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0" yWindow="90" windowWidth="19425" windowHeight="11025" tabRatio="742" firstSheet="0" activeTab="0" autoFilterDateGrouping="1"/>
  </bookViews>
  <sheets>
    <sheet xmlns:r="http://schemas.openxmlformats.org/officeDocument/2006/relationships" name="About" sheetId="1" state="visible" r:id="rId1"/>
    <sheet xmlns:r="http://schemas.openxmlformats.org/officeDocument/2006/relationships" name="AEO 7" sheetId="2" state="visible" r:id="rId2"/>
    <sheet xmlns:r="http://schemas.openxmlformats.org/officeDocument/2006/relationships" name="AEO 36" sheetId="3" state="visible" r:id="rId3"/>
    <sheet xmlns:r="http://schemas.openxmlformats.org/officeDocument/2006/relationships" name="AEO 37" sheetId="4" state="visible" r:id="rId4"/>
    <sheet xmlns:r="http://schemas.openxmlformats.org/officeDocument/2006/relationships" name="AEO 48" sheetId="5" state="visible" r:id="rId5"/>
    <sheet xmlns:r="http://schemas.openxmlformats.org/officeDocument/2006/relationships" name="AEO 49" sheetId="6" state="visible" r:id="rId6"/>
    <sheet xmlns:r="http://schemas.openxmlformats.org/officeDocument/2006/relationships" name="AEO 50" sheetId="7" state="visible" r:id="rId7"/>
    <sheet xmlns:r="http://schemas.openxmlformats.org/officeDocument/2006/relationships" name="NTS 1-40" sheetId="8" state="visible" r:id="rId8"/>
    <sheet xmlns:r="http://schemas.openxmlformats.org/officeDocument/2006/relationships" name="NRBS 40" sheetId="9" state="visible" r:id="rId9"/>
    <sheet xmlns:r="http://schemas.openxmlformats.org/officeDocument/2006/relationships" name="Calculations Etc" sheetId="10" state="visible" r:id="rId10"/>
    <sheet xmlns:r="http://schemas.openxmlformats.org/officeDocument/2006/relationships" name="Calibration Adjustments" sheetId="11" state="visible" r:id="rId11"/>
    <sheet xmlns:r="http://schemas.openxmlformats.org/officeDocument/2006/relationships" name="SYFAFE-psgr" sheetId="12" state="visible" r:id="rId12"/>
    <sheet xmlns:r="http://schemas.openxmlformats.org/officeDocument/2006/relationships" name="SYFAFE-frgt" sheetId="13" state="visible" r:id="rId13"/>
  </sheets>
  <externalReferences>
    <externalReference xmlns:r="http://schemas.openxmlformats.org/officeDocument/2006/relationships" r:id="rId14"/>
  </externalReferences>
  <definedNames>
    <definedName name="Eno_TM" localSheetId="7">'[1]1997  Table 1a Modified'!#REF!</definedName>
    <definedName name="Eno_TM" localSheetId="12">'[1]1997  Table 1a Modified'!#REF!</definedName>
    <definedName name="Eno_TM">'[1]1997  Table 1a Modified'!#REF!</definedName>
    <definedName name="Eno_Tons" localSheetId="7">'[1]1997  Table 1a Modified'!#REF!</definedName>
    <definedName name="Eno_Tons" localSheetId="12">'[1]1997  Table 1a Modified'!#REF!</definedName>
    <definedName name="Eno_Tons">'[1]1997  Table 1a Modified'!#REF!</definedName>
    <definedName name="Sum_T2" localSheetId="7">'[1]1997  Table 1a Modified'!#REF!</definedName>
    <definedName name="Sum_T2" localSheetId="12">'[1]1997  Table 1a Modified'!#REF!</definedName>
    <definedName name="Sum_T2">'[1]1997  Table 1a Modified'!#REF!</definedName>
    <definedName name="Sum_TTM" localSheetId="7">'[1]1997  Table 1a Modified'!#REF!</definedName>
    <definedName name="Sum_TTM" localSheetId="12">'[1]1997  Table 1a Modified'!#REF!</definedName>
    <definedName name="Sum_TTM">'[1]1997  Table 1a Modified'!#REF!</definedName>
    <definedName name="ti_tbl_50" localSheetId="7">#REF!</definedName>
    <definedName name="ti_tbl_50" localSheetId="12">#REF!</definedName>
    <definedName name="ti_tbl_50">#REF!</definedName>
    <definedName name="ti_tbl_69" localSheetId="7">#REF!</definedName>
    <definedName name="ti_tbl_69" localSheetId="12">#REF!</definedName>
    <definedName name="ti_tbl_69">#REF!</definedName>
  </definedNames>
  <calcPr calcId="162913" fullCalcOnLoad="1"/>
</workbook>
</file>

<file path=xl/styles.xml><?xml version="1.0" encoding="utf-8"?>
<styleSheet xmlns="http://schemas.openxmlformats.org/spreadsheetml/2006/main">
  <numFmts count="8">
    <numFmt numFmtId="164" formatCode="0.0%"/>
    <numFmt numFmtId="165" formatCode="#,##0.0"/>
    <numFmt numFmtId="166" formatCode="&quot;(R)&quot;\ #,##0;&quot;(R) -&quot;#,##0;&quot;(R) &quot;\ 0"/>
    <numFmt numFmtId="167" formatCode="0.000"/>
    <numFmt numFmtId="168" formatCode="0.000E+00"/>
    <numFmt numFmtId="169" formatCode="0.0000E+00"/>
    <numFmt numFmtId="170" formatCode="###0.00_)"/>
    <numFmt numFmtId="171" formatCode="#,##0_)"/>
  </numFmts>
  <fonts count="58">
    <font>
      <name val="Calibri"/>
      <family val="2"/>
      <color theme="1"/>
      <sz val="11"/>
      <scheme val="minor"/>
    </font>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Helv"/>
      <sz val="12"/>
    </font>
    <font>
      <name val="Arial"/>
      <family val="2"/>
      <sz val="10"/>
    </font>
    <font>
      <name val="Helv"/>
      <b val="1"/>
      <sz val="12"/>
    </font>
    <font>
      <name val="Helv"/>
      <sz val="10"/>
    </font>
    <font>
      <name val="Helv"/>
      <family val="2"/>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10"/>
    </font>
    <font>
      <name val="Helv"/>
      <family val="2"/>
      <b val="1"/>
      <sz val="10"/>
    </font>
    <font>
      <name val="Helv"/>
      <b val="1"/>
      <sz val="9"/>
    </font>
    <font>
      <name val="Helv"/>
      <sz val="8.5"/>
    </font>
    <font>
      <name val="Arial"/>
      <family val="2"/>
      <color indexed="12"/>
      <sz val="10"/>
      <u val="single"/>
    </font>
    <font>
      <name val="Calibri"/>
      <family val="2"/>
      <color indexed="62"/>
      <sz val="11"/>
    </font>
    <font>
      <name val="Calibri"/>
      <family val="2"/>
      <color indexed="52"/>
      <sz val="11"/>
    </font>
    <font>
      <name val="Calibri"/>
      <family val="2"/>
      <color indexed="60"/>
      <sz val="11"/>
    </font>
    <font>
      <name val="P-AVGARD"/>
      <sz val="18"/>
    </font>
    <font>
      <name val="Calibri"/>
      <family val="2"/>
      <b val="1"/>
      <color indexed="63"/>
      <sz val="11"/>
    </font>
    <font>
      <name val="Helv"/>
      <sz val="8"/>
    </font>
    <font>
      <name val="Helv"/>
      <family val="2"/>
      <sz val="12"/>
      <vertAlign val="superscript"/>
    </font>
    <font>
      <name val="Helv"/>
      <family val="2"/>
      <sz val="8"/>
    </font>
    <font>
      <name val="Cambria"/>
      <family val="2"/>
      <b val="1"/>
      <color indexed="56"/>
      <sz val="18"/>
    </font>
    <font>
      <name val="Helv"/>
      <b val="1"/>
      <sz val="14"/>
    </font>
    <font>
      <name val="Calibri"/>
      <family val="2"/>
      <b val="1"/>
      <color indexed="8"/>
      <sz val="11"/>
    </font>
    <font>
      <name val="Calibri"/>
      <family val="2"/>
      <color indexed="10"/>
      <sz val="11"/>
    </font>
    <font>
      <name val="Calibri"/>
      <family val="2"/>
      <i val="1"/>
      <color theme="1"/>
      <sz val="11"/>
      <scheme val="minor"/>
    </font>
    <font>
      <name val="Arial"/>
      <family val="2"/>
      <sz val="9"/>
    </font>
    <font>
      <name val="Arial"/>
      <family val="2"/>
      <i val="1"/>
      <sz val="9"/>
    </font>
    <font>
      <name val="Arial"/>
      <family val="2"/>
      <b val="1"/>
      <sz val="9"/>
    </font>
    <font>
      <name val="Arial"/>
      <family val="2"/>
      <sz val="9"/>
      <vertAlign val="superscript"/>
    </font>
    <font>
      <name val="Arial"/>
      <family val="2"/>
      <i val="1"/>
      <sz val="10"/>
    </font>
    <font>
      <name val="Arial Narrow"/>
      <family val="2"/>
      <sz val="11"/>
    </font>
    <font>
      <name val="Arial Narrow"/>
      <family val="2"/>
      <sz val="11"/>
      <vertAlign val="superscript"/>
    </font>
    <font>
      <name val="Arial Narrow"/>
      <family val="2"/>
      <b val="1"/>
      <sz val="11"/>
    </font>
    <font>
      <name val="Arial Narrow"/>
      <family val="2"/>
      <b val="1"/>
      <sz val="11"/>
      <vertAlign val="superscript"/>
    </font>
    <font>
      <name val="Arial Narrow"/>
      <family val="2"/>
      <color theme="1"/>
      <sz val="11"/>
    </font>
    <font>
      <name val="Arial"/>
      <family val="2"/>
      <sz val="12"/>
    </font>
    <font>
      <name val="Arial"/>
      <family val="2"/>
      <b val="1"/>
      <sz val="12"/>
    </font>
    <font>
      <name val="Arial"/>
      <family val="2"/>
      <b val="1"/>
      <sz val="10"/>
    </font>
    <font>
      <name val="Calibri"/>
      <family val="2"/>
      <color theme="10"/>
      <sz val="11"/>
      <u val="single"/>
      <scheme val="minor"/>
    </font>
  </fonts>
  <fills count="32">
    <fill>
      <patternFill/>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92D050"/>
        <bgColor indexed="64"/>
      </patternFill>
    </fill>
    <fill>
      <patternFill patternType="solid">
        <fgColor theme="0" tint="-0.0499893185216834"/>
        <bgColor indexed="64"/>
      </patternFill>
    </fill>
    <fill>
      <patternFill patternType="solid">
        <fgColor theme="9" tint="0.7999816888943144"/>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1" fillId="0" borderId="0"/>
    <xf numFmtId="0" fontId="3" fillId="0" borderId="0"/>
    <xf numFmtId="0" fontId="3" fillId="0" borderId="2" applyAlignment="1">
      <alignment wrapText="1"/>
    </xf>
    <xf numFmtId="0" fontId="5" fillId="0" borderId="3" applyAlignment="1">
      <alignment wrapText="1"/>
    </xf>
    <xf numFmtId="0" fontId="3" fillId="0" borderId="4" applyAlignment="1">
      <alignment wrapText="1"/>
    </xf>
    <xf numFmtId="0" fontId="5" fillId="0" borderId="5" applyAlignment="1">
      <alignment wrapText="1"/>
    </xf>
    <xf numFmtId="0" fontId="3" fillId="0" borderId="0"/>
    <xf numFmtId="0" fontId="7" fillId="0" borderId="0" applyAlignment="1">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pplyAlignment="1">
      <alignment wrapText="1"/>
    </xf>
    <xf numFmtId="0" fontId="12" fillId="22" borderId="6"/>
    <xf numFmtId="0" fontId="13" fillId="23" borderId="7"/>
    <xf numFmtId="0" fontId="14" fillId="0" borderId="0" applyAlignment="1">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pplyAlignment="1">
      <alignment horizontal="left" vertical="center" wrapText="1"/>
    </xf>
    <xf numFmtId="44" fontId="1" fillId="0" borderId="0"/>
    <xf numFmtId="44" fontId="1" fillId="0" borderId="0"/>
    <xf numFmtId="44" fontId="15" fillId="0" borderId="0"/>
    <xf numFmtId="170" fontId="17" fillId="0" borderId="8" applyAlignment="1">
      <alignment horizontal="right"/>
    </xf>
    <xf numFmtId="170" fontId="18" fillId="0" borderId="8" applyAlignment="1">
      <alignment horizontal="right"/>
    </xf>
    <xf numFmtId="171" fontId="19" fillId="0" borderId="8" applyAlignment="1">
      <alignment horizontal="right" vertical="center"/>
    </xf>
    <xf numFmtId="49" fontId="20" fillId="0" borderId="8" applyAlignment="1">
      <alignment horizontal="left" vertical="center"/>
    </xf>
    <xf numFmtId="170" fontId="17" fillId="0" borderId="8" applyAlignment="1">
      <alignment horizontal="right"/>
    </xf>
    <xf numFmtId="0" fontId="21" fillId="0" borderId="0"/>
    <xf numFmtId="0" fontId="3" fillId="0" borderId="0"/>
    <xf numFmtId="0" fontId="3" fillId="0" borderId="2" applyAlignment="1">
      <alignment wrapText="1"/>
    </xf>
    <xf numFmtId="0" fontId="22" fillId="6" borderId="0"/>
    <xf numFmtId="0" fontId="5" fillId="0" borderId="5" applyAlignment="1">
      <alignment wrapText="1"/>
    </xf>
    <xf numFmtId="0" fontId="23" fillId="0" borderId="9"/>
    <xf numFmtId="0" fontId="24" fillId="0" borderId="10"/>
    <xf numFmtId="0" fontId="25" fillId="0" borderId="11"/>
    <xf numFmtId="0" fontId="25" fillId="0" borderId="0"/>
    <xf numFmtId="0" fontId="26" fillId="0" borderId="8" applyAlignment="1">
      <alignment horizontal="left"/>
    </xf>
    <xf numFmtId="0" fontId="27" fillId="0" borderId="8" applyAlignment="1">
      <alignment horizontal="left"/>
    </xf>
    <xf numFmtId="0" fontId="28" fillId="0" borderId="12" applyAlignment="1">
      <alignment horizontal="right" vertical="center"/>
    </xf>
    <xf numFmtId="0" fontId="29" fillId="0" borderId="8" applyAlignment="1">
      <alignment horizontal="left" vertical="center"/>
    </xf>
    <xf numFmtId="0" fontId="17" fillId="0" borderId="8" applyAlignment="1">
      <alignment horizontal="left" vertical="center"/>
    </xf>
    <xf numFmtId="0" fontId="26" fillId="0" borderId="8" applyAlignment="1">
      <alignment horizontal="left"/>
    </xf>
    <xf numFmtId="0" fontId="26" fillId="24" borderId="0" applyAlignment="1">
      <alignment horizontal="centerContinuous" wrapText="1"/>
    </xf>
    <xf numFmtId="49" fontId="26" fillId="24" borderId="13" applyAlignment="1">
      <alignment horizontal="left" vertical="center"/>
    </xf>
    <xf numFmtId="0" fontId="26" fillId="24" borderId="0" applyAlignment="1">
      <alignment horizontal="centerContinuous" vertical="center" wrapText="1"/>
    </xf>
    <xf numFmtId="0" fontId="30" fillId="0" borderId="0" applyAlignment="1" applyProtection="1">
      <alignment vertical="top"/>
      <protection locked="0" hidden="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pplyAlignment="1">
      <alignment wrapText="1"/>
    </xf>
    <xf numFmtId="9" fontId="1" fillId="0" borderId="0"/>
    <xf numFmtId="9" fontId="1" fillId="0" borderId="0"/>
    <xf numFmtId="9" fontId="15" fillId="0" borderId="0"/>
    <xf numFmtId="9" fontId="15" fillId="0" borderId="0"/>
    <xf numFmtId="9" fontId="1" fillId="0" borderId="0"/>
    <xf numFmtId="3" fontId="19" fillId="0" borderId="0" applyAlignment="1">
      <alignment horizontal="left" vertical="center"/>
    </xf>
    <xf numFmtId="0" fontId="14" fillId="0" borderId="0" applyAlignment="1">
      <alignment horizontal="left" vertical="center"/>
    </xf>
    <xf numFmtId="0" fontId="36" fillId="0" borderId="0" applyAlignment="1">
      <alignment horizontal="right"/>
    </xf>
    <xf numFmtId="49" fontId="36" fillId="0" borderId="0" applyAlignment="1">
      <alignment horizontal="center"/>
    </xf>
    <xf numFmtId="0" fontId="20" fillId="0" borderId="0" applyAlignment="1">
      <alignment horizontal="right"/>
    </xf>
    <xf numFmtId="0" fontId="37" fillId="0" borderId="0" applyAlignment="1">
      <alignment horizontal="right"/>
    </xf>
    <xf numFmtId="0" fontId="36" fillId="0" borderId="0" applyAlignment="1">
      <alignment horizontal="left"/>
    </xf>
    <xf numFmtId="0" fontId="38" fillId="0" borderId="0" applyAlignment="1">
      <alignment horizontal="left"/>
    </xf>
    <xf numFmtId="49" fontId="19" fillId="0" borderId="0" applyAlignment="1">
      <alignment horizontal="left" vertical="center"/>
    </xf>
    <xf numFmtId="49" fontId="20" fillId="0" borderId="8" applyAlignment="1">
      <alignment horizontal="left"/>
    </xf>
    <xf numFmtId="170" fontId="19" fillId="0" borderId="0" applyAlignment="1">
      <alignment horizontal="right"/>
    </xf>
    <xf numFmtId="0" fontId="28" fillId="27" borderId="0" applyAlignment="1">
      <alignment horizontal="centerContinuous" vertical="center" wrapText="1"/>
    </xf>
    <xf numFmtId="0" fontId="28" fillId="0" borderId="17" applyAlignment="1">
      <alignment horizontal="left" vertical="center"/>
    </xf>
    <xf numFmtId="0" fontId="7" fillId="0" borderId="0" applyAlignment="1">
      <alignment horizontal="left"/>
    </xf>
    <xf numFmtId="0" fontId="39" fillId="0" borderId="0"/>
    <xf numFmtId="0" fontId="26" fillId="0" borderId="0" applyAlignment="1">
      <alignment horizontal="left"/>
    </xf>
    <xf numFmtId="0" fontId="16" fillId="0" borderId="0" applyAlignment="1">
      <alignment horizontal="left"/>
    </xf>
    <xf numFmtId="0" fontId="17" fillId="0" borderId="0" applyAlignment="1">
      <alignment horizontal="left"/>
    </xf>
    <xf numFmtId="0" fontId="40" fillId="0" borderId="0" applyAlignment="1">
      <alignment horizontal="left" vertical="top"/>
    </xf>
    <xf numFmtId="0" fontId="16" fillId="0" borderId="0" applyAlignment="1">
      <alignment horizontal="left"/>
    </xf>
    <xf numFmtId="0" fontId="17" fillId="0" borderId="0" applyAlignment="1">
      <alignment horizontal="left"/>
    </xf>
    <xf numFmtId="0" fontId="41" fillId="0" borderId="18"/>
    <xf numFmtId="0" fontId="42" fillId="0" borderId="0"/>
    <xf numFmtId="49" fontId="19" fillId="0" borderId="8" applyAlignment="1">
      <alignment horizontal="left"/>
    </xf>
    <xf numFmtId="0" fontId="28" fillId="0" borderId="12" applyAlignment="1">
      <alignment horizontal="left"/>
    </xf>
    <xf numFmtId="0" fontId="26" fillId="0" borderId="0" applyAlignment="1">
      <alignment horizontal="left" vertical="center"/>
    </xf>
    <xf numFmtId="49" fontId="36" fillId="0" borderId="8" applyAlignment="1">
      <alignment horizontal="left"/>
    </xf>
    <xf numFmtId="0" fontId="57" fillId="0" borderId="0"/>
    <xf numFmtId="43" fontId="1" fillId="0" borderId="0"/>
    <xf numFmtId="9" fontId="1" fillId="0" borderId="0"/>
  </cellStyleXfs>
  <cellXfs count="107">
    <xf numFmtId="0" fontId="0" fillId="0" borderId="0" pivotButton="0" quotePrefix="0" xfId="0"/>
    <xf numFmtId="0" fontId="2" fillId="0" borderId="0" pivotButton="0" quotePrefix="0" xfId="0"/>
    <xf numFmtId="164" fontId="5" fillId="0" borderId="3" applyAlignment="1" pivotButton="0" quotePrefix="0" xfId="3">
      <alignment horizontal="right" wrapText="1"/>
    </xf>
    <xf numFmtId="4" fontId="5" fillId="0" borderId="3" applyAlignment="1" pivotButton="0" quotePrefix="0" xfId="3">
      <alignment horizontal="right" wrapText="1"/>
    </xf>
    <xf numFmtId="0" fontId="5" fillId="0" borderId="3" applyAlignment="1" pivotButton="0" quotePrefix="0" xfId="3">
      <alignment wrapText="1"/>
    </xf>
    <xf numFmtId="164" fontId="0" fillId="0" borderId="4" applyAlignment="1" pivotButton="0" quotePrefix="0" xfId="4">
      <alignment horizontal="right" wrapText="1"/>
    </xf>
    <xf numFmtId="4" fontId="0" fillId="0" borderId="4" applyAlignment="1" pivotButton="0" quotePrefix="0" xfId="4">
      <alignment horizontal="right" wrapText="1"/>
    </xf>
    <xf numFmtId="0" fontId="0" fillId="0" borderId="4" applyAlignment="1" pivotButton="0" quotePrefix="0" xfId="4">
      <alignment wrapText="1"/>
    </xf>
    <xf numFmtId="165" fontId="0" fillId="0" borderId="4" applyAlignment="1" pivotButton="0" quotePrefix="0" xfId="4">
      <alignment horizontal="right" wrapText="1"/>
    </xf>
    <xf numFmtId="3" fontId="0" fillId="0" borderId="4" applyAlignment="1" pivotButton="0" quotePrefix="0" xfId="4">
      <alignment horizontal="right" wrapText="1"/>
    </xf>
    <xf numFmtId="0" fontId="5" fillId="0" borderId="5" applyAlignment="1" pivotButton="0" quotePrefix="0" xfId="5">
      <alignment wrapText="1"/>
    </xf>
    <xf numFmtId="0" fontId="3" fillId="0" borderId="0" pivotButton="0" quotePrefix="0" xfId="6"/>
    <xf numFmtId="0" fontId="7" fillId="0" borderId="0" applyAlignment="1" pivotButton="0" quotePrefix="0" xfId="7">
      <alignment horizontal="left"/>
    </xf>
    <xf numFmtId="3" fontId="5" fillId="0" borderId="3" applyAlignment="1" pivotButton="0" quotePrefix="0" xfId="3">
      <alignment horizontal="right" wrapText="1"/>
    </xf>
    <xf numFmtId="165" fontId="5" fillId="0" borderId="3" applyAlignment="1" pivotButton="0" quotePrefix="0" xfId="3">
      <alignment horizontal="right" wrapText="1"/>
    </xf>
    <xf numFmtId="0" fontId="2" fillId="3" borderId="0" pivotButton="0" quotePrefix="0" xfId="0"/>
    <xf numFmtId="0" fontId="0" fillId="3" borderId="0" pivotButton="0" quotePrefix="0" xfId="0"/>
    <xf numFmtId="0" fontId="0" fillId="0" borderId="0" applyAlignment="1" pivotButton="0" quotePrefix="0" xfId="0">
      <alignment horizontal="left"/>
    </xf>
    <xf numFmtId="0" fontId="2" fillId="0" borderId="0" applyAlignment="1" pivotButton="0" quotePrefix="0" xfId="0">
      <alignment wrapText="1"/>
    </xf>
    <xf numFmtId="3" fontId="0" fillId="0" borderId="0" pivotButton="0" quotePrefix="0" xfId="0"/>
    <xf numFmtId="0" fontId="0" fillId="0" borderId="0" pivotButton="0" quotePrefix="0" xfId="0"/>
    <xf numFmtId="0" fontId="43" fillId="0" borderId="0" pivotButton="0" quotePrefix="0" xfId="0"/>
    <xf numFmtId="0" fontId="15" fillId="0" borderId="0" pivotButton="0" quotePrefix="0" xfId="78"/>
    <xf numFmtId="0" fontId="44" fillId="0" borderId="0" pivotButton="0" quotePrefix="0" xfId="78"/>
    <xf numFmtId="0" fontId="44" fillId="0" borderId="0" applyAlignment="1" pivotButton="0" quotePrefix="0" xfId="133">
      <alignment horizontal="left"/>
    </xf>
    <xf numFmtId="0" fontId="15" fillId="0" borderId="0" applyAlignment="1" pivotButton="0" quotePrefix="0" xfId="78">
      <alignment horizontal="center"/>
    </xf>
    <xf numFmtId="0" fontId="15" fillId="0" borderId="0" pivotButton="0" quotePrefix="0" xfId="78"/>
    <xf numFmtId="3" fontId="49" fillId="0" borderId="20" applyAlignment="1" pivotButton="0" quotePrefix="0" xfId="78">
      <alignment horizontal="right"/>
    </xf>
    <xf numFmtId="3" fontId="49" fillId="0" borderId="20" applyAlignment="1" pivotButton="0" quotePrefix="0" xfId="50">
      <alignment horizontal="right"/>
    </xf>
    <xf numFmtId="3" fontId="49" fillId="0" borderId="0" applyAlignment="1" pivotButton="0" quotePrefix="0" xfId="50">
      <alignment horizontal="right"/>
    </xf>
    <xf numFmtId="3" fontId="49" fillId="0" borderId="0" applyAlignment="1" pivotButton="0" quotePrefix="0" xfId="50">
      <alignment horizontal="left" indent="1"/>
    </xf>
    <xf numFmtId="3" fontId="49" fillId="0" borderId="0" applyAlignment="1" pivotButton="0" quotePrefix="0" xfId="78">
      <alignment horizontal="right"/>
    </xf>
    <xf numFmtId="3" fontId="49" fillId="0" borderId="0" applyAlignment="1" pivotButton="0" quotePrefix="0" xfId="78">
      <alignment horizontal="right"/>
    </xf>
    <xf numFmtId="37" fontId="49" fillId="0" borderId="0" applyAlignment="1" pivotButton="0" quotePrefix="0" xfId="78">
      <alignment horizontal="right"/>
    </xf>
    <xf numFmtId="3" fontId="49" fillId="0" borderId="0" applyAlignment="1" pivotButton="0" quotePrefix="0" xfId="50">
      <alignment horizontal="left" vertical="top" indent="1"/>
    </xf>
    <xf numFmtId="3" fontId="51" fillId="0" borderId="0" applyAlignment="1" pivotButton="0" quotePrefix="0" xfId="50">
      <alignment horizontal="left"/>
    </xf>
    <xf numFmtId="3" fontId="51" fillId="0" borderId="0" applyAlignment="1" pivotButton="0" quotePrefix="0" xfId="78">
      <alignment horizontal="right"/>
    </xf>
    <xf numFmtId="3" fontId="51" fillId="0" borderId="0" applyAlignment="1" pivotButton="0" quotePrefix="0" xfId="50">
      <alignment horizontal="right"/>
    </xf>
    <xf numFmtId="0" fontId="51" fillId="0" borderId="0" applyAlignment="1" pivotButton="0" quotePrefix="0" xfId="78">
      <alignment horizontal="left"/>
    </xf>
    <xf numFmtId="3" fontId="53" fillId="0" borderId="0" applyAlignment="1" pivotButton="0" quotePrefix="0" xfId="42">
      <alignment horizontal="right"/>
    </xf>
    <xf numFmtId="3" fontId="53" fillId="0" borderId="0" applyAlignment="1" pivotButton="0" quotePrefix="0" xfId="43">
      <alignment horizontal="right"/>
    </xf>
    <xf numFmtId="0" fontId="49" fillId="0" borderId="0" applyAlignment="1" pivotButton="0" quotePrefix="0" xfId="78">
      <alignment horizontal="left" indent="1"/>
    </xf>
    <xf numFmtId="0" fontId="49" fillId="0" borderId="0" applyAlignment="1" pivotButton="0" quotePrefix="0" xfId="78">
      <alignment horizontal="right"/>
    </xf>
    <xf numFmtId="0" fontId="51" fillId="0" borderId="0" pivotButton="0" quotePrefix="0" xfId="78"/>
    <xf numFmtId="166" fontId="51" fillId="0" borderId="0" applyAlignment="1" pivotButton="0" quotePrefix="0" xfId="78">
      <alignment horizontal="right"/>
    </xf>
    <xf numFmtId="0" fontId="51" fillId="0" borderId="21" applyAlignment="1" pivotButton="0" quotePrefix="0" xfId="64">
      <alignment horizontal="center"/>
    </xf>
    <xf numFmtId="0" fontId="51" fillId="0" borderId="21" applyAlignment="1" pivotButton="0" quotePrefix="0" xfId="78">
      <alignment horizontal="center"/>
    </xf>
    <xf numFmtId="1" fontId="51" fillId="0" borderId="21" applyAlignment="1" pivotButton="0" quotePrefix="0" xfId="78">
      <alignment horizontal="center"/>
    </xf>
    <xf numFmtId="0" fontId="54" fillId="0" borderId="0" pivotButton="0" quotePrefix="0" xfId="78"/>
    <xf numFmtId="167" fontId="0" fillId="0" borderId="0" pivotButton="0" quotePrefix="0" xfId="0"/>
    <xf numFmtId="0" fontId="0" fillId="0" borderId="0" applyAlignment="1" pivotButton="0" quotePrefix="0" xfId="0">
      <alignment horizontal="right"/>
    </xf>
    <xf numFmtId="0" fontId="0" fillId="0" borderId="0" pivotButton="0" quotePrefix="0" xfId="0"/>
    <xf numFmtId="0" fontId="2" fillId="28" borderId="0" pivotButton="0" quotePrefix="0" xfId="0"/>
    <xf numFmtId="0" fontId="0" fillId="28" borderId="0" pivotButton="0" quotePrefix="0" xfId="0"/>
    <xf numFmtId="168" fontId="0" fillId="0" borderId="0" pivotButton="0" quotePrefix="0" xfId="0"/>
    <xf numFmtId="0" fontId="56" fillId="29" borderId="0" applyAlignment="1" pivotButton="0" quotePrefix="0" xfId="78">
      <alignment horizontal="center"/>
    </xf>
    <xf numFmtId="1" fontId="15" fillId="0" borderId="0" pivotButton="0" quotePrefix="0" xfId="78"/>
    <xf numFmtId="0" fontId="8" fillId="0" borderId="0" pivotButton="0" quotePrefix="0" xfId="0"/>
    <xf numFmtId="0" fontId="6" fillId="0" borderId="0" pivotButton="0" quotePrefix="0" xfId="0"/>
    <xf numFmtId="0" fontId="0" fillId="0" borderId="0" applyAlignment="1" pivotButton="0" quotePrefix="0" xfId="0">
      <alignment horizontal="left"/>
    </xf>
    <xf numFmtId="0" fontId="4" fillId="0" borderId="0" pivotButton="0" quotePrefix="0" xfId="0"/>
    <xf numFmtId="168" fontId="0" fillId="0" borderId="0" pivotButton="0" quotePrefix="0" xfId="0"/>
    <xf numFmtId="0" fontId="0" fillId="0" borderId="0" pivotButton="0" quotePrefix="0" xfId="0"/>
    <xf numFmtId="9" fontId="0" fillId="0" borderId="0" pivotButton="0" quotePrefix="0" xfId="0"/>
    <xf numFmtId="164" fontId="0" fillId="0" borderId="0" pivotButton="0" quotePrefix="0" xfId="0"/>
    <xf numFmtId="0" fontId="57" fillId="0" borderId="0" pivotButton="0" quotePrefix="0" xfId="153"/>
    <xf numFmtId="0" fontId="0" fillId="28" borderId="0" pivotButton="0" quotePrefix="0" xfId="0"/>
    <xf numFmtId="0" fontId="2" fillId="30" borderId="0" pivotButton="0" quotePrefix="0" xfId="0"/>
    <xf numFmtId="0" fontId="6" fillId="31" borderId="0" pivotButton="0" quotePrefix="0" xfId="1"/>
    <xf numFmtId="169" fontId="0" fillId="0" borderId="0" pivotButton="0" quotePrefix="0" xfId="154"/>
    <xf numFmtId="9" fontId="0" fillId="0" borderId="0" pivotButton="0" quotePrefix="0" xfId="155"/>
    <xf numFmtId="11" fontId="0" fillId="0" borderId="0" pivotButton="0" quotePrefix="0" xfId="154"/>
    <xf numFmtId="0" fontId="0" fillId="31" borderId="0" pivotButton="0" quotePrefix="0" xfId="0"/>
    <xf numFmtId="11" fontId="0" fillId="31" borderId="0" pivotButton="0" quotePrefix="0" xfId="154"/>
    <xf numFmtId="0" fontId="0" fillId="0" borderId="0" pivotButton="0" quotePrefix="0" xfId="154"/>
    <xf numFmtId="0" fontId="43" fillId="0" borderId="0" pivotButton="0" quotePrefix="0" xfId="154"/>
    <xf numFmtId="0" fontId="2" fillId="0" borderId="0" pivotButton="0" quotePrefix="0" xfId="0"/>
    <xf numFmtId="169" fontId="0" fillId="0" borderId="0" pivotButton="0" quotePrefix="0" xfId="154"/>
    <xf numFmtId="11" fontId="0" fillId="0" borderId="0" pivotButton="0" quotePrefix="0" xfId="154"/>
    <xf numFmtId="0" fontId="3" fillId="0" borderId="2" applyAlignment="1" pivotButton="0" quotePrefix="0" xfId="2">
      <alignment wrapText="1"/>
    </xf>
    <xf numFmtId="0" fontId="55" fillId="0" borderId="20" applyAlignment="1" pivotButton="0" quotePrefix="0" xfId="78">
      <alignment horizontal="left" wrapText="1"/>
    </xf>
    <xf numFmtId="49" fontId="44" fillId="0" borderId="0" applyAlignment="1" pivotButton="0" quotePrefix="0" xfId="78">
      <alignment wrapText="1"/>
    </xf>
    <xf numFmtId="0" fontId="44" fillId="0" borderId="0" applyAlignment="1" pivotButton="0" quotePrefix="0" xfId="78">
      <alignment wrapText="1"/>
    </xf>
    <xf numFmtId="49" fontId="46" fillId="0" borderId="0" applyAlignment="1" pivotButton="0" quotePrefix="0" xfId="78">
      <alignment wrapText="1"/>
    </xf>
    <xf numFmtId="0" fontId="46" fillId="0" borderId="19" applyAlignment="1" pivotButton="0" quotePrefix="0" xfId="131">
      <alignment wrapText="1"/>
    </xf>
    <xf numFmtId="3" fontId="44" fillId="0" borderId="0" applyAlignment="1" pivotButton="0" quotePrefix="0" xfId="50">
      <alignment horizontal="center" wrapText="1"/>
    </xf>
    <xf numFmtId="0" fontId="47" fillId="0" borderId="0" applyAlignment="1" pivotButton="0" quotePrefix="0" xfId="133">
      <alignment wrapText="1"/>
    </xf>
    <xf numFmtId="0" fontId="47" fillId="0" borderId="0" applyAlignment="1" pivotButton="0" quotePrefix="0" xfId="133">
      <alignment wrapText="1"/>
    </xf>
    <xf numFmtId="0" fontId="47" fillId="0" borderId="0" applyAlignment="1" pivotButton="0" quotePrefix="0" xfId="132">
      <alignment horizontal="left" wrapText="1"/>
    </xf>
    <xf numFmtId="0" fontId="44" fillId="0" borderId="0" applyAlignment="1" pivotButton="0" quotePrefix="0" xfId="133">
      <alignment wrapText="1"/>
    </xf>
    <xf numFmtId="0" fontId="46" fillId="0" borderId="0" applyAlignment="1" pivotButton="0" quotePrefix="0" xfId="131">
      <alignment wrapText="1"/>
    </xf>
    <xf numFmtId="49" fontId="45" fillId="0" borderId="0" applyAlignment="1" pivotButton="0" quotePrefix="0" xfId="78">
      <alignment wrapText="1"/>
    </xf>
    <xf numFmtId="0" fontId="44" fillId="0" borderId="0" pivotButton="0" quotePrefix="0" xfId="78"/>
    <xf numFmtId="0" fontId="46" fillId="0" borderId="0" applyAlignment="1" pivotButton="0" quotePrefix="0" xfId="133">
      <alignment wrapText="1"/>
    </xf>
    <xf numFmtId="0" fontId="44" fillId="0" borderId="0" applyAlignment="1" pivotButton="0" quotePrefix="0" xfId="78">
      <alignment wrapText="1"/>
    </xf>
    <xf numFmtId="0" fontId="44" fillId="0" borderId="0" applyAlignment="1" pivotButton="0" quotePrefix="0" xfId="133">
      <alignment horizontal="left" wrapText="1"/>
    </xf>
    <xf numFmtId="0" fontId="15" fillId="0" borderId="0" applyAlignment="1" pivotButton="0" quotePrefix="0" xfId="78">
      <alignment wrapText="1"/>
    </xf>
    <xf numFmtId="0" fontId="45" fillId="0" borderId="0" applyAlignment="1" pivotButton="0" quotePrefix="0" xfId="78">
      <alignment wrapText="1"/>
    </xf>
    <xf numFmtId="0" fontId="44" fillId="0" borderId="0" applyAlignment="1" pivotButton="0" quotePrefix="0" xfId="78">
      <alignment wrapText="1"/>
    </xf>
    <xf numFmtId="0" fontId="0" fillId="0" borderId="0" pivotButton="0" quotePrefix="0" xfId="0"/>
    <xf numFmtId="0" fontId="0" fillId="0" borderId="2" pivotButton="0" quotePrefix="0" xfId="0"/>
    <xf numFmtId="0" fontId="0" fillId="0" borderId="20" pivotButton="0" quotePrefix="0" xfId="0"/>
    <xf numFmtId="166" fontId="51" fillId="0" borderId="0" applyAlignment="1" pivotButton="0" quotePrefix="0" xfId="78">
      <alignment horizontal="right"/>
    </xf>
    <xf numFmtId="0" fontId="0" fillId="0" borderId="19" pivotButton="0" quotePrefix="0" xfId="0"/>
    <xf numFmtId="167" fontId="0" fillId="0" borderId="0" pivotButton="0" quotePrefix="0" xfId="0"/>
    <xf numFmtId="169" fontId="0" fillId="0" borderId="0" pivotButton="0" quotePrefix="0" xfId="154"/>
    <xf numFmtId="168" fontId="0" fillId="0" borderId="0" pivotButton="0" quotePrefix="0" xfId="0"/>
  </cellXfs>
  <cellStyles count="156">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20% - Accent1 2" xfId="8"/>
    <cellStyle name="20% - Accent2 2" xfId="9"/>
    <cellStyle name="20% - Accent3 2" xfId="10"/>
    <cellStyle name="20% - Accent4 2" xfId="11"/>
    <cellStyle name="20% - Accent5 2" xfId="12"/>
    <cellStyle name="20% - Accent6 2" xfId="13"/>
    <cellStyle name="40% - Accent1 2" xfId="14"/>
    <cellStyle name="40% - Accent2 2" xfId="15"/>
    <cellStyle name="40% - Accent3 2" xfId="16"/>
    <cellStyle name="40% - Accent4 2" xfId="17"/>
    <cellStyle name="40% - Accent5 2" xfId="18"/>
    <cellStyle name="40% - Accent6 2" xfId="19"/>
    <cellStyle name="60% - Accent1 2" xfId="20"/>
    <cellStyle name="60% - Accent2 2" xfId="21"/>
    <cellStyle name="60% - Accent3 2" xfId="22"/>
    <cellStyle name="60% - Accent4 2" xfId="23"/>
    <cellStyle name="60% - Accent5 2" xfId="24"/>
    <cellStyle name="60% - Accent6 2" xfId="25"/>
    <cellStyle name="Accent1 2" xfId="26"/>
    <cellStyle name="Accent2 2" xfId="27"/>
    <cellStyle name="Accent3 2" xfId="28"/>
    <cellStyle name="Accent4 2" xfId="29"/>
    <cellStyle name="Accent5 2" xfId="30"/>
    <cellStyle name="Accent6 2" xfId="31"/>
    <cellStyle name="Bad 2" xfId="32"/>
    <cellStyle name="Body: normal cell 2" xfId="33"/>
    <cellStyle name="Calculation 2" xfId="34"/>
    <cellStyle name="Check Cell 2" xfId="35"/>
    <cellStyle name="Column heading" xfId="36"/>
    <cellStyle name="Comma 2" xfId="37"/>
    <cellStyle name="Comma 2 2" xfId="38"/>
    <cellStyle name="Comma 3" xfId="39"/>
    <cellStyle name="Comma 4" xfId="40"/>
    <cellStyle name="Comma 5" xfId="41"/>
    <cellStyle name="Comma 6" xfId="42"/>
    <cellStyle name="Comma 7" xfId="43"/>
    <cellStyle name="Comma 8" xfId="44"/>
    <cellStyle name="Corner heading" xfId="45"/>
    <cellStyle name="Currency 2" xfId="46"/>
    <cellStyle name="Currency 3" xfId="47"/>
    <cellStyle name="Currency 3 2" xfId="48"/>
    <cellStyle name="Data" xfId="49"/>
    <cellStyle name="Data 2" xfId="50"/>
    <cellStyle name="Data no deci" xfId="51"/>
    <cellStyle name="Data Superscript" xfId="52"/>
    <cellStyle name="Data_1-1A-Regular" xfId="53"/>
    <cellStyle name="Explanatory Text 2" xfId="54"/>
    <cellStyle name="Font: Calibri, 9pt regular 2" xfId="55"/>
    <cellStyle name="Footnotes: top row 2" xfId="56"/>
    <cellStyle name="Good 2" xfId="57"/>
    <cellStyle name="Header: bottom row 2" xfId="58"/>
    <cellStyle name="Heading 1 2" xfId="59"/>
    <cellStyle name="Heading 2 2" xfId="60"/>
    <cellStyle name="Heading 3 2" xfId="61"/>
    <cellStyle name="Heading 4 2" xfId="62"/>
    <cellStyle name="Hed Side" xfId="63"/>
    <cellStyle name="Hed Side 2" xfId="64"/>
    <cellStyle name="Hed Side bold" xfId="65"/>
    <cellStyle name="Hed Side Indent" xfId="66"/>
    <cellStyle name="Hed Side Regular" xfId="67"/>
    <cellStyle name="Hed Side_1-1A-Regular" xfId="68"/>
    <cellStyle name="Hed Top" xfId="69"/>
    <cellStyle name="Hed Top - SECTION" xfId="70"/>
    <cellStyle name="Hed Top_3-new4" xfId="71"/>
    <cellStyle name="Hyperlink 2" xfId="72"/>
    <cellStyle name="Input 2" xfId="73"/>
    <cellStyle name="Linked Cell 2" xfId="74"/>
    <cellStyle name="Neutral 2" xfId="75"/>
    <cellStyle name="Normal 10" xfId="76"/>
    <cellStyle name="Normal 11" xfId="77"/>
    <cellStyle name="Normal 2 2" xfId="78"/>
    <cellStyle name="Normal 2 3" xfId="79"/>
    <cellStyle name="Normal 3" xfId="80"/>
    <cellStyle name="Normal 3 2" xfId="81"/>
    <cellStyle name="Normal 3 2 2" xfId="82"/>
    <cellStyle name="Normal 3 2 2 2" xfId="83"/>
    <cellStyle name="Normal 3 2 3" xfId="84"/>
    <cellStyle name="Normal 3 3" xfId="85"/>
    <cellStyle name="Normal 3 3 2" xfId="86"/>
    <cellStyle name="Normal 3 3 2 2" xfId="87"/>
    <cellStyle name="Normal 3 3 3" xfId="88"/>
    <cellStyle name="Normal 3 4" xfId="89"/>
    <cellStyle name="Normal 3 4 2" xfId="90"/>
    <cellStyle name="Normal 3 5" xfId="91"/>
    <cellStyle name="Normal 3 6" xfId="92"/>
    <cellStyle name="Normal 3 7"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5" xfId="108"/>
    <cellStyle name="Normal 5 2" xfId="109"/>
    <cellStyle name="Normal 5 3" xfId="110"/>
    <cellStyle name="Normal 6" xfId="111"/>
    <cellStyle name="Normal 6 2" xfId="112"/>
    <cellStyle name="Normal 7" xfId="113"/>
    <cellStyle name="Normal 7 2" xfId="114"/>
    <cellStyle name="Normal 8" xfId="115"/>
    <cellStyle name="Normal 9" xfId="116"/>
    <cellStyle name="Note 2" xfId="117"/>
    <cellStyle name="Note 2 2" xfId="118"/>
    <cellStyle name="Output 2" xfId="119"/>
    <cellStyle name="Parent row 2" xfId="120"/>
    <cellStyle name="Percent 2" xfId="121"/>
    <cellStyle name="Percent 2 2" xfId="122"/>
    <cellStyle name="Percent 3" xfId="123"/>
    <cellStyle name="Percent 3 2" xfId="124"/>
    <cellStyle name="Percent 4" xfId="125"/>
    <cellStyle name="Reference" xfId="126"/>
    <cellStyle name="Row heading" xfId="127"/>
    <cellStyle name="Source Hed" xfId="128"/>
    <cellStyle name="Source Letter" xfId="129"/>
    <cellStyle name="Source Superscript" xfId="130"/>
    <cellStyle name="Source Superscript 2" xfId="131"/>
    <cellStyle name="Source Text" xfId="132"/>
    <cellStyle name="Source Text 2" xfId="133"/>
    <cellStyle name="State" xfId="134"/>
    <cellStyle name="Superscript" xfId="135"/>
    <cellStyle name="Table Data" xfId="136"/>
    <cellStyle name="Table Head Top" xfId="137"/>
    <cellStyle name="Table Hed Side" xfId="138"/>
    <cellStyle name="Table title 2" xfId="139"/>
    <cellStyle name="Title 2" xfId="140"/>
    <cellStyle name="Title Text" xfId="141"/>
    <cellStyle name="Title Text 1" xfId="142"/>
    <cellStyle name="Title Text 2" xfId="143"/>
    <cellStyle name="Title-1" xfId="144"/>
    <cellStyle name="Title-2" xfId="145"/>
    <cellStyle name="Title-3" xfId="146"/>
    <cellStyle name="Total 2" xfId="147"/>
    <cellStyle name="Warning Text 2" xfId="148"/>
    <cellStyle name="Wrap" xfId="149"/>
    <cellStyle name="Wrap Bold" xfId="150"/>
    <cellStyle name="Wrap Title" xfId="151"/>
    <cellStyle name="Wrap_NTS99-~11" xfId="152"/>
    <cellStyle name="Hyperlink" xfId="153" builtinId="8"/>
    <cellStyle name="Comma" xfId="154" builtinId="3"/>
    <cellStyle name="Percent" xfId="155" builtinId="5"/>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externalLink" Target="/xl/externalLinks/externalLink1.xml" Id="rId14"/><Relationship Type="http://schemas.openxmlformats.org/officeDocument/2006/relationships/styles" Target="styles.xml" Id="rId15"/><Relationship Type="http://schemas.openxmlformats.org/officeDocument/2006/relationships/theme" Target="theme/theme1.xml" Id="rId16"/></Relationships>
</file>

<file path=xl/externalLinks/_rels/externalLink1.xml.rels><Relationships xmlns="http://schemas.openxmlformats.org/package/2006/relationships"><Relationship Type="http://schemas.openxmlformats.org/officeDocument/2006/relationships/externalLinkPath" Target="file:///D:\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nergy.gov/sites/prod/files/2015/11/f27/fcto_fuel_cells_fact_sheet.pdf" TargetMode="External" Id="rId1"/></Relationships>
</file>

<file path=xl/worksheets/_rels/sheet10.xml.rels><Relationships xmlns="http://schemas.openxmlformats.org/package/2006/relationships"><Relationship Type="http://schemas.openxmlformats.org/officeDocument/2006/relationships/hyperlink" Target="https://www.sustainablebusinesstoolkit.com/lpg-vs-petrol-vehicles/" TargetMode="External" Id="rId1"/><Relationship Type="http://schemas.openxmlformats.org/officeDocument/2006/relationships/hyperlink" Target="https://afdc.energy.gov/vehicles/propane.html" TargetMode="External" Id="rId2"/></Relationships>
</file>

<file path=xl/worksheets/sheet1.xml><?xml version="1.0" encoding="utf-8"?>
<worksheet xmlns="http://schemas.openxmlformats.org/spreadsheetml/2006/main">
  <sheetPr>
    <outlinePr summaryBelow="1" summaryRight="1"/>
    <pageSetUpPr/>
  </sheetPr>
  <dimension ref="A1:B107"/>
  <sheetViews>
    <sheetView tabSelected="1" workbookViewId="0">
      <selection activeCell="A77" sqref="A77:XFD78"/>
    </sheetView>
  </sheetViews>
  <sheetFormatPr baseColWidth="8" defaultRowHeight="14.25"/>
  <cols>
    <col width="13.3984375" customWidth="1" style="99" min="1" max="1"/>
    <col width="107.3984375" customWidth="1" style="99" min="2" max="2"/>
  </cols>
  <sheetData>
    <row r="1">
      <c r="A1" s="76" t="inlineStr">
        <is>
          <t>SYFAFE Start Year Fleet Avg Fuel Economy</t>
        </is>
      </c>
    </row>
    <row r="3">
      <c r="A3" s="76" t="inlineStr">
        <is>
          <t>Sources:</t>
        </is>
      </c>
      <c r="B3" s="15" t="inlineStr">
        <is>
          <t>See Notes section for which vehicle types use which sources</t>
        </is>
      </c>
    </row>
    <row r="4">
      <c r="B4" t="inlineStr">
        <is>
          <t>EIA</t>
        </is>
      </c>
    </row>
    <row r="5">
      <c r="B5" s="59" t="n">
        <v>2019</v>
      </c>
    </row>
    <row r="6">
      <c r="B6" t="inlineStr">
        <is>
          <t>Annual Energy Outlook 2019</t>
        </is>
      </c>
    </row>
    <row r="7">
      <c r="B7" t="inlineStr">
        <is>
          <t>https://www.eia.gov/outlooks/aeo/tables_ref.cfm</t>
        </is>
      </c>
    </row>
    <row r="8">
      <c r="B8" t="inlineStr">
        <is>
          <t>Tables 7, 36, 37, 48, 49, 50</t>
        </is>
      </c>
    </row>
    <row r="10">
      <c r="B10" t="inlineStr">
        <is>
          <t>Bureau of Transportation Statistics</t>
        </is>
      </c>
    </row>
    <row r="11">
      <c r="B11" s="59" t="n">
        <v>2018</v>
      </c>
    </row>
    <row r="12">
      <c r="B12" t="inlineStr">
        <is>
          <t>National Transportation Statistics</t>
        </is>
      </c>
    </row>
    <row r="13">
      <c r="B13" t="inlineStr">
        <is>
          <t>https://www.rita.dot.gov/bts/sites/rita.dot.gov.bts/files/publications/national_transportation_statistics/index.html</t>
        </is>
      </c>
    </row>
    <row r="14">
      <c r="B14" t="inlineStr">
        <is>
          <t>Table 1-40</t>
        </is>
      </c>
    </row>
    <row r="16">
      <c r="B16" t="inlineStr">
        <is>
          <t>U.S. Coast Guard</t>
        </is>
      </c>
    </row>
    <row r="17">
      <c r="B17" s="59" t="n">
        <v>2013</v>
      </c>
    </row>
    <row r="18">
      <c r="B18" t="inlineStr">
        <is>
          <t>National Recreational Boating Survey 2012</t>
        </is>
      </c>
    </row>
    <row r="19">
      <c r="B19" t="inlineStr">
        <is>
          <t>http://www.uscgboating.org/library/recreational-boating-servey/2012survey%20report.pdf</t>
        </is>
      </c>
    </row>
    <row r="20">
      <c r="B20" t="inlineStr">
        <is>
          <t>Page 63, Table 40</t>
        </is>
      </c>
    </row>
    <row r="22">
      <c r="B22" t="inlineStr">
        <is>
          <t>U.S. Department of Energy</t>
        </is>
      </c>
    </row>
    <row r="23">
      <c r="B23" s="59" t="n">
        <v>2015</v>
      </c>
    </row>
    <row r="24">
      <c r="B24" t="inlineStr">
        <is>
          <t>Fuel Cells Fact Sheet</t>
        </is>
      </c>
    </row>
    <row r="25">
      <c r="B25" s="65" t="inlineStr">
        <is>
          <t>https://www.energy.gov/sites/prod/files/2015/11/f27/fcto_fuel_cells_fact_sheet.pdf</t>
        </is>
      </c>
    </row>
    <row r="27">
      <c r="B27" t="inlineStr">
        <is>
          <t>Others as noted on "Calculations Etc" tab</t>
        </is>
      </c>
    </row>
    <row r="29">
      <c r="A29" s="76" t="inlineStr">
        <is>
          <t>Notes</t>
        </is>
      </c>
    </row>
    <row r="30">
      <c r="A30" t="inlineStr">
        <is>
          <t>This variable gives fleet-wide fuel economy in units of cargo distance per BTU.</t>
        </is>
      </c>
    </row>
    <row r="32">
      <c r="A32" s="76" t="inlineStr">
        <is>
          <t>passenger and freight LDVs</t>
        </is>
      </c>
    </row>
    <row r="33">
      <c r="A33" s="21" t="inlineStr">
        <is>
          <t>Sources: AEO 7, others as noted on "Calculations Etc" tab</t>
        </is>
      </c>
    </row>
    <row r="34">
      <c r="A34" t="inlineStr">
        <is>
          <t>LDV efficiency for passenger vehicles (combining cars and light non-commercial</t>
        </is>
      </c>
    </row>
    <row r="35">
      <c r="A35" t="inlineStr">
        <is>
          <t>trucks) and for freight vehicles (light commercial trucks) are available from AEO 7.</t>
        </is>
      </c>
    </row>
    <row r="36">
      <c r="A36" t="inlineStr">
        <is>
          <t>We use passenger and freight loadings to convert to cargo distance, and we use</t>
        </is>
      </c>
    </row>
    <row r="37">
      <c r="A37" t="inlineStr">
        <is>
          <t>the energy content in gasoline (the most common fuel used by LDVs) to convert to BTU.</t>
        </is>
      </c>
    </row>
    <row r="38">
      <c r="A38" t="inlineStr">
        <is>
          <t>We adjust the efficiency for electricity, accounting for the share of electricity used by</t>
        </is>
      </c>
    </row>
    <row r="39">
      <c r="A39" t="inlineStr">
        <is>
          <t>plug-in hybrids.  (See tab "Calculations Etc" for these values and sources.)</t>
        </is>
      </c>
    </row>
    <row r="41">
      <c r="A41" s="76" t="inlineStr">
        <is>
          <t>passenger HDVs</t>
        </is>
      </c>
    </row>
    <row r="42">
      <c r="A42" s="21" t="inlineStr">
        <is>
          <t>Sources: AEO 7, 37, others as noted on "Calculations Etc" tab</t>
        </is>
      </c>
    </row>
    <row r="43">
      <c r="A43" t="inlineStr">
        <is>
          <t>Energy demand by fuel type is available from AEO 36. We adjust the energy demand for diesel and electricity by an efficiency factor for electric HDVs</t>
        </is>
      </c>
    </row>
    <row r="44">
      <c r="A44" t="inlineStr">
        <is>
          <t>to find the share of travel demand from each vehicle technology, then apply those shares to the passenger-miles reported in AEO 7.</t>
        </is>
      </c>
    </row>
    <row r="45">
      <c r="A45" t="inlineStr">
        <is>
          <t>We divide the passenger-miles for each technology by the energy demand for the respective technologies.</t>
        </is>
      </c>
    </row>
    <row r="46">
      <c r="A46" t="inlineStr">
        <is>
          <t>We adjust the efficiency for electricity, accounting for the share of electricity used by</t>
        </is>
      </c>
    </row>
    <row r="47">
      <c r="A47" t="inlineStr">
        <is>
          <t>plug-in hybrids.  (See tab "Calculations Etc" for these values and sources.)</t>
        </is>
      </c>
    </row>
    <row r="48">
      <c r="A48" t="inlineStr">
        <is>
          <t>Diesel HDV fuel economy is driven in large part by tightening fuel economy standards,</t>
        </is>
      </c>
    </row>
    <row r="49">
      <c r="A49" t="inlineStr">
        <is>
          <t>but electric vehicles already vastly exceed these standards.  Therefore, for battery</t>
        </is>
      </c>
    </row>
    <row r="50">
      <c r="A50" t="inlineStr">
        <is>
          <t>electric vehicles and the electric share of plug-in hybrid vehicles, we use an improvement</t>
        </is>
      </c>
    </row>
    <row r="51">
      <c r="A51" t="inlineStr">
        <is>
          <t>rate from a National Academies study rather than following the</t>
        </is>
      </c>
    </row>
    <row r="52">
      <c r="A52" t="inlineStr">
        <is>
          <t>improvement rate of Diesel HDVs.</t>
        </is>
      </c>
    </row>
    <row r="54">
      <c r="A54" s="76" t="inlineStr">
        <is>
          <t>freight HDVs</t>
        </is>
      </c>
    </row>
    <row r="55">
      <c r="A55" s="21" t="inlineStr">
        <is>
          <t>Sources: AEO 50, others as noted on "Calculations Etc" tab</t>
        </is>
      </c>
    </row>
    <row r="56">
      <c r="A56" t="inlineStr">
        <is>
          <t>Freight HDV fleet average efficiency is available directly from AEO 50.</t>
        </is>
      </c>
    </row>
    <row r="57">
      <c r="A57" t="inlineStr">
        <is>
          <t>We use freight loading to convert to cargo distance, and we use</t>
        </is>
      </c>
    </row>
    <row r="58">
      <c r="A58" t="inlineStr">
        <is>
          <t>the energy content in diesel (the most common fuel used by HDVs) to convert to BTU.</t>
        </is>
      </c>
    </row>
    <row r="59">
      <c r="A59" t="inlineStr">
        <is>
          <t>We adjust the efficiency for electricity, accounting for the share of electricity used by</t>
        </is>
      </c>
    </row>
    <row r="60">
      <c r="A60" t="inlineStr">
        <is>
          <t>plug-in hybrids.  (See tab "Calculations Etc" for these values and sources.)</t>
        </is>
      </c>
    </row>
    <row r="62">
      <c r="A62" s="76" t="inlineStr">
        <is>
          <t>freight and passenger aircraft</t>
        </is>
      </c>
    </row>
    <row r="63">
      <c r="A63" s="21" t="inlineStr">
        <is>
          <t>Sources: AEO 48, AEO 49</t>
        </is>
      </c>
    </row>
    <row r="64">
      <c r="A64" t="inlineStr">
        <is>
          <t>We take passenger*miles and freight ton*miles from AEO 48.  We divided by fuel use</t>
        </is>
      </c>
    </row>
    <row r="65">
      <c r="A65" t="inlineStr">
        <is>
          <t>by aircraft (apportioning fuel use between passenger and freight aircraft based on</t>
        </is>
      </c>
    </row>
    <row r="66">
      <c r="A66" t="inlineStr">
        <is>
          <t>fractions of the active aircraft stock that consist of these types, from AEO 49).</t>
        </is>
      </c>
    </row>
    <row r="68">
      <c r="A68" s="76" t="inlineStr">
        <is>
          <t>freight rail</t>
        </is>
      </c>
    </row>
    <row r="69">
      <c r="A69" s="21" t="inlineStr">
        <is>
          <t>Sources: AEO 7</t>
        </is>
      </c>
    </row>
    <row r="70">
      <c r="A70" t="inlineStr">
        <is>
          <t>Freight rail efficiency is available directly from AEO 7.</t>
        </is>
      </c>
    </row>
    <row r="72">
      <c r="A72" s="76" t="inlineStr">
        <is>
          <t>passenger rail</t>
        </is>
      </c>
    </row>
    <row r="73">
      <c r="A73" s="21" t="inlineStr">
        <is>
          <t>Sources: AEO 7, 36, and others as noted on "Calculations Etc" tab</t>
        </is>
      </c>
    </row>
    <row r="74">
      <c r="A74" t="inlineStr">
        <is>
          <t>Energy demand by fuel type is available from AEO 36. We adjust the energy demand for diesel and electricity by an efficiency factor for electric rail</t>
        </is>
      </c>
    </row>
    <row r="75">
      <c r="A75" t="inlineStr">
        <is>
          <t>technologies to find the share of travel demand from each vehicle technology, then apply those shares to the passenger-miles reported in AEO 7.</t>
        </is>
      </c>
    </row>
    <row r="76">
      <c r="A76" t="inlineStr">
        <is>
          <t>We divide the passenger-miles for each technology by the energy demand for the respective technologies.</t>
        </is>
      </c>
    </row>
    <row r="78">
      <c r="A78" s="76" t="inlineStr">
        <is>
          <t>freight ships</t>
        </is>
      </c>
    </row>
    <row r="79">
      <c r="A79" s="21" t="inlineStr">
        <is>
          <t>Sources: AEO 7, AEO 48, AEO 49</t>
        </is>
      </c>
    </row>
    <row r="80">
      <c r="A80" t="inlineStr">
        <is>
          <t>Freight ship efficiency (for domestic shipping) is available directly from AEO 7.  We</t>
        </is>
      </c>
    </row>
    <row r="81">
      <c r="A81" t="inlineStr">
        <is>
          <t>use this value to represent all freight shipping.</t>
        </is>
      </c>
    </row>
    <row r="83">
      <c r="A83" s="76" t="inlineStr">
        <is>
          <t>passenger ships</t>
        </is>
      </c>
    </row>
    <row r="84">
      <c r="A84" s="21" t="inlineStr">
        <is>
          <t>Sources: NRBS 40, AEO 7</t>
        </is>
      </c>
    </row>
    <row r="85">
      <c r="A85" t="inlineStr">
        <is>
          <t>Recreational boats (the EIA category, which we treat as passenger ships in the model) are</t>
        </is>
      </c>
    </row>
    <row r="86">
      <c r="A86" t="inlineStr">
        <is>
          <t>primarily characterized per hour of use, not per mile traveled, so statistics for this mode</t>
        </is>
      </c>
    </row>
    <row r="87">
      <c r="A87" t="inlineStr">
        <is>
          <t>are in passenger*hours, not passenger*miles.  The units ultimately cancel in the model,</t>
        </is>
      </c>
    </row>
    <row r="88">
      <c r="A88" t="inlineStr">
        <is>
          <t xml:space="preserve">producing correct BTU values.  </t>
        </is>
      </c>
    </row>
    <row r="89">
      <c r="A89" t="inlineStr">
        <is>
          <t>Passenger*hours are taken for a single, historical year (NRBS 40) and divided by the energy</t>
        </is>
      </c>
    </row>
    <row r="90">
      <c r="A90" t="inlineStr">
        <is>
          <t>use of recreational boats in the start year (AEO 7).</t>
        </is>
      </c>
    </row>
    <row r="92">
      <c r="A92" s="76" t="inlineStr">
        <is>
          <t>passenger motorbikes</t>
        </is>
      </c>
    </row>
    <row r="93">
      <c r="A93" s="21" t="inlineStr">
        <is>
          <t>Sources: AEO 36, NTS 1-40</t>
        </is>
      </c>
    </row>
    <row r="94">
      <c r="A94" t="inlineStr">
        <is>
          <t>Passenger*miles are taken for a single, historical year (NTS 1-40) and divided by the energy</t>
        </is>
      </c>
    </row>
    <row r="95">
      <c r="A95" t="inlineStr">
        <is>
          <t>use of motorcycles in the start year (AEO36).</t>
        </is>
      </c>
    </row>
    <row r="96">
      <c r="A96" t="inlineStr">
        <is>
          <t>Almost all motorcycles in the U.S. use gasoline.  Accordingly, we use the calculated</t>
        </is>
      </c>
    </row>
    <row r="97">
      <c r="A97" t="inlineStr">
        <is>
          <t>overall efficiency to represent gasoline, as well as other combustible fuel types.</t>
        </is>
      </c>
    </row>
    <row r="98">
      <c r="A98" t="inlineStr">
        <is>
          <t>We adjust the efficiency for electricity, accounting for the share of electricity used by</t>
        </is>
      </c>
    </row>
    <row r="99">
      <c r="A99" t="inlineStr">
        <is>
          <t>plug-in hybrids.  (See tab "Calculations Etc" for these values and sources.)</t>
        </is>
      </c>
    </row>
    <row r="101">
      <c r="A101" s="76" t="inlineStr">
        <is>
          <t>freight motorbikes</t>
        </is>
      </c>
    </row>
    <row r="102">
      <c r="A102" t="inlineStr">
        <is>
          <t>This vehicle type is not used in the U.S. model.</t>
        </is>
      </c>
    </row>
    <row r="104">
      <c r="A104" s="52" t="inlineStr">
        <is>
          <t>Calibration Adjustments</t>
        </is>
      </c>
      <c r="B104" s="66" t="n"/>
    </row>
    <row r="105">
      <c r="A105" t="inlineStr">
        <is>
          <t>This variable may need calibration after all other data are in place.  See the notes on the</t>
        </is>
      </c>
    </row>
    <row r="106">
      <c r="A106" t="inlineStr">
        <is>
          <t>"Calibration Adjustments" tab for what conditions might highlight the need for</t>
        </is>
      </c>
    </row>
    <row r="107">
      <c r="A107" t="inlineStr">
        <is>
          <t>calibration and how to perform it.</t>
        </is>
      </c>
    </row>
  </sheetData>
  <hyperlinks>
    <hyperlink xmlns:r="http://schemas.openxmlformats.org/officeDocument/2006/relationships" ref="B25" r:id="rId1"/>
  </hyperlinks>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AK53"/>
  <sheetViews>
    <sheetView topLeftCell="A32" workbookViewId="0">
      <selection activeCell="D53" sqref="D53"/>
    </sheetView>
  </sheetViews>
  <sheetFormatPr baseColWidth="8" defaultRowHeight="14.25"/>
  <cols>
    <col width="50.3984375" customWidth="1" style="99" min="1" max="1"/>
    <col width="50.86328125" customWidth="1" style="99" min="4" max="4"/>
    <col width="10.06640625" bestFit="1" customWidth="1" style="99" min="5" max="5"/>
  </cols>
  <sheetData>
    <row r="1">
      <c r="A1" s="15" t="inlineStr">
        <is>
          <t>Aircraft shares by cargo type</t>
        </is>
      </c>
      <c r="B1" s="16" t="n"/>
      <c r="C1" s="16" t="n"/>
      <c r="D1" s="16" t="n"/>
      <c r="E1" s="16" t="n"/>
      <c r="F1" s="16" t="n"/>
      <c r="G1" s="16" t="n"/>
      <c r="H1" s="16" t="n"/>
      <c r="I1" s="16" t="n"/>
      <c r="J1" s="16" t="n"/>
      <c r="K1" s="16" t="n"/>
      <c r="L1" s="16" t="n"/>
      <c r="M1" s="16" t="n"/>
      <c r="N1" s="16" t="n"/>
      <c r="O1" s="16" t="n"/>
      <c r="P1" s="16" t="n"/>
      <c r="Q1" s="16" t="n"/>
      <c r="R1" s="16" t="n"/>
      <c r="S1" s="16" t="n"/>
      <c r="T1" s="16" t="n"/>
      <c r="U1" s="16" t="n"/>
      <c r="V1" s="16" t="n"/>
      <c r="W1" s="16" t="n"/>
      <c r="X1" s="16" t="n"/>
      <c r="Y1" s="16" t="n"/>
      <c r="Z1" s="16" t="n"/>
      <c r="AA1" s="16" t="n"/>
      <c r="AB1" s="16" t="n"/>
      <c r="AC1" s="16" t="n"/>
      <c r="AD1" s="16" t="n"/>
      <c r="AE1" s="16" t="n"/>
      <c r="AF1" s="16" t="n"/>
      <c r="AG1" s="16" t="n"/>
      <c r="AH1" s="16" t="n"/>
      <c r="AI1" s="16" t="n"/>
      <c r="AJ1" s="16" t="n"/>
    </row>
    <row r="2">
      <c r="B2" t="n">
        <v>2018</v>
      </c>
      <c r="C2">
        <f>'AEO 7'!E1</f>
        <v/>
      </c>
      <c r="D2">
        <f>'AEO 7'!F1</f>
        <v/>
      </c>
      <c r="E2">
        <f>'AEO 7'!G1</f>
        <v/>
      </c>
      <c r="F2">
        <f>'AEO 7'!H1</f>
        <v/>
      </c>
      <c r="G2">
        <f>'AEO 7'!I1</f>
        <v/>
      </c>
      <c r="H2">
        <f>'AEO 7'!J1</f>
        <v/>
      </c>
      <c r="I2">
        <f>'AEO 7'!K1</f>
        <v/>
      </c>
      <c r="J2">
        <f>'AEO 7'!L1</f>
        <v/>
      </c>
      <c r="K2">
        <f>'AEO 7'!M1</f>
        <v/>
      </c>
      <c r="L2">
        <f>'AEO 7'!N1</f>
        <v/>
      </c>
      <c r="M2">
        <f>'AEO 7'!O1</f>
        <v/>
      </c>
      <c r="N2">
        <f>'AEO 7'!P1</f>
        <v/>
      </c>
      <c r="O2">
        <f>'AEO 7'!Q1</f>
        <v/>
      </c>
      <c r="P2">
        <f>'AEO 7'!R1</f>
        <v/>
      </c>
      <c r="Q2">
        <f>'AEO 7'!S1</f>
        <v/>
      </c>
      <c r="R2">
        <f>'AEO 7'!T1</f>
        <v/>
      </c>
      <c r="S2">
        <f>'AEO 7'!U1</f>
        <v/>
      </c>
      <c r="T2">
        <f>'AEO 7'!V1</f>
        <v/>
      </c>
      <c r="U2">
        <f>'AEO 7'!W1</f>
        <v/>
      </c>
      <c r="V2">
        <f>'AEO 7'!X1</f>
        <v/>
      </c>
      <c r="W2">
        <f>'AEO 7'!Y1</f>
        <v/>
      </c>
      <c r="X2">
        <f>'AEO 7'!Z1</f>
        <v/>
      </c>
      <c r="Y2">
        <f>'AEO 7'!AA1</f>
        <v/>
      </c>
      <c r="Z2">
        <f>'AEO 7'!AB1</f>
        <v/>
      </c>
      <c r="AA2">
        <f>'AEO 7'!AC1</f>
        <v/>
      </c>
      <c r="AB2">
        <f>'AEO 7'!AD1</f>
        <v/>
      </c>
      <c r="AC2">
        <f>'AEO 7'!AE1</f>
        <v/>
      </c>
      <c r="AD2">
        <f>'AEO 7'!AF1</f>
        <v/>
      </c>
      <c r="AE2">
        <f>'AEO 7'!AG1</f>
        <v/>
      </c>
      <c r="AF2">
        <f>'AEO 7'!AH1</f>
        <v/>
      </c>
      <c r="AG2">
        <f>'AEO 7'!AI1</f>
        <v/>
      </c>
      <c r="AH2">
        <f>'AEO 7'!AJ1</f>
        <v/>
      </c>
    </row>
    <row r="3">
      <c r="A3" t="inlineStr">
        <is>
          <t>share of active aircraft that are passenger aircraft</t>
        </is>
      </c>
      <c r="B3">
        <f>('AEO 49'!D72-'AEO 49'!D184)/'AEO 49'!D72</f>
        <v/>
      </c>
      <c r="C3">
        <f>('AEO 49'!E72-'AEO 49'!E184)/'AEO 49'!E72</f>
        <v/>
      </c>
      <c r="D3">
        <f>('AEO 49'!F72-'AEO 49'!F184)/'AEO 49'!F72</f>
        <v/>
      </c>
      <c r="E3">
        <f>('AEO 49'!G72-'AEO 49'!G184)/'AEO 49'!G72</f>
        <v/>
      </c>
      <c r="F3">
        <f>('AEO 49'!H72-'AEO 49'!H184)/'AEO 49'!H72</f>
        <v/>
      </c>
      <c r="G3">
        <f>('AEO 49'!I72-'AEO 49'!I184)/'AEO 49'!I72</f>
        <v/>
      </c>
      <c r="H3">
        <f>('AEO 49'!J72-'AEO 49'!J184)/'AEO 49'!J72</f>
        <v/>
      </c>
      <c r="I3">
        <f>('AEO 49'!K72-'AEO 49'!K184)/'AEO 49'!K72</f>
        <v/>
      </c>
      <c r="J3">
        <f>('AEO 49'!L72-'AEO 49'!L184)/'AEO 49'!L72</f>
        <v/>
      </c>
      <c r="K3">
        <f>('AEO 49'!M72-'AEO 49'!M184)/'AEO 49'!M72</f>
        <v/>
      </c>
      <c r="L3">
        <f>('AEO 49'!N72-'AEO 49'!N184)/'AEO 49'!N72</f>
        <v/>
      </c>
      <c r="M3">
        <f>('AEO 49'!O72-'AEO 49'!O184)/'AEO 49'!O72</f>
        <v/>
      </c>
      <c r="N3">
        <f>('AEO 49'!P72-'AEO 49'!P184)/'AEO 49'!P72</f>
        <v/>
      </c>
      <c r="O3">
        <f>('AEO 49'!Q72-'AEO 49'!Q184)/'AEO 49'!Q72</f>
        <v/>
      </c>
      <c r="P3">
        <f>('AEO 49'!R72-'AEO 49'!R184)/'AEO 49'!R72</f>
        <v/>
      </c>
      <c r="Q3">
        <f>('AEO 49'!S72-'AEO 49'!S184)/'AEO 49'!S72</f>
        <v/>
      </c>
      <c r="R3">
        <f>('AEO 49'!T72-'AEO 49'!T184)/'AEO 49'!T72</f>
        <v/>
      </c>
      <c r="S3">
        <f>('AEO 49'!U72-'AEO 49'!U184)/'AEO 49'!U72</f>
        <v/>
      </c>
      <c r="T3">
        <f>('AEO 49'!V72-'AEO 49'!V184)/'AEO 49'!V72</f>
        <v/>
      </c>
      <c r="U3">
        <f>('AEO 49'!W72-'AEO 49'!W184)/'AEO 49'!W72</f>
        <v/>
      </c>
      <c r="V3">
        <f>('AEO 49'!X72-'AEO 49'!X184)/'AEO 49'!X72</f>
        <v/>
      </c>
      <c r="W3">
        <f>('AEO 49'!Y72-'AEO 49'!Y184)/'AEO 49'!Y72</f>
        <v/>
      </c>
      <c r="X3">
        <f>('AEO 49'!Z72-'AEO 49'!Z184)/'AEO 49'!Z72</f>
        <v/>
      </c>
      <c r="Y3">
        <f>('AEO 49'!AA72-'AEO 49'!AA184)/'AEO 49'!AA72</f>
        <v/>
      </c>
      <c r="Z3">
        <f>('AEO 49'!AB72-'AEO 49'!AB184)/'AEO 49'!AB72</f>
        <v/>
      </c>
      <c r="AA3">
        <f>('AEO 49'!AC72-'AEO 49'!AC184)/'AEO 49'!AC72</f>
        <v/>
      </c>
      <c r="AB3">
        <f>('AEO 49'!AD72-'AEO 49'!AD184)/'AEO 49'!AD72</f>
        <v/>
      </c>
      <c r="AC3">
        <f>('AEO 49'!AE72-'AEO 49'!AE184)/'AEO 49'!AE72</f>
        <v/>
      </c>
      <c r="AD3">
        <f>('AEO 49'!AF72-'AEO 49'!AF184)/'AEO 49'!AF72</f>
        <v/>
      </c>
      <c r="AE3">
        <f>('AEO 49'!AG72-'AEO 49'!AG184)/'AEO 49'!AG72</f>
        <v/>
      </c>
      <c r="AF3">
        <f>('AEO 49'!AH72-'AEO 49'!AH184)/'AEO 49'!AH72</f>
        <v/>
      </c>
      <c r="AG3">
        <f>('AEO 49'!AI72-'AEO 49'!AI184)/'AEO 49'!AI72</f>
        <v/>
      </c>
      <c r="AH3">
        <f>('AEO 49'!AJ72-'AEO 49'!AJ184)/'AEO 49'!AJ72</f>
        <v/>
      </c>
    </row>
    <row r="4">
      <c r="A4" t="inlineStr">
        <is>
          <t>share of active aircraft that are cargo aircraft</t>
        </is>
      </c>
      <c r="B4">
        <f>'AEO 49'!D184/'AEO 49'!D72</f>
        <v/>
      </c>
      <c r="C4">
        <f>'AEO 49'!E184/'AEO 49'!E72</f>
        <v/>
      </c>
      <c r="D4">
        <f>'AEO 49'!F184/'AEO 49'!F72</f>
        <v/>
      </c>
      <c r="E4">
        <f>'AEO 49'!G184/'AEO 49'!G72</f>
        <v/>
      </c>
      <c r="F4">
        <f>'AEO 49'!H184/'AEO 49'!H72</f>
        <v/>
      </c>
      <c r="G4">
        <f>'AEO 49'!I184/'AEO 49'!I72</f>
        <v/>
      </c>
      <c r="H4">
        <f>'AEO 49'!J184/'AEO 49'!J72</f>
        <v/>
      </c>
      <c r="I4">
        <f>'AEO 49'!K184/'AEO 49'!K72</f>
        <v/>
      </c>
      <c r="J4">
        <f>'AEO 49'!L184/'AEO 49'!L72</f>
        <v/>
      </c>
      <c r="K4">
        <f>'AEO 49'!M184/'AEO 49'!M72</f>
        <v/>
      </c>
      <c r="L4">
        <f>'AEO 49'!N184/'AEO 49'!N72</f>
        <v/>
      </c>
      <c r="M4">
        <f>'AEO 49'!O184/'AEO 49'!O72</f>
        <v/>
      </c>
      <c r="N4">
        <f>'AEO 49'!P184/'AEO 49'!P72</f>
        <v/>
      </c>
      <c r="O4">
        <f>'AEO 49'!Q184/'AEO 49'!Q72</f>
        <v/>
      </c>
      <c r="P4">
        <f>'AEO 49'!R184/'AEO 49'!R72</f>
        <v/>
      </c>
      <c r="Q4">
        <f>'AEO 49'!S184/'AEO 49'!S72</f>
        <v/>
      </c>
      <c r="R4">
        <f>'AEO 49'!T184/'AEO 49'!T72</f>
        <v/>
      </c>
      <c r="S4">
        <f>'AEO 49'!U184/'AEO 49'!U72</f>
        <v/>
      </c>
      <c r="T4">
        <f>'AEO 49'!V184/'AEO 49'!V72</f>
        <v/>
      </c>
      <c r="U4">
        <f>'AEO 49'!W184/'AEO 49'!W72</f>
        <v/>
      </c>
      <c r="V4">
        <f>'AEO 49'!X184/'AEO 49'!X72</f>
        <v/>
      </c>
      <c r="W4">
        <f>'AEO 49'!Y184/'AEO 49'!Y72</f>
        <v/>
      </c>
      <c r="X4">
        <f>'AEO 49'!Z184/'AEO 49'!Z72</f>
        <v/>
      </c>
      <c r="Y4">
        <f>'AEO 49'!AA184/'AEO 49'!AA72</f>
        <v/>
      </c>
      <c r="Z4">
        <f>'AEO 49'!AB184/'AEO 49'!AB72</f>
        <v/>
      </c>
      <c r="AA4">
        <f>'AEO 49'!AC184/'AEO 49'!AC72</f>
        <v/>
      </c>
      <c r="AB4">
        <f>'AEO 49'!AD184/'AEO 49'!AD72</f>
        <v/>
      </c>
      <c r="AC4">
        <f>'AEO 49'!AE184/'AEO 49'!AE72</f>
        <v/>
      </c>
      <c r="AD4">
        <f>'AEO 49'!AF184/'AEO 49'!AF72</f>
        <v/>
      </c>
      <c r="AE4">
        <f>'AEO 49'!AG184/'AEO 49'!AG72</f>
        <v/>
      </c>
      <c r="AF4">
        <f>'AEO 49'!AH184/'AEO 49'!AH72</f>
        <v/>
      </c>
      <c r="AG4">
        <f>'AEO 49'!AI184/'AEO 49'!AI72</f>
        <v/>
      </c>
      <c r="AH4">
        <f>'AEO 49'!AJ184/'AEO 49'!AJ72</f>
        <v/>
      </c>
    </row>
    <row r="6">
      <c r="A6" s="15" t="inlineStr">
        <is>
          <t>Ratios of New Vehicle Fuel Economy to Fleet Average Fuel Economy</t>
        </is>
      </c>
      <c r="B6" s="16" t="n"/>
      <c r="C6" s="16" t="n"/>
      <c r="D6" s="16" t="n"/>
      <c r="E6" s="16" t="n"/>
      <c r="F6" s="16" t="n"/>
      <c r="G6" s="16" t="n"/>
      <c r="H6" s="16" t="n"/>
      <c r="I6" s="16" t="n"/>
      <c r="J6" s="16" t="n"/>
      <c r="K6" s="16" t="n"/>
      <c r="L6" s="16" t="n"/>
      <c r="M6" s="16" t="n"/>
      <c r="N6" s="16" t="n"/>
      <c r="O6" s="16" t="n"/>
      <c r="P6" s="16" t="n"/>
      <c r="Q6" s="16" t="n"/>
      <c r="R6" s="16" t="n"/>
      <c r="S6" s="16" t="n"/>
      <c r="T6" s="16" t="n"/>
      <c r="U6" s="16" t="n"/>
      <c r="V6" s="16" t="n"/>
      <c r="W6" s="16" t="n"/>
      <c r="X6" s="16" t="n"/>
      <c r="Y6" s="16" t="n"/>
      <c r="Z6" s="16" t="n"/>
      <c r="AA6" s="16" t="n"/>
      <c r="AB6" s="16" t="n"/>
      <c r="AC6" s="16" t="n"/>
      <c r="AD6" s="16" t="n"/>
      <c r="AE6" s="16" t="n"/>
      <c r="AF6" s="16" t="n"/>
      <c r="AG6" s="16" t="n"/>
      <c r="AH6" s="16" t="n"/>
      <c r="AI6" s="16" t="n"/>
      <c r="AJ6" s="16" t="n"/>
    </row>
    <row r="7">
      <c r="B7" t="n">
        <v>2018</v>
      </c>
      <c r="C7">
        <f>'AEO 7'!E1</f>
        <v/>
      </c>
      <c r="D7">
        <f>'AEO 7'!F1</f>
        <v/>
      </c>
      <c r="E7">
        <f>'AEO 7'!G1</f>
        <v/>
      </c>
      <c r="F7">
        <f>'AEO 7'!H1</f>
        <v/>
      </c>
      <c r="G7">
        <f>'AEO 7'!I1</f>
        <v/>
      </c>
      <c r="H7">
        <f>'AEO 7'!J1</f>
        <v/>
      </c>
      <c r="I7">
        <f>'AEO 7'!K1</f>
        <v/>
      </c>
      <c r="J7">
        <f>'AEO 7'!L1</f>
        <v/>
      </c>
      <c r="K7">
        <f>'AEO 7'!M1</f>
        <v/>
      </c>
      <c r="L7">
        <f>'AEO 7'!N1</f>
        <v/>
      </c>
      <c r="M7">
        <f>'AEO 7'!O1</f>
        <v/>
      </c>
      <c r="N7">
        <f>'AEO 7'!P1</f>
        <v/>
      </c>
      <c r="O7">
        <f>'AEO 7'!Q1</f>
        <v/>
      </c>
      <c r="P7">
        <f>'AEO 7'!R1</f>
        <v/>
      </c>
      <c r="Q7">
        <f>'AEO 7'!S1</f>
        <v/>
      </c>
      <c r="R7">
        <f>'AEO 7'!T1</f>
        <v/>
      </c>
      <c r="S7">
        <f>'AEO 7'!U1</f>
        <v/>
      </c>
      <c r="T7">
        <f>'AEO 7'!V1</f>
        <v/>
      </c>
      <c r="U7">
        <f>'AEO 7'!W1</f>
        <v/>
      </c>
      <c r="V7">
        <f>'AEO 7'!X1</f>
        <v/>
      </c>
      <c r="W7">
        <f>'AEO 7'!Y1</f>
        <v/>
      </c>
      <c r="X7">
        <f>'AEO 7'!Z1</f>
        <v/>
      </c>
      <c r="Y7">
        <f>'AEO 7'!AA1</f>
        <v/>
      </c>
      <c r="Z7">
        <f>'AEO 7'!AB1</f>
        <v/>
      </c>
      <c r="AA7">
        <f>'AEO 7'!AC1</f>
        <v/>
      </c>
      <c r="AB7">
        <f>'AEO 7'!AD1</f>
        <v/>
      </c>
      <c r="AC7">
        <f>'AEO 7'!AE1</f>
        <v/>
      </c>
      <c r="AD7">
        <f>'AEO 7'!AF1</f>
        <v/>
      </c>
      <c r="AE7">
        <f>'AEO 7'!AG1</f>
        <v/>
      </c>
      <c r="AF7">
        <f>'AEO 7'!AH1</f>
        <v/>
      </c>
      <c r="AG7">
        <f>'AEO 7'!AI1</f>
        <v/>
      </c>
      <c r="AH7">
        <f>'AEO 7'!AJ1</f>
        <v/>
      </c>
    </row>
    <row r="8">
      <c r="A8" t="inlineStr">
        <is>
          <t>aircraft</t>
        </is>
      </c>
      <c r="B8">
        <f>'AEO 48'!D179/'AEO 48'!D184</f>
        <v/>
      </c>
      <c r="C8">
        <f>'AEO 48'!E179/'AEO 48'!E184</f>
        <v/>
      </c>
      <c r="D8">
        <f>'AEO 48'!F179/'AEO 48'!F184</f>
        <v/>
      </c>
      <c r="E8">
        <f>'AEO 48'!G179/'AEO 48'!G184</f>
        <v/>
      </c>
      <c r="F8">
        <f>'AEO 48'!H179/'AEO 48'!H184</f>
        <v/>
      </c>
      <c r="G8">
        <f>'AEO 48'!I179/'AEO 48'!I184</f>
        <v/>
      </c>
      <c r="H8">
        <f>'AEO 48'!J179/'AEO 48'!J184</f>
        <v/>
      </c>
      <c r="I8">
        <f>'AEO 48'!K179/'AEO 48'!K184</f>
        <v/>
      </c>
      <c r="J8">
        <f>'AEO 48'!L179/'AEO 48'!L184</f>
        <v/>
      </c>
      <c r="K8">
        <f>'AEO 48'!M179/'AEO 48'!M184</f>
        <v/>
      </c>
      <c r="L8">
        <f>'AEO 48'!N179/'AEO 48'!N184</f>
        <v/>
      </c>
      <c r="M8">
        <f>'AEO 48'!O179/'AEO 48'!O184</f>
        <v/>
      </c>
      <c r="N8">
        <f>'AEO 48'!P179/'AEO 48'!P184</f>
        <v/>
      </c>
      <c r="O8">
        <f>'AEO 48'!Q179/'AEO 48'!Q184</f>
        <v/>
      </c>
      <c r="P8">
        <f>'AEO 48'!R179/'AEO 48'!R184</f>
        <v/>
      </c>
      <c r="Q8">
        <f>'AEO 48'!S179/'AEO 48'!S184</f>
        <v/>
      </c>
      <c r="R8">
        <f>'AEO 48'!T179/'AEO 48'!T184</f>
        <v/>
      </c>
      <c r="S8">
        <f>'AEO 48'!U179/'AEO 48'!U184</f>
        <v/>
      </c>
      <c r="T8">
        <f>'AEO 48'!V179/'AEO 48'!V184</f>
        <v/>
      </c>
      <c r="U8">
        <f>'AEO 48'!W179/'AEO 48'!W184</f>
        <v/>
      </c>
      <c r="V8">
        <f>'AEO 48'!X179/'AEO 48'!X184</f>
        <v/>
      </c>
      <c r="W8">
        <f>'AEO 48'!Y179/'AEO 48'!Y184</f>
        <v/>
      </c>
      <c r="X8">
        <f>'AEO 48'!Z179/'AEO 48'!Z184</f>
        <v/>
      </c>
      <c r="Y8">
        <f>'AEO 48'!AA179/'AEO 48'!AA184</f>
        <v/>
      </c>
      <c r="Z8">
        <f>'AEO 48'!AB179/'AEO 48'!AB184</f>
        <v/>
      </c>
      <c r="AA8">
        <f>'AEO 48'!AC179/'AEO 48'!AC184</f>
        <v/>
      </c>
      <c r="AB8">
        <f>'AEO 48'!AD179/'AEO 48'!AD184</f>
        <v/>
      </c>
      <c r="AC8">
        <f>'AEO 48'!AE179/'AEO 48'!AE184</f>
        <v/>
      </c>
      <c r="AD8">
        <f>'AEO 48'!AF179/'AEO 48'!AF184</f>
        <v/>
      </c>
      <c r="AE8">
        <f>'AEO 48'!AG179/'AEO 48'!AG184</f>
        <v/>
      </c>
      <c r="AF8">
        <f>'AEO 48'!AH179/'AEO 48'!AH184</f>
        <v/>
      </c>
      <c r="AG8">
        <f>'AEO 48'!AI179/'AEO 48'!AI184</f>
        <v/>
      </c>
      <c r="AH8">
        <f>'AEO 48'!AJ179/'AEO 48'!AJ184</f>
        <v/>
      </c>
    </row>
    <row r="9">
      <c r="A9" t="inlineStr">
        <is>
          <t>freight HDVs</t>
        </is>
      </c>
      <c r="B9">
        <f>'AEO 50'!D207/'AEO 50'!D133</f>
        <v/>
      </c>
    </row>
    <row r="11">
      <c r="A11" s="15" t="inlineStr">
        <is>
          <t>Perc Reduction in Fuel Use for Electricity</t>
        </is>
      </c>
      <c r="B11" s="16" t="n"/>
      <c r="D11" s="15" t="inlineStr">
        <is>
          <t>Source:</t>
        </is>
      </c>
    </row>
    <row r="12">
      <c r="A12" t="inlineStr">
        <is>
          <t>LDVs and motorbikes</t>
        </is>
      </c>
      <c r="B12" s="104" t="n">
        <v>0.6859504132231404</v>
      </c>
      <c r="D12" s="21" t="inlineStr">
        <is>
          <t>For sources and calculations, see the variable trans/PTFURfE.</t>
        </is>
      </c>
    </row>
    <row r="13">
      <c r="A13" t="inlineStr">
        <is>
          <t>HDVs</t>
        </is>
      </c>
      <c r="B13" s="104" t="n">
        <v>0.6888103651354535</v>
      </c>
    </row>
    <row r="15">
      <c r="A15" s="15" t="inlineStr">
        <is>
          <t>Perc of Electricity Use for Plug-In Hybrid Vehicles</t>
        </is>
      </c>
      <c r="B15" s="16" t="n"/>
      <c r="D15" s="15" t="inlineStr">
        <is>
          <t>Source:</t>
        </is>
      </c>
    </row>
    <row r="16">
      <c r="A16" t="inlineStr">
        <is>
          <t>electricity share</t>
        </is>
      </c>
      <c r="B16" t="n">
        <v>0.55</v>
      </c>
      <c r="D16" s="21" t="inlineStr">
        <is>
          <t>For source, see the variable trans/BPoEFUbVT.</t>
        </is>
      </c>
    </row>
    <row r="18">
      <c r="A18" s="15" t="inlineStr">
        <is>
          <t>Vehicle Loadings (in people or freight tons / vehicle)</t>
        </is>
      </c>
      <c r="B18" s="16" t="n"/>
      <c r="D18" s="15" t="inlineStr">
        <is>
          <t>Source:</t>
        </is>
      </c>
    </row>
    <row r="19">
      <c r="A19" t="inlineStr">
        <is>
          <t>passenger LDVs</t>
        </is>
      </c>
      <c r="B19" t="n">
        <v>1.67</v>
      </c>
      <c r="D19" s="21" t="inlineStr">
        <is>
          <t>For sources and calculations, see the variable AVLo.</t>
        </is>
      </c>
    </row>
    <row r="20">
      <c r="A20" t="inlineStr">
        <is>
          <t>freight LDVs</t>
        </is>
      </c>
      <c r="B20" t="n">
        <v>1</v>
      </c>
    </row>
    <row r="21">
      <c r="A21" t="inlineStr">
        <is>
          <t>passenger HDVs</t>
        </is>
      </c>
      <c r="B21" t="n">
        <v>21.2</v>
      </c>
    </row>
    <row r="22">
      <c r="A22" t="inlineStr">
        <is>
          <t>freight HDVs</t>
        </is>
      </c>
      <c r="B22" t="n">
        <v>16</v>
      </c>
    </row>
    <row r="23">
      <c r="A23" t="inlineStr">
        <is>
          <t>passenger rail</t>
        </is>
      </c>
      <c r="B23" t="n">
        <v>48.6567316850741</v>
      </c>
    </row>
    <row r="25">
      <c r="A25" s="15" t="inlineStr">
        <is>
          <t>BTU per Gallon Liquid Fuels</t>
        </is>
      </c>
      <c r="B25" s="16" t="n"/>
      <c r="D25" s="15" t="inlineStr">
        <is>
          <t>Source:</t>
        </is>
      </c>
    </row>
    <row r="26">
      <c r="A26" t="inlineStr">
        <is>
          <t>gasoline</t>
        </is>
      </c>
      <c r="B26" t="n">
        <v>120476</v>
      </c>
      <c r="D26" t="inlineStr">
        <is>
          <t>EIA</t>
        </is>
      </c>
      <c r="E26" t="inlineStr">
        <is>
          <t>Energy Explained: Units and Calculators</t>
        </is>
      </c>
    </row>
    <row r="27">
      <c r="A27" t="inlineStr">
        <is>
          <t>diesel</t>
        </is>
      </c>
      <c r="B27" t="n">
        <v>137452</v>
      </c>
      <c r="D27" s="59" t="n">
        <v>2017</v>
      </c>
      <c r="E27" t="inlineStr">
        <is>
          <t>https://www.eia.gov/energyexplained/index.cfm/index.cfm?page=about_energy_units</t>
        </is>
      </c>
    </row>
    <row r="29">
      <c r="A29" s="15" t="inlineStr">
        <is>
          <t>Passenger Rail Passenger Miles</t>
        </is>
      </c>
      <c r="B29" s="15" t="n"/>
      <c r="D29" s="15" t="inlineStr">
        <is>
          <t>Source:</t>
        </is>
      </c>
    </row>
    <row r="30">
      <c r="A30" t="inlineStr">
        <is>
          <t>Average Dist Traveled by vehicle</t>
        </is>
      </c>
      <c r="B30" t="n">
        <v>331336.8493458142</v>
      </c>
      <c r="D30" s="21" t="inlineStr">
        <is>
          <t>For sources and calculations, see the variables BAADTbVT and SYVbT</t>
        </is>
      </c>
    </row>
    <row r="31">
      <c r="A31" t="inlineStr">
        <is>
          <t>Number of Vehicles</t>
        </is>
      </c>
      <c r="B31">
        <f>1270+1205</f>
        <v/>
      </c>
    </row>
    <row r="33">
      <c r="A33" s="15" t="inlineStr">
        <is>
          <t>Hydrogen vs. Gasoline Efficiency</t>
        </is>
      </c>
      <c r="B33" s="16" t="n"/>
      <c r="D33" s="15" t="inlineStr">
        <is>
          <t>Source:</t>
        </is>
      </c>
    </row>
    <row r="34">
      <c r="A34" t="inlineStr">
        <is>
          <t>gasoline car efficiency</t>
        </is>
      </c>
      <c r="B34" s="63" t="n">
        <v>0.2</v>
      </c>
      <c r="D34" s="21" t="inlineStr">
        <is>
          <t>U.S. Department of Energy</t>
        </is>
      </c>
    </row>
    <row r="35">
      <c r="A35" t="inlineStr">
        <is>
          <t>hydrogen FCV efficiency</t>
        </is>
      </c>
      <c r="B35" s="63" t="n">
        <v>0.6</v>
      </c>
      <c r="D35" s="21" t="inlineStr">
        <is>
          <t>See "About" tab for full bibliographic details.</t>
        </is>
      </c>
    </row>
    <row r="36">
      <c r="A36" t="inlineStr">
        <is>
          <t>distance multiplier for hydrogen vehicles</t>
        </is>
      </c>
      <c r="B36">
        <f>B35/B34</f>
        <v/>
      </c>
    </row>
    <row r="38">
      <c r="A38" s="15" t="inlineStr">
        <is>
          <t>Propane (LPG) vs. Gasoline Efficiency</t>
        </is>
      </c>
      <c r="B38" s="15" t="n"/>
      <c r="D38" s="15" t="inlineStr">
        <is>
          <t>Source:</t>
        </is>
      </c>
    </row>
    <row r="39">
      <c r="A39" t="inlineStr">
        <is>
          <t>reduction in efficiency for propane</t>
        </is>
      </c>
      <c r="B39" s="64" t="n">
        <v>0.225</v>
      </c>
      <c r="D39" s="65" t="inlineStr">
        <is>
          <t>https://www.sustainablebusinesstoolkit.com/lpg-vs-petrol-vehicles/</t>
        </is>
      </c>
    </row>
    <row r="40">
      <c r="A40" t="inlineStr">
        <is>
          <t>distance multiplier for propane vehicles</t>
        </is>
      </c>
      <c r="B40">
        <f>1-B39</f>
        <v/>
      </c>
      <c r="D40" s="65" t="inlineStr">
        <is>
          <t>https://afdc.energy.gov/vehicles/propane.html</t>
        </is>
      </c>
    </row>
    <row r="42">
      <c r="A42" s="15" t="inlineStr">
        <is>
          <t>Fuel Economy - Passenger Rail</t>
        </is>
      </c>
    </row>
    <row r="43">
      <c r="D43" s="67" t="inlineStr">
        <is>
          <t>Passenger rail</t>
        </is>
      </c>
      <c r="E43" s="76" t="n">
        <v>2018</v>
      </c>
      <c r="F43" s="76" t="n"/>
      <c r="G43" s="76" t="n"/>
      <c r="H43" s="76" t="n"/>
      <c r="I43" s="76" t="n"/>
      <c r="J43" s="76" t="n"/>
      <c r="K43" s="76" t="n"/>
      <c r="L43" s="76" t="n"/>
      <c r="M43" s="76" t="n"/>
      <c r="N43" s="76" t="n"/>
      <c r="O43" s="76" t="n"/>
      <c r="P43" s="76" t="n"/>
      <c r="Q43" s="76" t="n"/>
      <c r="R43" s="76" t="n"/>
      <c r="S43" s="76" t="n"/>
      <c r="T43" s="76" t="n"/>
      <c r="U43" s="76" t="n"/>
      <c r="V43" s="76" t="n"/>
      <c r="W43" s="76" t="n"/>
      <c r="X43" s="76" t="n"/>
      <c r="Y43" s="76" t="n"/>
      <c r="Z43" s="76" t="n"/>
      <c r="AA43" s="76" t="n"/>
      <c r="AB43" s="76" t="n"/>
      <c r="AC43" s="76" t="n"/>
      <c r="AD43" s="76" t="n"/>
      <c r="AE43" s="76" t="n"/>
      <c r="AF43" s="76" t="n"/>
      <c r="AG43" s="76" t="n"/>
      <c r="AH43" s="76" t="n"/>
      <c r="AI43" s="76" t="n"/>
      <c r="AJ43" s="76" t="n"/>
    </row>
    <row r="44">
      <c r="C44" s="68" t="inlineStr">
        <is>
          <t>TKI000:railpassmiles</t>
        </is>
      </c>
      <c r="D44" t="inlineStr">
        <is>
          <t>billion passenger miles - passenger rail</t>
        </is>
      </c>
      <c r="E44" s="105">
        <f>INDEX('AEO 7'!$C$18:$AH$28,MATCH($C$44,'AEO 7'!$A$18:$A$28,0),MATCH(E$43,'AEO 7'!$C$13:$AH$13,0))*10^9</f>
        <v/>
      </c>
      <c r="F44" s="105" t="n"/>
      <c r="G44" s="105" t="n"/>
      <c r="H44" s="105" t="n"/>
      <c r="I44" s="105" t="n"/>
      <c r="J44" s="105" t="n"/>
      <c r="K44" s="105" t="n"/>
      <c r="L44" s="105" t="n"/>
      <c r="M44" s="105" t="n"/>
      <c r="N44" s="105" t="n"/>
      <c r="O44" s="105" t="n"/>
      <c r="P44" s="105" t="n"/>
      <c r="Q44" s="105" t="n"/>
      <c r="R44" s="105" t="n"/>
      <c r="S44" s="105" t="n"/>
      <c r="T44" s="105" t="n"/>
      <c r="U44" s="105" t="n"/>
      <c r="V44" s="105" t="n"/>
      <c r="W44" s="105" t="n"/>
      <c r="X44" s="105" t="n"/>
      <c r="Y44" s="105" t="n"/>
      <c r="Z44" s="105" t="n"/>
      <c r="AA44" s="105" t="n"/>
      <c r="AB44" s="105" t="n"/>
      <c r="AC44" s="105" t="n"/>
      <c r="AD44" s="105" t="n"/>
      <c r="AE44" s="105" t="n"/>
      <c r="AF44" s="105" t="n"/>
      <c r="AG44" s="105" t="n"/>
      <c r="AH44" s="105" t="n"/>
      <c r="AI44" s="105" t="n"/>
      <c r="AJ44" s="105" t="n"/>
      <c r="AK44" s="70" t="n"/>
    </row>
    <row r="45">
      <c r="A45" s="58" t="inlineStr">
        <is>
          <t>TEF000:ma_CommuteElect</t>
        </is>
      </c>
      <c r="B45" s="58" t="inlineStr">
        <is>
          <t>TEF000:la_TransitElect</t>
        </is>
      </c>
      <c r="C45" s="58" t="inlineStr">
        <is>
          <t>TEF000:ka_InterElect</t>
        </is>
      </c>
      <c r="D45" t="inlineStr">
        <is>
          <t>energy use by mode (BTU) - rail, passenger, electric</t>
        </is>
      </c>
      <c r="E45" s="78">
        <f>SUM(INDEX('AEO 37'!$C$15:$AH$114,MATCH($C$45,'AEO 37'!$A$15:$A$114,0),MATCH(E$43,'AEO 37'!$C$1:$AH$1,0)),INDEX('AEO 37'!$C$15:$AH$114,MATCH($B$45,'AEO 37'!$A$15:$A$114,0),MATCH(E$43,'AEO 37'!$C$1:$AH$1,0)),INDEX('AEO 37'!$C$15:$AH$114,MATCH($A$45,'AEO 37'!$A$15:$A$114,0),MATCH(E$43,'AEO 37'!$C$1:$AH$1,0)))*10^12</f>
        <v/>
      </c>
      <c r="F45" s="78" t="n"/>
      <c r="G45" s="78" t="n"/>
      <c r="H45" s="78" t="n"/>
      <c r="I45" s="78" t="n"/>
      <c r="J45" s="78" t="n"/>
      <c r="K45" s="78" t="n"/>
      <c r="L45" s="78" t="n"/>
      <c r="M45" s="78" t="n"/>
      <c r="N45" s="78" t="n"/>
      <c r="O45" s="78" t="n"/>
      <c r="P45" s="78" t="n"/>
      <c r="Q45" s="78" t="n"/>
      <c r="R45" s="78" t="n"/>
      <c r="S45" s="78" t="n"/>
      <c r="T45" s="78" t="n"/>
      <c r="U45" s="78" t="n"/>
      <c r="V45" s="78" t="n"/>
      <c r="W45" s="78" t="n"/>
      <c r="X45" s="78" t="n"/>
      <c r="Y45" s="78" t="n"/>
      <c r="Z45" s="78" t="n"/>
      <c r="AA45" s="78" t="n"/>
      <c r="AB45" s="78" t="n"/>
      <c r="AC45" s="78" t="n"/>
      <c r="AD45" s="78" t="n"/>
      <c r="AE45" s="78" t="n"/>
      <c r="AF45" s="78" t="n"/>
      <c r="AG45" s="78" t="n"/>
      <c r="AH45" s="78" t="n"/>
      <c r="AI45" s="78" t="n"/>
      <c r="AJ45" s="78" t="n"/>
      <c r="AK45" s="70" t="n"/>
    </row>
    <row r="46">
      <c r="B46" s="58" t="inlineStr">
        <is>
          <t>TEF000:ma_CommuteDiesel</t>
        </is>
      </c>
      <c r="C46" s="58" t="inlineStr">
        <is>
          <t>TEF000:la_InterDiesel</t>
        </is>
      </c>
      <c r="D46" t="inlineStr">
        <is>
          <t>energy use by mode (BTU) - rail, passenger, diesel</t>
        </is>
      </c>
      <c r="E46" s="78">
        <f>SUM(INDEX('AEO 37'!$C$15:$AH$114,MATCH($C$46,'AEO 37'!$A$15:$A$114,0),MATCH(E$43,'AEO 37'!$C$1:$AH$1,0)),INDEX('AEO 37'!$C$15:$AH$114,MATCH($B$46,'AEO 37'!$A$15:$A$114,0),MATCH(E$43,'AEO 37'!$C$1:$AH$1,0)))*10^12</f>
        <v/>
      </c>
      <c r="F46" s="78" t="n"/>
      <c r="G46" s="78" t="n"/>
      <c r="H46" s="78" t="n"/>
      <c r="I46" s="78" t="n"/>
      <c r="J46" s="78" t="n"/>
      <c r="K46" s="78" t="n"/>
      <c r="L46" s="78" t="n"/>
      <c r="M46" s="78" t="n"/>
      <c r="N46" s="78" t="n"/>
      <c r="O46" s="78" t="n"/>
      <c r="P46" s="78" t="n"/>
      <c r="Q46" s="78" t="n"/>
      <c r="R46" s="78" t="n"/>
      <c r="S46" s="78" t="n"/>
      <c r="T46" s="78" t="n"/>
      <c r="U46" s="78" t="n"/>
      <c r="V46" s="78" t="n"/>
      <c r="W46" s="78" t="n"/>
      <c r="X46" s="78" t="n"/>
      <c r="Y46" s="78" t="n"/>
      <c r="Z46" s="78" t="n"/>
      <c r="AA46" s="78" t="n"/>
      <c r="AB46" s="78" t="n"/>
      <c r="AC46" s="78" t="n"/>
      <c r="AD46" s="78" t="n"/>
      <c r="AE46" s="78" t="n"/>
      <c r="AF46" s="78" t="n"/>
      <c r="AG46" s="78" t="n"/>
      <c r="AH46" s="78" t="n"/>
      <c r="AI46" s="78" t="n"/>
      <c r="AJ46" s="78" t="n"/>
      <c r="AK46" s="70" t="n"/>
    </row>
    <row r="47">
      <c r="D47" t="inlineStr">
        <is>
          <t>Electric BTUs * efficiency</t>
        </is>
      </c>
      <c r="E47" s="78">
        <f>E45*$B$52</f>
        <v/>
      </c>
      <c r="F47" s="78" t="n"/>
      <c r="G47" s="78" t="n"/>
      <c r="H47" s="78" t="n"/>
      <c r="I47" s="78" t="n"/>
      <c r="J47" s="78" t="n"/>
      <c r="K47" s="78" t="n"/>
      <c r="L47" s="78" t="n"/>
      <c r="M47" s="78" t="n"/>
      <c r="N47" s="78" t="n"/>
      <c r="O47" s="78" t="n"/>
      <c r="P47" s="78" t="n"/>
      <c r="Q47" s="78" t="n"/>
      <c r="R47" s="78" t="n"/>
      <c r="S47" s="78" t="n"/>
      <c r="T47" s="78" t="n"/>
      <c r="U47" s="78" t="n"/>
      <c r="V47" s="78" t="n"/>
      <c r="W47" s="78" t="n"/>
      <c r="X47" s="78" t="n"/>
      <c r="Y47" s="78" t="n"/>
      <c r="Z47" s="78" t="n"/>
      <c r="AA47" s="78" t="n"/>
      <c r="AB47" s="78" t="n"/>
      <c r="AC47" s="78" t="n"/>
      <c r="AD47" s="78" t="n"/>
      <c r="AE47" s="78" t="n"/>
      <c r="AF47" s="78" t="n"/>
      <c r="AG47" s="78" t="n"/>
      <c r="AH47" s="78" t="n"/>
      <c r="AI47" s="78" t="n"/>
      <c r="AJ47" s="78" t="n"/>
      <c r="AK47" s="70" t="n"/>
    </row>
    <row r="48">
      <c r="D48" t="inlineStr">
        <is>
          <t>Diesel BTUs * efficiency</t>
        </is>
      </c>
      <c r="E48" s="78">
        <f>E46*$B$53</f>
        <v/>
      </c>
      <c r="F48" s="78" t="n"/>
      <c r="G48" s="78" t="n"/>
      <c r="H48" s="78" t="n"/>
      <c r="I48" s="78" t="n"/>
      <c r="J48" s="78" t="n"/>
      <c r="K48" s="78" t="n"/>
      <c r="L48" s="78" t="n"/>
      <c r="M48" s="78" t="n"/>
      <c r="N48" s="78" t="n"/>
      <c r="O48" s="78" t="n"/>
      <c r="P48" s="78" t="n"/>
      <c r="Q48" s="78" t="n"/>
      <c r="R48" s="78" t="n"/>
      <c r="S48" s="78" t="n"/>
      <c r="T48" s="78" t="n"/>
      <c r="U48" s="78" t="n"/>
      <c r="V48" s="78" t="n"/>
      <c r="W48" s="78" t="n"/>
      <c r="X48" s="78" t="n"/>
      <c r="Y48" s="78" t="n"/>
      <c r="Z48" s="78" t="n"/>
      <c r="AA48" s="78" t="n"/>
      <c r="AB48" s="78" t="n"/>
      <c r="AC48" s="78" t="n"/>
      <c r="AD48" s="78" t="n"/>
      <c r="AE48" s="78" t="n"/>
      <c r="AF48" s="78" t="n"/>
      <c r="AG48" s="78" t="n"/>
      <c r="AH48" s="78" t="n"/>
      <c r="AI48" s="78" t="n"/>
      <c r="AJ48" s="78" t="n"/>
      <c r="AK48" s="70" t="n"/>
    </row>
    <row r="49">
      <c r="D49" s="72" t="inlineStr">
        <is>
          <t>estimated fuel economy (passenger miles/btu) - electric</t>
        </is>
      </c>
      <c r="E49" s="73">
        <f>E44*(E47/SUM(E47:E48))/E45</f>
        <v/>
      </c>
      <c r="F49" s="78" t="n"/>
      <c r="G49" s="78" t="n"/>
      <c r="H49" s="78" t="n"/>
      <c r="I49" s="78" t="n"/>
      <c r="J49" s="78" t="n"/>
      <c r="K49" s="78" t="n"/>
      <c r="L49" s="78" t="n"/>
      <c r="M49" s="78" t="n"/>
      <c r="N49" s="78" t="n"/>
      <c r="O49" s="78" t="n"/>
      <c r="P49" s="78" t="n"/>
      <c r="Q49" s="78" t="n"/>
      <c r="R49" s="78" t="n"/>
      <c r="S49" s="78" t="n"/>
      <c r="T49" s="78" t="n"/>
      <c r="U49" s="78" t="n"/>
      <c r="V49" s="78" t="n"/>
      <c r="W49" s="78" t="n"/>
      <c r="X49" s="78" t="n"/>
      <c r="Y49" s="78" t="n"/>
      <c r="Z49" s="78" t="n"/>
      <c r="AA49" s="78" t="n"/>
      <c r="AB49" s="78" t="n"/>
      <c r="AC49" s="78" t="n"/>
      <c r="AD49" s="78" t="n"/>
      <c r="AE49" s="78" t="n"/>
      <c r="AF49" s="78" t="n"/>
      <c r="AG49" s="78" t="n"/>
      <c r="AH49" s="78" t="n"/>
      <c r="AI49" s="78" t="n"/>
      <c r="AJ49" s="78" t="n"/>
      <c r="AK49" s="70" t="n"/>
    </row>
    <row r="50">
      <c r="D50" s="72" t="inlineStr">
        <is>
          <t>estimated fuel economy (passenger miles/btu) - diesel</t>
        </is>
      </c>
      <c r="E50" s="73">
        <f>E44*(E48/SUM(E47:E48))/E46</f>
        <v/>
      </c>
      <c r="F50" s="78" t="n"/>
      <c r="G50" s="78" t="n"/>
      <c r="H50" s="78" t="n"/>
      <c r="I50" s="78" t="n"/>
      <c r="J50" s="78" t="n"/>
      <c r="K50" s="78" t="n"/>
      <c r="L50" s="78" t="n"/>
      <c r="M50" s="78" t="n"/>
      <c r="N50" s="78" t="n"/>
      <c r="O50" s="78" t="n"/>
      <c r="P50" s="78" t="n"/>
      <c r="Q50" s="78" t="n"/>
      <c r="R50" s="78" t="n"/>
      <c r="S50" s="78" t="n"/>
      <c r="T50" s="78" t="n"/>
      <c r="U50" s="78" t="n"/>
      <c r="V50" s="78" t="n"/>
      <c r="W50" s="78" t="n"/>
      <c r="X50" s="78" t="n"/>
      <c r="Y50" s="78" t="n"/>
      <c r="Z50" s="78" t="n"/>
      <c r="AA50" s="78" t="n"/>
      <c r="AB50" s="78" t="n"/>
      <c r="AC50" s="78" t="n"/>
      <c r="AD50" s="78" t="n"/>
      <c r="AE50" s="78" t="n"/>
      <c r="AF50" s="78" t="n"/>
      <c r="AG50" s="78" t="n"/>
      <c r="AH50" s="78" t="n"/>
      <c r="AI50" s="78" t="n"/>
      <c r="AJ50" s="78" t="n"/>
    </row>
    <row r="51">
      <c r="B51" s="74" t="n"/>
      <c r="C51" s="74" t="n"/>
      <c r="D51" s="74" t="n"/>
      <c r="E51" s="74" t="n"/>
      <c r="F51" s="74" t="n"/>
      <c r="G51" s="74" t="n"/>
      <c r="H51" s="74" t="n"/>
      <c r="I51" s="74" t="n"/>
      <c r="J51" s="74" t="n"/>
      <c r="K51" s="74" t="n"/>
      <c r="L51" s="74" t="n"/>
      <c r="M51" s="74" t="n"/>
      <c r="N51" s="74" t="n"/>
      <c r="O51" s="74" t="n"/>
      <c r="P51" s="74" t="n"/>
      <c r="Q51" s="74" t="n"/>
      <c r="R51" s="74" t="n"/>
      <c r="S51" s="74" t="n"/>
      <c r="T51" s="74" t="n"/>
      <c r="U51" s="74" t="n"/>
      <c r="V51" s="74" t="n"/>
      <c r="W51" s="74" t="n"/>
      <c r="X51" s="74" t="n"/>
      <c r="Y51" s="74" t="n"/>
      <c r="Z51" s="74" t="n"/>
      <c r="AA51" s="74" t="n"/>
      <c r="AB51" s="74" t="n"/>
      <c r="AC51" s="74" t="n"/>
      <c r="AD51" s="74" t="n"/>
      <c r="AE51" s="74" t="n"/>
      <c r="AF51" s="74" t="n"/>
      <c r="AG51" s="74" t="n"/>
    </row>
    <row r="52">
      <c r="A52" t="inlineStr">
        <is>
          <t>Efficiency electric</t>
        </is>
      </c>
      <c r="B52" s="74" t="n">
        <v>0.95</v>
      </c>
      <c r="C52" s="74" t="n"/>
      <c r="D52" s="75" t="inlineStr">
        <is>
          <t>Source: See trans/BNVFE</t>
        </is>
      </c>
      <c r="E52" s="74" t="n"/>
      <c r="F52" s="74" t="n"/>
      <c r="G52" s="74" t="n"/>
      <c r="H52" s="74" t="n"/>
      <c r="I52" s="74" t="n"/>
      <c r="J52" s="74" t="n"/>
      <c r="K52" s="74" t="n"/>
      <c r="L52" s="74" t="n"/>
      <c r="M52" s="74" t="n"/>
      <c r="N52" s="74" t="n"/>
      <c r="O52" s="74" t="n"/>
      <c r="P52" s="74" t="n"/>
      <c r="Q52" s="74" t="n"/>
      <c r="R52" s="74" t="n"/>
      <c r="S52" s="74" t="n"/>
      <c r="T52" s="74" t="n"/>
      <c r="U52" s="74" t="n"/>
      <c r="V52" s="74" t="n"/>
      <c r="W52" s="74" t="n"/>
      <c r="X52" s="74" t="n"/>
      <c r="Y52" s="74" t="n"/>
      <c r="Z52" s="74" t="n"/>
      <c r="AA52" s="74" t="n"/>
      <c r="AB52" s="74" t="n"/>
      <c r="AC52" s="74" t="n"/>
      <c r="AD52" s="74" t="n"/>
      <c r="AE52" s="74" t="n"/>
      <c r="AF52" s="74" t="n"/>
      <c r="AG52" s="74" t="n"/>
    </row>
    <row r="53">
      <c r="A53" t="inlineStr">
        <is>
          <t>Efficiency diesel</t>
        </is>
      </c>
      <c r="B53" s="74" t="n">
        <v>0.325</v>
      </c>
      <c r="C53" s="74" t="n"/>
      <c r="D53" s="74" t="n"/>
      <c r="E53" s="74" t="n"/>
      <c r="F53" s="74" t="n"/>
      <c r="G53" s="74" t="n"/>
      <c r="H53" s="74" t="n"/>
      <c r="I53" s="74" t="n"/>
      <c r="J53" s="74" t="n"/>
      <c r="K53" s="74" t="n"/>
      <c r="L53" s="74" t="n"/>
      <c r="M53" s="74" t="n"/>
      <c r="N53" s="74" t="n"/>
      <c r="O53" s="74" t="n"/>
      <c r="P53" s="74" t="n"/>
      <c r="Q53" s="74" t="n"/>
      <c r="R53" s="74" t="n"/>
      <c r="S53" s="74" t="n"/>
      <c r="T53" s="74" t="n"/>
      <c r="U53" s="74" t="n"/>
      <c r="V53" s="74" t="n"/>
      <c r="W53" s="74" t="n"/>
      <c r="X53" s="74" t="n"/>
      <c r="Y53" s="74" t="n"/>
      <c r="Z53" s="74" t="n"/>
      <c r="AA53" s="74" t="n"/>
      <c r="AB53" s="74" t="n"/>
      <c r="AC53" s="74" t="n"/>
      <c r="AD53" s="74" t="n"/>
      <c r="AE53" s="74" t="n"/>
      <c r="AF53" s="74" t="n"/>
      <c r="AG53" s="74" t="n"/>
    </row>
  </sheetData>
  <hyperlinks>
    <hyperlink xmlns:r="http://schemas.openxmlformats.org/officeDocument/2006/relationships" ref="D39" r:id="rId1"/>
    <hyperlink xmlns:r="http://schemas.openxmlformats.org/officeDocument/2006/relationships" ref="D40" r:id="rId2"/>
  </hyperlinks>
  <pageMargins left="0.7" right="0.7" top="0.75" bottom="0.75" header="0.3" footer="0.3"/>
  <pageSetup orientation="portrait"/>
</worksheet>
</file>

<file path=xl/worksheets/sheet11.xml><?xml version="1.0" encoding="utf-8"?>
<worksheet xmlns="http://schemas.openxmlformats.org/spreadsheetml/2006/main">
  <sheetPr>
    <outlinePr summaryBelow="1" summaryRight="1"/>
    <pageSetUpPr/>
  </sheetPr>
  <dimension ref="A1:H33"/>
  <sheetViews>
    <sheetView workbookViewId="0">
      <selection activeCell="D20" sqref="D20"/>
    </sheetView>
  </sheetViews>
  <sheetFormatPr baseColWidth="8" defaultRowHeight="14.25"/>
  <cols>
    <col width="12.265625" customWidth="1" style="99" min="1" max="1"/>
    <col width="21.86328125" customWidth="1" style="99" min="2" max="2"/>
    <col width="18.1328125" customWidth="1" style="99" min="3" max="3"/>
    <col width="16.73046875" customWidth="1" style="99" min="4" max="5"/>
    <col width="20.59765625" customWidth="1" style="99" min="6" max="8"/>
  </cols>
  <sheetData>
    <row r="1">
      <c r="A1" t="inlineStr">
        <is>
          <t>This sheet implements adjustments that are determined during the model calibration phase, which</t>
        </is>
      </c>
    </row>
    <row r="2">
      <c r="A2" t="inlineStr">
        <is>
          <t>may be necessary to avoid situations where the weighted contribution of a given type/technology</t>
        </is>
      </c>
    </row>
    <row r="3">
      <c r="A3" t="inlineStr">
        <is>
          <t>of vehicles to the fleet average fuel economy "runs out" (is depleted) before the corresponding type</t>
        </is>
      </c>
    </row>
    <row r="4">
      <c r="A4" t="inlineStr">
        <is>
          <t>of vehicle is fully retired.  Although input data from an external source (like EIA) will typically be</t>
        </is>
      </c>
    </row>
    <row r="5">
      <c r="A5" t="inlineStr">
        <is>
          <t>in the right ballpark or even very close, it is unlikely that it is exactly in sync with the data for other</t>
        </is>
      </c>
    </row>
    <row r="6">
      <c r="A6" t="inlineStr">
        <is>
          <t>variables that play into this calculation in the EPS, such as vehicle loading levels and annual average</t>
        </is>
      </c>
    </row>
    <row r="7">
      <c r="A7" t="inlineStr">
        <is>
          <t>distance traveled.  These calibration factors allow us to line up the input data for start year fuel</t>
        </is>
      </c>
    </row>
    <row r="8">
      <c r="A8" t="inlineStr">
        <is>
          <t>economy with the other input data in the model.</t>
        </is>
      </c>
    </row>
    <row r="10">
      <c r="A10" t="inlineStr">
        <is>
          <t>This is typically only a significant issue in scenarios where a given vehicle type/technology is</t>
        </is>
      </c>
    </row>
    <row r="11">
      <c r="A11" t="inlineStr">
        <is>
          <t>fully depleted during the model run.  For example, if you implement an EV minimum required</t>
        </is>
      </c>
    </row>
    <row r="12">
      <c r="A12" t="inlineStr">
        <is>
          <t>sales percentage of 100% and use plcy-schd/FoPITY to scale it in by year 2030, then you encounter</t>
        </is>
      </c>
    </row>
    <row r="13">
      <c r="A13" t="inlineStr">
        <is>
          <t>a mismatch in the years when "Retiring Vehicles" and "Weighted Contribution of Retiring Vehicles</t>
        </is>
      </c>
    </row>
    <row r="14">
      <c r="A14" t="inlineStr">
        <is>
          <t>to Fleet Avg Fuel Economy" for gasoline passenger LDVs reach zero (in the 2040-2043 range).  You</t>
        </is>
      </c>
    </row>
    <row r="15">
      <c r="A15" t="inlineStr">
        <is>
          <t>can adjust the calibration factors on this tab to eliminate the mismatch.</t>
        </is>
      </c>
    </row>
    <row r="17">
      <c r="A17" s="15" t="inlineStr">
        <is>
          <t>Passenger Vehicles</t>
        </is>
      </c>
      <c r="B17" s="16" t="n"/>
      <c r="C17" s="16" t="n"/>
      <c r="D17" s="16" t="n"/>
      <c r="E17" s="16" t="n"/>
      <c r="F17" s="16" t="n"/>
      <c r="G17" s="16" t="n"/>
      <c r="H17" s="16" t="n"/>
    </row>
    <row r="18">
      <c r="B18" s="50" t="inlineStr">
        <is>
          <t>battery electric vehicle</t>
        </is>
      </c>
      <c r="C18" s="50" t="inlineStr">
        <is>
          <t>natural gas vehicle</t>
        </is>
      </c>
      <c r="D18" s="50" t="inlineStr">
        <is>
          <t>gasoline vehicle</t>
        </is>
      </c>
      <c r="E18" s="50" t="inlineStr">
        <is>
          <t>diesel vehicle</t>
        </is>
      </c>
      <c r="F18" s="50" t="inlineStr">
        <is>
          <t>plugin hybrid vehicle</t>
        </is>
      </c>
      <c r="G18" s="50" t="inlineStr">
        <is>
          <t>LPG vehicle</t>
        </is>
      </c>
      <c r="H18" s="50" t="inlineStr">
        <is>
          <t>hydrogen vehicle</t>
        </is>
      </c>
    </row>
    <row r="19">
      <c r="A19" t="inlineStr">
        <is>
          <t>LDVs</t>
        </is>
      </c>
      <c r="B19" t="n">
        <v>1</v>
      </c>
      <c r="C19" t="n">
        <v>1</v>
      </c>
      <c r="D19" s="66" t="n">
        <v>0.96</v>
      </c>
      <c r="E19" t="n">
        <v>1</v>
      </c>
      <c r="F19" t="n">
        <v>1</v>
      </c>
      <c r="G19" t="n">
        <v>1</v>
      </c>
      <c r="H19" t="n">
        <v>1</v>
      </c>
    </row>
    <row r="20">
      <c r="A20" t="inlineStr">
        <is>
          <t>HDVs</t>
        </is>
      </c>
      <c r="B20" t="n">
        <v>1</v>
      </c>
      <c r="C20" t="n">
        <v>1</v>
      </c>
      <c r="D20" t="n">
        <v>1</v>
      </c>
      <c r="E20" t="n">
        <v>1</v>
      </c>
      <c r="F20" t="n">
        <v>1</v>
      </c>
      <c r="G20" t="n">
        <v>1</v>
      </c>
      <c r="H20" t="n">
        <v>1</v>
      </c>
    </row>
    <row r="21">
      <c r="A21" t="inlineStr">
        <is>
          <t>aircraft</t>
        </is>
      </c>
      <c r="B21" t="n">
        <v>1</v>
      </c>
      <c r="C21" t="n">
        <v>1</v>
      </c>
      <c r="D21" t="n">
        <v>1</v>
      </c>
      <c r="E21" t="n">
        <v>1</v>
      </c>
      <c r="F21" t="n">
        <v>0</v>
      </c>
      <c r="G21" t="n">
        <v>0</v>
      </c>
      <c r="H21" t="n">
        <v>1</v>
      </c>
    </row>
    <row r="22">
      <c r="A22" t="inlineStr">
        <is>
          <t>rail</t>
        </is>
      </c>
      <c r="B22" t="n">
        <v>1</v>
      </c>
      <c r="C22" t="n">
        <v>1</v>
      </c>
      <c r="D22" t="n">
        <v>1</v>
      </c>
      <c r="E22" t="n">
        <v>1</v>
      </c>
      <c r="F22" t="n">
        <v>0</v>
      </c>
      <c r="G22" t="n">
        <v>0</v>
      </c>
      <c r="H22" t="n">
        <v>1</v>
      </c>
    </row>
    <row r="23">
      <c r="A23" t="inlineStr">
        <is>
          <t>ships</t>
        </is>
      </c>
      <c r="B23" t="n">
        <v>1</v>
      </c>
      <c r="C23" t="n">
        <v>1</v>
      </c>
      <c r="D23" t="n">
        <v>1</v>
      </c>
      <c r="E23" t="n">
        <v>1</v>
      </c>
      <c r="F23" t="n">
        <v>0</v>
      </c>
      <c r="G23" t="n">
        <v>0</v>
      </c>
      <c r="H23" t="n">
        <v>1</v>
      </c>
    </row>
    <row r="24">
      <c r="A24" t="inlineStr">
        <is>
          <t>motorbikes</t>
        </is>
      </c>
      <c r="B24" t="n">
        <v>1</v>
      </c>
      <c r="C24" t="n">
        <v>1</v>
      </c>
      <c r="D24" t="n">
        <v>1</v>
      </c>
      <c r="E24" t="n">
        <v>1</v>
      </c>
      <c r="F24" t="n">
        <v>1</v>
      </c>
      <c r="G24" t="n">
        <v>1</v>
      </c>
      <c r="H24" t="n">
        <v>1</v>
      </c>
    </row>
    <row r="26">
      <c r="A26" s="15" t="inlineStr">
        <is>
          <t>Freight Vehicles</t>
        </is>
      </c>
      <c r="B26" s="16" t="n"/>
      <c r="C26" s="16" t="n"/>
      <c r="D26" s="16" t="n"/>
      <c r="E26" s="16" t="n"/>
      <c r="F26" s="16" t="n"/>
      <c r="G26" s="16" t="n"/>
      <c r="H26" s="16" t="n"/>
    </row>
    <row r="27">
      <c r="B27" s="50" t="inlineStr">
        <is>
          <t>battery electric vehicle</t>
        </is>
      </c>
      <c r="C27" s="50" t="inlineStr">
        <is>
          <t>natural gas vehicle</t>
        </is>
      </c>
      <c r="D27" s="50" t="inlineStr">
        <is>
          <t>gasoline vehicle</t>
        </is>
      </c>
      <c r="E27" s="50" t="inlineStr">
        <is>
          <t>diesel vehicle</t>
        </is>
      </c>
      <c r="F27" s="50" t="inlineStr">
        <is>
          <t>plugin hybrid vehicle</t>
        </is>
      </c>
      <c r="G27" s="50" t="inlineStr">
        <is>
          <t>LPG vehicle</t>
        </is>
      </c>
      <c r="H27" s="50" t="inlineStr">
        <is>
          <t>hydrogen vehicle</t>
        </is>
      </c>
    </row>
    <row r="28">
      <c r="A28" t="inlineStr">
        <is>
          <t>LDVs</t>
        </is>
      </c>
      <c r="B28" t="n">
        <v>1</v>
      </c>
      <c r="C28" t="n">
        <v>1</v>
      </c>
      <c r="D28" s="66" t="n">
        <v>1</v>
      </c>
      <c r="E28" t="n">
        <v>1</v>
      </c>
      <c r="F28" t="n">
        <v>1</v>
      </c>
      <c r="G28" t="n">
        <v>1</v>
      </c>
      <c r="H28" t="n">
        <v>1</v>
      </c>
    </row>
    <row r="29">
      <c r="A29" t="inlineStr">
        <is>
          <t>HDVs</t>
        </is>
      </c>
      <c r="B29" t="n">
        <v>1</v>
      </c>
      <c r="C29" t="n">
        <v>1</v>
      </c>
      <c r="D29" t="n">
        <v>1</v>
      </c>
      <c r="E29" t="n">
        <v>1</v>
      </c>
      <c r="F29" t="n">
        <v>1</v>
      </c>
      <c r="G29" t="n">
        <v>1</v>
      </c>
      <c r="H29" t="n">
        <v>1</v>
      </c>
    </row>
    <row r="30">
      <c r="A30" t="inlineStr">
        <is>
          <t>aircraft</t>
        </is>
      </c>
      <c r="B30" t="n">
        <v>1</v>
      </c>
      <c r="C30" t="n">
        <v>1</v>
      </c>
      <c r="D30" t="n">
        <v>1</v>
      </c>
      <c r="E30" t="n">
        <v>1</v>
      </c>
      <c r="F30" t="n">
        <v>0</v>
      </c>
      <c r="G30" t="n">
        <v>0</v>
      </c>
      <c r="H30" t="n">
        <v>1</v>
      </c>
    </row>
    <row r="31">
      <c r="A31" t="inlineStr">
        <is>
          <t>rail</t>
        </is>
      </c>
      <c r="B31" t="n">
        <v>1</v>
      </c>
      <c r="C31" t="n">
        <v>1</v>
      </c>
      <c r="D31" t="n">
        <v>1</v>
      </c>
      <c r="E31" t="n">
        <v>1</v>
      </c>
      <c r="F31" t="n">
        <v>0</v>
      </c>
      <c r="G31" t="n">
        <v>0</v>
      </c>
      <c r="H31" t="n">
        <v>1</v>
      </c>
    </row>
    <row r="32">
      <c r="A32" t="inlineStr">
        <is>
          <t>ships</t>
        </is>
      </c>
      <c r="B32" t="n">
        <v>1</v>
      </c>
      <c r="C32" t="n">
        <v>1</v>
      </c>
      <c r="D32" t="n">
        <v>1</v>
      </c>
      <c r="E32" t="n">
        <v>1</v>
      </c>
      <c r="F32" t="n">
        <v>0</v>
      </c>
      <c r="G32" t="n">
        <v>0</v>
      </c>
      <c r="H32" t="n">
        <v>1</v>
      </c>
    </row>
    <row r="33">
      <c r="A33" t="inlineStr">
        <is>
          <t>motorbikes</t>
        </is>
      </c>
      <c r="B33" t="n">
        <v>1</v>
      </c>
      <c r="C33" t="n">
        <v>1</v>
      </c>
      <c r="D33" t="n">
        <v>1</v>
      </c>
      <c r="E33" t="n">
        <v>1</v>
      </c>
      <c r="F33" t="n">
        <v>1</v>
      </c>
      <c r="G33" t="n">
        <v>1</v>
      </c>
      <c r="H33" t="n">
        <v>1</v>
      </c>
    </row>
  </sheetData>
  <pageMargins left="0.7" right="0.7" top="0.75" bottom="0.75" header="0.3" footer="0.3"/>
  <pageSetup orientation="portrait"/>
</worksheet>
</file>

<file path=xl/worksheets/sheet12.xml><?xml version="1.0" encoding="utf-8"?>
<worksheet xmlns="http://schemas.openxmlformats.org/spreadsheetml/2006/main">
  <sheetPr>
    <tabColor theme="3"/>
    <outlinePr summaryBelow="1" summaryRight="1"/>
    <pageSetUpPr/>
  </sheetPr>
  <dimension ref="A1:H7"/>
  <sheetViews>
    <sheetView workbookViewId="0">
      <selection activeCell="A42" sqref="A42"/>
    </sheetView>
  </sheetViews>
  <sheetFormatPr baseColWidth="8" defaultRowHeight="14.25"/>
  <cols>
    <col width="22.3984375" customWidth="1" style="99" min="1" max="1"/>
    <col width="21.86328125" customWidth="1" style="99" min="2" max="2"/>
    <col width="18.1328125" customWidth="1" style="99" min="3" max="3"/>
    <col width="16.73046875" customWidth="1" style="99" min="4" max="5"/>
    <col width="20.59765625" customWidth="1" style="99" min="6" max="8"/>
  </cols>
  <sheetData>
    <row r="1" ht="28.5" customHeight="1" s="99">
      <c r="A1" s="18" t="inlineStr">
        <is>
          <t>Fuel Economy (passenger*miles/BTU)</t>
        </is>
      </c>
      <c r="B1" s="50" t="inlineStr">
        <is>
          <t>battery electric vehicle</t>
        </is>
      </c>
      <c r="C1" s="50" t="inlineStr">
        <is>
          <t>natural gas vehicle</t>
        </is>
      </c>
      <c r="D1" s="50" t="inlineStr">
        <is>
          <t>gasoline vehicle</t>
        </is>
      </c>
      <c r="E1" s="50" t="inlineStr">
        <is>
          <t>diesel vehicle</t>
        </is>
      </c>
      <c r="F1" s="50" t="inlineStr">
        <is>
          <t>plugin hybrid vehicle</t>
        </is>
      </c>
      <c r="G1" s="50" t="inlineStr">
        <is>
          <t>LPG vehicle</t>
        </is>
      </c>
      <c r="H1" s="50" t="inlineStr">
        <is>
          <t>hydrogen vehicle</t>
        </is>
      </c>
    </row>
    <row r="2">
      <c r="A2" t="inlineStr">
        <is>
          <t>LDVs</t>
        </is>
      </c>
      <c r="B2" s="106">
        <f>$D2/(1-'Calculations Etc'!$B$12)*'Calibration Adjustments'!B19</f>
        <v/>
      </c>
      <c r="C2" s="106">
        <f>$D2*'Calibration Adjustments'!C19</f>
        <v/>
      </c>
      <c r="D2" s="106" t="n">
        <v>0.000352</v>
      </c>
      <c r="E2" s="106">
        <f>$D2*'Calibration Adjustments'!E19</f>
        <v/>
      </c>
      <c r="F2" s="106">
        <f>$D2/(1-'Calculations Etc'!$B$12)*'Calculations Etc'!$B$16+$D2*(1-'Calculations Etc'!$B$16)*'Calibration Adjustments'!F19</f>
        <v/>
      </c>
      <c r="G2" s="106">
        <f>$D2*'Calculations Etc'!$B$40*'Calibration Adjustments'!G19</f>
        <v/>
      </c>
      <c r="H2" s="106">
        <f>$D2*'Calculations Etc'!$B$36*'Calibration Adjustments'!H19</f>
        <v/>
      </c>
    </row>
    <row r="3">
      <c r="A3" t="inlineStr">
        <is>
          <t>HDVs</t>
        </is>
      </c>
      <c r="B3" s="106">
        <f>$E3/(1-'Calculations Etc'!$B$13)*'Calibration Adjustments'!B20</f>
        <v/>
      </c>
      <c r="C3" s="106">
        <f>$E3*'Calibration Adjustments'!C20</f>
        <v/>
      </c>
      <c r="D3" s="106">
        <f>$E3*'Calibration Adjustments'!D20</f>
        <v/>
      </c>
      <c r="E3" s="106" t="n">
        <v>0.001052</v>
      </c>
      <c r="F3" s="106">
        <f>$E3/(1-'Calculations Etc'!$B$13)*'Calculations Etc'!$B$16+$E3*(1-'Calculations Etc'!$B$16)*'Calibration Adjustments'!F20</f>
        <v/>
      </c>
      <c r="G3" s="106">
        <f>$E3*'Calculations Etc'!$B$40*'Calibration Adjustments'!G20</f>
        <v/>
      </c>
      <c r="H3" s="106">
        <f>$E3*'Calculations Etc'!$B$36*'Calibration Adjustments'!H20</f>
        <v/>
      </c>
    </row>
    <row r="4">
      <c r="A4" t="inlineStr">
        <is>
          <t>aircraft</t>
        </is>
      </c>
      <c r="B4" s="106">
        <f>$E4/(1-'Calculations Etc'!$B$13)*'Calibration Adjustments'!B21</f>
        <v/>
      </c>
      <c r="C4" s="106">
        <f>$E4*'Calibration Adjustments'!C21</f>
        <v/>
      </c>
      <c r="D4" s="106">
        <f>$E4*'Calibration Adjustments'!D21</f>
        <v/>
      </c>
      <c r="E4" s="106" t="n">
        <v>0.000473</v>
      </c>
      <c r="F4" t="n">
        <v>0</v>
      </c>
      <c r="G4" t="n">
        <v>0</v>
      </c>
      <c r="H4" s="106">
        <f>$E4*'Calculations Etc'!$B$36*'Calibration Adjustments'!H21</f>
        <v/>
      </c>
    </row>
    <row r="5">
      <c r="A5" t="inlineStr">
        <is>
          <t>rail</t>
        </is>
      </c>
      <c r="B5" s="106">
        <f>'Calculations Etc'!E49*'Calibration Adjustments'!B22</f>
        <v/>
      </c>
      <c r="C5" s="106">
        <f>$E5*'Calibration Adjustments'!C22</f>
        <v/>
      </c>
      <c r="D5" s="106">
        <f>$E5*'Calibration Adjustments'!D22</f>
        <v/>
      </c>
      <c r="E5" s="106" t="n">
        <v>0.001988</v>
      </c>
      <c r="F5" t="n">
        <v>0</v>
      </c>
      <c r="G5" t="n">
        <v>0</v>
      </c>
      <c r="H5" s="106">
        <f>$E5*'Calculations Etc'!$B$36*'Calibration Adjustments'!H22</f>
        <v/>
      </c>
    </row>
    <row r="6">
      <c r="A6" t="inlineStr">
        <is>
          <t>ships</t>
        </is>
      </c>
      <c r="B6" s="106">
        <f>$E6/(1-'Calculations Etc'!$B$13)*'Calibration Adjustments'!B23</f>
        <v/>
      </c>
      <c r="C6" s="106">
        <f>$E6*'Calibration Adjustments'!C23</f>
        <v/>
      </c>
      <c r="D6" s="106">
        <f>$E6*'Calibration Adjustments'!D23</f>
        <v/>
      </c>
      <c r="E6" s="106">
        <f>SUM('NRBS 40'!D5,'NRBS 40'!D7:D8)/(INDEX('AEO 7'!64:64,MATCH('Calculations Etc'!B$2,'AEO 7'!1:1,0))*10^9)*'Calibration Adjustments'!E23</f>
        <v/>
      </c>
      <c r="F6" t="n">
        <v>0</v>
      </c>
      <c r="G6" t="n">
        <v>0</v>
      </c>
      <c r="H6" s="106">
        <f>$E6*'Calculations Etc'!$B$36*'Calibration Adjustments'!H23</f>
        <v/>
      </c>
    </row>
    <row r="7">
      <c r="A7" t="inlineStr">
        <is>
          <t>motorbikes</t>
        </is>
      </c>
      <c r="B7" s="106">
        <f>$D7/(1-'Calculations Etc'!$B$12)*'Calibration Adjustments'!B24</f>
        <v/>
      </c>
      <c r="C7" s="106">
        <f>$D7*'Calibration Adjustments'!C24</f>
        <v/>
      </c>
      <c r="D7" s="106">
        <f>INDEX('NTS 1-40'!8:8,0,MATCH('Calculations Etc'!B$2,'NTS 1-40'!2:2,0))/(INDEX('AEO 36'!20:20,MATCH('Calculations Etc'!B$2,'AEO 36'!1:1,0))*10^6)*'Calibration Adjustments'!D24</f>
        <v/>
      </c>
      <c r="E7" s="106">
        <f>$D7*'Calibration Adjustments'!E24</f>
        <v/>
      </c>
      <c r="F7" s="106">
        <f>$D7/(1-'Calculations Etc'!$B$12)*'Calculations Etc'!$B$16+$D7*(1-'Calculations Etc'!$B$16)*'Calibration Adjustments'!F24</f>
        <v/>
      </c>
      <c r="G7" s="106">
        <f>$D7*'Calculations Etc'!$B$40*'Calibration Adjustments'!G24</f>
        <v/>
      </c>
      <c r="H7" s="106">
        <f>D7*'Calculations Etc'!$B$36</f>
        <v/>
      </c>
    </row>
  </sheetData>
  <pageMargins left="0.7" right="0.7" top="0.75" bottom="0.75" header="0.3" footer="0.3"/>
</worksheet>
</file>

<file path=xl/worksheets/sheet13.xml><?xml version="1.0" encoding="utf-8"?>
<worksheet xmlns="http://schemas.openxmlformats.org/spreadsheetml/2006/main">
  <sheetPr>
    <tabColor theme="3"/>
    <outlinePr summaryBelow="1" summaryRight="1"/>
    <pageSetUpPr/>
  </sheetPr>
  <dimension ref="A1:H8"/>
  <sheetViews>
    <sheetView workbookViewId="0">
      <selection activeCell="E5" sqref="E5"/>
    </sheetView>
  </sheetViews>
  <sheetFormatPr baseColWidth="8" defaultRowHeight="14.25"/>
  <cols>
    <col width="21.3984375" customWidth="1" style="99" min="1" max="1"/>
    <col width="21.86328125" customWidth="1" style="99" min="2" max="2"/>
    <col width="18.1328125" customWidth="1" style="99" min="3" max="3"/>
    <col width="16.73046875" customWidth="1" style="99" min="4" max="5"/>
    <col width="20.59765625" customWidth="1" style="99" min="6" max="8"/>
  </cols>
  <sheetData>
    <row r="1" ht="28.5" customHeight="1" s="99">
      <c r="A1" s="18" t="inlineStr">
        <is>
          <t>Fuel Economy (freight ton*miles/BTU)</t>
        </is>
      </c>
      <c r="B1" s="50" t="inlineStr">
        <is>
          <t>battery electric vehicle</t>
        </is>
      </c>
      <c r="C1" s="50" t="inlineStr">
        <is>
          <t>natural gas vehicle</t>
        </is>
      </c>
      <c r="D1" s="50" t="inlineStr">
        <is>
          <t>gasoline vehicle</t>
        </is>
      </c>
      <c r="E1" s="50" t="inlineStr">
        <is>
          <t>diesel vehicle</t>
        </is>
      </c>
      <c r="F1" s="50" t="inlineStr">
        <is>
          <t>plugin hybrid vehicle</t>
        </is>
      </c>
      <c r="G1" s="50" t="inlineStr">
        <is>
          <t>LPG vehicle</t>
        </is>
      </c>
      <c r="H1" s="50" t="inlineStr">
        <is>
          <t>hydrogen vehicle</t>
        </is>
      </c>
    </row>
    <row r="2">
      <c r="A2" t="inlineStr">
        <is>
          <t>LDVs</t>
        </is>
      </c>
      <c r="B2" s="106">
        <f>$D2/(1-'Calculations Etc'!$B$12)*'Calibration Adjustments'!B28</f>
        <v/>
      </c>
      <c r="C2" s="106">
        <f>$D2*'Calibration Adjustments'!C28</f>
        <v/>
      </c>
      <c r="D2" s="106" t="n">
        <v>0.000147</v>
      </c>
      <c r="E2" s="106">
        <f>$D2*'Calibration Adjustments'!E28</f>
        <v/>
      </c>
      <c r="F2" s="106">
        <f>$D2/(1-'Calculations Etc'!$B$12)*'Calculations Etc'!$B$16+$D2*(1-'Calculations Etc'!$B$16)*'Calibration Adjustments'!F28</f>
        <v/>
      </c>
      <c r="G2" s="106">
        <f>$D2*'Calculations Etc'!$B$40*'Calibration Adjustments'!G28</f>
        <v/>
      </c>
      <c r="H2" s="106">
        <f>$D2*'Calculations Etc'!$B$36*'Calibration Adjustments'!H28</f>
        <v/>
      </c>
    </row>
    <row r="3">
      <c r="A3" t="inlineStr">
        <is>
          <t>HDVs</t>
        </is>
      </c>
      <c r="B3" s="106">
        <f>$E3/(1-'Calculations Etc'!$B$13)*'Calibration Adjustments'!B29</f>
        <v/>
      </c>
      <c r="C3" s="106">
        <f>$E3*'Calibration Adjustments'!C29</f>
        <v/>
      </c>
      <c r="D3" s="106">
        <f>$E3*'Calibration Adjustments'!D29</f>
        <v/>
      </c>
      <c r="E3" s="106" t="n">
        <v>0.00078</v>
      </c>
      <c r="F3" s="106">
        <f>$E3/(1-'Calculations Etc'!$B$13)*'Calculations Etc'!$B$16+$E3*(1-'Calculations Etc'!$B$16)*'Calibration Adjustments'!F29</f>
        <v/>
      </c>
      <c r="G3" s="106">
        <f>$E3*'Calculations Etc'!$B$40*'Calibration Adjustments'!G29</f>
        <v/>
      </c>
      <c r="H3" s="106">
        <f>$E3*'Calculations Etc'!$B$36*'Calibration Adjustments'!H29</f>
        <v/>
      </c>
    </row>
    <row r="4">
      <c r="A4" t="inlineStr">
        <is>
          <t>aircraft</t>
        </is>
      </c>
      <c r="B4" s="106">
        <f>$E4/(1-'Calculations Etc'!$B$13)*'Calibration Adjustments'!B30</f>
        <v/>
      </c>
      <c r="C4" s="106">
        <f>$E4*'Calibration Adjustments'!C30</f>
        <v/>
      </c>
      <c r="D4" s="106">
        <f>$E4*'Calibration Adjustments'!D30</f>
        <v/>
      </c>
      <c r="E4" s="106">
        <f>INDEX('AEO 48'!74:74,MATCH('Calculations Etc'!B$2,'AEO 48'!1:1,0))/((INDEX('AEO 48'!188:188,MATCH('Calculations Etc'!B$2,'AEO 48'!1:1,0))*'Calculations Etc'!B4*10^3)*'Calibration Adjustments'!E30)</f>
        <v/>
      </c>
      <c r="F4" t="n">
        <v>0</v>
      </c>
      <c r="G4" t="n">
        <v>0</v>
      </c>
      <c r="H4" s="106">
        <f>$E4*'Calculations Etc'!$B$36*'Calibration Adjustments'!H30</f>
        <v/>
      </c>
    </row>
    <row r="5">
      <c r="A5" t="inlineStr">
        <is>
          <t>rail</t>
        </is>
      </c>
      <c r="B5" s="106">
        <f>$E5/(1-'Calculations Etc'!$B$13)*'Calibration Adjustments'!B31</f>
        <v/>
      </c>
      <c r="C5" s="106">
        <f>$E5*'Calibration Adjustments'!C31</f>
        <v/>
      </c>
      <c r="D5" s="106">
        <f>$E5*'Calibration Adjustments'!D31</f>
        <v/>
      </c>
      <c r="E5" s="106" t="n">
        <v>0.001805</v>
      </c>
      <c r="F5" t="n">
        <v>0</v>
      </c>
      <c r="G5" t="n">
        <v>0</v>
      </c>
      <c r="H5" s="106">
        <f>$E5*'Calculations Etc'!$B$36*'Calibration Adjustments'!H31</f>
        <v/>
      </c>
    </row>
    <row r="6">
      <c r="A6" t="inlineStr">
        <is>
          <t>ships</t>
        </is>
      </c>
      <c r="B6" s="106">
        <f>$E6/(1-'Calculations Etc'!$B$13)*'Calibration Adjustments'!B32</f>
        <v/>
      </c>
      <c r="C6" s="106">
        <f>$E6*'Calibration Adjustments'!C32</f>
        <v/>
      </c>
      <c r="D6" s="106">
        <f>$E6*'Calibration Adjustments'!D32</f>
        <v/>
      </c>
      <c r="E6" s="106">
        <f>INDEX('AEO 7'!$52:$52,MATCH('Calculations Etc'!B$2,'AEO 7'!$1:$1,0))/10^3*'Calibration Adjustments'!E32</f>
        <v/>
      </c>
      <c r="F6" t="n">
        <v>0</v>
      </c>
      <c r="G6" t="n">
        <v>0</v>
      </c>
      <c r="H6" s="106">
        <f>$E6*'Calculations Etc'!$B$36*'Calibration Adjustments'!H32</f>
        <v/>
      </c>
    </row>
    <row r="7">
      <c r="A7" t="inlineStr">
        <is>
          <t>motorbikes</t>
        </is>
      </c>
      <c r="B7" t="n">
        <v>0</v>
      </c>
      <c r="C7" t="n">
        <v>0</v>
      </c>
      <c r="D7" t="n">
        <v>0</v>
      </c>
      <c r="E7" t="n">
        <v>0</v>
      </c>
      <c r="F7" t="n">
        <v>0</v>
      </c>
      <c r="G7" t="n">
        <v>0</v>
      </c>
      <c r="H7" t="n">
        <v>0</v>
      </c>
    </row>
    <row r="8"/>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K107"/>
  <sheetViews>
    <sheetView workbookViewId="0">
      <pane xSplit="2" ySplit="1" topLeftCell="C5" activePane="bottomRight" state="frozen"/>
      <selection pane="topRight" activeCell="C1" sqref="C1"/>
      <selection pane="bottomLeft" activeCell="A2" sqref="A2"/>
      <selection pane="bottomRight" activeCell="A23" sqref="A23"/>
    </sheetView>
  </sheetViews>
  <sheetFormatPr baseColWidth="8" defaultRowHeight="15" customHeight="1"/>
  <cols>
    <col width="20.86328125" customWidth="1" style="99" min="1" max="1"/>
    <col width="45.73046875" customWidth="1" style="99" min="2" max="2"/>
    <col width="8" customWidth="1" style="99" min="38" max="38"/>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TKI000</t>
        </is>
      </c>
      <c r="B10" s="12" t="inlineStr">
        <is>
          <t>7. Transportation Sector Key Indicators and Delivered Energy Consumption</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Key Indicators and Consumption</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Key Indicators</t>
        </is>
      </c>
    </row>
    <row r="16" ht="15" customHeight="1" s="99">
      <c r="B16" s="4" t="inlineStr">
        <is>
          <t>Travel Indicators</t>
        </is>
      </c>
    </row>
    <row r="17" ht="15" customHeight="1" s="99">
      <c r="B17" s="4" t="inlineStr">
        <is>
          <t xml:space="preserve"> (billion vehicle miles traveled)</t>
        </is>
      </c>
    </row>
    <row r="18" ht="15" customHeight="1" s="99">
      <c r="A18" s="58" t="inlineStr">
        <is>
          <t>TKI000:ba_Light-DutyVeh</t>
        </is>
      </c>
      <c r="B18" s="7" t="inlineStr">
        <is>
          <t xml:space="preserve">   Light-Duty Vehicles less than 8,501 pounds</t>
        </is>
      </c>
      <c r="C18" s="9" t="n">
        <v>2835.996338</v>
      </c>
      <c r="D18" s="9" t="n">
        <v>2883.007568</v>
      </c>
      <c r="E18" s="9" t="n">
        <v>2922.010742</v>
      </c>
      <c r="F18" s="9" t="n">
        <v>2951.370117</v>
      </c>
      <c r="G18" s="9" t="n">
        <v>2973.113525</v>
      </c>
      <c r="H18" s="9" t="n">
        <v>2990.566895</v>
      </c>
      <c r="I18" s="9" t="n">
        <v>3001.853271</v>
      </c>
      <c r="J18" s="9" t="n">
        <v>3009.822266</v>
      </c>
      <c r="K18" s="9" t="n">
        <v>3017.529541</v>
      </c>
      <c r="L18" s="9" t="n">
        <v>3036.968506</v>
      </c>
      <c r="M18" s="9" t="n">
        <v>3057.322754</v>
      </c>
      <c r="N18" s="9" t="n">
        <v>3077.249023</v>
      </c>
      <c r="O18" s="9" t="n">
        <v>3092.170166</v>
      </c>
      <c r="P18" s="9" t="n">
        <v>3107.167725</v>
      </c>
      <c r="Q18" s="9" t="n">
        <v>3121.254395</v>
      </c>
      <c r="R18" s="9" t="n">
        <v>3134.658936</v>
      </c>
      <c r="S18" s="9" t="n">
        <v>3147.789795</v>
      </c>
      <c r="T18" s="9" t="n">
        <v>3160.52124</v>
      </c>
      <c r="U18" s="9" t="n">
        <v>3171.684326</v>
      </c>
      <c r="V18" s="9" t="n">
        <v>3188.483887</v>
      </c>
      <c r="W18" s="9" t="n">
        <v>3207.216309</v>
      </c>
      <c r="X18" s="9" t="n">
        <v>3227.265625</v>
      </c>
      <c r="Y18" s="9" t="n">
        <v>3247.808838</v>
      </c>
      <c r="Z18" s="9" t="n">
        <v>3268.648193</v>
      </c>
      <c r="AA18" s="9" t="n">
        <v>3289.62793</v>
      </c>
      <c r="AB18" s="9" t="n">
        <v>3310.807129</v>
      </c>
      <c r="AC18" s="9" t="n">
        <v>3332.470215</v>
      </c>
      <c r="AD18" s="9" t="n">
        <v>3354.225342</v>
      </c>
      <c r="AE18" s="9" t="n">
        <v>3375.497803</v>
      </c>
      <c r="AF18" s="9" t="n">
        <v>3397.093018</v>
      </c>
      <c r="AG18" s="9" t="n">
        <v>3417.80249</v>
      </c>
      <c r="AH18" s="9" t="n">
        <v>3436.772461</v>
      </c>
      <c r="AI18" s="9" t="n">
        <v>3455.405029</v>
      </c>
      <c r="AJ18" s="9" t="n">
        <v>3472.650879</v>
      </c>
      <c r="AK18" s="5" t="n">
        <v>0.005832</v>
      </c>
    </row>
    <row r="19" ht="15" customHeight="1" s="99">
      <c r="A19" s="58" t="inlineStr">
        <is>
          <t>TKI000:ba_CommercialLig</t>
        </is>
      </c>
      <c r="B19" s="7" t="inlineStr">
        <is>
          <t xml:space="preserve">   Commercial Light Trucks 1/</t>
        </is>
      </c>
      <c r="C19" s="9" t="n">
        <v>97.025139</v>
      </c>
      <c r="D19" s="9" t="n">
        <v>99.47998</v>
      </c>
      <c r="E19" s="9" t="n">
        <v>101.749466</v>
      </c>
      <c r="F19" s="9" t="n">
        <v>103.405197</v>
      </c>
      <c r="G19" s="9" t="n">
        <v>104.641258</v>
      </c>
      <c r="H19" s="9" t="n">
        <v>105.862144</v>
      </c>
      <c r="I19" s="9" t="n">
        <v>107.08696</v>
      </c>
      <c r="J19" s="9" t="n">
        <v>108.282524</v>
      </c>
      <c r="K19" s="9" t="n">
        <v>109.687531</v>
      </c>
      <c r="L19" s="9" t="n">
        <v>111.261169</v>
      </c>
      <c r="M19" s="9" t="n">
        <v>112.823631</v>
      </c>
      <c r="N19" s="9" t="n">
        <v>114.572128</v>
      </c>
      <c r="O19" s="9" t="n">
        <v>116.067451</v>
      </c>
      <c r="P19" s="9" t="n">
        <v>117.528442</v>
      </c>
      <c r="Q19" s="9" t="n">
        <v>119.130981</v>
      </c>
      <c r="R19" s="9" t="n">
        <v>120.715622</v>
      </c>
      <c r="S19" s="9" t="n">
        <v>122.317482</v>
      </c>
      <c r="T19" s="9" t="n">
        <v>123.996254</v>
      </c>
      <c r="U19" s="9" t="n">
        <v>125.764931</v>
      </c>
      <c r="V19" s="9" t="n">
        <v>127.581398</v>
      </c>
      <c r="W19" s="9" t="n">
        <v>129.475937</v>
      </c>
      <c r="X19" s="9" t="n">
        <v>131.410416</v>
      </c>
      <c r="Y19" s="9" t="n">
        <v>133.237122</v>
      </c>
      <c r="Z19" s="9" t="n">
        <v>135.048309</v>
      </c>
      <c r="AA19" s="9" t="n">
        <v>136.894669</v>
      </c>
      <c r="AB19" s="9" t="n">
        <v>138.724106</v>
      </c>
      <c r="AC19" s="9" t="n">
        <v>140.661972</v>
      </c>
      <c r="AD19" s="9" t="n">
        <v>142.696884</v>
      </c>
      <c r="AE19" s="9" t="n">
        <v>144.866806</v>
      </c>
      <c r="AF19" s="9" t="n">
        <v>147.037155</v>
      </c>
      <c r="AG19" s="9" t="n">
        <v>149.268631</v>
      </c>
      <c r="AH19" s="9" t="n">
        <v>151.51474</v>
      </c>
      <c r="AI19" s="9" t="n">
        <v>153.700241</v>
      </c>
      <c r="AJ19" s="9" t="n">
        <v>155.927551</v>
      </c>
      <c r="AK19" s="5" t="n">
        <v>0.014144</v>
      </c>
    </row>
    <row r="20" ht="15" customHeight="1" s="99">
      <c r="A20" s="58" t="inlineStr">
        <is>
          <t>TKI000:ba_FreightTrucks</t>
        </is>
      </c>
      <c r="B20" s="7" t="inlineStr">
        <is>
          <t xml:space="preserve">   Freight Trucks greater than 10,000 pounds</t>
        </is>
      </c>
      <c r="C20" s="9" t="n">
        <v>289.550781</v>
      </c>
      <c r="D20" s="9" t="n">
        <v>297.042786</v>
      </c>
      <c r="E20" s="9" t="n">
        <v>305.55014</v>
      </c>
      <c r="F20" s="9" t="n">
        <v>309.827576</v>
      </c>
      <c r="G20" s="9" t="n">
        <v>312.851624</v>
      </c>
      <c r="H20" s="9" t="n">
        <v>316.757172</v>
      </c>
      <c r="I20" s="9" t="n">
        <v>320.851074</v>
      </c>
      <c r="J20" s="9" t="n">
        <v>324.861237</v>
      </c>
      <c r="K20" s="9" t="n">
        <v>329.145081</v>
      </c>
      <c r="L20" s="9" t="n">
        <v>333.675476</v>
      </c>
      <c r="M20" s="9" t="n">
        <v>337.541138</v>
      </c>
      <c r="N20" s="9" t="n">
        <v>341.874634</v>
      </c>
      <c r="O20" s="9" t="n">
        <v>345.668488</v>
      </c>
      <c r="P20" s="9" t="n">
        <v>349.526764</v>
      </c>
      <c r="Q20" s="9" t="n">
        <v>353.971222</v>
      </c>
      <c r="R20" s="9" t="n">
        <v>358.05899</v>
      </c>
      <c r="S20" s="9" t="n">
        <v>362.210846</v>
      </c>
      <c r="T20" s="9" t="n">
        <v>366.771515</v>
      </c>
      <c r="U20" s="9" t="n">
        <v>371.790314</v>
      </c>
      <c r="V20" s="9" t="n">
        <v>376.708771</v>
      </c>
      <c r="W20" s="9" t="n">
        <v>381.891113</v>
      </c>
      <c r="X20" s="9" t="n">
        <v>387.090912</v>
      </c>
      <c r="Y20" s="9" t="n">
        <v>391.777802</v>
      </c>
      <c r="Z20" s="9" t="n">
        <v>396.250854</v>
      </c>
      <c r="AA20" s="9" t="n">
        <v>400.733521</v>
      </c>
      <c r="AB20" s="9" t="n">
        <v>405.114227</v>
      </c>
      <c r="AC20" s="9" t="n">
        <v>409.465027</v>
      </c>
      <c r="AD20" s="9" t="n">
        <v>414.237549</v>
      </c>
      <c r="AE20" s="9" t="n">
        <v>419.317657</v>
      </c>
      <c r="AF20" s="9" t="n">
        <v>424.311279</v>
      </c>
      <c r="AG20" s="9" t="n">
        <v>429.536774</v>
      </c>
      <c r="AH20" s="9" t="n">
        <v>434.975006</v>
      </c>
      <c r="AI20" s="9" t="n">
        <v>440.037781</v>
      </c>
      <c r="AJ20" s="9" t="n">
        <v>445.350586</v>
      </c>
      <c r="AK20" s="5" t="n">
        <v>0.012736</v>
      </c>
    </row>
    <row r="21" ht="15" customHeight="1" s="99">
      <c r="A21" s="58" t="inlineStr">
        <is>
          <t>TKI000:buspassmiles</t>
        </is>
      </c>
      <c r="B21" s="4" t="inlineStr">
        <is>
          <t xml:space="preserve"> (billion passenger miles traveled)</t>
        </is>
      </c>
    </row>
    <row r="22" ht="15" customHeight="1" s="99">
      <c r="B22" s="7" t="inlineStr">
        <is>
          <t xml:space="preserve">   Bus Transportation</t>
        </is>
      </c>
      <c r="C22" s="9" t="n">
        <v>205.314102</v>
      </c>
      <c r="D22" s="9" t="n">
        <v>206.334473</v>
      </c>
      <c r="E22" s="9" t="n">
        <v>207.281326</v>
      </c>
      <c r="F22" s="9" t="n">
        <v>208.218979</v>
      </c>
      <c r="G22" s="9" t="n">
        <v>209.159988</v>
      </c>
      <c r="H22" s="9" t="n">
        <v>210.081009</v>
      </c>
      <c r="I22" s="9" t="n">
        <v>210.95932</v>
      </c>
      <c r="J22" s="9" t="n">
        <v>211.859756</v>
      </c>
      <c r="K22" s="9" t="n">
        <v>212.841919</v>
      </c>
      <c r="L22" s="9" t="n">
        <v>213.807159</v>
      </c>
      <c r="M22" s="9" t="n">
        <v>214.758102</v>
      </c>
      <c r="N22" s="9" t="n">
        <v>215.722168</v>
      </c>
      <c r="O22" s="9" t="n">
        <v>216.662704</v>
      </c>
      <c r="P22" s="9" t="n">
        <v>217.554749</v>
      </c>
      <c r="Q22" s="9" t="n">
        <v>218.419296</v>
      </c>
      <c r="R22" s="9" t="n">
        <v>219.263245</v>
      </c>
      <c r="S22" s="9" t="n">
        <v>220.026276</v>
      </c>
      <c r="T22" s="9" t="n">
        <v>220.747925</v>
      </c>
      <c r="U22" s="9" t="n">
        <v>221.431259</v>
      </c>
      <c r="V22" s="9" t="n">
        <v>222.080231</v>
      </c>
      <c r="W22" s="9" t="n">
        <v>222.698837</v>
      </c>
      <c r="X22" s="9" t="n">
        <v>223.289658</v>
      </c>
      <c r="Y22" s="9" t="n">
        <v>223.855469</v>
      </c>
      <c r="Z22" s="9" t="n">
        <v>224.398575</v>
      </c>
      <c r="AA22" s="9" t="n">
        <v>224.920212</v>
      </c>
      <c r="AB22" s="9" t="n">
        <v>225.423843</v>
      </c>
      <c r="AC22" s="9" t="n">
        <v>225.912659</v>
      </c>
      <c r="AD22" s="9" t="n">
        <v>226.390518</v>
      </c>
      <c r="AE22" s="9" t="n">
        <v>226.863297</v>
      </c>
      <c r="AF22" s="9" t="n">
        <v>227.337082</v>
      </c>
      <c r="AG22" s="9" t="n">
        <v>227.819382</v>
      </c>
      <c r="AH22" s="9" t="n">
        <v>228.316574</v>
      </c>
      <c r="AI22" s="9" t="n">
        <v>228.833786</v>
      </c>
      <c r="AJ22" s="9" t="n">
        <v>229.375687</v>
      </c>
      <c r="AK22" s="5" t="n">
        <v>0.003314</v>
      </c>
    </row>
    <row r="23" ht="15" customHeight="1" s="99">
      <c r="A23" s="58" t="inlineStr">
        <is>
          <t>TKI000:railpassmiles</t>
        </is>
      </c>
      <c r="B23" s="7" t="inlineStr">
        <is>
          <t xml:space="preserve">   Passenger Rail</t>
        </is>
      </c>
      <c r="C23" s="9" t="n">
        <v>39.645065</v>
      </c>
      <c r="D23" s="9" t="n">
        <v>39.896538</v>
      </c>
      <c r="E23" s="9" t="n">
        <v>40.432911</v>
      </c>
      <c r="F23" s="9" t="n">
        <v>40.870899</v>
      </c>
      <c r="G23" s="9" t="n">
        <v>41.314678</v>
      </c>
      <c r="H23" s="9" t="n">
        <v>41.73423</v>
      </c>
      <c r="I23" s="9" t="n">
        <v>42.149014</v>
      </c>
      <c r="J23" s="9" t="n">
        <v>42.569008</v>
      </c>
      <c r="K23" s="9" t="n">
        <v>43.00835</v>
      </c>
      <c r="L23" s="9" t="n">
        <v>43.455452</v>
      </c>
      <c r="M23" s="9" t="n">
        <v>43.862602</v>
      </c>
      <c r="N23" s="9" t="n">
        <v>44.347565</v>
      </c>
      <c r="O23" s="9" t="n">
        <v>44.702797</v>
      </c>
      <c r="P23" s="9" t="n">
        <v>45.127457</v>
      </c>
      <c r="Q23" s="9" t="n">
        <v>45.522034</v>
      </c>
      <c r="R23" s="9" t="n">
        <v>45.91967</v>
      </c>
      <c r="S23" s="9" t="n">
        <v>46.329922</v>
      </c>
      <c r="T23" s="9" t="n">
        <v>46.726559</v>
      </c>
      <c r="U23" s="9" t="n">
        <v>47.114132</v>
      </c>
      <c r="V23" s="9" t="n">
        <v>47.480175</v>
      </c>
      <c r="W23" s="9" t="n">
        <v>47.866169</v>
      </c>
      <c r="X23" s="9" t="n">
        <v>48.231972</v>
      </c>
      <c r="Y23" s="9" t="n">
        <v>48.586067</v>
      </c>
      <c r="Z23" s="9" t="n">
        <v>48.930767</v>
      </c>
      <c r="AA23" s="9" t="n">
        <v>49.274044</v>
      </c>
      <c r="AB23" s="9" t="n">
        <v>49.600204</v>
      </c>
      <c r="AC23" s="9" t="n">
        <v>49.935272</v>
      </c>
      <c r="AD23" s="9" t="n">
        <v>50.266663</v>
      </c>
      <c r="AE23" s="9" t="n">
        <v>50.58802</v>
      </c>
      <c r="AF23" s="9" t="n">
        <v>50.906265</v>
      </c>
      <c r="AG23" s="9" t="n">
        <v>51.242321</v>
      </c>
      <c r="AH23" s="9" t="n">
        <v>51.570972</v>
      </c>
      <c r="AI23" s="9" t="n">
        <v>51.911625</v>
      </c>
      <c r="AJ23" s="9" t="n">
        <v>52.242622</v>
      </c>
      <c r="AK23" s="5" t="n">
        <v>0.008461</v>
      </c>
    </row>
    <row r="24" ht="15" customHeight="1" s="99">
      <c r="A24" s="58" t="inlineStr">
        <is>
          <t>TKI000:ba_Air</t>
        </is>
      </c>
      <c r="B24" s="4" t="inlineStr">
        <is>
          <t xml:space="preserve"> (billion seat miles available)</t>
        </is>
      </c>
    </row>
    <row r="25" ht="15" customHeight="1" s="99">
      <c r="B25" s="7" t="inlineStr">
        <is>
          <t xml:space="preserve">   Air</t>
        </is>
      </c>
      <c r="C25" s="9" t="n">
        <v>1173.553467</v>
      </c>
      <c r="D25" s="9" t="n">
        <v>1188.868774</v>
      </c>
      <c r="E25" s="9" t="n">
        <v>1213.58313</v>
      </c>
      <c r="F25" s="9" t="n">
        <v>1235.758179</v>
      </c>
      <c r="G25" s="9" t="n">
        <v>1255.533447</v>
      </c>
      <c r="H25" s="9" t="n">
        <v>1273.864746</v>
      </c>
      <c r="I25" s="9" t="n">
        <v>1293.120972</v>
      </c>
      <c r="J25" s="9" t="n">
        <v>1313.797607</v>
      </c>
      <c r="K25" s="9" t="n">
        <v>1336.561279</v>
      </c>
      <c r="L25" s="9" t="n">
        <v>1360.685303</v>
      </c>
      <c r="M25" s="9" t="n">
        <v>1384.183838</v>
      </c>
      <c r="N25" s="9" t="n">
        <v>1413.325073</v>
      </c>
      <c r="O25" s="9" t="n">
        <v>1439.089111</v>
      </c>
      <c r="P25" s="9" t="n">
        <v>1464.756104</v>
      </c>
      <c r="Q25" s="9" t="n">
        <v>1491.255737</v>
      </c>
      <c r="R25" s="9" t="n">
        <v>1517.909302</v>
      </c>
      <c r="S25" s="9" t="n">
        <v>1544.969727</v>
      </c>
      <c r="T25" s="9" t="n">
        <v>1572.876587</v>
      </c>
      <c r="U25" s="9" t="n">
        <v>1600.829102</v>
      </c>
      <c r="V25" s="9" t="n">
        <v>1628.642212</v>
      </c>
      <c r="W25" s="9" t="n">
        <v>1656.959106</v>
      </c>
      <c r="X25" s="9" t="n">
        <v>1686.064575</v>
      </c>
      <c r="Y25" s="9" t="n">
        <v>1715.337891</v>
      </c>
      <c r="Z25" s="9" t="n">
        <v>1745.147583</v>
      </c>
      <c r="AA25" s="9" t="n">
        <v>1774.890015</v>
      </c>
      <c r="AB25" s="9" t="n">
        <v>1805.456543</v>
      </c>
      <c r="AC25" s="9" t="n">
        <v>1836.789795</v>
      </c>
      <c r="AD25" s="9" t="n">
        <v>1868.791504</v>
      </c>
      <c r="AE25" s="9" t="n">
        <v>1901.88623</v>
      </c>
      <c r="AF25" s="9" t="n">
        <v>1935.813599</v>
      </c>
      <c r="AG25" s="9" t="n">
        <v>1970.7146</v>
      </c>
      <c r="AH25" s="9" t="n">
        <v>2005.956787</v>
      </c>
      <c r="AI25" s="9" t="n">
        <v>2040.973633</v>
      </c>
      <c r="AJ25" s="9" t="n">
        <v>2075.530029</v>
      </c>
      <c r="AK25" s="5" t="n">
        <v>0.017565</v>
      </c>
    </row>
    <row r="26" ht="15" customHeight="1" s="99">
      <c r="A26" s="58" t="inlineStr">
        <is>
          <t>TKI000:ba_Rail</t>
        </is>
      </c>
      <c r="B26" s="4" t="inlineStr">
        <is>
          <t xml:space="preserve"> (billion ton miles traveled)</t>
        </is>
      </c>
    </row>
    <row r="27" ht="15" customHeight="1" s="99">
      <c r="A27" s="58" t="inlineStr">
        <is>
          <t>TKI000:ba_DomesticShipp</t>
        </is>
      </c>
      <c r="B27" s="7" t="inlineStr">
        <is>
          <t xml:space="preserve">   Rail</t>
        </is>
      </c>
      <c r="C27" s="9" t="n">
        <v>1787.537354</v>
      </c>
      <c r="D27" s="9" t="n">
        <v>1788.736328</v>
      </c>
      <c r="E27" s="9" t="n">
        <v>1812.123901</v>
      </c>
      <c r="F27" s="9" t="n">
        <v>1776.697021</v>
      </c>
      <c r="G27" s="9" t="n">
        <v>1769.390869</v>
      </c>
      <c r="H27" s="9" t="n">
        <v>1761.331055</v>
      </c>
      <c r="I27" s="9" t="n">
        <v>1760.654785</v>
      </c>
      <c r="J27" s="9" t="n">
        <v>1779.434814</v>
      </c>
      <c r="K27" s="9" t="n">
        <v>1793.866943</v>
      </c>
      <c r="L27" s="9" t="n">
        <v>1809.704102</v>
      </c>
      <c r="M27" s="9" t="n">
        <v>1816.501465</v>
      </c>
      <c r="N27" s="9" t="n">
        <v>1828.677124</v>
      </c>
      <c r="O27" s="9" t="n">
        <v>1865.317749</v>
      </c>
      <c r="P27" s="9" t="n">
        <v>1893.707642</v>
      </c>
      <c r="Q27" s="9" t="n">
        <v>1898.425537</v>
      </c>
      <c r="R27" s="9" t="n">
        <v>1901.764038</v>
      </c>
      <c r="S27" s="9" t="n">
        <v>1914.623535</v>
      </c>
      <c r="T27" s="9" t="n">
        <v>1915.735352</v>
      </c>
      <c r="U27" s="9" t="n">
        <v>1929.508545</v>
      </c>
      <c r="V27" s="9" t="n">
        <v>1945.841675</v>
      </c>
      <c r="W27" s="9" t="n">
        <v>1957.783813</v>
      </c>
      <c r="X27" s="9" t="n">
        <v>1973.637939</v>
      </c>
      <c r="Y27" s="9" t="n">
        <v>1989.265015</v>
      </c>
      <c r="Z27" s="9" t="n">
        <v>2003.42334</v>
      </c>
      <c r="AA27" s="9" t="n">
        <v>2016.812744</v>
      </c>
      <c r="AB27" s="9" t="n">
        <v>2027.807983</v>
      </c>
      <c r="AC27" s="9" t="n">
        <v>2037.517212</v>
      </c>
      <c r="AD27" s="9" t="n">
        <v>2052.54126</v>
      </c>
      <c r="AE27" s="9" t="n">
        <v>2069.368896</v>
      </c>
      <c r="AF27" s="9" t="n">
        <v>2081.402588</v>
      </c>
      <c r="AG27" s="9" t="n">
        <v>2096.309326</v>
      </c>
      <c r="AH27" s="9" t="n">
        <v>2113.664551</v>
      </c>
      <c r="AI27" s="9" t="n">
        <v>2130.516357</v>
      </c>
      <c r="AJ27" s="9" t="n">
        <v>2149.351074</v>
      </c>
      <c r="AK27" s="5" t="n">
        <v>0.005756</v>
      </c>
    </row>
    <row r="28" ht="15" customHeight="1" s="99">
      <c r="B28" s="7" t="inlineStr">
        <is>
          <t xml:space="preserve">   Domestic Shipping</t>
        </is>
      </c>
      <c r="C28" s="9" t="n">
        <v>447.725952</v>
      </c>
      <c r="D28" s="9" t="n">
        <v>444.520569</v>
      </c>
      <c r="E28" s="9" t="n">
        <v>435.793274</v>
      </c>
      <c r="F28" s="9" t="n">
        <v>426.557434</v>
      </c>
      <c r="G28" s="9" t="n">
        <v>415.908752</v>
      </c>
      <c r="H28" s="9" t="n">
        <v>407.289215</v>
      </c>
      <c r="I28" s="9" t="n">
        <v>397.981567</v>
      </c>
      <c r="J28" s="9" t="n">
        <v>387.66037</v>
      </c>
      <c r="K28" s="9" t="n">
        <v>377.813965</v>
      </c>
      <c r="L28" s="9" t="n">
        <v>368.699829</v>
      </c>
      <c r="M28" s="9" t="n">
        <v>359.434204</v>
      </c>
      <c r="N28" s="9" t="n">
        <v>349.288025</v>
      </c>
      <c r="O28" s="9" t="n">
        <v>339.07843</v>
      </c>
      <c r="P28" s="9" t="n">
        <v>328.706543</v>
      </c>
      <c r="Q28" s="9" t="n">
        <v>324.044037</v>
      </c>
      <c r="R28" s="9" t="n">
        <v>318.920532</v>
      </c>
      <c r="S28" s="9" t="n">
        <v>314.175201</v>
      </c>
      <c r="T28" s="9" t="n">
        <v>309.605347</v>
      </c>
      <c r="U28" s="9" t="n">
        <v>305.296753</v>
      </c>
      <c r="V28" s="9" t="n">
        <v>300.715576</v>
      </c>
      <c r="W28" s="9" t="n">
        <v>296.954376</v>
      </c>
      <c r="X28" s="9" t="n">
        <v>292.937744</v>
      </c>
      <c r="Y28" s="9" t="n">
        <v>288.725159</v>
      </c>
      <c r="Z28" s="9" t="n">
        <v>284.264679</v>
      </c>
      <c r="AA28" s="9" t="n">
        <v>282.858948</v>
      </c>
      <c r="AB28" s="9" t="n">
        <v>281.434814</v>
      </c>
      <c r="AC28" s="9" t="n">
        <v>279.57016</v>
      </c>
      <c r="AD28" s="9" t="n">
        <v>278.13324</v>
      </c>
      <c r="AE28" s="9" t="n">
        <v>276.717316</v>
      </c>
      <c r="AF28" s="9" t="n">
        <v>275.622589</v>
      </c>
      <c r="AG28" s="9" t="n">
        <v>274.332642</v>
      </c>
      <c r="AH28" s="9" t="n">
        <v>273.4216</v>
      </c>
      <c r="AI28" s="9" t="n">
        <v>271.813812</v>
      </c>
      <c r="AJ28" s="9" t="n">
        <v>270.610596</v>
      </c>
      <c r="AK28" s="5" t="n">
        <v>-0.01539</v>
      </c>
    </row>
    <row r="30" ht="15" customHeight="1" s="99">
      <c r="B30" s="4" t="inlineStr">
        <is>
          <t>Energy Efficiency Indicators</t>
        </is>
      </c>
    </row>
    <row r="31" ht="15" customHeight="1" s="99">
      <c r="A31" s="58" t="inlineStr">
        <is>
          <t>TKI000:ca_AvgCAFEStand</t>
        </is>
      </c>
      <c r="B31" s="4" t="inlineStr">
        <is>
          <t xml:space="preserve"> (miles per gallon)</t>
        </is>
      </c>
    </row>
    <row r="32" ht="15" customHeight="1" s="99">
      <c r="A32" s="58" t="inlineStr">
        <is>
          <t>TKI000:ca_CarCAFEStand</t>
        </is>
      </c>
      <c r="B32" s="7" t="inlineStr">
        <is>
          <t xml:space="preserve">   New Light-Duty Vehicle CAFE Standard 2/</t>
        </is>
      </c>
      <c r="C32" s="8" t="n">
        <v>33.231037</v>
      </c>
      <c r="D32" s="8" t="n">
        <v>33.824409</v>
      </c>
      <c r="E32" s="8" t="n">
        <v>34.663242</v>
      </c>
      <c r="F32" s="8" t="n">
        <v>36.011749</v>
      </c>
      <c r="G32" s="8" t="n">
        <v>37.960045</v>
      </c>
      <c r="H32" s="8" t="n">
        <v>39.711666</v>
      </c>
      <c r="I32" s="8" t="n">
        <v>41.675518</v>
      </c>
      <c r="J32" s="8" t="n">
        <v>43.356022</v>
      </c>
      <c r="K32" s="8" t="n">
        <v>45.640671</v>
      </c>
      <c r="L32" s="8" t="n">
        <v>45.687145</v>
      </c>
      <c r="M32" s="8" t="n">
        <v>45.835239</v>
      </c>
      <c r="N32" s="8" t="n">
        <v>45.955185</v>
      </c>
      <c r="O32" s="8" t="n">
        <v>46.097694</v>
      </c>
      <c r="P32" s="8" t="n">
        <v>46.204849</v>
      </c>
      <c r="Q32" s="8" t="n">
        <v>46.309845</v>
      </c>
      <c r="R32" s="8" t="n">
        <v>46.409691</v>
      </c>
      <c r="S32" s="8" t="n">
        <v>46.480145</v>
      </c>
      <c r="T32" s="8" t="n">
        <v>46.55238</v>
      </c>
      <c r="U32" s="8" t="n">
        <v>46.617996</v>
      </c>
      <c r="V32" s="8" t="n">
        <v>46.679771</v>
      </c>
      <c r="W32" s="8" t="n">
        <v>46.724213</v>
      </c>
      <c r="X32" s="8" t="n">
        <v>46.772335</v>
      </c>
      <c r="Y32" s="8" t="n">
        <v>46.816681</v>
      </c>
      <c r="Z32" s="8" t="n">
        <v>46.858173</v>
      </c>
      <c r="AA32" s="8" t="n">
        <v>46.889629</v>
      </c>
      <c r="AB32" s="8" t="n">
        <v>46.931118</v>
      </c>
      <c r="AC32" s="8" t="n">
        <v>46.960442</v>
      </c>
      <c r="AD32" s="8" t="n">
        <v>46.978397</v>
      </c>
      <c r="AE32" s="8" t="n">
        <v>46.999207</v>
      </c>
      <c r="AF32" s="8" t="n">
        <v>47.003643</v>
      </c>
      <c r="AG32" s="8" t="n">
        <v>47.005432</v>
      </c>
      <c r="AH32" s="8" t="n">
        <v>47.012489</v>
      </c>
      <c r="AI32" s="8" t="n">
        <v>47.006405</v>
      </c>
      <c r="AJ32" s="8" t="n">
        <v>46.994553</v>
      </c>
      <c r="AK32" s="5" t="n">
        <v>0.010329</v>
      </c>
    </row>
    <row r="33" ht="15" customHeight="1" s="99">
      <c r="A33" s="58" t="inlineStr">
        <is>
          <t>TKI000:ca_TwukCAFEStand</t>
        </is>
      </c>
      <c r="B33" s="7" t="inlineStr">
        <is>
          <t xml:space="preserve">     New Car 2/</t>
        </is>
      </c>
      <c r="C33" s="8" t="n">
        <v>38.552597</v>
      </c>
      <c r="D33" s="8" t="n">
        <v>39.421032</v>
      </c>
      <c r="E33" s="8" t="n">
        <v>40.955711</v>
      </c>
      <c r="F33" s="8" t="n">
        <v>42.739193</v>
      </c>
      <c r="G33" s="8" t="n">
        <v>44.647316</v>
      </c>
      <c r="H33" s="8" t="n">
        <v>46.77142</v>
      </c>
      <c r="I33" s="8" t="n">
        <v>49.107544</v>
      </c>
      <c r="J33" s="8" t="n">
        <v>50.479019</v>
      </c>
      <c r="K33" s="8" t="n">
        <v>53.163414</v>
      </c>
      <c r="L33" s="8" t="n">
        <v>53.165295</v>
      </c>
      <c r="M33" s="8" t="n">
        <v>53.182201</v>
      </c>
      <c r="N33" s="8" t="n">
        <v>53.182201</v>
      </c>
      <c r="O33" s="8" t="n">
        <v>53.192871</v>
      </c>
      <c r="P33" s="8" t="n">
        <v>53.192871</v>
      </c>
      <c r="Q33" s="8" t="n">
        <v>53.19289</v>
      </c>
      <c r="R33" s="8" t="n">
        <v>53.192928</v>
      </c>
      <c r="S33" s="8" t="n">
        <v>53.19294</v>
      </c>
      <c r="T33" s="8" t="n">
        <v>53.193012</v>
      </c>
      <c r="U33" s="8" t="n">
        <v>53.19305</v>
      </c>
      <c r="V33" s="8" t="n">
        <v>53.193115</v>
      </c>
      <c r="W33" s="8" t="n">
        <v>53.193115</v>
      </c>
      <c r="X33" s="8" t="n">
        <v>53.193176</v>
      </c>
      <c r="Y33" s="8" t="n">
        <v>53.194641</v>
      </c>
      <c r="Z33" s="8" t="n">
        <v>53.19503</v>
      </c>
      <c r="AA33" s="8" t="n">
        <v>53.195042</v>
      </c>
      <c r="AB33" s="8" t="n">
        <v>53.197578</v>
      </c>
      <c r="AC33" s="8" t="n">
        <v>53.197578</v>
      </c>
      <c r="AD33" s="8" t="n">
        <v>53.197578</v>
      </c>
      <c r="AE33" s="8" t="n">
        <v>53.197632</v>
      </c>
      <c r="AF33" s="8" t="n">
        <v>53.197948</v>
      </c>
      <c r="AG33" s="8" t="n">
        <v>53.19817</v>
      </c>
      <c r="AH33" s="8" t="n">
        <v>53.200935</v>
      </c>
      <c r="AI33" s="8" t="n">
        <v>53.200935</v>
      </c>
      <c r="AJ33" s="8" t="n">
        <v>53.200947</v>
      </c>
      <c r="AK33" s="5" t="n">
        <v>0.009412</v>
      </c>
    </row>
    <row r="34" ht="15" customHeight="1" s="99">
      <c r="A34" s="58" t="inlineStr">
        <is>
          <t>TKI000:ca_NewVehCred</t>
        </is>
      </c>
      <c r="B34" s="7" t="inlineStr">
        <is>
          <t xml:space="preserve">     New Light Truck 2/</t>
        </is>
      </c>
      <c r="C34" s="8" t="n">
        <v>28.836378</v>
      </c>
      <c r="D34" s="8" t="n">
        <v>29.179739</v>
      </c>
      <c r="E34" s="8" t="n">
        <v>29.623194</v>
      </c>
      <c r="F34" s="8" t="n">
        <v>30.619411</v>
      </c>
      <c r="G34" s="8" t="n">
        <v>32.520454</v>
      </c>
      <c r="H34" s="8" t="n">
        <v>33.934437</v>
      </c>
      <c r="I34" s="8" t="n">
        <v>35.478027</v>
      </c>
      <c r="J34" s="8" t="n">
        <v>37.151321</v>
      </c>
      <c r="K34" s="8" t="n">
        <v>38.954666</v>
      </c>
      <c r="L34" s="8" t="n">
        <v>38.965858</v>
      </c>
      <c r="M34" s="8" t="n">
        <v>38.966263</v>
      </c>
      <c r="N34" s="8" t="n">
        <v>38.96772</v>
      </c>
      <c r="O34" s="8" t="n">
        <v>38.967854</v>
      </c>
      <c r="P34" s="8" t="n">
        <v>38.969234</v>
      </c>
      <c r="Q34" s="8" t="n">
        <v>38.96973</v>
      </c>
      <c r="R34" s="8" t="n">
        <v>38.970463</v>
      </c>
      <c r="S34" s="8" t="n">
        <v>38.971207</v>
      </c>
      <c r="T34" s="8" t="n">
        <v>38.971207</v>
      </c>
      <c r="U34" s="8" t="n">
        <v>38.97168</v>
      </c>
      <c r="V34" s="8" t="n">
        <v>38.972107</v>
      </c>
      <c r="W34" s="8" t="n">
        <v>38.972855</v>
      </c>
      <c r="X34" s="8" t="n">
        <v>38.973167</v>
      </c>
      <c r="Y34" s="8" t="n">
        <v>38.973568</v>
      </c>
      <c r="Z34" s="8" t="n">
        <v>38.97398</v>
      </c>
      <c r="AA34" s="8" t="n">
        <v>38.974487</v>
      </c>
      <c r="AB34" s="8" t="n">
        <v>38.974743</v>
      </c>
      <c r="AC34" s="8" t="n">
        <v>38.975323</v>
      </c>
      <c r="AD34" s="8" t="n">
        <v>38.975731</v>
      </c>
      <c r="AE34" s="8" t="n">
        <v>38.976013</v>
      </c>
      <c r="AF34" s="8" t="n">
        <v>38.976311</v>
      </c>
      <c r="AG34" s="8" t="n">
        <v>38.976658</v>
      </c>
      <c r="AH34" s="8" t="n">
        <v>38.97686</v>
      </c>
      <c r="AI34" s="8" t="n">
        <v>38.977299</v>
      </c>
      <c r="AJ34" s="8" t="n">
        <v>38.977531</v>
      </c>
      <c r="AK34" s="5" t="n">
        <v>0.009088000000000001</v>
      </c>
    </row>
    <row r="35" ht="15" customHeight="1" s="99">
      <c r="A35" s="58" t="inlineStr">
        <is>
          <t>TKI000:ca_NewCarCred</t>
        </is>
      </c>
      <c r="B35" s="7" t="inlineStr">
        <is>
          <t xml:space="preserve">   Compliance New Light-Duty Vehicle 3/</t>
        </is>
      </c>
      <c r="C35" s="8" t="n">
        <v>33.453663</v>
      </c>
      <c r="D35" s="8" t="n">
        <v>33.999165</v>
      </c>
      <c r="E35" s="8" t="n">
        <v>34.852367</v>
      </c>
      <c r="F35" s="8" t="n">
        <v>36.294296</v>
      </c>
      <c r="G35" s="8" t="n">
        <v>38.366337</v>
      </c>
      <c r="H35" s="8" t="n">
        <v>40.360031</v>
      </c>
      <c r="I35" s="8" t="n">
        <v>42.344337</v>
      </c>
      <c r="J35" s="8" t="n">
        <v>43.980865</v>
      </c>
      <c r="K35" s="8" t="n">
        <v>46.242016</v>
      </c>
      <c r="L35" s="8" t="n">
        <v>46.369415</v>
      </c>
      <c r="M35" s="8" t="n">
        <v>46.563313</v>
      </c>
      <c r="N35" s="8" t="n">
        <v>46.693798</v>
      </c>
      <c r="O35" s="8" t="n">
        <v>46.881443</v>
      </c>
      <c r="P35" s="8" t="n">
        <v>47.023907</v>
      </c>
      <c r="Q35" s="8" t="n">
        <v>47.195477</v>
      </c>
      <c r="R35" s="8" t="n">
        <v>47.396988</v>
      </c>
      <c r="S35" s="8" t="n">
        <v>47.630604</v>
      </c>
      <c r="T35" s="8" t="n">
        <v>47.772404</v>
      </c>
      <c r="U35" s="8" t="n">
        <v>47.898392</v>
      </c>
      <c r="V35" s="8" t="n">
        <v>48.021744</v>
      </c>
      <c r="W35" s="8" t="n">
        <v>48.10815</v>
      </c>
      <c r="X35" s="8" t="n">
        <v>48.228577</v>
      </c>
      <c r="Y35" s="8" t="n">
        <v>48.328503</v>
      </c>
      <c r="Z35" s="8" t="n">
        <v>48.415863</v>
      </c>
      <c r="AA35" s="8" t="n">
        <v>48.528599</v>
      </c>
      <c r="AB35" s="8" t="n">
        <v>48.589287</v>
      </c>
      <c r="AC35" s="8" t="n">
        <v>48.621609</v>
      </c>
      <c r="AD35" s="8" t="n">
        <v>48.628242</v>
      </c>
      <c r="AE35" s="8" t="n">
        <v>48.712502</v>
      </c>
      <c r="AF35" s="8" t="n">
        <v>48.731789</v>
      </c>
      <c r="AG35" s="8" t="n">
        <v>48.745567</v>
      </c>
      <c r="AH35" s="8" t="n">
        <v>48.774223</v>
      </c>
      <c r="AI35" s="8" t="n">
        <v>48.780106</v>
      </c>
      <c r="AJ35" s="8" t="n">
        <v>48.78289</v>
      </c>
      <c r="AK35" s="5" t="n">
        <v>0.011346</v>
      </c>
    </row>
    <row r="36" ht="15" customHeight="1" s="99">
      <c r="A36" s="58" t="inlineStr">
        <is>
          <t>TKI000:ca_NewTwukCred</t>
        </is>
      </c>
      <c r="B36" s="7" t="inlineStr">
        <is>
          <t xml:space="preserve">     New Car 3/</t>
        </is>
      </c>
      <c r="C36" s="8" t="n">
        <v>39.21965</v>
      </c>
      <c r="D36" s="8" t="n">
        <v>40.208176</v>
      </c>
      <c r="E36" s="8" t="n">
        <v>41.560863</v>
      </c>
      <c r="F36" s="8" t="n">
        <v>43.481544</v>
      </c>
      <c r="G36" s="8" t="n">
        <v>45.514778</v>
      </c>
      <c r="H36" s="8" t="n">
        <v>47.57579</v>
      </c>
      <c r="I36" s="8" t="n">
        <v>49.836277</v>
      </c>
      <c r="J36" s="8" t="n">
        <v>51.162941</v>
      </c>
      <c r="K36" s="8" t="n">
        <v>53.624893</v>
      </c>
      <c r="L36" s="8" t="n">
        <v>53.706425</v>
      </c>
      <c r="M36" s="8" t="n">
        <v>53.805222</v>
      </c>
      <c r="N36" s="8" t="n">
        <v>53.878506</v>
      </c>
      <c r="O36" s="8" t="n">
        <v>54.057693</v>
      </c>
      <c r="P36" s="8" t="n">
        <v>54.205578</v>
      </c>
      <c r="Q36" s="8" t="n">
        <v>54.410496</v>
      </c>
      <c r="R36" s="8" t="n">
        <v>54.644573</v>
      </c>
      <c r="S36" s="8" t="n">
        <v>54.846699</v>
      </c>
      <c r="T36" s="8" t="n">
        <v>55.040737</v>
      </c>
      <c r="U36" s="8" t="n">
        <v>55.223377</v>
      </c>
      <c r="V36" s="8" t="n">
        <v>55.398727</v>
      </c>
      <c r="W36" s="8" t="n">
        <v>55.53233</v>
      </c>
      <c r="X36" s="8" t="n">
        <v>55.66367</v>
      </c>
      <c r="Y36" s="8" t="n">
        <v>55.798275</v>
      </c>
      <c r="Z36" s="8" t="n">
        <v>55.916218</v>
      </c>
      <c r="AA36" s="8" t="n">
        <v>55.95874</v>
      </c>
      <c r="AB36" s="8" t="n">
        <v>56.004444</v>
      </c>
      <c r="AC36" s="8" t="n">
        <v>56.03677</v>
      </c>
      <c r="AD36" s="8" t="n">
        <v>56.041607</v>
      </c>
      <c r="AE36" s="8" t="n">
        <v>56.047878</v>
      </c>
      <c r="AF36" s="8" t="n">
        <v>56.084099</v>
      </c>
      <c r="AG36" s="8" t="n">
        <v>56.117535</v>
      </c>
      <c r="AH36" s="8" t="n">
        <v>56.169254</v>
      </c>
      <c r="AI36" s="8" t="n">
        <v>56.202084</v>
      </c>
      <c r="AJ36" s="8" t="n">
        <v>56.231964</v>
      </c>
      <c r="AK36" s="5" t="n">
        <v>0.010537</v>
      </c>
    </row>
    <row r="37" ht="15" customHeight="1" s="99">
      <c r="A37" s="58" t="inlineStr">
        <is>
          <t>TKI000:ca_TestedNewVeh</t>
        </is>
      </c>
      <c r="B37" s="7" t="inlineStr">
        <is>
          <t xml:space="preserve">     New Light Truck 3/</t>
        </is>
      </c>
      <c r="C37" s="8" t="n">
        <v>28.781832</v>
      </c>
      <c r="D37" s="8" t="n">
        <v>28.981468</v>
      </c>
      <c r="E37" s="8" t="n">
        <v>29.56732</v>
      </c>
      <c r="F37" s="8" t="n">
        <v>30.629837</v>
      </c>
      <c r="G37" s="8" t="n">
        <v>32.641251</v>
      </c>
      <c r="H37" s="8" t="n">
        <v>34.464329</v>
      </c>
      <c r="I37" s="8" t="n">
        <v>36.083229</v>
      </c>
      <c r="J37" s="8" t="n">
        <v>37.714725</v>
      </c>
      <c r="K37" s="8" t="n">
        <v>39.624859</v>
      </c>
      <c r="L37" s="8" t="n">
        <v>39.715786</v>
      </c>
      <c r="M37" s="8" t="n">
        <v>39.738346</v>
      </c>
      <c r="N37" s="8" t="n">
        <v>39.70694</v>
      </c>
      <c r="O37" s="8" t="n">
        <v>39.659554</v>
      </c>
      <c r="P37" s="8" t="n">
        <v>39.607239</v>
      </c>
      <c r="Q37" s="8" t="n">
        <v>39.559658</v>
      </c>
      <c r="R37" s="8" t="n">
        <v>39.545506</v>
      </c>
      <c r="S37" s="8" t="n">
        <v>39.663071</v>
      </c>
      <c r="T37" s="8" t="n">
        <v>39.61974</v>
      </c>
      <c r="U37" s="8" t="n">
        <v>39.567665</v>
      </c>
      <c r="V37" s="8" t="n">
        <v>39.521477</v>
      </c>
      <c r="W37" s="8" t="n">
        <v>39.476704</v>
      </c>
      <c r="X37" s="8" t="n">
        <v>39.484936</v>
      </c>
      <c r="Y37" s="8" t="n">
        <v>39.461704</v>
      </c>
      <c r="Z37" s="8" t="n">
        <v>39.433529</v>
      </c>
      <c r="AA37" s="8" t="n">
        <v>39.534775</v>
      </c>
      <c r="AB37" s="8" t="n">
        <v>39.520966</v>
      </c>
      <c r="AC37" s="8" t="n">
        <v>39.49025</v>
      </c>
      <c r="AD37" s="8" t="n">
        <v>39.460434</v>
      </c>
      <c r="AE37" s="8" t="n">
        <v>39.564434</v>
      </c>
      <c r="AF37" s="8" t="n">
        <v>39.558979</v>
      </c>
      <c r="AG37" s="8" t="n">
        <v>39.551521</v>
      </c>
      <c r="AH37" s="8" t="n">
        <v>39.546413</v>
      </c>
      <c r="AI37" s="8" t="n">
        <v>39.541836</v>
      </c>
      <c r="AJ37" s="8" t="n">
        <v>39.546425</v>
      </c>
      <c r="AK37" s="5" t="n">
        <v>0.00976</v>
      </c>
    </row>
    <row r="38" ht="15" customHeight="1" s="99">
      <c r="A38" s="58" t="inlineStr">
        <is>
          <t>TKI000:ca_TestedNewCar</t>
        </is>
      </c>
      <c r="B38" s="7" t="inlineStr">
        <is>
          <t xml:space="preserve">   Tested New Light-Duty Vehicle 4/</t>
        </is>
      </c>
      <c r="C38" s="8" t="n">
        <v>32.92057</v>
      </c>
      <c r="D38" s="8" t="n">
        <v>33.597721</v>
      </c>
      <c r="E38" s="8" t="n">
        <v>34.642803</v>
      </c>
      <c r="F38" s="8" t="n">
        <v>36.290867</v>
      </c>
      <c r="G38" s="8" t="n">
        <v>38.362621</v>
      </c>
      <c r="H38" s="8" t="n">
        <v>40.356014</v>
      </c>
      <c r="I38" s="8" t="n">
        <v>42.339863</v>
      </c>
      <c r="J38" s="8" t="n">
        <v>43.975994</v>
      </c>
      <c r="K38" s="8" t="n">
        <v>46.236908</v>
      </c>
      <c r="L38" s="8" t="n">
        <v>46.364128</v>
      </c>
      <c r="M38" s="8" t="n">
        <v>46.557949</v>
      </c>
      <c r="N38" s="8" t="n">
        <v>46.688419</v>
      </c>
      <c r="O38" s="8" t="n">
        <v>46.876041</v>
      </c>
      <c r="P38" s="8" t="n">
        <v>47.018448</v>
      </c>
      <c r="Q38" s="8" t="n">
        <v>47.189926</v>
      </c>
      <c r="R38" s="8" t="n">
        <v>47.391357</v>
      </c>
      <c r="S38" s="8" t="n">
        <v>47.624954</v>
      </c>
      <c r="T38" s="8" t="n">
        <v>47.766644</v>
      </c>
      <c r="U38" s="8" t="n">
        <v>47.892525</v>
      </c>
      <c r="V38" s="8" t="n">
        <v>48.015766</v>
      </c>
      <c r="W38" s="8" t="n">
        <v>48.102093</v>
      </c>
      <c r="X38" s="8" t="n">
        <v>48.222412</v>
      </c>
      <c r="Y38" s="8" t="n">
        <v>48.322189</v>
      </c>
      <c r="Z38" s="8" t="n">
        <v>48.409386</v>
      </c>
      <c r="AA38" s="8" t="n">
        <v>48.522015</v>
      </c>
      <c r="AB38" s="8" t="n">
        <v>48.582489</v>
      </c>
      <c r="AC38" s="8" t="n">
        <v>48.614666</v>
      </c>
      <c r="AD38" s="8" t="n">
        <v>48.621155</v>
      </c>
      <c r="AE38" s="8" t="n">
        <v>48.705265</v>
      </c>
      <c r="AF38" s="8" t="n">
        <v>48.724365</v>
      </c>
      <c r="AG38" s="8" t="n">
        <v>48.737965</v>
      </c>
      <c r="AH38" s="8" t="n">
        <v>48.766415</v>
      </c>
      <c r="AI38" s="8" t="n">
        <v>48.772102</v>
      </c>
      <c r="AJ38" s="8" t="n">
        <v>48.774681</v>
      </c>
      <c r="AK38" s="5" t="n">
        <v>0.011717</v>
      </c>
    </row>
    <row r="39" ht="15" customHeight="1" s="99">
      <c r="A39" s="58" t="inlineStr">
        <is>
          <t>TKI000:ca_TestedNewTwuk</t>
        </is>
      </c>
      <c r="B39" s="7" t="inlineStr">
        <is>
          <t xml:space="preserve">     New Car 4/</t>
        </is>
      </c>
      <c r="C39" s="8" t="n">
        <v>38.844189</v>
      </c>
      <c r="D39" s="8" t="n">
        <v>39.84222</v>
      </c>
      <c r="E39" s="8" t="n">
        <v>41.359097</v>
      </c>
      <c r="F39" s="8" t="n">
        <v>43.479668</v>
      </c>
      <c r="G39" s="8" t="n">
        <v>45.512585</v>
      </c>
      <c r="H39" s="8" t="n">
        <v>47.573315</v>
      </c>
      <c r="I39" s="8" t="n">
        <v>49.833408</v>
      </c>
      <c r="J39" s="8" t="n">
        <v>51.159718</v>
      </c>
      <c r="K39" s="8" t="n">
        <v>53.621464</v>
      </c>
      <c r="L39" s="8" t="n">
        <v>53.702938</v>
      </c>
      <c r="M39" s="8" t="n">
        <v>53.80172</v>
      </c>
      <c r="N39" s="8" t="n">
        <v>53.874981</v>
      </c>
      <c r="O39" s="8" t="n">
        <v>54.05426</v>
      </c>
      <c r="P39" s="8" t="n">
        <v>54.202103</v>
      </c>
      <c r="Q39" s="8" t="n">
        <v>54.407009</v>
      </c>
      <c r="R39" s="8" t="n">
        <v>54.641037</v>
      </c>
      <c r="S39" s="8" t="n">
        <v>54.843136</v>
      </c>
      <c r="T39" s="8" t="n">
        <v>55.03714</v>
      </c>
      <c r="U39" s="8" t="n">
        <v>55.219742</v>
      </c>
      <c r="V39" s="8" t="n">
        <v>55.395058</v>
      </c>
      <c r="W39" s="8" t="n">
        <v>55.528614</v>
      </c>
      <c r="X39" s="8" t="n">
        <v>55.659931</v>
      </c>
      <c r="Y39" s="8" t="n">
        <v>55.794483</v>
      </c>
      <c r="Z39" s="8" t="n">
        <v>55.912376</v>
      </c>
      <c r="AA39" s="8" t="n">
        <v>55.95483</v>
      </c>
      <c r="AB39" s="8" t="n">
        <v>56.000454</v>
      </c>
      <c r="AC39" s="8" t="n">
        <v>56.032734</v>
      </c>
      <c r="AD39" s="8" t="n">
        <v>56.03751</v>
      </c>
      <c r="AE39" s="8" t="n">
        <v>56.043736</v>
      </c>
      <c r="AF39" s="8" t="n">
        <v>56.079899</v>
      </c>
      <c r="AG39" s="8" t="n">
        <v>56.113274</v>
      </c>
      <c r="AH39" s="8" t="n">
        <v>56.164932</v>
      </c>
      <c r="AI39" s="8" t="n">
        <v>56.197685</v>
      </c>
      <c r="AJ39" s="8" t="n">
        <v>56.227493</v>
      </c>
      <c r="AK39" s="5" t="n">
        <v>0.010823</v>
      </c>
    </row>
    <row r="40" ht="15" customHeight="1" s="99">
      <c r="A40" s="58" t="inlineStr">
        <is>
          <t>TKI000:ca_OnRoadNewVeh</t>
        </is>
      </c>
      <c r="B40" s="7" t="inlineStr">
        <is>
          <t xml:space="preserve">     New Light Truck 4/</t>
        </is>
      </c>
      <c r="C40" s="8" t="n">
        <v>28.17654</v>
      </c>
      <c r="D40" s="8" t="n">
        <v>28.57621</v>
      </c>
      <c r="E40" s="8" t="n">
        <v>29.362612</v>
      </c>
      <c r="F40" s="8" t="n">
        <v>30.6257</v>
      </c>
      <c r="G40" s="8" t="n">
        <v>32.636818</v>
      </c>
      <c r="H40" s="8" t="n">
        <v>34.45956</v>
      </c>
      <c r="I40" s="8" t="n">
        <v>36.077965</v>
      </c>
      <c r="J40" s="8" t="n">
        <v>37.708981</v>
      </c>
      <c r="K40" s="8" t="n">
        <v>39.618832</v>
      </c>
      <c r="L40" s="8" t="n">
        <v>39.709496</v>
      </c>
      <c r="M40" s="8" t="n">
        <v>39.731888</v>
      </c>
      <c r="N40" s="8" t="n">
        <v>39.700436</v>
      </c>
      <c r="O40" s="8" t="n">
        <v>39.652912</v>
      </c>
      <c r="P40" s="8" t="n">
        <v>39.600517</v>
      </c>
      <c r="Q40" s="8" t="n">
        <v>39.552765</v>
      </c>
      <c r="R40" s="8" t="n">
        <v>39.538483</v>
      </c>
      <c r="S40" s="8" t="n">
        <v>39.656025</v>
      </c>
      <c r="T40" s="8" t="n">
        <v>39.612507</v>
      </c>
      <c r="U40" s="8" t="n">
        <v>39.560276</v>
      </c>
      <c r="V40" s="8" t="n">
        <v>39.513908</v>
      </c>
      <c r="W40" s="8" t="n">
        <v>39.469017</v>
      </c>
      <c r="X40" s="8" t="n">
        <v>39.477066</v>
      </c>
      <c r="Y40" s="8" t="n">
        <v>39.453606</v>
      </c>
      <c r="Z40" s="8" t="n">
        <v>39.425179</v>
      </c>
      <c r="AA40" s="8" t="n">
        <v>39.526264</v>
      </c>
      <c r="AB40" s="8" t="n">
        <v>39.512119</v>
      </c>
      <c r="AC40" s="8" t="n">
        <v>39.481171</v>
      </c>
      <c r="AD40" s="8" t="n">
        <v>39.451141</v>
      </c>
      <c r="AE40" s="8" t="n">
        <v>39.554874</v>
      </c>
      <c r="AF40" s="8" t="n">
        <v>39.549133</v>
      </c>
      <c r="AG40" s="8" t="n">
        <v>39.541401</v>
      </c>
      <c r="AH40" s="8" t="n">
        <v>39.535969</v>
      </c>
      <c r="AI40" s="8" t="n">
        <v>39.531124</v>
      </c>
      <c r="AJ40" s="8" t="n">
        <v>39.535419</v>
      </c>
      <c r="AK40" s="5" t="n">
        <v>0.010196</v>
      </c>
    </row>
    <row r="41" ht="15" customHeight="1" s="99">
      <c r="A41" s="58" t="inlineStr">
        <is>
          <t>TKI000:ca_OnRoadNewCar</t>
        </is>
      </c>
      <c r="B41" s="7" t="inlineStr">
        <is>
          <t xml:space="preserve">   On-Road New Light-Duty Vehicle 5/</t>
        </is>
      </c>
      <c r="C41" s="8" t="n">
        <v>26.860435</v>
      </c>
      <c r="D41" s="8" t="n">
        <v>27.412979</v>
      </c>
      <c r="E41" s="8" t="n">
        <v>28.265438</v>
      </c>
      <c r="F41" s="8" t="n">
        <v>29.610132</v>
      </c>
      <c r="G41" s="8" t="n">
        <v>31.300692</v>
      </c>
      <c r="H41" s="8" t="n">
        <v>32.927387</v>
      </c>
      <c r="I41" s="8" t="n">
        <v>34.546352</v>
      </c>
      <c r="J41" s="8" t="n">
        <v>35.881912</v>
      </c>
      <c r="K41" s="8" t="n">
        <v>37.727074</v>
      </c>
      <c r="L41" s="8" t="n">
        <v>37.831051</v>
      </c>
      <c r="M41" s="8" t="n">
        <v>37.989754</v>
      </c>
      <c r="N41" s="8" t="n">
        <v>38.09668</v>
      </c>
      <c r="O41" s="8" t="n">
        <v>38.250278</v>
      </c>
      <c r="P41" s="8" t="n">
        <v>38.366863</v>
      </c>
      <c r="Q41" s="8" t="n">
        <v>38.507156</v>
      </c>
      <c r="R41" s="8" t="n">
        <v>38.671864</v>
      </c>
      <c r="S41" s="8" t="n">
        <v>38.86277</v>
      </c>
      <c r="T41" s="8" t="n">
        <v>38.978622</v>
      </c>
      <c r="U41" s="8" t="n">
        <v>39.081562</v>
      </c>
      <c r="V41" s="8" t="n">
        <v>39.182323</v>
      </c>
      <c r="W41" s="8" t="n">
        <v>39.252899</v>
      </c>
      <c r="X41" s="8" t="n">
        <v>39.351257</v>
      </c>
      <c r="Y41" s="8" t="n">
        <v>39.432819</v>
      </c>
      <c r="Z41" s="8" t="n">
        <v>39.504112</v>
      </c>
      <c r="AA41" s="8" t="n">
        <v>39.596188</v>
      </c>
      <c r="AB41" s="8" t="n">
        <v>39.645687</v>
      </c>
      <c r="AC41" s="8" t="n">
        <v>39.672047</v>
      </c>
      <c r="AD41" s="8" t="n">
        <v>39.67741</v>
      </c>
      <c r="AE41" s="8" t="n">
        <v>39.746174</v>
      </c>
      <c r="AF41" s="8" t="n">
        <v>39.761765</v>
      </c>
      <c r="AG41" s="8" t="n">
        <v>39.772858</v>
      </c>
      <c r="AH41" s="8" t="n">
        <v>39.796085</v>
      </c>
      <c r="AI41" s="8" t="n">
        <v>39.800686</v>
      </c>
      <c r="AJ41" s="8" t="n">
        <v>39.802731</v>
      </c>
      <c r="AK41" s="5" t="n">
        <v>0.011722</v>
      </c>
    </row>
    <row r="42" ht="15" customHeight="1" s="99">
      <c r="A42" s="58" t="inlineStr">
        <is>
          <t>TKI000:ca_OnRoadNewTwuk</t>
        </is>
      </c>
      <c r="B42" s="7" t="inlineStr">
        <is>
          <t xml:space="preserve">     New Car 5/</t>
        </is>
      </c>
      <c r="C42" s="8" t="n">
        <v>31.720737</v>
      </c>
      <c r="D42" s="8" t="n">
        <v>32.535744</v>
      </c>
      <c r="E42" s="8" t="n">
        <v>33.774448</v>
      </c>
      <c r="F42" s="8" t="n">
        <v>35.506138</v>
      </c>
      <c r="G42" s="8" t="n">
        <v>37.166248</v>
      </c>
      <c r="H42" s="8" t="n">
        <v>38.849072</v>
      </c>
      <c r="I42" s="8" t="n">
        <v>40.694695</v>
      </c>
      <c r="J42" s="8" t="n">
        <v>41.777779</v>
      </c>
      <c r="K42" s="8" t="n">
        <v>43.788078</v>
      </c>
      <c r="L42" s="8" t="n">
        <v>43.85461</v>
      </c>
      <c r="M42" s="8" t="n">
        <v>43.935276</v>
      </c>
      <c r="N42" s="8" t="n">
        <v>43.995106</v>
      </c>
      <c r="O42" s="8" t="n">
        <v>44.141506</v>
      </c>
      <c r="P42" s="8" t="n">
        <v>44.262238</v>
      </c>
      <c r="Q42" s="8" t="n">
        <v>44.429565</v>
      </c>
      <c r="R42" s="8" t="n">
        <v>44.620678</v>
      </c>
      <c r="S42" s="8" t="n">
        <v>44.785713</v>
      </c>
      <c r="T42" s="8" t="n">
        <v>44.944141</v>
      </c>
      <c r="U42" s="8" t="n">
        <v>45.093254</v>
      </c>
      <c r="V42" s="8" t="n">
        <v>45.23642</v>
      </c>
      <c r="W42" s="8" t="n">
        <v>45.345486</v>
      </c>
      <c r="X42" s="8" t="n">
        <v>45.452721</v>
      </c>
      <c r="Y42" s="8" t="n">
        <v>45.562599</v>
      </c>
      <c r="Z42" s="8" t="n">
        <v>45.658871</v>
      </c>
      <c r="AA42" s="8" t="n">
        <v>45.693539</v>
      </c>
      <c r="AB42" s="8" t="n">
        <v>45.730797</v>
      </c>
      <c r="AC42" s="8" t="n">
        <v>45.757156</v>
      </c>
      <c r="AD42" s="8" t="n">
        <v>45.761059</v>
      </c>
      <c r="AE42" s="8" t="n">
        <v>45.76614</v>
      </c>
      <c r="AF42" s="8" t="n">
        <v>45.795673</v>
      </c>
      <c r="AG42" s="8" t="n">
        <v>45.822926</v>
      </c>
      <c r="AH42" s="8" t="n">
        <v>45.865112</v>
      </c>
      <c r="AI42" s="8" t="n">
        <v>45.891857</v>
      </c>
      <c r="AJ42" s="8" t="n">
        <v>45.916199</v>
      </c>
      <c r="AK42" s="5" t="n">
        <v>0.010823</v>
      </c>
    </row>
    <row r="43" ht="15" customHeight="1" s="99">
      <c r="A43" s="58" t="inlineStr">
        <is>
          <t>TKI000:ca_Light-DutySto</t>
        </is>
      </c>
      <c r="B43" s="7" t="inlineStr">
        <is>
          <t xml:space="preserve">     New Light Truck 5/</t>
        </is>
      </c>
      <c r="C43" s="8" t="n">
        <v>22.973969</v>
      </c>
      <c r="D43" s="8" t="n">
        <v>23.299843</v>
      </c>
      <c r="E43" s="8" t="n">
        <v>23.941042</v>
      </c>
      <c r="F43" s="8" t="n">
        <v>24.970911</v>
      </c>
      <c r="G43" s="8" t="n">
        <v>26.610691</v>
      </c>
      <c r="H43" s="8" t="n">
        <v>28.09688</v>
      </c>
      <c r="I43" s="8" t="n">
        <v>29.416458</v>
      </c>
      <c r="J43" s="8" t="n">
        <v>30.746321</v>
      </c>
      <c r="K43" s="8" t="n">
        <v>32.303532</v>
      </c>
      <c r="L43" s="8" t="n">
        <v>32.377457</v>
      </c>
      <c r="M43" s="8" t="n">
        <v>32.395714</v>
      </c>
      <c r="N43" s="8" t="n">
        <v>32.370068</v>
      </c>
      <c r="O43" s="8" t="n">
        <v>32.331322</v>
      </c>
      <c r="P43" s="8" t="n">
        <v>32.288601</v>
      </c>
      <c r="Q43" s="8" t="n">
        <v>32.249664</v>
      </c>
      <c r="R43" s="8" t="n">
        <v>32.238018</v>
      </c>
      <c r="S43" s="8" t="n">
        <v>32.333858</v>
      </c>
      <c r="T43" s="8" t="n">
        <v>32.298374</v>
      </c>
      <c r="U43" s="8" t="n">
        <v>32.255791</v>
      </c>
      <c r="V43" s="8" t="n">
        <v>32.217983</v>
      </c>
      <c r="W43" s="8" t="n">
        <v>32.181381</v>
      </c>
      <c r="X43" s="8" t="n">
        <v>32.187943</v>
      </c>
      <c r="Y43" s="8" t="n">
        <v>32.168816</v>
      </c>
      <c r="Z43" s="8" t="n">
        <v>32.145638</v>
      </c>
      <c r="AA43" s="8" t="n">
        <v>32.228058</v>
      </c>
      <c r="AB43" s="8" t="n">
        <v>32.216526</v>
      </c>
      <c r="AC43" s="8" t="n">
        <v>32.191292</v>
      </c>
      <c r="AD43" s="8" t="n">
        <v>32.166805</v>
      </c>
      <c r="AE43" s="8" t="n">
        <v>32.251385</v>
      </c>
      <c r="AF43" s="8" t="n">
        <v>32.246704</v>
      </c>
      <c r="AG43" s="8" t="n">
        <v>32.240398</v>
      </c>
      <c r="AH43" s="8" t="n">
        <v>32.23597</v>
      </c>
      <c r="AI43" s="8" t="n">
        <v>32.232021</v>
      </c>
      <c r="AJ43" s="8" t="n">
        <v>32.235523</v>
      </c>
      <c r="AK43" s="5" t="n">
        <v>0.010196</v>
      </c>
    </row>
    <row r="44" ht="15" customHeight="1" s="99">
      <c r="A44" s="58" t="inlineStr">
        <is>
          <t>TKI000:ca_NewCommercial</t>
        </is>
      </c>
      <c r="B44" s="7" t="inlineStr">
        <is>
          <t xml:space="preserve">   Light-Duty Stock 6/</t>
        </is>
      </c>
      <c r="C44" s="8" t="n">
        <v>22.978952</v>
      </c>
      <c r="D44" s="8" t="n">
        <v>23.398106</v>
      </c>
      <c r="E44" s="8" t="n">
        <v>23.843401</v>
      </c>
      <c r="F44" s="8" t="n">
        <v>24.344713</v>
      </c>
      <c r="G44" s="8" t="n">
        <v>24.923719</v>
      </c>
      <c r="H44" s="8" t="n">
        <v>25.567287</v>
      </c>
      <c r="I44" s="8" t="n">
        <v>26.270464</v>
      </c>
      <c r="J44" s="8" t="n">
        <v>27.015501</v>
      </c>
      <c r="K44" s="8" t="n">
        <v>27.825493</v>
      </c>
      <c r="L44" s="8" t="n">
        <v>28.616632</v>
      </c>
      <c r="M44" s="8" t="n">
        <v>29.381109</v>
      </c>
      <c r="N44" s="8" t="n">
        <v>30.118488</v>
      </c>
      <c r="O44" s="8" t="n">
        <v>30.832413</v>
      </c>
      <c r="P44" s="8" t="n">
        <v>31.523226</v>
      </c>
      <c r="Q44" s="8" t="n">
        <v>32.190441</v>
      </c>
      <c r="R44" s="8" t="n">
        <v>32.832058</v>
      </c>
      <c r="S44" s="8" t="n">
        <v>33.448685</v>
      </c>
      <c r="T44" s="8" t="n">
        <v>34.035416</v>
      </c>
      <c r="U44" s="8" t="n">
        <v>34.584351</v>
      </c>
      <c r="V44" s="8" t="n">
        <v>35.093048</v>
      </c>
      <c r="W44" s="8" t="n">
        <v>35.559933</v>
      </c>
      <c r="X44" s="8" t="n">
        <v>35.985279</v>
      </c>
      <c r="Y44" s="8" t="n">
        <v>36.367504</v>
      </c>
      <c r="Z44" s="8" t="n">
        <v>36.707005</v>
      </c>
      <c r="AA44" s="8" t="n">
        <v>37.010239</v>
      </c>
      <c r="AB44" s="8" t="n">
        <v>37.279209</v>
      </c>
      <c r="AC44" s="8" t="n">
        <v>37.515091</v>
      </c>
      <c r="AD44" s="8" t="n">
        <v>37.720985</v>
      </c>
      <c r="AE44" s="8" t="n">
        <v>37.905506</v>
      </c>
      <c r="AF44" s="8" t="n">
        <v>38.067097</v>
      </c>
      <c r="AG44" s="8" t="n">
        <v>38.208519</v>
      </c>
      <c r="AH44" s="8" t="n">
        <v>38.3339</v>
      </c>
      <c r="AI44" s="8" t="n">
        <v>38.444389</v>
      </c>
      <c r="AJ44" s="8" t="n">
        <v>38.541634</v>
      </c>
      <c r="AK44" s="5" t="n">
        <v>0.015719</v>
      </c>
    </row>
    <row r="45" ht="15" customHeight="1" s="99">
      <c r="A45" s="58" t="inlineStr">
        <is>
          <t>TKI000:ca_StockCommerci</t>
        </is>
      </c>
      <c r="B45" s="7" t="inlineStr">
        <is>
          <t xml:space="preserve">   New Commercial Light Truck 1/</t>
        </is>
      </c>
      <c r="C45" s="8" t="n">
        <v>13.267185</v>
      </c>
      <c r="D45" s="8" t="n">
        <v>15.013555</v>
      </c>
      <c r="E45" s="8" t="n">
        <v>15.067958</v>
      </c>
      <c r="F45" s="8" t="n">
        <v>15.167167</v>
      </c>
      <c r="G45" s="8" t="n">
        <v>15.423962</v>
      </c>
      <c r="H45" s="8" t="n">
        <v>15.624479</v>
      </c>
      <c r="I45" s="8" t="n">
        <v>15.900784</v>
      </c>
      <c r="J45" s="8" t="n">
        <v>16.239008</v>
      </c>
      <c r="K45" s="8" t="n">
        <v>16.665731</v>
      </c>
      <c r="L45" s="8" t="n">
        <v>17.07394</v>
      </c>
      <c r="M45" s="8" t="n">
        <v>17.423733</v>
      </c>
      <c r="N45" s="8" t="n">
        <v>17.451674</v>
      </c>
      <c r="O45" s="8" t="n">
        <v>17.575447</v>
      </c>
      <c r="P45" s="8" t="n">
        <v>17.675241</v>
      </c>
      <c r="Q45" s="8" t="n">
        <v>17.73703</v>
      </c>
      <c r="R45" s="8" t="n">
        <v>17.739464</v>
      </c>
      <c r="S45" s="8" t="n">
        <v>17.671814</v>
      </c>
      <c r="T45" s="8" t="n">
        <v>17.634943</v>
      </c>
      <c r="U45" s="8" t="n">
        <v>17.633078</v>
      </c>
      <c r="V45" s="8" t="n">
        <v>17.595037</v>
      </c>
      <c r="W45" s="8" t="n">
        <v>17.606033</v>
      </c>
      <c r="X45" s="8" t="n">
        <v>17.615602</v>
      </c>
      <c r="Y45" s="8" t="n">
        <v>17.635689</v>
      </c>
      <c r="Z45" s="8" t="n">
        <v>17.656584</v>
      </c>
      <c r="AA45" s="8" t="n">
        <v>17.674627</v>
      </c>
      <c r="AB45" s="8" t="n">
        <v>17.695385</v>
      </c>
      <c r="AC45" s="8" t="n">
        <v>17.710897</v>
      </c>
      <c r="AD45" s="8" t="n">
        <v>17.722534</v>
      </c>
      <c r="AE45" s="8" t="n">
        <v>17.703987</v>
      </c>
      <c r="AF45" s="8" t="n">
        <v>17.713671</v>
      </c>
      <c r="AG45" s="8" t="n">
        <v>17.720264</v>
      </c>
      <c r="AH45" s="8" t="n">
        <v>17.729158</v>
      </c>
      <c r="AI45" s="8" t="n">
        <v>17.750185</v>
      </c>
      <c r="AJ45" s="8" t="n">
        <v>17.768799</v>
      </c>
      <c r="AK45" s="5" t="n">
        <v>0.005279</v>
      </c>
    </row>
    <row r="46" ht="15" customHeight="1" s="99">
      <c r="A46" s="58" t="inlineStr">
        <is>
          <t>TKI000:ca_FreightTruck</t>
        </is>
      </c>
      <c r="B46" s="7" t="inlineStr">
        <is>
          <t xml:space="preserve">   Stock Commercial Light Truck 1/</t>
        </is>
      </c>
      <c r="C46" s="8" t="n">
        <v>13.680938</v>
      </c>
      <c r="D46" s="8" t="n">
        <v>13.806588</v>
      </c>
      <c r="E46" s="8" t="n">
        <v>13.931844</v>
      </c>
      <c r="F46" s="8" t="n">
        <v>14.097829</v>
      </c>
      <c r="G46" s="8" t="n">
        <v>14.271951</v>
      </c>
      <c r="H46" s="8" t="n">
        <v>14.463296</v>
      </c>
      <c r="I46" s="8" t="n">
        <v>14.661203</v>
      </c>
      <c r="J46" s="8" t="n">
        <v>14.868921</v>
      </c>
      <c r="K46" s="8" t="n">
        <v>15.04772</v>
      </c>
      <c r="L46" s="8" t="n">
        <v>15.250485</v>
      </c>
      <c r="M46" s="8" t="n">
        <v>15.469141</v>
      </c>
      <c r="N46" s="8" t="n">
        <v>15.679131</v>
      </c>
      <c r="O46" s="8" t="n">
        <v>15.881999</v>
      </c>
      <c r="P46" s="8" t="n">
        <v>16.080351</v>
      </c>
      <c r="Q46" s="8" t="n">
        <v>16.25989</v>
      </c>
      <c r="R46" s="8" t="n">
        <v>16.421648</v>
      </c>
      <c r="S46" s="8" t="n">
        <v>16.55814</v>
      </c>
      <c r="T46" s="8" t="n">
        <v>16.673365</v>
      </c>
      <c r="U46" s="8" t="n">
        <v>16.775356</v>
      </c>
      <c r="V46" s="8" t="n">
        <v>16.865324</v>
      </c>
      <c r="W46" s="8" t="n">
        <v>16.940193</v>
      </c>
      <c r="X46" s="8" t="n">
        <v>17.005682</v>
      </c>
      <c r="Y46" s="8" t="n">
        <v>17.071365</v>
      </c>
      <c r="Z46" s="8" t="n">
        <v>17.127596</v>
      </c>
      <c r="AA46" s="8" t="n">
        <v>17.18157</v>
      </c>
      <c r="AB46" s="8" t="n">
        <v>17.229876</v>
      </c>
      <c r="AC46" s="8" t="n">
        <v>17.27033</v>
      </c>
      <c r="AD46" s="8" t="n">
        <v>17.306684</v>
      </c>
      <c r="AE46" s="8" t="n">
        <v>17.334562</v>
      </c>
      <c r="AF46" s="8" t="n">
        <v>17.348494</v>
      </c>
      <c r="AG46" s="8" t="n">
        <v>17.368992</v>
      </c>
      <c r="AH46" s="8" t="n">
        <v>17.406809</v>
      </c>
      <c r="AI46" s="8" t="n">
        <v>17.437517</v>
      </c>
      <c r="AJ46" s="8" t="n">
        <v>17.471701</v>
      </c>
      <c r="AK46" s="5" t="n">
        <v>0.007385</v>
      </c>
    </row>
    <row r="47" ht="15" customHeight="1" s="99">
      <c r="B47" s="7" t="inlineStr">
        <is>
          <t xml:space="preserve">   Freight Truck</t>
        </is>
      </c>
      <c r="C47" s="8" t="n">
        <v>7.133016</v>
      </c>
      <c r="D47" s="8" t="n">
        <v>7.234839</v>
      </c>
      <c r="E47" s="8" t="n">
        <v>7.335194</v>
      </c>
      <c r="F47" s="8" t="n">
        <v>7.434534</v>
      </c>
      <c r="G47" s="8" t="n">
        <v>7.53856</v>
      </c>
      <c r="H47" s="8" t="n">
        <v>7.643671</v>
      </c>
      <c r="I47" s="8" t="n">
        <v>7.754342</v>
      </c>
      <c r="J47" s="8" t="n">
        <v>7.873028</v>
      </c>
      <c r="K47" s="8" t="n">
        <v>8.002402</v>
      </c>
      <c r="L47" s="8" t="n">
        <v>8.144583000000001</v>
      </c>
      <c r="M47" s="8" t="n">
        <v>8.300921000000001</v>
      </c>
      <c r="N47" s="8" t="n">
        <v>8.463225</v>
      </c>
      <c r="O47" s="8" t="n">
        <v>8.630606</v>
      </c>
      <c r="P47" s="8" t="n">
        <v>8.802322999999999</v>
      </c>
      <c r="Q47" s="8" t="n">
        <v>8.97359</v>
      </c>
      <c r="R47" s="8" t="n">
        <v>9.139457999999999</v>
      </c>
      <c r="S47" s="8" t="n">
        <v>9.299234999999999</v>
      </c>
      <c r="T47" s="8" t="n">
        <v>9.442710999999999</v>
      </c>
      <c r="U47" s="8" t="n">
        <v>9.568296</v>
      </c>
      <c r="V47" s="8" t="n">
        <v>9.682433</v>
      </c>
      <c r="W47" s="8" t="n">
        <v>9.784242000000001</v>
      </c>
      <c r="X47" s="8" t="n">
        <v>9.877921000000001</v>
      </c>
      <c r="Y47" s="8" t="n">
        <v>9.962059999999999</v>
      </c>
      <c r="Z47" s="8" t="n">
        <v>10.051148</v>
      </c>
      <c r="AA47" s="8" t="n">
        <v>10.121845</v>
      </c>
      <c r="AB47" s="8" t="n">
        <v>10.185764</v>
      </c>
      <c r="AC47" s="8" t="n">
        <v>10.238789</v>
      </c>
      <c r="AD47" s="8" t="n">
        <v>10.28496</v>
      </c>
      <c r="AE47" s="8" t="n">
        <v>10.331643</v>
      </c>
      <c r="AF47" s="8" t="n">
        <v>10.376075</v>
      </c>
      <c r="AG47" s="8" t="n">
        <v>10.415617</v>
      </c>
      <c r="AH47" s="8" t="n">
        <v>10.453134</v>
      </c>
      <c r="AI47" s="8" t="n">
        <v>10.495623</v>
      </c>
      <c r="AJ47" s="8" t="n">
        <v>10.53261</v>
      </c>
      <c r="AK47" s="5" t="n">
        <v>0.011806</v>
      </c>
    </row>
    <row r="48" ht="15" customHeight="1" s="99">
      <c r="A48" s="58" t="inlineStr">
        <is>
          <t>TKI000:ca_Aircraft</t>
        </is>
      </c>
      <c r="B48" s="4" t="inlineStr">
        <is>
          <t xml:space="preserve"> (seat miles per gallon)</t>
        </is>
      </c>
    </row>
    <row r="49" ht="15" customHeight="1" s="99">
      <c r="B49" s="7" t="inlineStr">
        <is>
          <t xml:space="preserve">   Aircraft</t>
        </is>
      </c>
      <c r="C49" s="8" t="n">
        <v>68.402603</v>
      </c>
      <c r="D49" s="8" t="n">
        <v>68.732193</v>
      </c>
      <c r="E49" s="8" t="n">
        <v>69.062111</v>
      </c>
      <c r="F49" s="8" t="n">
        <v>69.384827</v>
      </c>
      <c r="G49" s="8" t="n">
        <v>69.71015199999999</v>
      </c>
      <c r="H49" s="8" t="n">
        <v>70.04347199999999</v>
      </c>
      <c r="I49" s="8" t="n">
        <v>70.380814</v>
      </c>
      <c r="J49" s="8" t="n">
        <v>70.73466500000001</v>
      </c>
      <c r="K49" s="8" t="n">
        <v>71.079346</v>
      </c>
      <c r="L49" s="8" t="n">
        <v>71.468315</v>
      </c>
      <c r="M49" s="8" t="n">
        <v>71.879921</v>
      </c>
      <c r="N49" s="8" t="n">
        <v>72.329201</v>
      </c>
      <c r="O49" s="8" t="n">
        <v>72.806061</v>
      </c>
      <c r="P49" s="8" t="n">
        <v>73.26902</v>
      </c>
      <c r="Q49" s="8" t="n">
        <v>73.724205</v>
      </c>
      <c r="R49" s="8" t="n">
        <v>74.190994</v>
      </c>
      <c r="S49" s="8" t="n">
        <v>74.669258</v>
      </c>
      <c r="T49" s="8" t="n">
        <v>75.13651299999999</v>
      </c>
      <c r="U49" s="8" t="n">
        <v>75.61467</v>
      </c>
      <c r="V49" s="8" t="n">
        <v>76.099602</v>
      </c>
      <c r="W49" s="8" t="n">
        <v>76.587379</v>
      </c>
      <c r="X49" s="8" t="n">
        <v>77.079155</v>
      </c>
      <c r="Y49" s="8" t="n">
        <v>77.586296</v>
      </c>
      <c r="Z49" s="8" t="n">
        <v>78.09967</v>
      </c>
      <c r="AA49" s="8" t="n">
        <v>78.597786</v>
      </c>
      <c r="AB49" s="8" t="n">
        <v>79.09581799999999</v>
      </c>
      <c r="AC49" s="8" t="n">
        <v>79.574516</v>
      </c>
      <c r="AD49" s="8" t="n">
        <v>80.036766</v>
      </c>
      <c r="AE49" s="8" t="n">
        <v>80.496498</v>
      </c>
      <c r="AF49" s="8" t="n">
        <v>80.955223</v>
      </c>
      <c r="AG49" s="8" t="n">
        <v>81.4114</v>
      </c>
      <c r="AH49" s="8" t="n">
        <v>81.87428300000001</v>
      </c>
      <c r="AI49" s="8" t="n">
        <v>82.320076</v>
      </c>
      <c r="AJ49" s="8" t="n">
        <v>82.757706</v>
      </c>
      <c r="AK49" s="5" t="n">
        <v>0.00582</v>
      </c>
    </row>
    <row r="50" ht="15" customHeight="1" s="99">
      <c r="A50" s="58" t="inlineStr">
        <is>
          <t>TKI000:ca_Rail</t>
        </is>
      </c>
      <c r="B50" s="4" t="inlineStr">
        <is>
          <t xml:space="preserve"> (ton miles/thousand Btu)</t>
        </is>
      </c>
    </row>
    <row r="51" ht="15" customHeight="1" s="99">
      <c r="A51" s="58" t="inlineStr">
        <is>
          <t>TKI000:ca_DomesticShipp</t>
        </is>
      </c>
      <c r="B51" s="7" t="inlineStr">
        <is>
          <t xml:space="preserve">   Rail</t>
        </is>
      </c>
      <c r="C51" s="8" t="n">
        <v>3.422345</v>
      </c>
      <c r="D51" s="8" t="n">
        <v>3.444543</v>
      </c>
      <c r="E51" s="8" t="n">
        <v>3.466884</v>
      </c>
      <c r="F51" s="8" t="n">
        <v>3.489371</v>
      </c>
      <c r="G51" s="8" t="n">
        <v>3.512003</v>
      </c>
      <c r="H51" s="8" t="n">
        <v>3.534782</v>
      </c>
      <c r="I51" s="8" t="n">
        <v>3.55771</v>
      </c>
      <c r="J51" s="8" t="n">
        <v>3.580785</v>
      </c>
      <c r="K51" s="8" t="n">
        <v>3.60401</v>
      </c>
      <c r="L51" s="8" t="n">
        <v>3.627386</v>
      </c>
      <c r="M51" s="8" t="n">
        <v>3.650914</v>
      </c>
      <c r="N51" s="8" t="n">
        <v>3.674594</v>
      </c>
      <c r="O51" s="8" t="n">
        <v>3.698428</v>
      </c>
      <c r="P51" s="8" t="n">
        <v>3.722416</v>
      </c>
      <c r="Q51" s="8" t="n">
        <v>3.74656</v>
      </c>
      <c r="R51" s="8" t="n">
        <v>3.77086</v>
      </c>
      <c r="S51" s="8" t="n">
        <v>3.795318</v>
      </c>
      <c r="T51" s="8" t="n">
        <v>3.819935</v>
      </c>
      <c r="U51" s="8" t="n">
        <v>3.844712</v>
      </c>
      <c r="V51" s="8" t="n">
        <v>3.869649</v>
      </c>
      <c r="W51" s="8" t="n">
        <v>3.894748</v>
      </c>
      <c r="X51" s="8" t="n">
        <v>3.920009</v>
      </c>
      <c r="Y51" s="8" t="n">
        <v>3.945435</v>
      </c>
      <c r="Z51" s="8" t="n">
        <v>3.971025</v>
      </c>
      <c r="AA51" s="8" t="n">
        <v>3.996782</v>
      </c>
      <c r="AB51" s="8" t="n">
        <v>4.022705</v>
      </c>
      <c r="AC51" s="8" t="n">
        <v>4.048797</v>
      </c>
      <c r="AD51" s="8" t="n">
        <v>4.075058</v>
      </c>
      <c r="AE51" s="8" t="n">
        <v>4.101489</v>
      </c>
      <c r="AF51" s="8" t="n">
        <v>4.128091</v>
      </c>
      <c r="AG51" s="8" t="n">
        <v>4.154866</v>
      </c>
      <c r="AH51" s="8" t="n">
        <v>4.181815</v>
      </c>
      <c r="AI51" s="8" t="n">
        <v>4.208939</v>
      </c>
      <c r="AJ51" s="8" t="n">
        <v>4.236238</v>
      </c>
      <c r="AK51" s="5" t="n">
        <v>0.006486</v>
      </c>
    </row>
    <row r="52" ht="15" customHeight="1" s="99">
      <c r="B52" s="7" t="inlineStr">
        <is>
          <t xml:space="preserve">   Domestic Shipping</t>
        </is>
      </c>
      <c r="C52" s="8" t="n">
        <v>4.756678</v>
      </c>
      <c r="D52" s="8" t="n">
        <v>4.784937</v>
      </c>
      <c r="E52" s="8" t="n">
        <v>4.813365</v>
      </c>
      <c r="F52" s="8" t="n">
        <v>4.84196</v>
      </c>
      <c r="G52" s="8" t="n">
        <v>4.870726</v>
      </c>
      <c r="H52" s="8" t="n">
        <v>4.899663</v>
      </c>
      <c r="I52" s="8" t="n">
        <v>4.928772</v>
      </c>
      <c r="J52" s="8" t="n">
        <v>4.958054</v>
      </c>
      <c r="K52" s="8" t="n">
        <v>4.987509</v>
      </c>
      <c r="L52" s="8" t="n">
        <v>5.01714</v>
      </c>
      <c r="M52" s="8" t="n">
        <v>5.046947</v>
      </c>
      <c r="N52" s="8" t="n">
        <v>5.076931</v>
      </c>
      <c r="O52" s="8" t="n">
        <v>5.107092</v>
      </c>
      <c r="P52" s="8" t="n">
        <v>5.137434</v>
      </c>
      <c r="Q52" s="8" t="n">
        <v>5.167955</v>
      </c>
      <c r="R52" s="8" t="n">
        <v>5.198658</v>
      </c>
      <c r="S52" s="8" t="n">
        <v>5.229543</v>
      </c>
      <c r="T52" s="8" t="n">
        <v>5.260611</v>
      </c>
      <c r="U52" s="8" t="n">
        <v>5.291864</v>
      </c>
      <c r="V52" s="8" t="n">
        <v>5.323303</v>
      </c>
      <c r="W52" s="8" t="n">
        <v>5.354929</v>
      </c>
      <c r="X52" s="8" t="n">
        <v>5.386742</v>
      </c>
      <c r="Y52" s="8" t="n">
        <v>5.418745</v>
      </c>
      <c r="Z52" s="8" t="n">
        <v>5.450938</v>
      </c>
      <c r="AA52" s="8" t="n">
        <v>5.483322</v>
      </c>
      <c r="AB52" s="8" t="n">
        <v>5.515898</v>
      </c>
      <c r="AC52" s="8" t="n">
        <v>5.548667</v>
      </c>
      <c r="AD52" s="8" t="n">
        <v>5.581632</v>
      </c>
      <c r="AE52" s="8" t="n">
        <v>5.614792</v>
      </c>
      <c r="AF52" s="8" t="n">
        <v>5.64815</v>
      </c>
      <c r="AG52" s="8" t="n">
        <v>5.681705</v>
      </c>
      <c r="AH52" s="8" t="n">
        <v>5.71546</v>
      </c>
      <c r="AI52" s="8" t="n">
        <v>5.749416</v>
      </c>
      <c r="AJ52" s="8" t="n">
        <v>5.783573</v>
      </c>
      <c r="AK52" s="5" t="n">
        <v>0.005941</v>
      </c>
    </row>
    <row r="54" ht="15" customHeight="1" s="99">
      <c r="B54" s="4" t="inlineStr">
        <is>
          <t>Energy Use by Mode</t>
        </is>
      </c>
    </row>
    <row r="55" ht="15" customHeight="1" s="99">
      <c r="A55" s="58" t="inlineStr">
        <is>
          <t>TKI000:da_Light-DutyVeh</t>
        </is>
      </c>
      <c r="B55" s="4" t="inlineStr">
        <is>
          <t xml:space="preserve">  (quadrillion Btu)</t>
        </is>
      </c>
    </row>
    <row r="56" ht="15" customHeight="1" s="99">
      <c r="A56" s="58" t="inlineStr">
        <is>
          <t>TKI000:da_CommercialLig</t>
        </is>
      </c>
      <c r="B56" s="7" t="inlineStr">
        <is>
          <t xml:space="preserve">    Light-Duty Vehicles</t>
        </is>
      </c>
      <c r="C56" s="6" t="n">
        <v>15.428981</v>
      </c>
      <c r="D56" s="6" t="n">
        <v>15.405498</v>
      </c>
      <c r="E56" s="6" t="n">
        <v>15.323709</v>
      </c>
      <c r="F56" s="6" t="n">
        <v>15.159972</v>
      </c>
      <c r="G56" s="6" t="n">
        <v>14.917847</v>
      </c>
      <c r="H56" s="6" t="n">
        <v>14.628936</v>
      </c>
      <c r="I56" s="6" t="n">
        <v>14.292074</v>
      </c>
      <c r="J56" s="6" t="n">
        <v>13.935912</v>
      </c>
      <c r="K56" s="6" t="n">
        <v>13.565999</v>
      </c>
      <c r="L56" s="6" t="n">
        <v>13.277204</v>
      </c>
      <c r="M56" s="6" t="n">
        <v>13.019745</v>
      </c>
      <c r="N56" s="6" t="n">
        <v>12.784966</v>
      </c>
      <c r="O56" s="6" t="n">
        <v>12.550358</v>
      </c>
      <c r="P56" s="6" t="n">
        <v>12.335548</v>
      </c>
      <c r="Q56" s="6" t="n">
        <v>12.134972</v>
      </c>
      <c r="R56" s="6" t="n">
        <v>11.949124</v>
      </c>
      <c r="S56" s="6" t="n">
        <v>11.778061</v>
      </c>
      <c r="T56" s="6" t="n">
        <v>11.621789</v>
      </c>
      <c r="U56" s="6" t="n">
        <v>11.477596</v>
      </c>
      <c r="V56" s="6" t="n">
        <v>11.370868</v>
      </c>
      <c r="W56" s="6" t="n">
        <v>11.287215</v>
      </c>
      <c r="X56" s="6" t="n">
        <v>11.223202</v>
      </c>
      <c r="Y56" s="6" t="n">
        <v>11.175605</v>
      </c>
      <c r="Z56" s="6" t="n">
        <v>11.142943</v>
      </c>
      <c r="AA56" s="6" t="n">
        <v>11.12225</v>
      </c>
      <c r="AB56" s="6" t="n">
        <v>11.112763</v>
      </c>
      <c r="AC56" s="6" t="n">
        <v>11.114813</v>
      </c>
      <c r="AD56" s="6" t="n">
        <v>11.125956</v>
      </c>
      <c r="AE56" s="6" t="n">
        <v>11.141642</v>
      </c>
      <c r="AF56" s="6" t="n">
        <v>11.164968</v>
      </c>
      <c r="AG56" s="6" t="n">
        <v>11.191122</v>
      </c>
      <c r="AH56" s="6" t="n">
        <v>11.216116</v>
      </c>
      <c r="AI56" s="6" t="n">
        <v>11.244189</v>
      </c>
      <c r="AJ56" s="6" t="n">
        <v>11.271485</v>
      </c>
      <c r="AK56" s="5" t="n">
        <v>-0.009717</v>
      </c>
    </row>
    <row r="57" ht="15" customHeight="1" s="99">
      <c r="A57" s="58" t="inlineStr">
        <is>
          <t>TKI000:da_BusTransporta</t>
        </is>
      </c>
      <c r="B57" s="7" t="inlineStr">
        <is>
          <t xml:space="preserve">    Commercial Light Trucks 1/</t>
        </is>
      </c>
      <c r="C57" s="6" t="n">
        <v>0.887006</v>
      </c>
      <c r="D57" s="6" t="n">
        <v>0.901172</v>
      </c>
      <c r="E57" s="6" t="n">
        <v>0.913443</v>
      </c>
      <c r="F57" s="6" t="n">
        <v>0.917378</v>
      </c>
      <c r="G57" s="6" t="n">
        <v>0.917018</v>
      </c>
      <c r="H57" s="6" t="n">
        <v>0.915444</v>
      </c>
      <c r="I57" s="6" t="n">
        <v>0.913535</v>
      </c>
      <c r="J57" s="6" t="n">
        <v>0.910829</v>
      </c>
      <c r="K57" s="6" t="n">
        <v>0.911685</v>
      </c>
      <c r="L57" s="6" t="n">
        <v>0.912469</v>
      </c>
      <c r="M57" s="6" t="n">
        <v>0.912204</v>
      </c>
      <c r="N57" s="6" t="n">
        <v>0.9139350000000001</v>
      </c>
      <c r="O57" s="6" t="n">
        <v>0.914036</v>
      </c>
      <c r="P57" s="6" t="n">
        <v>0.914125</v>
      </c>
      <c r="Q57" s="6" t="n">
        <v>0.916358</v>
      </c>
      <c r="R57" s="6" t="n">
        <v>0.919401</v>
      </c>
      <c r="S57" s="6" t="n">
        <v>0.923922</v>
      </c>
      <c r="T57" s="6" t="n">
        <v>0.93013</v>
      </c>
      <c r="U57" s="6" t="n">
        <v>0.937661</v>
      </c>
      <c r="V57" s="6" t="n">
        <v>0.94613</v>
      </c>
      <c r="W57" s="6" t="n">
        <v>0.955936</v>
      </c>
      <c r="X57" s="6" t="n">
        <v>0.966482</v>
      </c>
      <c r="Y57" s="6" t="n">
        <v>0.976147</v>
      </c>
      <c r="Z57" s="6" t="n">
        <v>0.986168</v>
      </c>
      <c r="AA57" s="6" t="n">
        <v>0.99651</v>
      </c>
      <c r="AB57" s="6" t="n">
        <v>1.006997</v>
      </c>
      <c r="AC57" s="6" t="n">
        <v>1.018671</v>
      </c>
      <c r="AD57" s="6" t="n">
        <v>1.031238</v>
      </c>
      <c r="AE57" s="6" t="n">
        <v>1.045235</v>
      </c>
      <c r="AF57" s="6" t="n">
        <v>1.060043</v>
      </c>
      <c r="AG57" s="6" t="n">
        <v>1.07486</v>
      </c>
      <c r="AH57" s="6" t="n">
        <v>1.088664</v>
      </c>
      <c r="AI57" s="6" t="n">
        <v>1.102422</v>
      </c>
      <c r="AJ57" s="6" t="n">
        <v>1.11621</v>
      </c>
      <c r="AK57" s="5" t="n">
        <v>0.00671</v>
      </c>
    </row>
    <row r="58" ht="15" customHeight="1" s="99">
      <c r="A58" s="58" t="inlineStr">
        <is>
          <t>TKI000:da_FreightTrucks</t>
        </is>
      </c>
      <c r="B58" s="7" t="inlineStr">
        <is>
          <t xml:space="preserve">    Bus Transportation</t>
        </is>
      </c>
      <c r="C58" s="6" t="n">
        <v>0.236778</v>
      </c>
      <c r="D58" s="6" t="n">
        <v>0.237636</v>
      </c>
      <c r="E58" s="6" t="n">
        <v>0.238408</v>
      </c>
      <c r="F58" s="6" t="n">
        <v>0.239163</v>
      </c>
      <c r="G58" s="6" t="n">
        <v>0.239921</v>
      </c>
      <c r="H58" s="6" t="n">
        <v>0.240654</v>
      </c>
      <c r="I58" s="6" t="n">
        <v>0.241333</v>
      </c>
      <c r="J58" s="6" t="n">
        <v>0.242039</v>
      </c>
      <c r="K58" s="6" t="n">
        <v>0.242841</v>
      </c>
      <c r="L58" s="6" t="n">
        <v>0.243624</v>
      </c>
      <c r="M58" s="6" t="n">
        <v>0.244393</v>
      </c>
      <c r="N58" s="6" t="n">
        <v>0.245183</v>
      </c>
      <c r="O58" s="6" t="n">
        <v>0.245948</v>
      </c>
      <c r="P58" s="6" t="n">
        <v>0.246627</v>
      </c>
      <c r="Q58" s="6" t="n">
        <v>0.247273</v>
      </c>
      <c r="R58" s="6" t="n">
        <v>0.247895</v>
      </c>
      <c r="S58" s="6" t="n">
        <v>0.24841</v>
      </c>
      <c r="T58" s="6" t="n">
        <v>0.24887</v>
      </c>
      <c r="U58" s="6" t="n">
        <v>0.249278</v>
      </c>
      <c r="V58" s="6" t="n">
        <v>0.249639</v>
      </c>
      <c r="W58" s="6" t="n">
        <v>0.249957</v>
      </c>
      <c r="X58" s="6" t="n">
        <v>0.25023</v>
      </c>
      <c r="Y58" s="6" t="n">
        <v>0.250457</v>
      </c>
      <c r="Z58" s="6" t="n">
        <v>0.250637</v>
      </c>
      <c r="AA58" s="6" t="n">
        <v>0.250765</v>
      </c>
      <c r="AB58" s="6" t="n">
        <v>0.250847</v>
      </c>
      <c r="AC58" s="6" t="n">
        <v>0.250888</v>
      </c>
      <c r="AD58" s="6" t="n">
        <v>0.250892</v>
      </c>
      <c r="AE58" s="6" t="n">
        <v>0.250873</v>
      </c>
      <c r="AF58" s="6" t="n">
        <v>0.250846</v>
      </c>
      <c r="AG58" s="6" t="n">
        <v>0.250834</v>
      </c>
      <c r="AH58" s="6" t="n">
        <v>0.250861</v>
      </c>
      <c r="AI58" s="6" t="n">
        <v>0.250946</v>
      </c>
      <c r="AJ58" s="6" t="n">
        <v>0.25111</v>
      </c>
      <c r="AK58" s="5" t="n">
        <v>0.001725</v>
      </c>
    </row>
    <row r="59" ht="15" customHeight="1" s="99">
      <c r="A59" s="58" t="inlineStr">
        <is>
          <t>TKI000:da_Rail,Passenge</t>
        </is>
      </c>
      <c r="B59" s="7" t="inlineStr">
        <is>
          <t xml:space="preserve">    Freight Trucks</t>
        </is>
      </c>
      <c r="C59" s="6" t="n">
        <v>5.649382</v>
      </c>
      <c r="D59" s="6" t="n">
        <v>5.722904</v>
      </c>
      <c r="E59" s="6" t="n">
        <v>5.814896</v>
      </c>
      <c r="F59" s="6" t="n">
        <v>5.825496</v>
      </c>
      <c r="G59" s="6" t="n">
        <v>5.808636</v>
      </c>
      <c r="H59" s="6" t="n">
        <v>5.806846</v>
      </c>
      <c r="I59" s="6" t="n">
        <v>5.804241</v>
      </c>
      <c r="J59" s="6" t="n">
        <v>5.792575</v>
      </c>
      <c r="K59" s="6" t="n">
        <v>5.777115</v>
      </c>
      <c r="L59" s="6" t="n">
        <v>5.7594</v>
      </c>
      <c r="M59" s="6" t="n">
        <v>5.720149</v>
      </c>
      <c r="N59" s="6" t="n">
        <v>5.686709</v>
      </c>
      <c r="O59" s="6" t="n">
        <v>5.642106</v>
      </c>
      <c r="P59" s="6" t="n">
        <v>5.597387</v>
      </c>
      <c r="Q59" s="6" t="n">
        <v>5.564857</v>
      </c>
      <c r="R59" s="6" t="n">
        <v>5.532156</v>
      </c>
      <c r="S59" s="6" t="n">
        <v>5.504872</v>
      </c>
      <c r="T59" s="6" t="n">
        <v>5.492891</v>
      </c>
      <c r="U59" s="6" t="n">
        <v>5.499219</v>
      </c>
      <c r="V59" s="6" t="n">
        <v>5.510053</v>
      </c>
      <c r="W59" s="6" t="n">
        <v>5.531815</v>
      </c>
      <c r="X59" s="6" t="n">
        <v>5.557973</v>
      </c>
      <c r="Y59" s="6" t="n">
        <v>5.583206</v>
      </c>
      <c r="Z59" s="6" t="n">
        <v>5.602642</v>
      </c>
      <c r="AA59" s="6" t="n">
        <v>5.634213</v>
      </c>
      <c r="AB59" s="6" t="n">
        <v>5.66795</v>
      </c>
      <c r="AC59" s="6" t="n">
        <v>5.708614</v>
      </c>
      <c r="AD59" s="6" t="n">
        <v>5.758537</v>
      </c>
      <c r="AE59" s="6" t="n">
        <v>5.812732</v>
      </c>
      <c r="AF59" s="6" t="n">
        <v>5.871642</v>
      </c>
      <c r="AG59" s="6" t="n">
        <v>5.939038</v>
      </c>
      <c r="AH59" s="6" t="n">
        <v>6.007619</v>
      </c>
      <c r="AI59" s="6" t="n">
        <v>6.063802</v>
      </c>
      <c r="AJ59" s="6" t="n">
        <v>6.126197</v>
      </c>
      <c r="AK59" s="5" t="n">
        <v>0.00213</v>
      </c>
    </row>
    <row r="60" ht="15" customHeight="1" s="99">
      <c r="A60" s="58" t="inlineStr">
        <is>
          <t>TKI000:da_Rail,Freight</t>
        </is>
      </c>
      <c r="B60" s="7" t="inlineStr">
        <is>
          <t xml:space="preserve">    Rail, Passenger</t>
        </is>
      </c>
      <c r="C60" s="6" t="n">
        <v>0.046543</v>
      </c>
      <c r="D60" s="6" t="n">
        <v>0.046796</v>
      </c>
      <c r="E60" s="6" t="n">
        <v>0.04753</v>
      </c>
      <c r="F60" s="6" t="n">
        <v>0.048112</v>
      </c>
      <c r="G60" s="6" t="n">
        <v>0.048722</v>
      </c>
      <c r="H60" s="6" t="n">
        <v>0.049294</v>
      </c>
      <c r="I60" s="6" t="n">
        <v>0.049854</v>
      </c>
      <c r="J60" s="6" t="n">
        <v>0.050421</v>
      </c>
      <c r="K60" s="6" t="n">
        <v>0.051026</v>
      </c>
      <c r="L60" s="6" t="n">
        <v>0.051644</v>
      </c>
      <c r="M60" s="6" t="n">
        <v>0.052196</v>
      </c>
      <c r="N60" s="6" t="n">
        <v>0.052875</v>
      </c>
      <c r="O60" s="6" t="n">
        <v>0.053353</v>
      </c>
      <c r="P60" s="6" t="n">
        <v>0.053961</v>
      </c>
      <c r="Q60" s="6" t="n">
        <v>0.054524</v>
      </c>
      <c r="R60" s="6" t="n">
        <v>0.055095</v>
      </c>
      <c r="S60" s="6" t="n">
        <v>0.055691</v>
      </c>
      <c r="T60" s="6" t="n">
        <v>0.056268</v>
      </c>
      <c r="U60" s="6" t="n">
        <v>0.056839</v>
      </c>
      <c r="V60" s="6" t="n">
        <v>0.05738</v>
      </c>
      <c r="W60" s="6" t="n">
        <v>0.057962</v>
      </c>
      <c r="X60" s="6" t="n">
        <v>0.058515</v>
      </c>
      <c r="Y60" s="6" t="n">
        <v>0.059056</v>
      </c>
      <c r="Z60" s="6" t="n">
        <v>0.05959</v>
      </c>
      <c r="AA60" s="6" t="n">
        <v>0.060133</v>
      </c>
      <c r="AB60" s="6" t="n">
        <v>0.060653</v>
      </c>
      <c r="AC60" s="6" t="n">
        <v>0.061199</v>
      </c>
      <c r="AD60" s="6" t="n">
        <v>0.061745</v>
      </c>
      <c r="AE60" s="6" t="n">
        <v>0.062278</v>
      </c>
      <c r="AF60" s="6" t="n">
        <v>0.062804</v>
      </c>
      <c r="AG60" s="6" t="n">
        <v>0.063347</v>
      </c>
      <c r="AH60" s="6" t="n">
        <v>0.063863</v>
      </c>
      <c r="AI60" s="6" t="n">
        <v>0.064386</v>
      </c>
      <c r="AJ60" s="6" t="n">
        <v>0.06487800000000001</v>
      </c>
      <c r="AK60" s="5" t="n">
        <v>0.010262</v>
      </c>
    </row>
    <row r="61" ht="15" customHeight="1" s="99">
      <c r="A61" s="58" t="inlineStr">
        <is>
          <t>TKI000:da_Shipping,Dome</t>
        </is>
      </c>
      <c r="B61" s="7" t="inlineStr">
        <is>
          <t xml:space="preserve">    Rail, Freight</t>
        </is>
      </c>
      <c r="C61" s="6" t="n">
        <v>0.522313</v>
      </c>
      <c r="D61" s="6" t="n">
        <v>0.519296</v>
      </c>
      <c r="E61" s="6" t="n">
        <v>0.522695</v>
      </c>
      <c r="F61" s="6" t="n">
        <v>0.509174</v>
      </c>
      <c r="G61" s="6" t="n">
        <v>0.503812</v>
      </c>
      <c r="H61" s="6" t="n">
        <v>0.498286</v>
      </c>
      <c r="I61" s="6" t="n">
        <v>0.494884</v>
      </c>
      <c r="J61" s="6" t="n">
        <v>0.49694</v>
      </c>
      <c r="K61" s="6" t="n">
        <v>0.497742</v>
      </c>
      <c r="L61" s="6" t="n">
        <v>0.4989</v>
      </c>
      <c r="M61" s="6" t="n">
        <v>0.497547</v>
      </c>
      <c r="N61" s="6" t="n">
        <v>0.497654</v>
      </c>
      <c r="O61" s="6" t="n">
        <v>0.504354</v>
      </c>
      <c r="P61" s="6" t="n">
        <v>0.508731</v>
      </c>
      <c r="Q61" s="6" t="n">
        <v>0.5067120000000001</v>
      </c>
      <c r="R61" s="6" t="n">
        <v>0.504332</v>
      </c>
      <c r="S61" s="6" t="n">
        <v>0.50447</v>
      </c>
      <c r="T61" s="6" t="n">
        <v>0.50151</v>
      </c>
      <c r="U61" s="6" t="n">
        <v>0.50186</v>
      </c>
      <c r="V61" s="6" t="n">
        <v>0.502847</v>
      </c>
      <c r="W61" s="6" t="n">
        <v>0.502673</v>
      </c>
      <c r="X61" s="6" t="n">
        <v>0.503478</v>
      </c>
      <c r="Y61" s="6" t="n">
        <v>0.504194</v>
      </c>
      <c r="Z61" s="6" t="n">
        <v>0.50451</v>
      </c>
      <c r="AA61" s="6" t="n">
        <v>0.504609</v>
      </c>
      <c r="AB61" s="6" t="n">
        <v>0.504091</v>
      </c>
      <c r="AC61" s="6" t="n">
        <v>0.50324</v>
      </c>
      <c r="AD61" s="6" t="n">
        <v>0.503684</v>
      </c>
      <c r="AE61" s="6" t="n">
        <v>0.504541</v>
      </c>
      <c r="AF61" s="6" t="n">
        <v>0.504205</v>
      </c>
      <c r="AG61" s="6" t="n">
        <v>0.504543</v>
      </c>
      <c r="AH61" s="6" t="n">
        <v>0.5054419999999999</v>
      </c>
      <c r="AI61" s="6" t="n">
        <v>0.506188</v>
      </c>
      <c r="AJ61" s="6" t="n">
        <v>0.507373</v>
      </c>
      <c r="AK61" s="5" t="n">
        <v>-0.000726</v>
      </c>
    </row>
    <row r="62" ht="15" customHeight="1" s="99">
      <c r="A62" s="58" t="inlineStr">
        <is>
          <t>TKI000:da_Shipping,Inte</t>
        </is>
      </c>
      <c r="B62" s="7" t="inlineStr">
        <is>
          <t xml:space="preserve">    Shipping, Domestic</t>
        </is>
      </c>
      <c r="C62" s="6" t="n">
        <v>0.09450500000000001</v>
      </c>
      <c r="D62" s="6" t="n">
        <v>0.09317599999999999</v>
      </c>
      <c r="E62" s="6" t="n">
        <v>0.091311</v>
      </c>
      <c r="F62" s="6" t="n">
        <v>0.088601</v>
      </c>
      <c r="G62" s="6" t="n">
        <v>0.085677</v>
      </c>
      <c r="H62" s="6" t="n">
        <v>0.08339299999999999</v>
      </c>
      <c r="I62" s="6" t="n">
        <v>0.080994</v>
      </c>
      <c r="J62" s="6" t="n">
        <v>0.078417</v>
      </c>
      <c r="K62" s="6" t="n">
        <v>0.075963</v>
      </c>
      <c r="L62" s="6" t="n">
        <v>0.073684</v>
      </c>
      <c r="M62" s="6" t="n">
        <v>0.071399</v>
      </c>
      <c r="N62" s="6" t="n">
        <v>0.068965</v>
      </c>
      <c r="O62" s="6" t="n">
        <v>0.06654599999999999</v>
      </c>
      <c r="P62" s="6" t="n">
        <v>0.064121</v>
      </c>
      <c r="Q62" s="6" t="n">
        <v>0.062829</v>
      </c>
      <c r="R62" s="6" t="n">
        <v>0.061462</v>
      </c>
      <c r="S62" s="6" t="n">
        <v>0.060182</v>
      </c>
      <c r="T62" s="6" t="n">
        <v>0.058948</v>
      </c>
      <c r="U62" s="6" t="n">
        <v>0.057777</v>
      </c>
      <c r="V62" s="6" t="n">
        <v>0.056568</v>
      </c>
      <c r="W62" s="6" t="n">
        <v>0.055523</v>
      </c>
      <c r="X62" s="6" t="n">
        <v>0.054441</v>
      </c>
      <c r="Y62" s="6" t="n">
        <v>0.053333</v>
      </c>
      <c r="Z62" s="6" t="n">
        <v>0.052192</v>
      </c>
      <c r="AA62" s="6" t="n">
        <v>0.051627</v>
      </c>
      <c r="AB62" s="6" t="n">
        <v>0.051064</v>
      </c>
      <c r="AC62" s="6" t="n">
        <v>0.050426</v>
      </c>
      <c r="AD62" s="6" t="n">
        <v>0.04987</v>
      </c>
      <c r="AE62" s="6" t="n">
        <v>0.049323</v>
      </c>
      <c r="AF62" s="6" t="n">
        <v>0.048838</v>
      </c>
      <c r="AG62" s="6" t="n">
        <v>0.048322</v>
      </c>
      <c r="AH62" s="6" t="n">
        <v>0.047877</v>
      </c>
      <c r="AI62" s="6" t="n">
        <v>0.047314</v>
      </c>
      <c r="AJ62" s="6" t="n">
        <v>0.046826</v>
      </c>
      <c r="AK62" s="5" t="n">
        <v>-0.021272</v>
      </c>
    </row>
    <row r="63" ht="15" customHeight="1" s="99">
      <c r="A63" s="58" t="inlineStr">
        <is>
          <t>TKI000:da_RecreationalB</t>
        </is>
      </c>
      <c r="B63" s="7" t="inlineStr">
        <is>
          <t xml:space="preserve">    Shipping, International</t>
        </is>
      </c>
      <c r="C63" s="6" t="n">
        <v>0.960147</v>
      </c>
      <c r="D63" s="6" t="n">
        <v>0.917648</v>
      </c>
      <c r="E63" s="6" t="n">
        <v>1.03994</v>
      </c>
      <c r="F63" s="6" t="n">
        <v>0.861388</v>
      </c>
      <c r="G63" s="6" t="n">
        <v>0.864633</v>
      </c>
      <c r="H63" s="6" t="n">
        <v>0.921436</v>
      </c>
      <c r="I63" s="6" t="n">
        <v>0.932806</v>
      </c>
      <c r="J63" s="6" t="n">
        <v>0.9387720000000001</v>
      </c>
      <c r="K63" s="6" t="n">
        <v>0.944178</v>
      </c>
      <c r="L63" s="6" t="n">
        <v>0.94026</v>
      </c>
      <c r="M63" s="6" t="n">
        <v>0.93702</v>
      </c>
      <c r="N63" s="6" t="n">
        <v>0.9353900000000001</v>
      </c>
      <c r="O63" s="6" t="n">
        <v>0.937245</v>
      </c>
      <c r="P63" s="6" t="n">
        <v>0.929832</v>
      </c>
      <c r="Q63" s="6" t="n">
        <v>0.929154</v>
      </c>
      <c r="R63" s="6" t="n">
        <v>0.928998</v>
      </c>
      <c r="S63" s="6" t="n">
        <v>0.929023</v>
      </c>
      <c r="T63" s="6" t="n">
        <v>0.928191</v>
      </c>
      <c r="U63" s="6" t="n">
        <v>0.914269</v>
      </c>
      <c r="V63" s="6" t="n">
        <v>0.9137690000000001</v>
      </c>
      <c r="W63" s="6" t="n">
        <v>0.9108039999999999</v>
      </c>
      <c r="X63" s="6" t="n">
        <v>0.910243</v>
      </c>
      <c r="Y63" s="6" t="n">
        <v>0.909776</v>
      </c>
      <c r="Z63" s="6" t="n">
        <v>0.909511</v>
      </c>
      <c r="AA63" s="6" t="n">
        <v>0.9089</v>
      </c>
      <c r="AB63" s="6" t="n">
        <v>0.907319</v>
      </c>
      <c r="AC63" s="6" t="n">
        <v>0.914151</v>
      </c>
      <c r="AD63" s="6" t="n">
        <v>0.907852</v>
      </c>
      <c r="AE63" s="6" t="n">
        <v>0.908362</v>
      </c>
      <c r="AF63" s="6" t="n">
        <v>0.905308</v>
      </c>
      <c r="AG63" s="6" t="n">
        <v>0.905439</v>
      </c>
      <c r="AH63" s="6" t="n">
        <v>0.905901</v>
      </c>
      <c r="AI63" s="6" t="n">
        <v>0.907053</v>
      </c>
      <c r="AJ63" s="6" t="n">
        <v>0.90721</v>
      </c>
      <c r="AK63" s="5" t="n">
        <v>-0.000357</v>
      </c>
    </row>
    <row r="64" ht="15" customHeight="1" s="99">
      <c r="A64" s="58" t="inlineStr">
        <is>
          <t>TKI000:da_Air</t>
        </is>
      </c>
      <c r="B64" s="7" t="inlineStr">
        <is>
          <t xml:space="preserve">    Recreational Boats</t>
        </is>
      </c>
      <c r="C64" s="6" t="n">
        <v>0.242865</v>
      </c>
      <c r="D64" s="6" t="n">
        <v>0.242798</v>
      </c>
      <c r="E64" s="6" t="n">
        <v>0.243499</v>
      </c>
      <c r="F64" s="6" t="n">
        <v>0.243798</v>
      </c>
      <c r="G64" s="6" t="n">
        <v>0.244158</v>
      </c>
      <c r="H64" s="6" t="n">
        <v>0.244395</v>
      </c>
      <c r="I64" s="6" t="n">
        <v>0.244576</v>
      </c>
      <c r="J64" s="6" t="n">
        <v>0.244721</v>
      </c>
      <c r="K64" s="6" t="n">
        <v>0.244897</v>
      </c>
      <c r="L64" s="6" t="n">
        <v>0.245087</v>
      </c>
      <c r="M64" s="6" t="n">
        <v>0.245121</v>
      </c>
      <c r="N64" s="6" t="n">
        <v>0.245347</v>
      </c>
      <c r="O64" s="6" t="n">
        <v>0.24531</v>
      </c>
      <c r="P64" s="6" t="n">
        <v>0.245288</v>
      </c>
      <c r="Q64" s="6" t="n">
        <v>0.245216</v>
      </c>
      <c r="R64" s="6" t="n">
        <v>0.245077</v>
      </c>
      <c r="S64" s="6" t="n">
        <v>0.244893</v>
      </c>
      <c r="T64" s="6" t="n">
        <v>0.244693</v>
      </c>
      <c r="U64" s="6" t="n">
        <v>0.244411</v>
      </c>
      <c r="V64" s="6" t="n">
        <v>0.244051</v>
      </c>
      <c r="W64" s="6" t="n">
        <v>0.243704</v>
      </c>
      <c r="X64" s="6" t="n">
        <v>0.243288</v>
      </c>
      <c r="Y64" s="6" t="n">
        <v>0.242823</v>
      </c>
      <c r="Z64" s="6" t="n">
        <v>0.242324</v>
      </c>
      <c r="AA64" s="6" t="n">
        <v>0.241793</v>
      </c>
      <c r="AB64" s="6" t="n">
        <v>0.241213</v>
      </c>
      <c r="AC64" s="6" t="n">
        <v>0.24063</v>
      </c>
      <c r="AD64" s="6" t="n">
        <v>0.240038</v>
      </c>
      <c r="AE64" s="6" t="n">
        <v>0.239407</v>
      </c>
      <c r="AF64" s="6" t="n">
        <v>0.238783</v>
      </c>
      <c r="AG64" s="6" t="n">
        <v>0.238148</v>
      </c>
      <c r="AH64" s="6" t="n">
        <v>0.237453</v>
      </c>
      <c r="AI64" s="6" t="n">
        <v>0.236735</v>
      </c>
      <c r="AJ64" s="6" t="n">
        <v>0.235959</v>
      </c>
      <c r="AK64" s="5" t="n">
        <v>-0.000893</v>
      </c>
    </row>
    <row r="65" ht="15" customHeight="1" s="99">
      <c r="A65" s="58" t="inlineStr">
        <is>
          <t>TKI000:da_MilitaryUse</t>
        </is>
      </c>
      <c r="B65" s="7" t="inlineStr">
        <is>
          <t xml:space="preserve">    Air</t>
        </is>
      </c>
      <c r="C65" s="6" t="n">
        <v>2.523884</v>
      </c>
      <c r="D65" s="6" t="n">
        <v>2.543482</v>
      </c>
      <c r="E65" s="6" t="n">
        <v>2.581435</v>
      </c>
      <c r="F65" s="6" t="n">
        <v>2.61451</v>
      </c>
      <c r="G65" s="6" t="n">
        <v>2.639638</v>
      </c>
      <c r="H65" s="6" t="n">
        <v>2.662873</v>
      </c>
      <c r="I65" s="6" t="n">
        <v>2.688826</v>
      </c>
      <c r="J65" s="6" t="n">
        <v>2.716387</v>
      </c>
      <c r="K65" s="6" t="n">
        <v>2.747756</v>
      </c>
      <c r="L65" s="6" t="n">
        <v>2.778921</v>
      </c>
      <c r="M65" s="6" t="n">
        <v>2.807338</v>
      </c>
      <c r="N65" s="6" t="n">
        <v>2.84509</v>
      </c>
      <c r="O65" s="6" t="n">
        <v>2.875095</v>
      </c>
      <c r="P65" s="6" t="n">
        <v>2.905722</v>
      </c>
      <c r="Q65" s="6" t="n">
        <v>2.937704</v>
      </c>
      <c r="R65" s="6" t="n">
        <v>2.968971</v>
      </c>
      <c r="S65" s="6" t="n">
        <v>3.000346</v>
      </c>
      <c r="T65" s="6" t="n">
        <v>3.033164</v>
      </c>
      <c r="U65" s="6" t="n">
        <v>3.065069</v>
      </c>
      <c r="V65" s="6" t="n">
        <v>3.096148</v>
      </c>
      <c r="W65" s="6" t="n">
        <v>3.127663</v>
      </c>
      <c r="X65" s="6" t="n">
        <v>3.159908</v>
      </c>
      <c r="Y65" s="6" t="n">
        <v>3.191287</v>
      </c>
      <c r="Z65" s="6" t="n">
        <v>3.22304</v>
      </c>
      <c r="AA65" s="6" t="n">
        <v>3.254714</v>
      </c>
      <c r="AB65" s="6" t="n">
        <v>3.286702</v>
      </c>
      <c r="AC65" s="6" t="n">
        <v>3.321468</v>
      </c>
      <c r="AD65" s="6" t="n">
        <v>3.356642</v>
      </c>
      <c r="AE65" s="6" t="n">
        <v>3.394192</v>
      </c>
      <c r="AF65" s="6" t="n">
        <v>3.431655</v>
      </c>
      <c r="AG65" s="6" t="n">
        <v>3.47079</v>
      </c>
      <c r="AH65" s="6" t="n">
        <v>3.50973</v>
      </c>
      <c r="AI65" s="6" t="n">
        <v>3.548421</v>
      </c>
      <c r="AJ65" s="6" t="n">
        <v>3.586297</v>
      </c>
      <c r="AK65" s="5" t="n">
        <v>0.010795</v>
      </c>
    </row>
    <row r="66" ht="15" customHeight="1" s="99">
      <c r="A66" s="58" t="inlineStr">
        <is>
          <t>TKI000:da_Lubricants</t>
        </is>
      </c>
      <c r="B66" s="7" t="inlineStr">
        <is>
          <t xml:space="preserve">    Military Use</t>
        </is>
      </c>
      <c r="C66" s="6" t="n">
        <v>0.5356959999999999</v>
      </c>
      <c r="D66" s="6" t="n">
        <v>0.5577839999999999</v>
      </c>
      <c r="E66" s="6" t="n">
        <v>0.587657</v>
      </c>
      <c r="F66" s="6" t="n">
        <v>0.589987</v>
      </c>
      <c r="G66" s="6" t="n">
        <v>0.581883</v>
      </c>
      <c r="H66" s="6" t="n">
        <v>0.575975</v>
      </c>
      <c r="I66" s="6" t="n">
        <v>0.559007</v>
      </c>
      <c r="J66" s="6" t="n">
        <v>0.548075</v>
      </c>
      <c r="K66" s="6" t="n">
        <v>0.546878</v>
      </c>
      <c r="L66" s="6" t="n">
        <v>0.545983</v>
      </c>
      <c r="M66" s="6" t="n">
        <v>0.546442</v>
      </c>
      <c r="N66" s="6" t="n">
        <v>0.550222</v>
      </c>
      <c r="O66" s="6" t="n">
        <v>0.551223</v>
      </c>
      <c r="P66" s="6" t="n">
        <v>0.55183</v>
      </c>
      <c r="Q66" s="6" t="n">
        <v>0.552408</v>
      </c>
      <c r="R66" s="6" t="n">
        <v>0.5529579999999999</v>
      </c>
      <c r="S66" s="6" t="n">
        <v>0.5534829999999999</v>
      </c>
      <c r="T66" s="6" t="n">
        <v>0.553986</v>
      </c>
      <c r="U66" s="6" t="n">
        <v>0.554465</v>
      </c>
      <c r="V66" s="6" t="n">
        <v>0.554935</v>
      </c>
      <c r="W66" s="6" t="n">
        <v>0.555392</v>
      </c>
      <c r="X66" s="6" t="n">
        <v>0.555837</v>
      </c>
      <c r="Y66" s="6" t="n">
        <v>0.556271</v>
      </c>
      <c r="Z66" s="6" t="n">
        <v>0.556691</v>
      </c>
      <c r="AA66" s="6" t="n">
        <v>0.557098</v>
      </c>
      <c r="AB66" s="6" t="n">
        <v>0.557492</v>
      </c>
      <c r="AC66" s="6" t="n">
        <v>0.557874</v>
      </c>
      <c r="AD66" s="6" t="n">
        <v>0.558238</v>
      </c>
      <c r="AE66" s="6" t="n">
        <v>0.558589</v>
      </c>
      <c r="AF66" s="6" t="n">
        <v>0.558925</v>
      </c>
      <c r="AG66" s="6" t="n">
        <v>0.559245</v>
      </c>
      <c r="AH66" s="6" t="n">
        <v>0.559551</v>
      </c>
      <c r="AI66" s="6" t="n">
        <v>0.55927</v>
      </c>
      <c r="AJ66" s="6" t="n">
        <v>0.559034</v>
      </c>
      <c r="AK66" s="5" t="n">
        <v>6.999999999999999e-05</v>
      </c>
    </row>
    <row r="67" ht="15" customHeight="1" s="99">
      <c r="A67" s="58" t="inlineStr">
        <is>
          <t>TKI000:da_PipelineFuel</t>
        </is>
      </c>
      <c r="B67" s="7" t="inlineStr">
        <is>
          <t xml:space="preserve">    Lubricants</t>
        </is>
      </c>
      <c r="C67" s="6" t="n">
        <v>0.135318</v>
      </c>
      <c r="D67" s="6" t="n">
        <v>0.134279</v>
      </c>
      <c r="E67" s="6" t="n">
        <v>0.133617</v>
      </c>
      <c r="F67" s="6" t="n">
        <v>0.133109</v>
      </c>
      <c r="G67" s="6" t="n">
        <v>0.132632</v>
      </c>
      <c r="H67" s="6" t="n">
        <v>0.131976</v>
      </c>
      <c r="I67" s="6" t="n">
        <v>0.131403</v>
      </c>
      <c r="J67" s="6" t="n">
        <v>0.130875</v>
      </c>
      <c r="K67" s="6" t="n">
        <v>0.130328</v>
      </c>
      <c r="L67" s="6" t="n">
        <v>0.129819</v>
      </c>
      <c r="M67" s="6" t="n">
        <v>0.129337</v>
      </c>
      <c r="N67" s="6" t="n">
        <v>0.128918</v>
      </c>
      <c r="O67" s="6" t="n">
        <v>0.128549</v>
      </c>
      <c r="P67" s="6" t="n">
        <v>0.128273</v>
      </c>
      <c r="Q67" s="6" t="n">
        <v>0.128138</v>
      </c>
      <c r="R67" s="6" t="n">
        <v>0.127991</v>
      </c>
      <c r="S67" s="6" t="n">
        <v>0.127887</v>
      </c>
      <c r="T67" s="6" t="n">
        <v>0.127904</v>
      </c>
      <c r="U67" s="6" t="n">
        <v>0.127907</v>
      </c>
      <c r="V67" s="6" t="n">
        <v>0.127899</v>
      </c>
      <c r="W67" s="6" t="n">
        <v>0.127922</v>
      </c>
      <c r="X67" s="6" t="n">
        <v>0.127961</v>
      </c>
      <c r="Y67" s="6" t="n">
        <v>0.127983</v>
      </c>
      <c r="Z67" s="6" t="n">
        <v>0.128017</v>
      </c>
      <c r="AA67" s="6" t="n">
        <v>0.128052</v>
      </c>
      <c r="AB67" s="6" t="n">
        <v>0.128127</v>
      </c>
      <c r="AC67" s="6" t="n">
        <v>0.128199</v>
      </c>
      <c r="AD67" s="6" t="n">
        <v>0.128312</v>
      </c>
      <c r="AE67" s="6" t="n">
        <v>0.128432</v>
      </c>
      <c r="AF67" s="6" t="n">
        <v>0.128539</v>
      </c>
      <c r="AG67" s="6" t="n">
        <v>0.128607</v>
      </c>
      <c r="AH67" s="6" t="n">
        <v>0.128636</v>
      </c>
      <c r="AI67" s="6" t="n">
        <v>0.128677</v>
      </c>
      <c r="AJ67" s="6" t="n">
        <v>0.128711</v>
      </c>
      <c r="AK67" s="5" t="n">
        <v>-0.001323</v>
      </c>
    </row>
    <row r="68" ht="15" customHeight="1" s="99">
      <c r="A68" s="58" t="inlineStr">
        <is>
          <t>TKI000:da_Total</t>
        </is>
      </c>
      <c r="B68" s="7" t="inlineStr">
        <is>
          <t xml:space="preserve">    Pipeline Fuel</t>
        </is>
      </c>
      <c r="C68" s="6" t="n">
        <v>0.679154</v>
      </c>
      <c r="D68" s="6" t="n">
        <v>0.704264</v>
      </c>
      <c r="E68" s="6" t="n">
        <v>0.690707</v>
      </c>
      <c r="F68" s="6" t="n">
        <v>0.673192</v>
      </c>
      <c r="G68" s="6" t="n">
        <v>0.660012</v>
      </c>
      <c r="H68" s="6" t="n">
        <v>0.647853</v>
      </c>
      <c r="I68" s="6" t="n">
        <v>0.640445</v>
      </c>
      <c r="J68" s="6" t="n">
        <v>0.641466</v>
      </c>
      <c r="K68" s="6" t="n">
        <v>0.653295</v>
      </c>
      <c r="L68" s="6" t="n">
        <v>0.6573329999999999</v>
      </c>
      <c r="M68" s="6" t="n">
        <v>0.664647</v>
      </c>
      <c r="N68" s="6" t="n">
        <v>0.673619</v>
      </c>
      <c r="O68" s="6" t="n">
        <v>0.680862</v>
      </c>
      <c r="P68" s="6" t="n">
        <v>0.682965</v>
      </c>
      <c r="Q68" s="6" t="n">
        <v>0.685364</v>
      </c>
      <c r="R68" s="6" t="n">
        <v>0.692495</v>
      </c>
      <c r="S68" s="6" t="n">
        <v>0.693112</v>
      </c>
      <c r="T68" s="6" t="n">
        <v>0.696353</v>
      </c>
      <c r="U68" s="6" t="n">
        <v>0.6977179999999999</v>
      </c>
      <c r="V68" s="6" t="n">
        <v>0.700136</v>
      </c>
      <c r="W68" s="6" t="n">
        <v>0.700379</v>
      </c>
      <c r="X68" s="6" t="n">
        <v>0.703284</v>
      </c>
      <c r="Y68" s="6" t="n">
        <v>0.706421</v>
      </c>
      <c r="Z68" s="6" t="n">
        <v>0.71111</v>
      </c>
      <c r="AA68" s="6" t="n">
        <v>0.715578</v>
      </c>
      <c r="AB68" s="6" t="n">
        <v>0.721452</v>
      </c>
      <c r="AC68" s="6" t="n">
        <v>0.725308</v>
      </c>
      <c r="AD68" s="6" t="n">
        <v>0.731309</v>
      </c>
      <c r="AE68" s="6" t="n">
        <v>0.736503</v>
      </c>
      <c r="AF68" s="6" t="n">
        <v>0.740353</v>
      </c>
      <c r="AG68" s="6" t="n">
        <v>0.745328</v>
      </c>
      <c r="AH68" s="6" t="n">
        <v>0.7512799999999999</v>
      </c>
      <c r="AI68" s="6" t="n">
        <v>0.757931</v>
      </c>
      <c r="AJ68" s="6" t="n">
        <v>0.7643180000000001</v>
      </c>
      <c r="AK68" s="5" t="n">
        <v>0.00256</v>
      </c>
    </row>
    <row r="69" ht="15" customHeight="1" s="99">
      <c r="B69" s="4" t="inlineStr">
        <is>
          <t xml:space="preserve">      Total</t>
        </is>
      </c>
      <c r="C69" s="3" t="n">
        <v>27.94257</v>
      </c>
      <c r="D69" s="3" t="n">
        <v>28.026735</v>
      </c>
      <c r="E69" s="3" t="n">
        <v>28.228846</v>
      </c>
      <c r="F69" s="3" t="n">
        <v>27.903879</v>
      </c>
      <c r="G69" s="3" t="n">
        <v>27.644588</v>
      </c>
      <c r="H69" s="3" t="n">
        <v>27.407358</v>
      </c>
      <c r="I69" s="3" t="n">
        <v>27.073978</v>
      </c>
      <c r="J69" s="3" t="n">
        <v>26.727428</v>
      </c>
      <c r="K69" s="3" t="n">
        <v>26.389702</v>
      </c>
      <c r="L69" s="3" t="n">
        <v>26.114326</v>
      </c>
      <c r="M69" s="3" t="n">
        <v>25.847538</v>
      </c>
      <c r="N69" s="3" t="n">
        <v>25.628876</v>
      </c>
      <c r="O69" s="3" t="n">
        <v>25.394987</v>
      </c>
      <c r="P69" s="3" t="n">
        <v>25.164408</v>
      </c>
      <c r="Q69" s="3" t="n">
        <v>24.965509</v>
      </c>
      <c r="R69" s="3" t="n">
        <v>24.785954</v>
      </c>
      <c r="S69" s="3" t="n">
        <v>24.624353</v>
      </c>
      <c r="T69" s="3" t="n">
        <v>24.494696</v>
      </c>
      <c r="U69" s="3" t="n">
        <v>24.384068</v>
      </c>
      <c r="V69" s="3" t="n">
        <v>24.330423</v>
      </c>
      <c r="W69" s="3" t="n">
        <v>24.306944</v>
      </c>
      <c r="X69" s="3" t="n">
        <v>24.314842</v>
      </c>
      <c r="Y69" s="3" t="n">
        <v>24.336559</v>
      </c>
      <c r="Z69" s="3" t="n">
        <v>24.369379</v>
      </c>
      <c r="AA69" s="3" t="n">
        <v>24.426243</v>
      </c>
      <c r="AB69" s="3" t="n">
        <v>24.496666</v>
      </c>
      <c r="AC69" s="3" t="n">
        <v>24.595482</v>
      </c>
      <c r="AD69" s="3" t="n">
        <v>24.704313</v>
      </c>
      <c r="AE69" s="3" t="n">
        <v>24.832108</v>
      </c>
      <c r="AF69" s="3" t="n">
        <v>24.966904</v>
      </c>
      <c r="AG69" s="3" t="n">
        <v>25.119625</v>
      </c>
      <c r="AH69" s="3" t="n">
        <v>25.272991</v>
      </c>
      <c r="AI69" s="3" t="n">
        <v>25.417336</v>
      </c>
      <c r="AJ69" s="3" t="n">
        <v>25.565609</v>
      </c>
      <c r="AK69" s="2" t="n">
        <v>-0.002868</v>
      </c>
    </row>
    <row r="71" ht="15" customHeight="1" s="99">
      <c r="A71" s="58" t="inlineStr">
        <is>
          <t>TKI000:ea_Light-DutyVeh</t>
        </is>
      </c>
      <c r="B71" s="4" t="inlineStr">
        <is>
          <t xml:space="preserve">  (million barrels per day oil equivalent)</t>
        </is>
      </c>
    </row>
    <row r="72" ht="15" customHeight="1" s="99">
      <c r="A72" s="58" t="inlineStr">
        <is>
          <t>TKI000:ea_CommercialLig</t>
        </is>
      </c>
      <c r="B72" s="7" t="inlineStr">
        <is>
          <t xml:space="preserve">    Light-Duty Vehicles</t>
        </is>
      </c>
      <c r="C72" s="6" t="n">
        <v>8.357067000000001</v>
      </c>
      <c r="D72" s="6" t="n">
        <v>8.353935</v>
      </c>
      <c r="E72" s="6" t="n">
        <v>8.307608999999999</v>
      </c>
      <c r="F72" s="6" t="n">
        <v>8.218622999999999</v>
      </c>
      <c r="G72" s="6" t="n">
        <v>8.089525999999999</v>
      </c>
      <c r="H72" s="6" t="n">
        <v>7.936023</v>
      </c>
      <c r="I72" s="6" t="n">
        <v>7.75667</v>
      </c>
      <c r="J72" s="6" t="n">
        <v>7.56909</v>
      </c>
      <c r="K72" s="6" t="n">
        <v>7.376121</v>
      </c>
      <c r="L72" s="6" t="n">
        <v>7.218821</v>
      </c>
      <c r="M72" s="6" t="n">
        <v>7.082164</v>
      </c>
      <c r="N72" s="6" t="n">
        <v>6.956802</v>
      </c>
      <c r="O72" s="6" t="n">
        <v>6.831923</v>
      </c>
      <c r="P72" s="6" t="n">
        <v>6.717787</v>
      </c>
      <c r="Q72" s="6" t="n">
        <v>6.609073</v>
      </c>
      <c r="R72" s="6" t="n">
        <v>6.507457</v>
      </c>
      <c r="S72" s="6" t="n">
        <v>6.414566</v>
      </c>
      <c r="T72" s="6" t="n">
        <v>6.331388</v>
      </c>
      <c r="U72" s="6" t="n">
        <v>6.253195</v>
      </c>
      <c r="V72" s="6" t="n">
        <v>6.196048</v>
      </c>
      <c r="W72" s="6" t="n">
        <v>6.15119</v>
      </c>
      <c r="X72" s="6" t="n">
        <v>6.116357</v>
      </c>
      <c r="Y72" s="6" t="n">
        <v>6.089727</v>
      </c>
      <c r="Z72" s="6" t="n">
        <v>6.071071</v>
      </c>
      <c r="AA72" s="6" t="n">
        <v>6.057342</v>
      </c>
      <c r="AB72" s="6" t="n">
        <v>6.049935</v>
      </c>
      <c r="AC72" s="6" t="n">
        <v>6.047934</v>
      </c>
      <c r="AD72" s="6" t="n">
        <v>6.052037</v>
      </c>
      <c r="AE72" s="6" t="n">
        <v>6.059132</v>
      </c>
      <c r="AF72" s="6" t="n">
        <v>6.066707</v>
      </c>
      <c r="AG72" s="6" t="n">
        <v>6.074933</v>
      </c>
      <c r="AH72" s="6" t="n">
        <v>6.085821</v>
      </c>
      <c r="AI72" s="6" t="n">
        <v>6.103084</v>
      </c>
      <c r="AJ72" s="6" t="n">
        <v>6.116785</v>
      </c>
      <c r="AK72" s="5" t="n">
        <v>-0.009693</v>
      </c>
    </row>
    <row r="73" ht="15" customHeight="1" s="99">
      <c r="A73" s="58" t="inlineStr">
        <is>
          <t>TKI000:ea_BusTransporta</t>
        </is>
      </c>
      <c r="B73" s="7" t="inlineStr">
        <is>
          <t xml:space="preserve">    Commercial Light Trucks 1/</t>
        </is>
      </c>
      <c r="C73" s="6" t="n">
        <v>0.461895</v>
      </c>
      <c r="D73" s="6" t="n">
        <v>0.469845</v>
      </c>
      <c r="E73" s="6" t="n">
        <v>0.476047</v>
      </c>
      <c r="F73" s="6" t="n">
        <v>0.478148</v>
      </c>
      <c r="G73" s="6" t="n">
        <v>0.478209</v>
      </c>
      <c r="H73" s="6" t="n">
        <v>0.477642</v>
      </c>
      <c r="I73" s="6" t="n">
        <v>0.476961</v>
      </c>
      <c r="J73" s="6" t="n">
        <v>0.476543</v>
      </c>
      <c r="K73" s="6" t="n">
        <v>0.478605</v>
      </c>
      <c r="L73" s="6" t="n">
        <v>0.479371</v>
      </c>
      <c r="M73" s="6" t="n">
        <v>0.480239</v>
      </c>
      <c r="N73" s="6" t="n">
        <v>0.482105</v>
      </c>
      <c r="O73" s="6" t="n">
        <v>0.483313</v>
      </c>
      <c r="P73" s="6" t="n">
        <v>0.484769</v>
      </c>
      <c r="Q73" s="6" t="n">
        <v>0.486632</v>
      </c>
      <c r="R73" s="6" t="n">
        <v>0.488957</v>
      </c>
      <c r="S73" s="6" t="n">
        <v>0.492202</v>
      </c>
      <c r="T73" s="6" t="n">
        <v>0.496821</v>
      </c>
      <c r="U73" s="6" t="n">
        <v>0.501744</v>
      </c>
      <c r="V73" s="6" t="n">
        <v>0.507346</v>
      </c>
      <c r="W73" s="6" t="n">
        <v>0.513656</v>
      </c>
      <c r="X73" s="6" t="n">
        <v>0.520187</v>
      </c>
      <c r="Y73" s="6" t="n">
        <v>0.526096</v>
      </c>
      <c r="Z73" s="6" t="n">
        <v>0.532049</v>
      </c>
      <c r="AA73" s="6" t="n">
        <v>0.537721</v>
      </c>
      <c r="AB73" s="6" t="n">
        <v>0.543461</v>
      </c>
      <c r="AC73" s="6" t="n">
        <v>0.549298</v>
      </c>
      <c r="AD73" s="6" t="n">
        <v>0.556021</v>
      </c>
      <c r="AE73" s="6" t="n">
        <v>0.563677</v>
      </c>
      <c r="AF73" s="6" t="n">
        <v>0.570107</v>
      </c>
      <c r="AG73" s="6" t="n">
        <v>0.57578</v>
      </c>
      <c r="AH73" s="6" t="n">
        <v>0.582052</v>
      </c>
      <c r="AI73" s="6" t="n">
        <v>0.590257</v>
      </c>
      <c r="AJ73" s="6" t="n">
        <v>0.598357</v>
      </c>
      <c r="AK73" s="5" t="n">
        <v>0.007584</v>
      </c>
    </row>
    <row r="74" ht="15" customHeight="1" s="99">
      <c r="A74" s="58" t="inlineStr">
        <is>
          <t>TKI000:ea_FreightTrucks</t>
        </is>
      </c>
      <c r="B74" s="7" t="inlineStr">
        <is>
          <t xml:space="preserve">    Bus Transportation</t>
        </is>
      </c>
      <c r="C74" s="6" t="n">
        <v>0.114317</v>
      </c>
      <c r="D74" s="6" t="n">
        <v>0.11476</v>
      </c>
      <c r="E74" s="6" t="n">
        <v>0.115139</v>
      </c>
      <c r="F74" s="6" t="n">
        <v>0.115529</v>
      </c>
      <c r="G74" s="6" t="n">
        <v>0.115889</v>
      </c>
      <c r="H74" s="6" t="n">
        <v>0.116242</v>
      </c>
      <c r="I74" s="6" t="n">
        <v>0.116598</v>
      </c>
      <c r="J74" s="6" t="n">
        <v>0.11692</v>
      </c>
      <c r="K74" s="6" t="n">
        <v>0.117326</v>
      </c>
      <c r="L74" s="6" t="n">
        <v>0.117693</v>
      </c>
      <c r="M74" s="6" t="n">
        <v>0.118046</v>
      </c>
      <c r="N74" s="6" t="n">
        <v>0.118423</v>
      </c>
      <c r="O74" s="6" t="n">
        <v>0.118812</v>
      </c>
      <c r="P74" s="6" t="n">
        <v>0.119135</v>
      </c>
      <c r="Q74" s="6" t="n">
        <v>0.119446</v>
      </c>
      <c r="R74" s="6" t="n">
        <v>0.119745</v>
      </c>
      <c r="S74" s="6" t="n">
        <v>0.119972</v>
      </c>
      <c r="T74" s="6" t="n">
        <v>0.120209</v>
      </c>
      <c r="U74" s="6" t="n">
        <v>0.120407</v>
      </c>
      <c r="V74" s="6" t="n">
        <v>0.120587</v>
      </c>
      <c r="W74" s="6" t="n">
        <v>0.120737</v>
      </c>
      <c r="X74" s="6" t="n">
        <v>0.120871</v>
      </c>
      <c r="Y74" s="6" t="n">
        <v>0.120983</v>
      </c>
      <c r="Z74" s="6" t="n">
        <v>0.121072</v>
      </c>
      <c r="AA74" s="6" t="n">
        <v>0.121135</v>
      </c>
      <c r="AB74" s="6" t="n">
        <v>0.12118</v>
      </c>
      <c r="AC74" s="6" t="n">
        <v>0.121198</v>
      </c>
      <c r="AD74" s="6" t="n">
        <v>0.121207</v>
      </c>
      <c r="AE74" s="6" t="n">
        <v>0.121198</v>
      </c>
      <c r="AF74" s="6" t="n">
        <v>0.12119</v>
      </c>
      <c r="AG74" s="6" t="n">
        <v>0.121191</v>
      </c>
      <c r="AH74" s="6" t="n">
        <v>0.121209</v>
      </c>
      <c r="AI74" s="6" t="n">
        <v>0.121258</v>
      </c>
      <c r="AJ74" s="6" t="n">
        <v>0.121337</v>
      </c>
      <c r="AK74" s="5" t="n">
        <v>0.001743</v>
      </c>
    </row>
    <row r="75" ht="15" customHeight="1" s="99">
      <c r="A75" s="58" t="inlineStr">
        <is>
          <t>TKI000:ea_Rail,Passenge</t>
        </is>
      </c>
      <c r="B75" s="7" t="inlineStr">
        <is>
          <t xml:space="preserve">    Freight Trucks</t>
        </is>
      </c>
      <c r="C75" s="6" t="n">
        <v>2.716007</v>
      </c>
      <c r="D75" s="6" t="n">
        <v>2.751489</v>
      </c>
      <c r="E75" s="6" t="n">
        <v>2.795627</v>
      </c>
      <c r="F75" s="6" t="n">
        <v>2.801202</v>
      </c>
      <c r="G75" s="6" t="n">
        <v>2.793341</v>
      </c>
      <c r="H75" s="6" t="n">
        <v>2.792572</v>
      </c>
      <c r="I75" s="6" t="n">
        <v>2.792328</v>
      </c>
      <c r="J75" s="6" t="n">
        <v>2.786532</v>
      </c>
      <c r="K75" s="6" t="n">
        <v>2.779877</v>
      </c>
      <c r="L75" s="6" t="n">
        <v>2.771582</v>
      </c>
      <c r="M75" s="6" t="n">
        <v>2.752661</v>
      </c>
      <c r="N75" s="6" t="n">
        <v>2.737045</v>
      </c>
      <c r="O75" s="6" t="n">
        <v>2.716828</v>
      </c>
      <c r="P75" s="6" t="n">
        <v>2.695718</v>
      </c>
      <c r="Q75" s="6" t="n">
        <v>2.680891</v>
      </c>
      <c r="R75" s="6" t="n">
        <v>2.665842</v>
      </c>
      <c r="S75" s="6" t="n">
        <v>2.652959</v>
      </c>
      <c r="T75" s="6" t="n">
        <v>2.648333</v>
      </c>
      <c r="U75" s="6" t="n">
        <v>2.652082</v>
      </c>
      <c r="V75" s="6" t="n">
        <v>2.658186</v>
      </c>
      <c r="W75" s="6" t="n">
        <v>2.66927</v>
      </c>
      <c r="X75" s="6" t="n">
        <v>2.682786</v>
      </c>
      <c r="Y75" s="6" t="n">
        <v>2.695746</v>
      </c>
      <c r="Z75" s="6" t="n">
        <v>2.706168</v>
      </c>
      <c r="AA75" s="6" t="n">
        <v>2.722346</v>
      </c>
      <c r="AB75" s="6" t="n">
        <v>2.73974</v>
      </c>
      <c r="AC75" s="6" t="n">
        <v>2.760433</v>
      </c>
      <c r="AD75" s="6" t="n">
        <v>2.785677</v>
      </c>
      <c r="AE75" s="6" t="n">
        <v>2.812876</v>
      </c>
      <c r="AF75" s="6" t="n">
        <v>2.842768</v>
      </c>
      <c r="AG75" s="6" t="n">
        <v>2.877009</v>
      </c>
      <c r="AH75" s="6" t="n">
        <v>2.911673</v>
      </c>
      <c r="AI75" s="6" t="n">
        <v>2.940098</v>
      </c>
      <c r="AJ75" s="6" t="n">
        <v>2.971311</v>
      </c>
      <c r="AK75" s="5" t="n">
        <v>0.002405</v>
      </c>
    </row>
    <row r="76" ht="15" customHeight="1" s="99">
      <c r="A76" s="58" t="inlineStr">
        <is>
          <t>TKI000:ea_Rail,Freight</t>
        </is>
      </c>
      <c r="B76" s="7" t="inlineStr">
        <is>
          <t xml:space="preserve">    Rail, Passenger</t>
        </is>
      </c>
      <c r="C76" s="6" t="n">
        <v>0.022033</v>
      </c>
      <c r="D76" s="6" t="n">
        <v>0.022153</v>
      </c>
      <c r="E76" s="6" t="n">
        <v>0.022502</v>
      </c>
      <c r="F76" s="6" t="n">
        <v>0.022779</v>
      </c>
      <c r="G76" s="6" t="n">
        <v>0.023067</v>
      </c>
      <c r="H76" s="6" t="n">
        <v>0.023337</v>
      </c>
      <c r="I76" s="6" t="n">
        <v>0.023605</v>
      </c>
      <c r="J76" s="6" t="n">
        <v>0.023871</v>
      </c>
      <c r="K76" s="6" t="n">
        <v>0.024159</v>
      </c>
      <c r="L76" s="6" t="n">
        <v>0.024451</v>
      </c>
      <c r="M76" s="6" t="n">
        <v>0.024709</v>
      </c>
      <c r="N76" s="6" t="n">
        <v>0.02503</v>
      </c>
      <c r="O76" s="6" t="n">
        <v>0.02526</v>
      </c>
      <c r="P76" s="6" t="n">
        <v>0.025547</v>
      </c>
      <c r="Q76" s="6" t="n">
        <v>0.025814</v>
      </c>
      <c r="R76" s="6" t="n">
        <v>0.026085</v>
      </c>
      <c r="S76" s="6" t="n">
        <v>0.026365</v>
      </c>
      <c r="T76" s="6" t="n">
        <v>0.026641</v>
      </c>
      <c r="U76" s="6" t="n">
        <v>0.026911</v>
      </c>
      <c r="V76" s="6" t="n">
        <v>0.027168</v>
      </c>
      <c r="W76" s="6" t="n">
        <v>0.027444</v>
      </c>
      <c r="X76" s="6" t="n">
        <v>0.027706</v>
      </c>
      <c r="Y76" s="6" t="n">
        <v>0.027962</v>
      </c>
      <c r="Z76" s="6" t="n">
        <v>0.028215</v>
      </c>
      <c r="AA76" s="6" t="n">
        <v>0.028473</v>
      </c>
      <c r="AB76" s="6" t="n">
        <v>0.02872</v>
      </c>
      <c r="AC76" s="6" t="n">
        <v>0.028978</v>
      </c>
      <c r="AD76" s="6" t="n">
        <v>0.029238</v>
      </c>
      <c r="AE76" s="6" t="n">
        <v>0.02949</v>
      </c>
      <c r="AF76" s="6" t="n">
        <v>0.02974</v>
      </c>
      <c r="AG76" s="6" t="n">
        <v>0.029998</v>
      </c>
      <c r="AH76" s="6" t="n">
        <v>0.030243</v>
      </c>
      <c r="AI76" s="6" t="n">
        <v>0.030491</v>
      </c>
      <c r="AJ76" s="6" t="n">
        <v>0.030725</v>
      </c>
      <c r="AK76" s="5" t="n">
        <v>0.010273</v>
      </c>
    </row>
    <row r="77" ht="15" customHeight="1" s="99">
      <c r="A77" s="58" t="inlineStr">
        <is>
          <t>TKI000:ea_Shipping,Dome</t>
        </is>
      </c>
      <c r="B77" s="7" t="inlineStr">
        <is>
          <t xml:space="preserve">    Rail, Freight</t>
        </is>
      </c>
      <c r="C77" s="6" t="n">
        <v>0.247806</v>
      </c>
      <c r="D77" s="6" t="n">
        <v>0.24641</v>
      </c>
      <c r="E77" s="6" t="n">
        <v>0.248031</v>
      </c>
      <c r="F77" s="6" t="n">
        <v>0.241643</v>
      </c>
      <c r="G77" s="6" t="n">
        <v>0.239089</v>
      </c>
      <c r="H77" s="6" t="n">
        <v>0.236438</v>
      </c>
      <c r="I77" s="6" t="n">
        <v>0.234871</v>
      </c>
      <c r="J77" s="6" t="n">
        <v>0.235787</v>
      </c>
      <c r="K77" s="6" t="n">
        <v>0.236205</v>
      </c>
      <c r="L77" s="6" t="n">
        <v>0.236713</v>
      </c>
      <c r="M77" s="6" t="n">
        <v>0.236007</v>
      </c>
      <c r="N77" s="6" t="n">
        <v>0.236031</v>
      </c>
      <c r="O77" s="6" t="n">
        <v>0.239233</v>
      </c>
      <c r="P77" s="6" t="n">
        <v>0.241282</v>
      </c>
      <c r="Q77" s="6" t="n">
        <v>0.240304</v>
      </c>
      <c r="R77" s="6" t="n">
        <v>0.239157</v>
      </c>
      <c r="S77" s="6" t="n">
        <v>0.239167</v>
      </c>
      <c r="T77" s="6" t="n">
        <v>0.237781</v>
      </c>
      <c r="U77" s="6" t="n">
        <v>0.237928</v>
      </c>
      <c r="V77" s="6" t="n">
        <v>0.238387</v>
      </c>
      <c r="W77" s="6" t="n">
        <v>0.238277</v>
      </c>
      <c r="X77" s="6" t="n">
        <v>0.238642</v>
      </c>
      <c r="Y77" s="6" t="n">
        <v>0.238966</v>
      </c>
      <c r="Z77" s="6" t="n">
        <v>0.239099</v>
      </c>
      <c r="AA77" s="6" t="n">
        <v>0.239128</v>
      </c>
      <c r="AB77" s="6" t="n">
        <v>0.238871</v>
      </c>
      <c r="AC77" s="6" t="n">
        <v>0.238445</v>
      </c>
      <c r="AD77" s="6" t="n">
        <v>0.238648</v>
      </c>
      <c r="AE77" s="6" t="n">
        <v>0.239036</v>
      </c>
      <c r="AF77" s="6" t="n">
        <v>0.238864</v>
      </c>
      <c r="AG77" s="6" t="n">
        <v>0.239014</v>
      </c>
      <c r="AH77" s="6" t="n">
        <v>0.239428</v>
      </c>
      <c r="AI77" s="6" t="n">
        <v>0.23977</v>
      </c>
      <c r="AJ77" s="6" t="n">
        <v>0.24032</v>
      </c>
      <c r="AK77" s="5" t="n">
        <v>-0.000782</v>
      </c>
    </row>
    <row r="78" ht="15" customHeight="1" s="99">
      <c r="A78" s="58" t="inlineStr">
        <is>
          <t>TKI000:ea_Shipping,Inte</t>
        </is>
      </c>
      <c r="B78" s="7" t="inlineStr">
        <is>
          <t xml:space="preserve">    Shipping, Domestic</t>
        </is>
      </c>
      <c r="C78" s="6" t="n">
        <v>0.044738</v>
      </c>
      <c r="D78" s="6" t="n">
        <v>0.044124</v>
      </c>
      <c r="E78" s="6" t="n">
        <v>0.043217</v>
      </c>
      <c r="F78" s="6" t="n">
        <v>0.041955</v>
      </c>
      <c r="G78" s="6" t="n">
        <v>0.040583</v>
      </c>
      <c r="H78" s="6" t="n">
        <v>0.0395</v>
      </c>
      <c r="I78" s="6" t="n">
        <v>0.038375</v>
      </c>
      <c r="J78" s="6" t="n">
        <v>0.037148</v>
      </c>
      <c r="K78" s="6" t="n">
        <v>0.035996</v>
      </c>
      <c r="L78" s="6" t="n">
        <v>0.034914</v>
      </c>
      <c r="M78" s="6" t="n">
        <v>0.033826</v>
      </c>
      <c r="N78" s="6" t="n">
        <v>0.032674</v>
      </c>
      <c r="O78" s="6" t="n">
        <v>0.031536</v>
      </c>
      <c r="P78" s="6" t="n">
        <v>0.030389</v>
      </c>
      <c r="Q78" s="6" t="n">
        <v>0.029779</v>
      </c>
      <c r="R78" s="6" t="n">
        <v>0.029134</v>
      </c>
      <c r="S78" s="6" t="n">
        <v>0.028524</v>
      </c>
      <c r="T78" s="6" t="n">
        <v>0.027947</v>
      </c>
      <c r="U78" s="6" t="n">
        <v>0.027394</v>
      </c>
      <c r="V78" s="6" t="n">
        <v>0.026823</v>
      </c>
      <c r="W78" s="6" t="n">
        <v>0.026329</v>
      </c>
      <c r="X78" s="6" t="n">
        <v>0.025818</v>
      </c>
      <c r="Y78" s="6" t="n">
        <v>0.025295</v>
      </c>
      <c r="Z78" s="6" t="n">
        <v>0.024756</v>
      </c>
      <c r="AA78" s="6" t="n">
        <v>0.024488</v>
      </c>
      <c r="AB78" s="6" t="n">
        <v>0.024221</v>
      </c>
      <c r="AC78" s="6" t="n">
        <v>0.023918</v>
      </c>
      <c r="AD78" s="6" t="n">
        <v>0.023655</v>
      </c>
      <c r="AE78" s="6" t="n">
        <v>0.023396</v>
      </c>
      <c r="AF78" s="6" t="n">
        <v>0.023166</v>
      </c>
      <c r="AG78" s="6" t="n">
        <v>0.022922</v>
      </c>
      <c r="AH78" s="6" t="n">
        <v>0.022711</v>
      </c>
      <c r="AI78" s="6" t="n">
        <v>0.022445</v>
      </c>
      <c r="AJ78" s="6" t="n">
        <v>0.022214</v>
      </c>
      <c r="AK78" s="5" t="n">
        <v>-0.021218</v>
      </c>
    </row>
    <row r="79" ht="15" customHeight="1" s="99">
      <c r="A79" s="58" t="inlineStr">
        <is>
          <t>TKI000:ea_RecreationalB</t>
        </is>
      </c>
      <c r="B79" s="7" t="inlineStr">
        <is>
          <t xml:space="preserve">    Shipping, International</t>
        </is>
      </c>
      <c r="C79" s="6" t="n">
        <v>0.429439</v>
      </c>
      <c r="D79" s="6" t="n">
        <v>0.411176</v>
      </c>
      <c r="E79" s="6" t="n">
        <v>0.468182</v>
      </c>
      <c r="F79" s="6" t="n">
        <v>0.395185</v>
      </c>
      <c r="G79" s="6" t="n">
        <v>0.393832</v>
      </c>
      <c r="H79" s="6" t="n">
        <v>0.415271</v>
      </c>
      <c r="I79" s="6" t="n">
        <v>0.419638</v>
      </c>
      <c r="J79" s="6" t="n">
        <v>0.421896</v>
      </c>
      <c r="K79" s="6" t="n">
        <v>0.424006</v>
      </c>
      <c r="L79" s="6" t="n">
        <v>0.422547</v>
      </c>
      <c r="M79" s="6" t="n">
        <v>0.421323</v>
      </c>
      <c r="N79" s="6" t="n">
        <v>0.420746</v>
      </c>
      <c r="O79" s="6" t="n">
        <v>0.421521</v>
      </c>
      <c r="P79" s="6" t="n">
        <v>0.418769</v>
      </c>
      <c r="Q79" s="6" t="n">
        <v>0.418558</v>
      </c>
      <c r="R79" s="6" t="n">
        <v>0.418546</v>
      </c>
      <c r="S79" s="6" t="n">
        <v>0.418579</v>
      </c>
      <c r="T79" s="6" t="n">
        <v>0.418339</v>
      </c>
      <c r="U79" s="6" t="n">
        <v>0.413132</v>
      </c>
      <c r="V79" s="6" t="n">
        <v>0.412994</v>
      </c>
      <c r="W79" s="6" t="n">
        <v>0.411918</v>
      </c>
      <c r="X79" s="6" t="n">
        <v>0.411754</v>
      </c>
      <c r="Y79" s="6" t="n">
        <v>0.411625</v>
      </c>
      <c r="Z79" s="6" t="n">
        <v>0.411575</v>
      </c>
      <c r="AA79" s="6" t="n">
        <v>0.411393</v>
      </c>
      <c r="AB79" s="6" t="n">
        <v>0.410841</v>
      </c>
      <c r="AC79" s="6" t="n">
        <v>0.413474</v>
      </c>
      <c r="AD79" s="6" t="n">
        <v>0.411156</v>
      </c>
      <c r="AE79" s="6" t="n">
        <v>0.411408</v>
      </c>
      <c r="AF79" s="6" t="n">
        <v>0.410308</v>
      </c>
      <c r="AG79" s="6" t="n">
        <v>0.410416</v>
      </c>
      <c r="AH79" s="6" t="n">
        <v>0.410648</v>
      </c>
      <c r="AI79" s="6" t="n">
        <v>0.411143</v>
      </c>
      <c r="AJ79" s="6" t="n">
        <v>0.411262</v>
      </c>
      <c r="AK79" s="5" t="n">
        <v>7e-06</v>
      </c>
    </row>
    <row r="80" ht="15" customHeight="1" s="99">
      <c r="A80" s="58" t="inlineStr">
        <is>
          <t>TKI000:ea_Air</t>
        </is>
      </c>
      <c r="B80" s="7" t="inlineStr">
        <is>
          <t xml:space="preserve">    Recreational Boats</t>
        </is>
      </c>
      <c r="C80" s="6" t="n">
        <v>0.131586</v>
      </c>
      <c r="D80" s="6" t="n">
        <v>0.131586</v>
      </c>
      <c r="E80" s="6" t="n">
        <v>0.131948</v>
      </c>
      <c r="F80" s="6" t="n">
        <v>0.132101</v>
      </c>
      <c r="G80" s="6" t="n">
        <v>0.13232</v>
      </c>
      <c r="H80" s="6" t="n">
        <v>0.132502</v>
      </c>
      <c r="I80" s="6" t="n">
        <v>0.132666</v>
      </c>
      <c r="J80" s="6" t="n">
        <v>0.132766</v>
      </c>
      <c r="K80" s="6" t="n">
        <v>0.132875</v>
      </c>
      <c r="L80" s="6" t="n">
        <v>0.132989</v>
      </c>
      <c r="M80" s="6" t="n">
        <v>0.13302</v>
      </c>
      <c r="N80" s="6" t="n">
        <v>0.133153</v>
      </c>
      <c r="O80" s="6" t="n">
        <v>0.133145</v>
      </c>
      <c r="P80" s="6" t="n">
        <v>0.133131</v>
      </c>
      <c r="Q80" s="6" t="n">
        <v>0.133111</v>
      </c>
      <c r="R80" s="6" t="n">
        <v>0.133046</v>
      </c>
      <c r="S80" s="6" t="n">
        <v>0.132952</v>
      </c>
      <c r="T80" s="6" t="n">
        <v>0.132859</v>
      </c>
      <c r="U80" s="6" t="n">
        <v>0.132724</v>
      </c>
      <c r="V80" s="6" t="n">
        <v>0.132549</v>
      </c>
      <c r="W80" s="6" t="n">
        <v>0.132382</v>
      </c>
      <c r="X80" s="6" t="n">
        <v>0.132178</v>
      </c>
      <c r="Y80" s="6" t="n">
        <v>0.131954</v>
      </c>
      <c r="Z80" s="6" t="n">
        <v>0.131713</v>
      </c>
      <c r="AA80" s="6" t="n">
        <v>0.131459</v>
      </c>
      <c r="AB80" s="6" t="n">
        <v>0.131178</v>
      </c>
      <c r="AC80" s="6" t="n">
        <v>0.130904</v>
      </c>
      <c r="AD80" s="6" t="n">
        <v>0.130624</v>
      </c>
      <c r="AE80" s="6" t="n">
        <v>0.130325</v>
      </c>
      <c r="AF80" s="6" t="n">
        <v>0.130035</v>
      </c>
      <c r="AG80" s="6" t="n">
        <v>0.129751</v>
      </c>
      <c r="AH80" s="6" t="n">
        <v>0.12944</v>
      </c>
      <c r="AI80" s="6" t="n">
        <v>0.129123</v>
      </c>
      <c r="AJ80" s="6" t="n">
        <v>0.1287</v>
      </c>
      <c r="AK80" s="5" t="n">
        <v>-0.000693</v>
      </c>
    </row>
    <row r="81" ht="15" customHeight="1" s="99">
      <c r="A81" s="58" t="inlineStr">
        <is>
          <t>TKI000:ea_MilitaryUse</t>
        </is>
      </c>
      <c r="B81" s="7" t="inlineStr">
        <is>
          <t xml:space="preserve">    Air</t>
        </is>
      </c>
      <c r="C81" s="6" t="n">
        <v>1.220852</v>
      </c>
      <c r="D81" s="6" t="n">
        <v>1.230324</v>
      </c>
      <c r="E81" s="6" t="n">
        <v>1.24866</v>
      </c>
      <c r="F81" s="6" t="n">
        <v>1.26464</v>
      </c>
      <c r="G81" s="6" t="n">
        <v>1.276783</v>
      </c>
      <c r="H81" s="6" t="n">
        <v>1.288014</v>
      </c>
      <c r="I81" s="6" t="n">
        <v>1.30056</v>
      </c>
      <c r="J81" s="6" t="n">
        <v>1.313879</v>
      </c>
      <c r="K81" s="6" t="n">
        <v>1.329037</v>
      </c>
      <c r="L81" s="6" t="n">
        <v>1.344096</v>
      </c>
      <c r="M81" s="6" t="n">
        <v>1.357828</v>
      </c>
      <c r="N81" s="6" t="n">
        <v>1.37607</v>
      </c>
      <c r="O81" s="6" t="n">
        <v>1.39057</v>
      </c>
      <c r="P81" s="6" t="n">
        <v>1.405368</v>
      </c>
      <c r="Q81" s="6" t="n">
        <v>1.420823</v>
      </c>
      <c r="R81" s="6" t="n">
        <v>1.435932</v>
      </c>
      <c r="S81" s="6" t="n">
        <v>1.451093</v>
      </c>
      <c r="T81" s="6" t="n">
        <v>1.466952</v>
      </c>
      <c r="U81" s="6" t="n">
        <v>1.48237</v>
      </c>
      <c r="V81" s="6" t="n">
        <v>1.497389</v>
      </c>
      <c r="W81" s="6" t="n">
        <v>1.512619</v>
      </c>
      <c r="X81" s="6" t="n">
        <v>1.528201</v>
      </c>
      <c r="Y81" s="6" t="n">
        <v>1.543366</v>
      </c>
      <c r="Z81" s="6" t="n">
        <v>1.558712</v>
      </c>
      <c r="AA81" s="6" t="n">
        <v>1.57402</v>
      </c>
      <c r="AB81" s="6" t="n">
        <v>1.58948</v>
      </c>
      <c r="AC81" s="6" t="n">
        <v>1.606283</v>
      </c>
      <c r="AD81" s="6" t="n">
        <v>1.623282</v>
      </c>
      <c r="AE81" s="6" t="n">
        <v>1.64143</v>
      </c>
      <c r="AF81" s="6" t="n">
        <v>1.659537</v>
      </c>
      <c r="AG81" s="6" t="n">
        <v>1.678453</v>
      </c>
      <c r="AH81" s="6" t="n">
        <v>1.697275</v>
      </c>
      <c r="AI81" s="6" t="n">
        <v>1.715977</v>
      </c>
      <c r="AJ81" s="6" t="n">
        <v>1.734279</v>
      </c>
      <c r="AK81" s="5" t="n">
        <v>0.010786</v>
      </c>
    </row>
    <row r="82" ht="15" customHeight="1" s="99">
      <c r="A82" s="58" t="inlineStr">
        <is>
          <t>TKI000:ea_Lubricants</t>
        </is>
      </c>
      <c r="B82" s="7" t="inlineStr">
        <is>
          <t xml:space="preserve">    Military Use</t>
        </is>
      </c>
      <c r="C82" s="6" t="n">
        <v>0.257023</v>
      </c>
      <c r="D82" s="6" t="n">
        <v>0.267681</v>
      </c>
      <c r="E82" s="6" t="n">
        <v>0.281707</v>
      </c>
      <c r="F82" s="6" t="n">
        <v>0.282962</v>
      </c>
      <c r="G82" s="6" t="n">
        <v>0.279199</v>
      </c>
      <c r="H82" s="6" t="n">
        <v>0.276358</v>
      </c>
      <c r="I82" s="6" t="n">
        <v>0.268228</v>
      </c>
      <c r="J82" s="6" t="n">
        <v>0.26297</v>
      </c>
      <c r="K82" s="6" t="n">
        <v>0.262406</v>
      </c>
      <c r="L82" s="6" t="n">
        <v>0.261971</v>
      </c>
      <c r="M82" s="6" t="n">
        <v>0.26218</v>
      </c>
      <c r="N82" s="6" t="n">
        <v>0.263992</v>
      </c>
      <c r="O82" s="6" t="n">
        <v>0.264483</v>
      </c>
      <c r="P82" s="6" t="n">
        <v>0.264774</v>
      </c>
      <c r="Q82" s="6" t="n">
        <v>0.265051</v>
      </c>
      <c r="R82" s="6" t="n">
        <v>0.265316</v>
      </c>
      <c r="S82" s="6" t="n">
        <v>0.265559</v>
      </c>
      <c r="T82" s="6" t="n">
        <v>0.26581</v>
      </c>
      <c r="U82" s="6" t="n">
        <v>0.266041</v>
      </c>
      <c r="V82" s="6" t="n">
        <v>0.266269</v>
      </c>
      <c r="W82" s="6" t="n">
        <v>0.266486</v>
      </c>
      <c r="X82" s="6" t="n">
        <v>0.266701</v>
      </c>
      <c r="Y82" s="6" t="n">
        <v>0.26691</v>
      </c>
      <c r="Z82" s="6" t="n">
        <v>0.267112</v>
      </c>
      <c r="AA82" s="6" t="n">
        <v>0.267307</v>
      </c>
      <c r="AB82" s="6" t="n">
        <v>0.267498</v>
      </c>
      <c r="AC82" s="6" t="n">
        <v>0.26768</v>
      </c>
      <c r="AD82" s="6" t="n">
        <v>0.267857</v>
      </c>
      <c r="AE82" s="6" t="n">
        <v>0.268026</v>
      </c>
      <c r="AF82" s="6" t="n">
        <v>0.268188</v>
      </c>
      <c r="AG82" s="6" t="n">
        <v>0.268344</v>
      </c>
      <c r="AH82" s="6" t="n">
        <v>0.268491</v>
      </c>
      <c r="AI82" s="6" t="n">
        <v>0.268358</v>
      </c>
      <c r="AJ82" s="6" t="n">
        <v>0.268247</v>
      </c>
      <c r="AK82" s="5" t="n">
        <v>6.600000000000001e-05</v>
      </c>
    </row>
    <row r="83" ht="15" customHeight="1" s="99">
      <c r="A83" s="58" t="inlineStr">
        <is>
          <t>TKI000:ea_PipelineFuel</t>
        </is>
      </c>
      <c r="B83" s="7" t="inlineStr">
        <is>
          <t xml:space="preserve">    Lubricants</t>
        </is>
      </c>
      <c r="C83" s="6" t="n">
        <v>0.06392</v>
      </c>
      <c r="D83" s="6" t="n">
        <v>0.063429</v>
      </c>
      <c r="E83" s="6" t="n">
        <v>0.06311600000000001</v>
      </c>
      <c r="F83" s="6" t="n">
        <v>0.062876</v>
      </c>
      <c r="G83" s="6" t="n">
        <v>0.062651</v>
      </c>
      <c r="H83" s="6" t="n">
        <v>0.062341</v>
      </c>
      <c r="I83" s="6" t="n">
        <v>0.06207</v>
      </c>
      <c r="J83" s="6" t="n">
        <v>0.061821</v>
      </c>
      <c r="K83" s="6" t="n">
        <v>0.061562</v>
      </c>
      <c r="L83" s="6" t="n">
        <v>0.061322</v>
      </c>
      <c r="M83" s="6" t="n">
        <v>0.061094</v>
      </c>
      <c r="N83" s="6" t="n">
        <v>0.060897</v>
      </c>
      <c r="O83" s="6" t="n">
        <v>0.060722</v>
      </c>
      <c r="P83" s="6" t="n">
        <v>0.060592</v>
      </c>
      <c r="Q83" s="6" t="n">
        <v>0.060528</v>
      </c>
      <c r="R83" s="6" t="n">
        <v>0.060458</v>
      </c>
      <c r="S83" s="6" t="n">
        <v>0.06041</v>
      </c>
      <c r="T83" s="6" t="n">
        <v>0.060417</v>
      </c>
      <c r="U83" s="6" t="n">
        <v>0.060419</v>
      </c>
      <c r="V83" s="6" t="n">
        <v>0.060415</v>
      </c>
      <c r="W83" s="6" t="n">
        <v>0.060426</v>
      </c>
      <c r="X83" s="6" t="n">
        <v>0.060445</v>
      </c>
      <c r="Y83" s="6" t="n">
        <v>0.060455</v>
      </c>
      <c r="Z83" s="6" t="n">
        <v>0.060471</v>
      </c>
      <c r="AA83" s="6" t="n">
        <v>0.060488</v>
      </c>
      <c r="AB83" s="6" t="n">
        <v>0.060523</v>
      </c>
      <c r="AC83" s="6" t="n">
        <v>0.060557</v>
      </c>
      <c r="AD83" s="6" t="n">
        <v>0.06061</v>
      </c>
      <c r="AE83" s="6" t="n">
        <v>0.060667</v>
      </c>
      <c r="AF83" s="6" t="n">
        <v>0.060717</v>
      </c>
      <c r="AG83" s="6" t="n">
        <v>0.06075</v>
      </c>
      <c r="AH83" s="6" t="n">
        <v>0.060763</v>
      </c>
      <c r="AI83" s="6" t="n">
        <v>0.060783</v>
      </c>
      <c r="AJ83" s="6" t="n">
        <v>0.060799</v>
      </c>
      <c r="AK83" s="5" t="n">
        <v>-0.001323</v>
      </c>
    </row>
    <row r="84" ht="15" customHeight="1" s="99">
      <c r="A84" s="58" t="inlineStr">
        <is>
          <t>TKI000:ea_Total</t>
        </is>
      </c>
      <c r="B84" s="7" t="inlineStr">
        <is>
          <t xml:space="preserve">    Pipeline Fuel</t>
        </is>
      </c>
      <c r="C84" s="6" t="n">
        <v>0.320809</v>
      </c>
      <c r="D84" s="6" t="n">
        <v>0.332671</v>
      </c>
      <c r="E84" s="6" t="n">
        <v>0.326267</v>
      </c>
      <c r="F84" s="6" t="n">
        <v>0.317993</v>
      </c>
      <c r="G84" s="6" t="n">
        <v>0.311768</v>
      </c>
      <c r="H84" s="6" t="n">
        <v>0.306024</v>
      </c>
      <c r="I84" s="6" t="n">
        <v>0.302525</v>
      </c>
      <c r="J84" s="6" t="n">
        <v>0.303007</v>
      </c>
      <c r="K84" s="6" t="n">
        <v>0.308595</v>
      </c>
      <c r="L84" s="6" t="n">
        <v>0.310502</v>
      </c>
      <c r="M84" s="6" t="n">
        <v>0.313957</v>
      </c>
      <c r="N84" s="6" t="n">
        <v>0.318195</v>
      </c>
      <c r="O84" s="6" t="n">
        <v>0.321616</v>
      </c>
      <c r="P84" s="6" t="n">
        <v>0.32261</v>
      </c>
      <c r="Q84" s="6" t="n">
        <v>0.323743</v>
      </c>
      <c r="R84" s="6" t="n">
        <v>0.327112</v>
      </c>
      <c r="S84" s="6" t="n">
        <v>0.327403</v>
      </c>
      <c r="T84" s="6" t="n">
        <v>0.328934</v>
      </c>
      <c r="U84" s="6" t="n">
        <v>0.329578</v>
      </c>
      <c r="V84" s="6" t="n">
        <v>0.330721</v>
      </c>
      <c r="W84" s="6" t="n">
        <v>0.330835</v>
      </c>
      <c r="X84" s="6" t="n">
        <v>0.332208</v>
      </c>
      <c r="Y84" s="6" t="n">
        <v>0.33369</v>
      </c>
      <c r="Z84" s="6" t="n">
        <v>0.335905</v>
      </c>
      <c r="AA84" s="6" t="n">
        <v>0.338015</v>
      </c>
      <c r="AB84" s="6" t="n">
        <v>0.34079</v>
      </c>
      <c r="AC84" s="6" t="n">
        <v>0.342611</v>
      </c>
      <c r="AD84" s="6" t="n">
        <v>0.345446</v>
      </c>
      <c r="AE84" s="6" t="n">
        <v>0.347899</v>
      </c>
      <c r="AF84" s="6" t="n">
        <v>0.349718</v>
      </c>
      <c r="AG84" s="6" t="n">
        <v>0.352068</v>
      </c>
      <c r="AH84" s="6" t="n">
        <v>0.35488</v>
      </c>
      <c r="AI84" s="6" t="n">
        <v>0.358021</v>
      </c>
      <c r="AJ84" s="6" t="n">
        <v>0.361038</v>
      </c>
      <c r="AK84" s="5" t="n">
        <v>0.00256</v>
      </c>
    </row>
    <row r="85" ht="15" customHeight="1" s="99">
      <c r="B85" s="4" t="inlineStr">
        <is>
          <t xml:space="preserve">      Total</t>
        </is>
      </c>
      <c r="C85" s="3" t="n">
        <v>14.387494</v>
      </c>
      <c r="D85" s="3" t="n">
        <v>14.439582</v>
      </c>
      <c r="E85" s="3" t="n">
        <v>14.528051</v>
      </c>
      <c r="F85" s="3" t="n">
        <v>14.375638</v>
      </c>
      <c r="G85" s="3" t="n">
        <v>14.236258</v>
      </c>
      <c r="H85" s="3" t="n">
        <v>14.102266</v>
      </c>
      <c r="I85" s="3" t="n">
        <v>13.925094</v>
      </c>
      <c r="J85" s="3" t="n">
        <v>13.742229</v>
      </c>
      <c r="K85" s="3" t="n">
        <v>13.56677</v>
      </c>
      <c r="L85" s="3" t="n">
        <v>13.41697</v>
      </c>
      <c r="M85" s="3" t="n">
        <v>13.277055</v>
      </c>
      <c r="N85" s="3" t="n">
        <v>13.161164</v>
      </c>
      <c r="O85" s="3" t="n">
        <v>13.038962</v>
      </c>
      <c r="P85" s="3" t="n">
        <v>12.91987</v>
      </c>
      <c r="Q85" s="3" t="n">
        <v>12.813753</v>
      </c>
      <c r="R85" s="3" t="n">
        <v>12.716784</v>
      </c>
      <c r="S85" s="3" t="n">
        <v>12.629751</v>
      </c>
      <c r="T85" s="3" t="n">
        <v>12.562429</v>
      </c>
      <c r="U85" s="3" t="n">
        <v>12.503926</v>
      </c>
      <c r="V85" s="3" t="n">
        <v>12.474881</v>
      </c>
      <c r="W85" s="3" t="n">
        <v>12.461569</v>
      </c>
      <c r="X85" s="3" t="n">
        <v>12.463853</v>
      </c>
      <c r="Y85" s="3" t="n">
        <v>12.472775</v>
      </c>
      <c r="Z85" s="3" t="n">
        <v>12.487917</v>
      </c>
      <c r="AA85" s="3" t="n">
        <v>12.513312</v>
      </c>
      <c r="AB85" s="3" t="n">
        <v>12.546439</v>
      </c>
      <c r="AC85" s="3" t="n">
        <v>12.591713</v>
      </c>
      <c r="AD85" s="3" t="n">
        <v>12.645458</v>
      </c>
      <c r="AE85" s="3" t="n">
        <v>12.708559</v>
      </c>
      <c r="AF85" s="3" t="n">
        <v>12.771045</v>
      </c>
      <c r="AG85" s="3" t="n">
        <v>12.840629</v>
      </c>
      <c r="AH85" s="3" t="n">
        <v>12.914635</v>
      </c>
      <c r="AI85" s="3" t="n">
        <v>12.990807</v>
      </c>
      <c r="AJ85" s="3" t="n">
        <v>13.065372</v>
      </c>
      <c r="AK85" s="2" t="n">
        <v>-0.00312</v>
      </c>
    </row>
    <row r="86" ht="15" customHeight="1" s="99" thickBot="1"/>
    <row r="87" ht="15" customHeight="1" s="99">
      <c r="B87" s="79" t="inlineStr">
        <is>
          <t xml:space="preserve">   1/ Commercial trucks 8,501 to 10,000 pounds gross vehicle weight rating.</t>
        </is>
      </c>
      <c r="C87" s="100" t="n"/>
      <c r="D87" s="100" t="n"/>
      <c r="E87" s="100" t="n"/>
      <c r="F87" s="100" t="n"/>
      <c r="G87" s="100" t="n"/>
      <c r="H87" s="100" t="n"/>
      <c r="I87" s="100" t="n"/>
      <c r="J87" s="100" t="n"/>
      <c r="K87" s="100" t="n"/>
      <c r="L87" s="100" t="n"/>
      <c r="M87" s="100" t="n"/>
      <c r="N87" s="100" t="n"/>
      <c r="O87" s="100" t="n"/>
      <c r="P87" s="100" t="n"/>
      <c r="Q87" s="100" t="n"/>
      <c r="R87" s="100" t="n"/>
      <c r="S87" s="100" t="n"/>
      <c r="T87" s="100" t="n"/>
      <c r="U87" s="100" t="n"/>
      <c r="V87" s="100" t="n"/>
      <c r="W87" s="100" t="n"/>
      <c r="X87" s="100" t="n"/>
      <c r="Y87" s="100" t="n"/>
      <c r="Z87" s="100" t="n"/>
      <c r="AA87" s="100" t="n"/>
      <c r="AB87" s="100" t="n"/>
      <c r="AC87" s="100" t="n"/>
      <c r="AD87" s="100" t="n"/>
      <c r="AE87" s="100" t="n"/>
      <c r="AF87" s="100" t="n"/>
      <c r="AG87" s="100" t="n"/>
      <c r="AH87" s="100" t="n"/>
      <c r="AI87" s="100" t="n"/>
      <c r="AJ87" s="100" t="n"/>
      <c r="AK87" s="100" t="n"/>
    </row>
    <row r="88" ht="15" customHeight="1" s="99">
      <c r="B88" s="60" t="inlineStr">
        <is>
          <t xml:space="preserve">   2/ CAFE standard based on projected new vehicle sales.</t>
        </is>
      </c>
    </row>
    <row r="89" ht="15" customHeight="1" s="99">
      <c r="B89" s="60" t="inlineStr">
        <is>
          <t xml:space="preserve">   3/ Includes CAFE credits for alternative fueled vehicle sales and credit banking.</t>
        </is>
      </c>
    </row>
    <row r="90" ht="15" customHeight="1" s="99">
      <c r="B90" s="60" t="inlineStr">
        <is>
          <t xml:space="preserve">   4/ U.S. Environmental Protection Agency rated miles per gallon.</t>
        </is>
      </c>
    </row>
    <row r="91" ht="15" customHeight="1" s="99">
      <c r="B91" s="60" t="inlineStr">
        <is>
          <t xml:space="preserve">   5/ Tested new vehicle efficiency revised for on-road performance.</t>
        </is>
      </c>
    </row>
    <row r="92" ht="15" customHeight="1" s="99">
      <c r="B92" s="60" t="inlineStr">
        <is>
          <t xml:space="preserve">   6/ Combined "on-the-road" estimate for all cars and light trucks.</t>
        </is>
      </c>
    </row>
    <row r="93" ht="15" customHeight="1" s="99">
      <c r="B93" s="60" t="inlineStr">
        <is>
          <t xml:space="preserve">   CAFE = Corporate average fuel economy.</t>
        </is>
      </c>
    </row>
    <row r="94" ht="15" customHeight="1" s="99">
      <c r="B94" s="60" t="inlineStr">
        <is>
          <t xml:space="preserve">   Btu = British thermal unit.</t>
        </is>
      </c>
    </row>
    <row r="95" ht="15" customHeight="1" s="99">
      <c r="B95" s="60" t="inlineStr">
        <is>
          <t xml:space="preserve">   Note:  Totals may not equal sum of components due to independent rounding.  Data for 2017</t>
        </is>
      </c>
    </row>
    <row r="96" ht="15" customHeight="1" s="99">
      <c r="B96" s="60" t="inlineStr">
        <is>
          <t>are model results and may differ from official EIA data reports.</t>
        </is>
      </c>
    </row>
    <row r="97" ht="15" customHeight="1" s="99">
      <c r="B97" s="60" t="inlineStr">
        <is>
          <t xml:space="preserve">   Sources:  2017:  U.S. Energy Information Administration (EIA), Monthly Energy Review, September 2018;</t>
        </is>
      </c>
    </row>
    <row r="98" ht="15" customHeight="1" s="99">
      <c r="B98" s="60" t="inlineStr">
        <is>
          <t>EIA, Alternatives to Traditional Transportation Fuels 2009 (Part II - User and Fuel Data); EIA, State Energy Data System 2016;</t>
        </is>
      </c>
    </row>
    <row r="99" ht="15" customHeight="1" s="99">
      <c r="B99" s="60" t="inlineStr">
        <is>
          <t>Federal Highway Administration, Highway Statistics 2016; Oak Ridge National Laboratory, Transportation Energy</t>
        </is>
      </c>
    </row>
    <row r="100" ht="15" customHeight="1" s="99">
      <c r="B100" s="60" t="inlineStr">
        <is>
          <t>Data Book:  Edition 36; National Highway Traffic and Safety Administration, Summary of Fuel Economy</t>
        </is>
      </c>
    </row>
    <row r="101" ht="15" customHeight="1" s="99">
      <c r="B101" s="60" t="inlineStr">
        <is>
          <t>Performance, June 2015; U.S. Department of Commerce, Bureau of the Census, "Vehicle Inventory and Use Survey," EC02TV;</t>
        </is>
      </c>
    </row>
    <row r="102" ht="15" customHeight="1" s="99">
      <c r="B102" s="60" t="inlineStr">
        <is>
          <t>U.S. Environmental Protection Agency, Engines and Vehicles Information System, various years;</t>
        </is>
      </c>
    </row>
    <row r="103" ht="15" customHeight="1" s="99">
      <c r="B103" t="inlineStr">
        <is>
          <t>U.S. Department of Transportation, Federal Transit Administration, National Transit Database, various years;</t>
        </is>
      </c>
    </row>
    <row r="104" ht="15" customHeight="1" s="99">
      <c r="B104" s="60" t="inlineStr">
        <is>
          <t>U.S. Department of Transportation, Research and Special Programs Administration, Air Carrier Statistics Monthly,</t>
        </is>
      </c>
    </row>
    <row r="105" ht="15" customHeight="1" s="99">
      <c r="B105" s="60" t="inlineStr">
        <is>
          <t>December 2010/2009; and United States Department of Defense, Defense Logistics Agency Energy, Fiscal Year 2015 Fact Book.</t>
        </is>
      </c>
    </row>
    <row r="106" ht="15" customHeight="1" s="99">
      <c r="B106" s="60" t="inlineStr">
        <is>
          <t>2018:  EIA, Short-Term Energy Outlook, October 2018 and EIA, AEO2019 National Energy Modeling System run ref2019.d111618a.</t>
        </is>
      </c>
    </row>
    <row r="107" ht="15" customHeight="1" s="99">
      <c r="B107" s="6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sheetPr>
    <outlinePr summaryBelow="1" summaryRight="1"/>
    <pageSetUpPr/>
  </sheetPr>
  <dimension ref="A1:AK91"/>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TEU000</t>
        </is>
      </c>
      <c r="B10" s="12" t="inlineStr">
        <is>
          <t>36. Transportation Sector Energy Use by Mode and Type</t>
        </is>
      </c>
    </row>
    <row r="11" ht="15" customHeight="1" s="99">
      <c r="B11" s="11" t="inlineStr">
        <is>
          <t>(trillion Btu)</t>
        </is>
      </c>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Mode and Type</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Energy Use by Mode</t>
        </is>
      </c>
    </row>
    <row r="16" ht="15" customHeight="1" s="99">
      <c r="B16" s="4" t="inlineStr">
        <is>
          <t xml:space="preserve">   Highway</t>
        </is>
      </c>
    </row>
    <row r="17" ht="15" customHeight="1" s="99">
      <c r="A17" s="58" t="inlineStr">
        <is>
          <t>TEU000:ba_Light-DutyVeh</t>
        </is>
      </c>
      <c r="B17" s="7" t="inlineStr">
        <is>
          <t xml:space="preserve">      Light-Duty Vehicles</t>
        </is>
      </c>
      <c r="C17" s="9" t="n">
        <v>15428.980469</v>
      </c>
      <c r="D17" s="9" t="n">
        <v>15405.499023</v>
      </c>
      <c r="E17" s="9" t="n">
        <v>15323.711914</v>
      </c>
      <c r="F17" s="9" t="n">
        <v>15159.976562</v>
      </c>
      <c r="G17" s="9" t="n">
        <v>14917.853516</v>
      </c>
      <c r="H17" s="9" t="n">
        <v>14628.947266</v>
      </c>
      <c r="I17" s="9" t="n">
        <v>14292.086914</v>
      </c>
      <c r="J17" s="9" t="n">
        <v>13935.930664</v>
      </c>
      <c r="K17" s="9" t="n">
        <v>13566.020508</v>
      </c>
      <c r="L17" s="9" t="n">
        <v>13277.228516</v>
      </c>
      <c r="M17" s="9" t="n">
        <v>13019.773438</v>
      </c>
      <c r="N17" s="9" t="n">
        <v>12784.998047</v>
      </c>
      <c r="O17" s="9" t="n">
        <v>12550.392578</v>
      </c>
      <c r="P17" s="9" t="n">
        <v>12335.585938</v>
      </c>
      <c r="Q17" s="9" t="n">
        <v>12135.011719</v>
      </c>
      <c r="R17" s="9" t="n">
        <v>11949.166016</v>
      </c>
      <c r="S17" s="9" t="n">
        <v>11778.105469</v>
      </c>
      <c r="T17" s="9" t="n">
        <v>11621.833008</v>
      </c>
      <c r="U17" s="9" t="n">
        <v>11477.642578</v>
      </c>
      <c r="V17" s="9" t="n">
        <v>11370.915039</v>
      </c>
      <c r="W17" s="9" t="n">
        <v>11287.265625</v>
      </c>
      <c r="X17" s="9" t="n">
        <v>11223.253906</v>
      </c>
      <c r="Y17" s="9" t="n">
        <v>11175.657227</v>
      </c>
      <c r="Z17" s="9" t="n">
        <v>11142.99707</v>
      </c>
      <c r="AA17" s="9" t="n">
        <v>11122.304688</v>
      </c>
      <c r="AB17" s="9" t="n">
        <v>11112.819336</v>
      </c>
      <c r="AC17" s="9" t="n">
        <v>11114.87207</v>
      </c>
      <c r="AD17" s="9" t="n">
        <v>11126.013672</v>
      </c>
      <c r="AE17" s="9" t="n">
        <v>11141.701172</v>
      </c>
      <c r="AF17" s="9" t="n">
        <v>11165.027344</v>
      </c>
      <c r="AG17" s="9" t="n">
        <v>11191.183594</v>
      </c>
      <c r="AH17" s="9" t="n">
        <v>11216.177734</v>
      </c>
      <c r="AI17" s="9" t="n">
        <v>11244.25293</v>
      </c>
      <c r="AJ17" s="9" t="n">
        <v>11271.550781</v>
      </c>
      <c r="AK17" s="5" t="n">
        <v>-0.009716000000000001</v>
      </c>
    </row>
    <row r="18" ht="15" customHeight="1" s="99">
      <c r="A18" s="58" t="inlineStr">
        <is>
          <t>TEU000:ba_Automobiles</t>
        </is>
      </c>
      <c r="B18" s="7" t="inlineStr">
        <is>
          <t xml:space="preserve">         Automobiles</t>
        </is>
      </c>
      <c r="C18" s="9" t="n">
        <v>6724.57959</v>
      </c>
      <c r="D18" s="9" t="n">
        <v>6734.042969</v>
      </c>
      <c r="E18" s="9" t="n">
        <v>6708.130859</v>
      </c>
      <c r="F18" s="9" t="n">
        <v>6643.561035</v>
      </c>
      <c r="G18" s="9" t="n">
        <v>6545.432617</v>
      </c>
      <c r="H18" s="9" t="n">
        <v>6429.317871</v>
      </c>
      <c r="I18" s="9" t="n">
        <v>6290.884277</v>
      </c>
      <c r="J18" s="9" t="n">
        <v>6150.878906</v>
      </c>
      <c r="K18" s="9" t="n">
        <v>6008.115723</v>
      </c>
      <c r="L18" s="9" t="n">
        <v>5901.638184</v>
      </c>
      <c r="M18" s="9" t="n">
        <v>5813.115234</v>
      </c>
      <c r="N18" s="9" t="n">
        <v>5737.253906</v>
      </c>
      <c r="O18" s="9" t="n">
        <v>5665.075684</v>
      </c>
      <c r="P18" s="9" t="n">
        <v>5603.821289</v>
      </c>
      <c r="Q18" s="9" t="n">
        <v>5551.35498</v>
      </c>
      <c r="R18" s="9" t="n">
        <v>5507.758789</v>
      </c>
      <c r="S18" s="9" t="n">
        <v>5472.077637</v>
      </c>
      <c r="T18" s="9" t="n">
        <v>5444.578125</v>
      </c>
      <c r="U18" s="9" t="n">
        <v>5423.768555</v>
      </c>
      <c r="V18" s="9" t="n">
        <v>5421.428711</v>
      </c>
      <c r="W18" s="9" t="n">
        <v>5430.557129</v>
      </c>
      <c r="X18" s="9" t="n">
        <v>5450.236328</v>
      </c>
      <c r="Y18" s="9" t="n">
        <v>5477.596191</v>
      </c>
      <c r="Z18" s="9" t="n">
        <v>5512.223145</v>
      </c>
      <c r="AA18" s="9" t="n">
        <v>5551.860352</v>
      </c>
      <c r="AB18" s="9" t="n">
        <v>5595.640625</v>
      </c>
      <c r="AC18" s="9" t="n">
        <v>5643.236816</v>
      </c>
      <c r="AD18" s="9" t="n">
        <v>5692.945312</v>
      </c>
      <c r="AE18" s="9" t="n">
        <v>5743.298828</v>
      </c>
      <c r="AF18" s="9" t="n">
        <v>5794.202148</v>
      </c>
      <c r="AG18" s="9" t="n">
        <v>5842.96875</v>
      </c>
      <c r="AH18" s="9" t="n">
        <v>5888.01416</v>
      </c>
      <c r="AI18" s="9" t="n">
        <v>5931.163574</v>
      </c>
      <c r="AJ18" s="9" t="n">
        <v>5970.303711</v>
      </c>
      <c r="AK18" s="5" t="n">
        <v>-0.003755</v>
      </c>
    </row>
    <row r="19" ht="15" customHeight="1" s="99">
      <c r="A19" s="58" t="inlineStr">
        <is>
          <t>TEU000:ba_LightTrucks</t>
        </is>
      </c>
      <c r="B19" s="7" t="inlineStr">
        <is>
          <t xml:space="preserve">         Light Trucks</t>
        </is>
      </c>
      <c r="C19" s="9" t="n">
        <v>8685.085938</v>
      </c>
      <c r="D19" s="9" t="n">
        <v>8652.114258</v>
      </c>
      <c r="E19" s="9" t="n">
        <v>8596.313477</v>
      </c>
      <c r="F19" s="9" t="n">
        <v>8497.333984000001</v>
      </c>
      <c r="G19" s="9" t="n">
        <v>8353.621094</v>
      </c>
      <c r="H19" s="9" t="n">
        <v>8181.162598</v>
      </c>
      <c r="I19" s="9" t="n">
        <v>7983.133789</v>
      </c>
      <c r="J19" s="9" t="n">
        <v>7767.384766</v>
      </c>
      <c r="K19" s="9" t="n">
        <v>7540.647949</v>
      </c>
      <c r="L19" s="9" t="n">
        <v>7358.63916</v>
      </c>
      <c r="M19" s="9" t="n">
        <v>7189.961426</v>
      </c>
      <c r="N19" s="9" t="n">
        <v>7031.264648</v>
      </c>
      <c r="O19" s="9" t="n">
        <v>6869.044434</v>
      </c>
      <c r="P19" s="9" t="n">
        <v>6715.667969</v>
      </c>
      <c r="Q19" s="9" t="n">
        <v>6567.711426</v>
      </c>
      <c r="R19" s="9" t="n">
        <v>6425.586914</v>
      </c>
      <c r="S19" s="9" t="n">
        <v>6290.308594</v>
      </c>
      <c r="T19" s="9" t="n">
        <v>6161.615723</v>
      </c>
      <c r="U19" s="9" t="n">
        <v>6038.293457</v>
      </c>
      <c r="V19" s="9" t="n">
        <v>5933.913574</v>
      </c>
      <c r="W19" s="9" t="n">
        <v>5841.108398</v>
      </c>
      <c r="X19" s="9" t="n">
        <v>5757.361328</v>
      </c>
      <c r="Y19" s="9" t="n">
        <v>5682.326172</v>
      </c>
      <c r="Z19" s="9" t="n">
        <v>5614.938477</v>
      </c>
      <c r="AA19" s="9" t="n">
        <v>5554.494629</v>
      </c>
      <c r="AB19" s="9" t="n">
        <v>5501.103027</v>
      </c>
      <c r="AC19" s="9" t="n">
        <v>5455.42334</v>
      </c>
      <c r="AD19" s="9" t="n">
        <v>5416.713379</v>
      </c>
      <c r="AE19" s="9" t="n">
        <v>5381.901855</v>
      </c>
      <c r="AF19" s="9" t="n">
        <v>5354.179199</v>
      </c>
      <c r="AG19" s="9" t="n">
        <v>5331.428223</v>
      </c>
      <c r="AH19" s="9" t="n">
        <v>5311.248047</v>
      </c>
      <c r="AI19" s="9" t="n">
        <v>5296.048828</v>
      </c>
      <c r="AJ19" s="9" t="n">
        <v>5284.09375</v>
      </c>
      <c r="AK19" s="5" t="n">
        <v>-0.015291</v>
      </c>
    </row>
    <row r="20" ht="15" customHeight="1" s="99">
      <c r="A20" s="58" t="inlineStr">
        <is>
          <t>TEU000:ba_Motorcycles</t>
        </is>
      </c>
      <c r="B20" s="7" t="inlineStr">
        <is>
          <t xml:space="preserve">         Motorcycles</t>
        </is>
      </c>
      <c r="C20" s="9" t="n">
        <v>19.31461</v>
      </c>
      <c r="D20" s="9" t="n">
        <v>19.341812</v>
      </c>
      <c r="E20" s="9" t="n">
        <v>19.267473</v>
      </c>
      <c r="F20" s="9" t="n">
        <v>19.082087</v>
      </c>
      <c r="G20" s="9" t="n">
        <v>18.800264</v>
      </c>
      <c r="H20" s="9" t="n">
        <v>18.466797</v>
      </c>
      <c r="I20" s="9" t="n">
        <v>18.069191</v>
      </c>
      <c r="J20" s="9" t="n">
        <v>17.667074</v>
      </c>
      <c r="K20" s="9" t="n">
        <v>17.257076</v>
      </c>
      <c r="L20" s="9" t="n">
        <v>16.951315</v>
      </c>
      <c r="M20" s="9" t="n">
        <v>16.697115</v>
      </c>
      <c r="N20" s="9" t="n">
        <v>16.479322</v>
      </c>
      <c r="O20" s="9" t="n">
        <v>16.272137</v>
      </c>
      <c r="P20" s="9" t="n">
        <v>16.096287</v>
      </c>
      <c r="Q20" s="9" t="n">
        <v>15.945731</v>
      </c>
      <c r="R20" s="9" t="n">
        <v>15.820625</v>
      </c>
      <c r="S20" s="9" t="n">
        <v>15.718287</v>
      </c>
      <c r="T20" s="9" t="n">
        <v>15.639462</v>
      </c>
      <c r="U20" s="9" t="n">
        <v>15.579831</v>
      </c>
      <c r="V20" s="9" t="n">
        <v>15.573252</v>
      </c>
      <c r="W20" s="9" t="n">
        <v>15.59967</v>
      </c>
      <c r="X20" s="9" t="n">
        <v>15.656378</v>
      </c>
      <c r="Y20" s="9" t="n">
        <v>15.735168</v>
      </c>
      <c r="Z20" s="9" t="n">
        <v>15.834883</v>
      </c>
      <c r="AA20" s="9" t="n">
        <v>15.949057</v>
      </c>
      <c r="AB20" s="9" t="n">
        <v>16.075104</v>
      </c>
      <c r="AC20" s="9" t="n">
        <v>16.21207</v>
      </c>
      <c r="AD20" s="9" t="n">
        <v>16.355116</v>
      </c>
      <c r="AE20" s="9" t="n">
        <v>16.500013</v>
      </c>
      <c r="AF20" s="9" t="n">
        <v>16.646477</v>
      </c>
      <c r="AG20" s="9" t="n">
        <v>16.786772</v>
      </c>
      <c r="AH20" s="9" t="n">
        <v>16.916355</v>
      </c>
      <c r="AI20" s="9" t="n">
        <v>17.040489</v>
      </c>
      <c r="AJ20" s="9" t="n">
        <v>17.153103</v>
      </c>
      <c r="AK20" s="5" t="n">
        <v>-0.003746</v>
      </c>
    </row>
    <row r="21" ht="15" customHeight="1" s="99">
      <c r="A21" s="58" t="inlineStr">
        <is>
          <t>TEU000:ba_CommercialLig</t>
        </is>
      </c>
      <c r="B21" s="7" t="inlineStr">
        <is>
          <t xml:space="preserve">      Commercial Light Trucks 1/</t>
        </is>
      </c>
      <c r="C21" s="9" t="n">
        <v>887.0059199999999</v>
      </c>
      <c r="D21" s="9" t="n">
        <v>901.1714480000001</v>
      </c>
      <c r="E21" s="9" t="n">
        <v>913.443359</v>
      </c>
      <c r="F21" s="9" t="n">
        <v>917.377869</v>
      </c>
      <c r="G21" s="9" t="n">
        <v>917.017578</v>
      </c>
      <c r="H21" s="9" t="n">
        <v>915.4436040000001</v>
      </c>
      <c r="I21" s="9" t="n">
        <v>913.53479</v>
      </c>
      <c r="J21" s="9" t="n">
        <v>910.829285</v>
      </c>
      <c r="K21" s="9" t="n">
        <v>911.684753</v>
      </c>
      <c r="L21" s="9" t="n">
        <v>912.468872</v>
      </c>
      <c r="M21" s="9" t="n">
        <v>912.204041</v>
      </c>
      <c r="N21" s="9" t="n">
        <v>913.934753</v>
      </c>
      <c r="O21" s="9" t="n">
        <v>914.03595</v>
      </c>
      <c r="P21" s="9" t="n">
        <v>914.125</v>
      </c>
      <c r="Q21" s="9" t="n">
        <v>916.358215</v>
      </c>
      <c r="R21" s="9" t="n">
        <v>919.400635</v>
      </c>
      <c r="S21" s="9" t="n">
        <v>923.921631</v>
      </c>
      <c r="T21" s="9" t="n">
        <v>930.129456</v>
      </c>
      <c r="U21" s="9" t="n">
        <v>937.660889</v>
      </c>
      <c r="V21" s="9" t="n">
        <v>946.129456</v>
      </c>
      <c r="W21" s="9" t="n">
        <v>955.936096</v>
      </c>
      <c r="X21" s="9" t="n">
        <v>966.482178</v>
      </c>
      <c r="Y21" s="9" t="n">
        <v>976.1465449999999</v>
      </c>
      <c r="Z21" s="9" t="n">
        <v>986.1678470000001</v>
      </c>
      <c r="AA21" s="9" t="n">
        <v>996.510254</v>
      </c>
      <c r="AB21" s="9" t="n">
        <v>1006.99646</v>
      </c>
      <c r="AC21" s="9" t="n">
        <v>1018.671204</v>
      </c>
      <c r="AD21" s="9" t="n">
        <v>1031.237671</v>
      </c>
      <c r="AE21" s="9" t="n">
        <v>1045.234985</v>
      </c>
      <c r="AF21" s="9" t="n">
        <v>1060.04248</v>
      </c>
      <c r="AG21" s="9" t="n">
        <v>1074.860107</v>
      </c>
      <c r="AH21" s="9" t="n">
        <v>1088.66394</v>
      </c>
      <c r="AI21" s="9" t="n">
        <v>1102.421997</v>
      </c>
      <c r="AJ21" s="9" t="n">
        <v>1116.209717</v>
      </c>
      <c r="AK21" s="5" t="n">
        <v>0.00671</v>
      </c>
    </row>
    <row r="22" ht="15" customHeight="1" s="99">
      <c r="A22" s="58" t="inlineStr">
        <is>
          <t>TEU000:ba_Buses</t>
        </is>
      </c>
      <c r="B22" s="7" t="inlineStr">
        <is>
          <t xml:space="preserve">      Buses</t>
        </is>
      </c>
      <c r="C22" s="9" t="n">
        <v>236.778427</v>
      </c>
      <c r="D22" s="9" t="n">
        <v>237.636307</v>
      </c>
      <c r="E22" s="9" t="n">
        <v>238.408234</v>
      </c>
      <c r="F22" s="9" t="n">
        <v>239.163483</v>
      </c>
      <c r="G22" s="9" t="n">
        <v>239.921387</v>
      </c>
      <c r="H22" s="9" t="n">
        <v>240.653641</v>
      </c>
      <c r="I22" s="9" t="n">
        <v>241.332504</v>
      </c>
      <c r="J22" s="9" t="n">
        <v>242.038986</v>
      </c>
      <c r="K22" s="9" t="n">
        <v>242.840851</v>
      </c>
      <c r="L22" s="9" t="n">
        <v>243.624252</v>
      </c>
      <c r="M22" s="9" t="n">
        <v>244.393311</v>
      </c>
      <c r="N22" s="9" t="n">
        <v>245.183197</v>
      </c>
      <c r="O22" s="9" t="n">
        <v>245.948135</v>
      </c>
      <c r="P22" s="9" t="n">
        <v>246.627151</v>
      </c>
      <c r="Q22" s="9" t="n">
        <v>247.27301</v>
      </c>
      <c r="R22" s="9" t="n">
        <v>247.894775</v>
      </c>
      <c r="S22" s="9" t="n">
        <v>248.409836</v>
      </c>
      <c r="T22" s="9" t="n">
        <v>248.869583</v>
      </c>
      <c r="U22" s="9" t="n">
        <v>249.277771</v>
      </c>
      <c r="V22" s="9" t="n">
        <v>249.639099</v>
      </c>
      <c r="W22" s="9" t="n">
        <v>249.956787</v>
      </c>
      <c r="X22" s="9" t="n">
        <v>250.229599</v>
      </c>
      <c r="Y22" s="9" t="n">
        <v>250.456635</v>
      </c>
      <c r="Z22" s="9" t="n">
        <v>250.636505</v>
      </c>
      <c r="AA22" s="9" t="n">
        <v>250.764694</v>
      </c>
      <c r="AB22" s="9" t="n">
        <v>250.847168</v>
      </c>
      <c r="AC22" s="9" t="n">
        <v>250.887787</v>
      </c>
      <c r="AD22" s="9" t="n">
        <v>250.89183</v>
      </c>
      <c r="AE22" s="9" t="n">
        <v>250.872818</v>
      </c>
      <c r="AF22" s="9" t="n">
        <v>250.846161</v>
      </c>
      <c r="AG22" s="9" t="n">
        <v>250.834305</v>
      </c>
      <c r="AH22" s="9" t="n">
        <v>250.860886</v>
      </c>
      <c r="AI22" s="9" t="n">
        <v>250.946198</v>
      </c>
      <c r="AJ22" s="9" t="n">
        <v>251.110413</v>
      </c>
      <c r="AK22" s="5" t="n">
        <v>0.001725</v>
      </c>
    </row>
    <row r="23" ht="15" customHeight="1" s="99">
      <c r="A23" s="58" t="inlineStr">
        <is>
          <t>TEU000:ba_Transit</t>
        </is>
      </c>
      <c r="B23" s="7" t="inlineStr">
        <is>
          <t xml:space="preserve">         Transit</t>
        </is>
      </c>
      <c r="C23" s="9" t="n">
        <v>99.369827</v>
      </c>
      <c r="D23" s="9" t="n">
        <v>99.43871300000001</v>
      </c>
      <c r="E23" s="9" t="n">
        <v>99.472229</v>
      </c>
      <c r="F23" s="9" t="n">
        <v>99.505585</v>
      </c>
      <c r="G23" s="9" t="n">
        <v>99.52634399999999</v>
      </c>
      <c r="H23" s="9" t="n">
        <v>99.541695</v>
      </c>
      <c r="I23" s="9" t="n">
        <v>99.55774700000001</v>
      </c>
      <c r="J23" s="9" t="n">
        <v>99.547966</v>
      </c>
      <c r="K23" s="9" t="n">
        <v>99.476646</v>
      </c>
      <c r="L23" s="9" t="n">
        <v>99.396362</v>
      </c>
      <c r="M23" s="9" t="n">
        <v>99.30265799999999</v>
      </c>
      <c r="N23" s="9" t="n">
        <v>99.182693</v>
      </c>
      <c r="O23" s="9" t="n">
        <v>99.0485</v>
      </c>
      <c r="P23" s="9" t="n">
        <v>98.863533</v>
      </c>
      <c r="Q23" s="9" t="n">
        <v>98.658394</v>
      </c>
      <c r="R23" s="9" t="n">
        <v>98.43001599999999</v>
      </c>
      <c r="S23" s="9" t="n">
        <v>98.19489299999999</v>
      </c>
      <c r="T23" s="9" t="n">
        <v>97.939285</v>
      </c>
      <c r="U23" s="9" t="n">
        <v>97.662361</v>
      </c>
      <c r="V23" s="9" t="n">
        <v>97.36318199999999</v>
      </c>
      <c r="W23" s="9" t="n">
        <v>97.038231</v>
      </c>
      <c r="X23" s="9" t="n">
        <v>96.68071</v>
      </c>
      <c r="Y23" s="9" t="n">
        <v>96.284088</v>
      </c>
      <c r="Z23" s="9" t="n">
        <v>95.84240699999999</v>
      </c>
      <c r="AA23" s="9" t="n">
        <v>95.347618</v>
      </c>
      <c r="AB23" s="9" t="n">
        <v>94.802689</v>
      </c>
      <c r="AC23" s="9" t="n">
        <v>94.20813800000001</v>
      </c>
      <c r="AD23" s="9" t="n">
        <v>93.56551399999999</v>
      </c>
      <c r="AE23" s="9" t="n">
        <v>92.884491</v>
      </c>
      <c r="AF23" s="9" t="n">
        <v>92.177803</v>
      </c>
      <c r="AG23" s="9" t="n">
        <v>91.46616400000001</v>
      </c>
      <c r="AH23" s="9" t="n">
        <v>90.772598</v>
      </c>
      <c r="AI23" s="9" t="n">
        <v>90.117622</v>
      </c>
      <c r="AJ23" s="9" t="n">
        <v>89.522926</v>
      </c>
      <c r="AK23" s="5" t="n">
        <v>-0.003277</v>
      </c>
    </row>
    <row r="24" ht="15" customHeight="1" s="99">
      <c r="A24" s="58" t="inlineStr">
        <is>
          <t>TEU000:ba_Intercity</t>
        </is>
      </c>
      <c r="B24" s="7" t="inlineStr">
        <is>
          <t xml:space="preserve">         Intercity</t>
        </is>
      </c>
      <c r="C24" s="9" t="n">
        <v>32.039715</v>
      </c>
      <c r="D24" s="9" t="n">
        <v>32.314651</v>
      </c>
      <c r="E24" s="9" t="n">
        <v>32.579014</v>
      </c>
      <c r="F24" s="9" t="n">
        <v>32.846046</v>
      </c>
      <c r="G24" s="9" t="n">
        <v>33.110317</v>
      </c>
      <c r="H24" s="9" t="n">
        <v>33.374207</v>
      </c>
      <c r="I24" s="9" t="n">
        <v>33.639603</v>
      </c>
      <c r="J24" s="9" t="n">
        <v>33.897377</v>
      </c>
      <c r="K24" s="9" t="n">
        <v>34.139076</v>
      </c>
      <c r="L24" s="9" t="n">
        <v>34.378258</v>
      </c>
      <c r="M24" s="9" t="n">
        <v>34.613281</v>
      </c>
      <c r="N24" s="9" t="n">
        <v>34.839771</v>
      </c>
      <c r="O24" s="9" t="n">
        <v>35.061768</v>
      </c>
      <c r="P24" s="9" t="n">
        <v>35.280872</v>
      </c>
      <c r="Q24" s="9" t="n">
        <v>35.495045</v>
      </c>
      <c r="R24" s="9" t="n">
        <v>35.703171</v>
      </c>
      <c r="S24" s="9" t="n">
        <v>35.912952</v>
      </c>
      <c r="T24" s="9" t="n">
        <v>36.119308</v>
      </c>
      <c r="U24" s="9" t="n">
        <v>36.321995</v>
      </c>
      <c r="V24" s="9" t="n">
        <v>36.520729</v>
      </c>
      <c r="W24" s="9" t="n">
        <v>36.715229</v>
      </c>
      <c r="X24" s="9" t="n">
        <v>36.905312</v>
      </c>
      <c r="Y24" s="9" t="n">
        <v>37.090851</v>
      </c>
      <c r="Z24" s="9" t="n">
        <v>37.271832</v>
      </c>
      <c r="AA24" s="9" t="n">
        <v>37.44838</v>
      </c>
      <c r="AB24" s="9" t="n">
        <v>37.620724</v>
      </c>
      <c r="AC24" s="9" t="n">
        <v>37.78907</v>
      </c>
      <c r="AD24" s="9" t="n">
        <v>37.953735</v>
      </c>
      <c r="AE24" s="9" t="n">
        <v>38.115044</v>
      </c>
      <c r="AF24" s="9" t="n">
        <v>38.273403</v>
      </c>
      <c r="AG24" s="9" t="n">
        <v>38.429111</v>
      </c>
      <c r="AH24" s="9" t="n">
        <v>38.582664</v>
      </c>
      <c r="AI24" s="9" t="n">
        <v>38.734631</v>
      </c>
      <c r="AJ24" s="9" t="n">
        <v>38.885582</v>
      </c>
      <c r="AK24" s="5" t="n">
        <v>0.005801</v>
      </c>
    </row>
    <row r="25" ht="15" customHeight="1" s="99">
      <c r="A25" s="58" t="inlineStr">
        <is>
          <t>TEU000:ba_School</t>
        </is>
      </c>
      <c r="B25" s="7" t="inlineStr">
        <is>
          <t xml:space="preserve">         School</t>
        </is>
      </c>
      <c r="C25" s="9" t="n">
        <v>105.368896</v>
      </c>
      <c r="D25" s="9" t="n">
        <v>105.882927</v>
      </c>
      <c r="E25" s="9" t="n">
        <v>106.356987</v>
      </c>
      <c r="F25" s="9" t="n">
        <v>106.811852</v>
      </c>
      <c r="G25" s="9" t="n">
        <v>107.284744</v>
      </c>
      <c r="H25" s="9" t="n">
        <v>107.73774</v>
      </c>
      <c r="I25" s="9" t="n">
        <v>108.135147</v>
      </c>
      <c r="J25" s="9" t="n">
        <v>108.593651</v>
      </c>
      <c r="K25" s="9" t="n">
        <v>109.225121</v>
      </c>
      <c r="L25" s="9" t="n">
        <v>109.849632</v>
      </c>
      <c r="M25" s="9" t="n">
        <v>110.477364</v>
      </c>
      <c r="N25" s="9" t="n">
        <v>111.160736</v>
      </c>
      <c r="O25" s="9" t="n">
        <v>111.837883</v>
      </c>
      <c r="P25" s="9" t="n">
        <v>112.48278</v>
      </c>
      <c r="Q25" s="9" t="n">
        <v>113.119583</v>
      </c>
      <c r="R25" s="9" t="n">
        <v>113.761589</v>
      </c>
      <c r="S25" s="9" t="n">
        <v>114.301987</v>
      </c>
      <c r="T25" s="9" t="n">
        <v>114.810982</v>
      </c>
      <c r="U25" s="9" t="n">
        <v>115.293388</v>
      </c>
      <c r="V25" s="9" t="n">
        <v>115.75518</v>
      </c>
      <c r="W25" s="9" t="n">
        <v>116.203316</v>
      </c>
      <c r="X25" s="9" t="n">
        <v>116.64357</v>
      </c>
      <c r="Y25" s="9" t="n">
        <v>117.081703</v>
      </c>
      <c r="Z25" s="9" t="n">
        <v>117.522255</v>
      </c>
      <c r="AA25" s="9" t="n">
        <v>117.968689</v>
      </c>
      <c r="AB25" s="9" t="n">
        <v>118.423729</v>
      </c>
      <c r="AC25" s="9" t="n">
        <v>118.890556</v>
      </c>
      <c r="AD25" s="9" t="n">
        <v>119.372574</v>
      </c>
      <c r="AE25" s="9" t="n">
        <v>119.87326</v>
      </c>
      <c r="AF25" s="9" t="n">
        <v>120.394981</v>
      </c>
      <c r="AG25" s="9" t="n">
        <v>120.939011</v>
      </c>
      <c r="AH25" s="9" t="n">
        <v>121.5056</v>
      </c>
      <c r="AI25" s="9" t="n">
        <v>122.093918</v>
      </c>
      <c r="AJ25" s="9" t="n">
        <v>122.70192</v>
      </c>
      <c r="AK25" s="5" t="n">
        <v>0.004618</v>
      </c>
    </row>
    <row r="26" ht="15" customHeight="1" s="99">
      <c r="A26" s="58" t="inlineStr">
        <is>
          <t>TEU000:ba_FreightTrucks</t>
        </is>
      </c>
      <c r="B26" s="7" t="inlineStr">
        <is>
          <t xml:space="preserve">      Freight Trucks 2/</t>
        </is>
      </c>
      <c r="C26" s="9" t="n">
        <v>5649.713867</v>
      </c>
      <c r="D26" s="9" t="n">
        <v>5725.258789</v>
      </c>
      <c r="E26" s="9" t="n">
        <v>5818.210938</v>
      </c>
      <c r="F26" s="9" t="n">
        <v>5830.039551</v>
      </c>
      <c r="G26" s="9" t="n">
        <v>5814.638672</v>
      </c>
      <c r="H26" s="9" t="n">
        <v>5814.266602</v>
      </c>
      <c r="I26" s="9" t="n">
        <v>5813.049805</v>
      </c>
      <c r="J26" s="9" t="n">
        <v>5804.306152</v>
      </c>
      <c r="K26" s="9" t="n">
        <v>5792.977539</v>
      </c>
      <c r="L26" s="9" t="n">
        <v>5777.211914</v>
      </c>
      <c r="M26" s="9" t="n">
        <v>5741.180176</v>
      </c>
      <c r="N26" s="9" t="n">
        <v>5710.976562</v>
      </c>
      <c r="O26" s="9" t="n">
        <v>5669.742188</v>
      </c>
      <c r="P26" s="9" t="n">
        <v>5629.280273</v>
      </c>
      <c r="Q26" s="9" t="n">
        <v>5599.58252</v>
      </c>
      <c r="R26" s="9" t="n">
        <v>5569.566895</v>
      </c>
      <c r="S26" s="9" t="n">
        <v>5545.655273</v>
      </c>
      <c r="T26" s="9" t="n">
        <v>5537.821289</v>
      </c>
      <c r="U26" s="9" t="n">
        <v>5547.37207</v>
      </c>
      <c r="V26" s="9" t="n">
        <v>5561.833984</v>
      </c>
      <c r="W26" s="9" t="n">
        <v>5587.000977</v>
      </c>
      <c r="X26" s="9" t="n">
        <v>5616.177734</v>
      </c>
      <c r="Y26" s="9" t="n">
        <v>5643.748047</v>
      </c>
      <c r="Z26" s="9" t="n">
        <v>5665.542969</v>
      </c>
      <c r="AA26" s="9" t="n">
        <v>5698.036133</v>
      </c>
      <c r="AB26" s="9" t="n">
        <v>5732.904297</v>
      </c>
      <c r="AC26" s="9" t="n">
        <v>5773.469727</v>
      </c>
      <c r="AD26" s="9" t="n">
        <v>5824.400879</v>
      </c>
      <c r="AE26" s="9" t="n">
        <v>5880.140137</v>
      </c>
      <c r="AF26" s="9" t="n">
        <v>5936.245605</v>
      </c>
      <c r="AG26" s="9" t="n">
        <v>5998.657227</v>
      </c>
      <c r="AH26" s="9" t="n">
        <v>6065.22168</v>
      </c>
      <c r="AI26" s="9" t="n">
        <v>6124.832031</v>
      </c>
      <c r="AJ26" s="9" t="n">
        <v>6190.898926</v>
      </c>
      <c r="AK26" s="5" t="n">
        <v>0.002447</v>
      </c>
    </row>
    <row r="27" ht="15" customHeight="1" s="99">
      <c r="A27" s="58" t="inlineStr">
        <is>
          <t>TEU000:ba_LightMedium</t>
        </is>
      </c>
      <c r="B27" s="7" t="inlineStr">
        <is>
          <t xml:space="preserve">         Light Medium</t>
        </is>
      </c>
      <c r="C27" s="9" t="n">
        <v>619.182922</v>
      </c>
      <c r="D27" s="9" t="n">
        <v>633.439453</v>
      </c>
      <c r="E27" s="9" t="n">
        <v>646.089417</v>
      </c>
      <c r="F27" s="9" t="n">
        <v>654.791016</v>
      </c>
      <c r="G27" s="9" t="n">
        <v>663.825134</v>
      </c>
      <c r="H27" s="9" t="n">
        <v>668.669006</v>
      </c>
      <c r="I27" s="9" t="n">
        <v>674.03894</v>
      </c>
      <c r="J27" s="9" t="n">
        <v>679.418335</v>
      </c>
      <c r="K27" s="9" t="n">
        <v>684.094604</v>
      </c>
      <c r="L27" s="9" t="n">
        <v>688.169617</v>
      </c>
      <c r="M27" s="9" t="n">
        <v>690.322754</v>
      </c>
      <c r="N27" s="9" t="n">
        <v>695.87262</v>
      </c>
      <c r="O27" s="9" t="n">
        <v>700.920227</v>
      </c>
      <c r="P27" s="9" t="n">
        <v>707.1547849999999</v>
      </c>
      <c r="Q27" s="9" t="n">
        <v>715.806152</v>
      </c>
      <c r="R27" s="9" t="n">
        <v>724.1695560000001</v>
      </c>
      <c r="S27" s="9" t="n">
        <v>734.407104</v>
      </c>
      <c r="T27" s="9" t="n">
        <v>744.642578</v>
      </c>
      <c r="U27" s="9" t="n">
        <v>756.138367</v>
      </c>
      <c r="V27" s="9" t="n">
        <v>767.973145</v>
      </c>
      <c r="W27" s="9" t="n">
        <v>780.133362</v>
      </c>
      <c r="X27" s="9" t="n">
        <v>792.014099</v>
      </c>
      <c r="Y27" s="9" t="n">
        <v>801.9839480000001</v>
      </c>
      <c r="Z27" s="9" t="n">
        <v>814.238281</v>
      </c>
      <c r="AA27" s="9" t="n">
        <v>823.967651</v>
      </c>
      <c r="AB27" s="9" t="n">
        <v>833.689331</v>
      </c>
      <c r="AC27" s="9" t="n">
        <v>842.997742</v>
      </c>
      <c r="AD27" s="9" t="n">
        <v>852.68396</v>
      </c>
      <c r="AE27" s="9" t="n">
        <v>863.380249</v>
      </c>
      <c r="AF27" s="9" t="n">
        <v>874.9516599999999</v>
      </c>
      <c r="AG27" s="9" t="n">
        <v>887.6087649999999</v>
      </c>
      <c r="AH27" s="9" t="n">
        <v>900.073975</v>
      </c>
      <c r="AI27" s="9" t="n">
        <v>913.622253</v>
      </c>
      <c r="AJ27" s="9" t="n">
        <v>927.656738</v>
      </c>
      <c r="AK27" s="5" t="n">
        <v>0.011993</v>
      </c>
    </row>
    <row r="28" ht="15" customHeight="1" s="99">
      <c r="A28" s="58" t="inlineStr">
        <is>
          <t>TEU000:ba_Medium</t>
        </is>
      </c>
      <c r="B28" s="7" t="inlineStr">
        <is>
          <t xml:space="preserve">         Medium</t>
        </is>
      </c>
      <c r="C28" s="9" t="n">
        <v>879.519897</v>
      </c>
      <c r="D28" s="9" t="n">
        <v>881.073547</v>
      </c>
      <c r="E28" s="9" t="n">
        <v>890.914307</v>
      </c>
      <c r="F28" s="9" t="n">
        <v>893.734558</v>
      </c>
      <c r="G28" s="9" t="n">
        <v>893.129456</v>
      </c>
      <c r="H28" s="9" t="n">
        <v>897.661987</v>
      </c>
      <c r="I28" s="9" t="n">
        <v>902.655334</v>
      </c>
      <c r="J28" s="9" t="n">
        <v>907.64563</v>
      </c>
      <c r="K28" s="9" t="n">
        <v>912.086182</v>
      </c>
      <c r="L28" s="9" t="n">
        <v>917.50824</v>
      </c>
      <c r="M28" s="9" t="n">
        <v>921.442749</v>
      </c>
      <c r="N28" s="9" t="n">
        <v>926.313843</v>
      </c>
      <c r="O28" s="9" t="n">
        <v>932.308655</v>
      </c>
      <c r="P28" s="9" t="n">
        <v>933.733521</v>
      </c>
      <c r="Q28" s="9" t="n">
        <v>941.077576</v>
      </c>
      <c r="R28" s="9" t="n">
        <v>944.3551639999999</v>
      </c>
      <c r="S28" s="9" t="n">
        <v>948.41333</v>
      </c>
      <c r="T28" s="9" t="n">
        <v>957.182373</v>
      </c>
      <c r="U28" s="9" t="n">
        <v>968.340515</v>
      </c>
      <c r="V28" s="9" t="n">
        <v>982.1245730000001</v>
      </c>
      <c r="W28" s="9" t="n">
        <v>996.8239139999999</v>
      </c>
      <c r="X28" s="9" t="n">
        <v>1015.316528</v>
      </c>
      <c r="Y28" s="9" t="n">
        <v>1031.277954</v>
      </c>
      <c r="Z28" s="9" t="n">
        <v>1050.21167</v>
      </c>
      <c r="AA28" s="9" t="n">
        <v>1067.512939</v>
      </c>
      <c r="AB28" s="9" t="n">
        <v>1089.256836</v>
      </c>
      <c r="AC28" s="9" t="n">
        <v>1113.967041</v>
      </c>
      <c r="AD28" s="9" t="n">
        <v>1140.080933</v>
      </c>
      <c r="AE28" s="9" t="n">
        <v>1167.30188</v>
      </c>
      <c r="AF28" s="9" t="n">
        <v>1196.106201</v>
      </c>
      <c r="AG28" s="9" t="n">
        <v>1226.540649</v>
      </c>
      <c r="AH28" s="9" t="n">
        <v>1259.180176</v>
      </c>
      <c r="AI28" s="9" t="n">
        <v>1290.81897</v>
      </c>
      <c r="AJ28" s="9" t="n">
        <v>1324.704956</v>
      </c>
      <c r="AK28" s="5" t="n">
        <v>0.012825</v>
      </c>
    </row>
    <row r="29" ht="15" customHeight="1" s="99">
      <c r="A29" s="58" t="inlineStr">
        <is>
          <t>TEU000:ba_Large(&gt;26000p</t>
        </is>
      </c>
      <c r="B29" s="7" t="inlineStr">
        <is>
          <t xml:space="preserve">         Large  (&gt; 26000 pounds)</t>
        </is>
      </c>
      <c r="C29" s="9" t="n">
        <v>4151.01123</v>
      </c>
      <c r="D29" s="9" t="n">
        <v>4210.746582</v>
      </c>
      <c r="E29" s="9" t="n">
        <v>4281.206543</v>
      </c>
      <c r="F29" s="9" t="n">
        <v>4281.51416</v>
      </c>
      <c r="G29" s="9" t="n">
        <v>4257.684082</v>
      </c>
      <c r="H29" s="9" t="n">
        <v>4247.936035</v>
      </c>
      <c r="I29" s="9" t="n">
        <v>4236.35498</v>
      </c>
      <c r="J29" s="9" t="n">
        <v>4217.242188</v>
      </c>
      <c r="K29" s="9" t="n">
        <v>4196.796875</v>
      </c>
      <c r="L29" s="9" t="n">
        <v>4171.53418</v>
      </c>
      <c r="M29" s="9" t="n">
        <v>4129.414551</v>
      </c>
      <c r="N29" s="9" t="n">
        <v>4088.789795</v>
      </c>
      <c r="O29" s="9" t="n">
        <v>4036.513672</v>
      </c>
      <c r="P29" s="9" t="n">
        <v>3988.392822</v>
      </c>
      <c r="Q29" s="9" t="n">
        <v>3942.69873</v>
      </c>
      <c r="R29" s="9" t="n">
        <v>3901.041992</v>
      </c>
      <c r="S29" s="9" t="n">
        <v>3862.834961</v>
      </c>
      <c r="T29" s="9" t="n">
        <v>3835.996094</v>
      </c>
      <c r="U29" s="9" t="n">
        <v>3822.892578</v>
      </c>
      <c r="V29" s="9" t="n">
        <v>3811.736328</v>
      </c>
      <c r="W29" s="9" t="n">
        <v>3810.043213</v>
      </c>
      <c r="X29" s="9" t="n">
        <v>3808.847168</v>
      </c>
      <c r="Y29" s="9" t="n">
        <v>3810.486328</v>
      </c>
      <c r="Z29" s="9" t="n">
        <v>3801.092773</v>
      </c>
      <c r="AA29" s="9" t="n">
        <v>3806.555176</v>
      </c>
      <c r="AB29" s="9" t="n">
        <v>3809.957764</v>
      </c>
      <c r="AC29" s="9" t="n">
        <v>3816.504639</v>
      </c>
      <c r="AD29" s="9" t="n">
        <v>3831.635742</v>
      </c>
      <c r="AE29" s="9" t="n">
        <v>3849.45752</v>
      </c>
      <c r="AF29" s="9" t="n">
        <v>3865.187256</v>
      </c>
      <c r="AG29" s="9" t="n">
        <v>3884.507568</v>
      </c>
      <c r="AH29" s="9" t="n">
        <v>3905.967041</v>
      </c>
      <c r="AI29" s="9" t="n">
        <v>3920.390625</v>
      </c>
      <c r="AJ29" s="9" t="n">
        <v>3938.537598</v>
      </c>
      <c r="AK29" s="5" t="n">
        <v>-0.002086</v>
      </c>
    </row>
    <row r="31" ht="15" customHeight="1" s="99">
      <c r="B31" s="4" t="inlineStr">
        <is>
          <t xml:space="preserve">   Non-Highway</t>
        </is>
      </c>
    </row>
    <row r="32" ht="15" customHeight="1" s="99">
      <c r="A32" s="58" t="inlineStr">
        <is>
          <t>TEU000:ca_Air</t>
        </is>
      </c>
      <c r="B32" s="7" t="inlineStr">
        <is>
          <t xml:space="preserve">      Air 3/</t>
        </is>
      </c>
      <c r="C32" s="9" t="n">
        <v>2523.883545</v>
      </c>
      <c r="D32" s="9" t="n">
        <v>2543.481934</v>
      </c>
      <c r="E32" s="9" t="n">
        <v>2581.43457</v>
      </c>
      <c r="F32" s="9" t="n">
        <v>2614.51001</v>
      </c>
      <c r="G32" s="9" t="n">
        <v>2639.638428</v>
      </c>
      <c r="H32" s="9" t="n">
        <v>2662.872314</v>
      </c>
      <c r="I32" s="9" t="n">
        <v>2688.826172</v>
      </c>
      <c r="J32" s="9" t="n">
        <v>2716.386719</v>
      </c>
      <c r="K32" s="9" t="n">
        <v>2747.756104</v>
      </c>
      <c r="L32" s="9" t="n">
        <v>2778.920898</v>
      </c>
      <c r="M32" s="9" t="n">
        <v>2807.338379</v>
      </c>
      <c r="N32" s="9" t="n">
        <v>2845.089844</v>
      </c>
      <c r="O32" s="9" t="n">
        <v>2875.095215</v>
      </c>
      <c r="P32" s="9" t="n">
        <v>2905.72168</v>
      </c>
      <c r="Q32" s="9" t="n">
        <v>2937.703369</v>
      </c>
      <c r="R32" s="9" t="n">
        <v>2968.970215</v>
      </c>
      <c r="S32" s="9" t="n">
        <v>3000.345703</v>
      </c>
      <c r="T32" s="9" t="n">
        <v>3033.16333</v>
      </c>
      <c r="U32" s="9" t="n">
        <v>3065.068848</v>
      </c>
      <c r="V32" s="9" t="n">
        <v>3096.147705</v>
      </c>
      <c r="W32" s="9" t="n">
        <v>3127.662354</v>
      </c>
      <c r="X32" s="9" t="n">
        <v>3159.907715</v>
      </c>
      <c r="Y32" s="9" t="n">
        <v>3191.286621</v>
      </c>
      <c r="Z32" s="9" t="n">
        <v>3223.040771</v>
      </c>
      <c r="AA32" s="9" t="n">
        <v>3254.714111</v>
      </c>
      <c r="AB32" s="9" t="n">
        <v>3286.701416</v>
      </c>
      <c r="AC32" s="9" t="n">
        <v>3321.468506</v>
      </c>
      <c r="AD32" s="9" t="n">
        <v>3356.641602</v>
      </c>
      <c r="AE32" s="9" t="n">
        <v>3394.191162</v>
      </c>
      <c r="AF32" s="9" t="n">
        <v>3431.654541</v>
      </c>
      <c r="AG32" s="9" t="n">
        <v>3470.788818</v>
      </c>
      <c r="AH32" s="9" t="n">
        <v>3509.729736</v>
      </c>
      <c r="AI32" s="9" t="n">
        <v>3548.42041</v>
      </c>
      <c r="AJ32" s="9" t="n">
        <v>3586.296631</v>
      </c>
      <c r="AK32" s="5" t="n">
        <v>0.010795</v>
      </c>
    </row>
    <row r="33" ht="15" customHeight="1" s="99">
      <c r="A33" s="58" t="inlineStr">
        <is>
          <t>TEU000:ca_GeneralAviati</t>
        </is>
      </c>
      <c r="B33" s="7" t="inlineStr">
        <is>
          <t xml:space="preserve">         General Aviation</t>
        </is>
      </c>
      <c r="C33" s="9" t="n">
        <v>141.634384</v>
      </c>
      <c r="D33" s="9" t="n">
        <v>142.540634</v>
      </c>
      <c r="E33" s="9" t="n">
        <v>144.325546</v>
      </c>
      <c r="F33" s="9" t="n">
        <v>145.88208</v>
      </c>
      <c r="G33" s="9" t="n">
        <v>147.063553</v>
      </c>
      <c r="H33" s="9" t="n">
        <v>148.157211</v>
      </c>
      <c r="I33" s="9" t="n">
        <v>149.382797</v>
      </c>
      <c r="J33" s="9" t="n">
        <v>150.686462</v>
      </c>
      <c r="K33" s="9" t="n">
        <v>152.17308</v>
      </c>
      <c r="L33" s="9" t="n">
        <v>153.651245</v>
      </c>
      <c r="M33" s="9" t="n">
        <v>154.999359</v>
      </c>
      <c r="N33" s="9" t="n">
        <v>156.793198</v>
      </c>
      <c r="O33" s="9" t="n">
        <v>158.218628</v>
      </c>
      <c r="P33" s="9" t="n">
        <v>159.67421</v>
      </c>
      <c r="Q33" s="9" t="n">
        <v>161.194748</v>
      </c>
      <c r="R33" s="9" t="n">
        <v>162.681778</v>
      </c>
      <c r="S33" s="9" t="n">
        <v>164.174255</v>
      </c>
      <c r="T33" s="9" t="n">
        <v>165.735886</v>
      </c>
      <c r="U33" s="9" t="n">
        <v>167.254044</v>
      </c>
      <c r="V33" s="9" t="n">
        <v>168.733093</v>
      </c>
      <c r="W33" s="9" t="n">
        <v>170.233047</v>
      </c>
      <c r="X33" s="9" t="n">
        <v>171.767807</v>
      </c>
      <c r="Y33" s="9" t="n">
        <v>173.261658</v>
      </c>
      <c r="Z33" s="9" t="n">
        <v>174.773193</v>
      </c>
      <c r="AA33" s="9" t="n">
        <v>176.281128</v>
      </c>
      <c r="AB33" s="9" t="n">
        <v>177.80426</v>
      </c>
      <c r="AC33" s="9" t="n">
        <v>179.459534</v>
      </c>
      <c r="AD33" s="9" t="n">
        <v>181.134125</v>
      </c>
      <c r="AE33" s="9" t="n">
        <v>182.922043</v>
      </c>
      <c r="AF33" s="9" t="n">
        <v>184.705841</v>
      </c>
      <c r="AG33" s="9" t="n">
        <v>186.569489</v>
      </c>
      <c r="AH33" s="9" t="n">
        <v>188.423645</v>
      </c>
      <c r="AI33" s="9" t="n">
        <v>190.265854</v>
      </c>
      <c r="AJ33" s="9" t="n">
        <v>192.069489</v>
      </c>
      <c r="AK33" s="5" t="n">
        <v>0.009363</v>
      </c>
    </row>
    <row r="34" ht="15" customHeight="1" s="99">
      <c r="A34" s="58" t="inlineStr">
        <is>
          <t>TEU000:ca_DomesticAirCa</t>
        </is>
      </c>
      <c r="B34" s="7" t="inlineStr">
        <is>
          <t xml:space="preserve">         Domestic Air Carriers</t>
        </is>
      </c>
      <c r="C34" s="9" t="n">
        <v>1579.335327</v>
      </c>
      <c r="D34" s="9" t="n">
        <v>1585.642822</v>
      </c>
      <c r="E34" s="9" t="n">
        <v>1603.650024</v>
      </c>
      <c r="F34" s="9" t="n">
        <v>1618.393311</v>
      </c>
      <c r="G34" s="9" t="n">
        <v>1629.886597</v>
      </c>
      <c r="H34" s="9" t="n">
        <v>1639.192871</v>
      </c>
      <c r="I34" s="9" t="n">
        <v>1649.33728</v>
      </c>
      <c r="J34" s="9" t="n">
        <v>1660.613892</v>
      </c>
      <c r="K34" s="9" t="n">
        <v>1674.365845</v>
      </c>
      <c r="L34" s="9" t="n">
        <v>1688.42627</v>
      </c>
      <c r="M34" s="9" t="n">
        <v>1700.877563</v>
      </c>
      <c r="N34" s="9" t="n">
        <v>1718.735718</v>
      </c>
      <c r="O34" s="9" t="n">
        <v>1731.554688</v>
      </c>
      <c r="P34" s="9" t="n">
        <v>1744.191162</v>
      </c>
      <c r="Q34" s="9" t="n">
        <v>1757.579956</v>
      </c>
      <c r="R34" s="9" t="n">
        <v>1770.47583</v>
      </c>
      <c r="S34" s="9" t="n">
        <v>1783.158691</v>
      </c>
      <c r="T34" s="9" t="n">
        <v>1796.636719</v>
      </c>
      <c r="U34" s="9" t="n">
        <v>1809.495605</v>
      </c>
      <c r="V34" s="9" t="n">
        <v>1821.631226</v>
      </c>
      <c r="W34" s="9" t="n">
        <v>1833.837158</v>
      </c>
      <c r="X34" s="9" t="n">
        <v>1846.383789</v>
      </c>
      <c r="Y34" s="9" t="n">
        <v>1858.310181</v>
      </c>
      <c r="Z34" s="9" t="n">
        <v>1870.219116</v>
      </c>
      <c r="AA34" s="9" t="n">
        <v>1881.864136</v>
      </c>
      <c r="AB34" s="9" t="n">
        <v>1893.957275</v>
      </c>
      <c r="AC34" s="9" t="n">
        <v>1906.861816</v>
      </c>
      <c r="AD34" s="9" t="n">
        <v>1920.414673</v>
      </c>
      <c r="AE34" s="9" t="n">
        <v>1934.685303</v>
      </c>
      <c r="AF34" s="9" t="n">
        <v>1949.374146</v>
      </c>
      <c r="AG34" s="9" t="n">
        <v>1964.628296</v>
      </c>
      <c r="AH34" s="9" t="n">
        <v>1979.599121</v>
      </c>
      <c r="AI34" s="9" t="n">
        <v>1994.307983</v>
      </c>
      <c r="AJ34" s="9" t="n">
        <v>2008.530518</v>
      </c>
      <c r="AK34" s="5" t="n">
        <v>0.007415</v>
      </c>
    </row>
    <row r="35" ht="15" customHeight="1" s="99">
      <c r="A35" s="58" t="inlineStr">
        <is>
          <t>TEU000:ca_International</t>
        </is>
      </c>
      <c r="B35" s="7" t="inlineStr">
        <is>
          <t xml:space="preserve">         International Air Carriers</t>
        </is>
      </c>
      <c r="C35" s="9" t="n">
        <v>671.288635</v>
      </c>
      <c r="D35" s="9" t="n">
        <v>683.060608</v>
      </c>
      <c r="E35" s="9" t="n">
        <v>700.463989</v>
      </c>
      <c r="F35" s="9" t="n">
        <v>716.3186040000001</v>
      </c>
      <c r="G35" s="9" t="n">
        <v>730.672729</v>
      </c>
      <c r="H35" s="9" t="n">
        <v>744.027344</v>
      </c>
      <c r="I35" s="9" t="n">
        <v>757.86261</v>
      </c>
      <c r="J35" s="9" t="n">
        <v>772.368347</v>
      </c>
      <c r="K35" s="9" t="n">
        <v>788.235229</v>
      </c>
      <c r="L35" s="9" t="n">
        <v>804.454041</v>
      </c>
      <c r="M35" s="9" t="n">
        <v>820.059937</v>
      </c>
      <c r="N35" s="9" t="n">
        <v>838.663452</v>
      </c>
      <c r="O35" s="9" t="n">
        <v>854.920715</v>
      </c>
      <c r="P35" s="9" t="n">
        <v>871.287537</v>
      </c>
      <c r="Q35" s="9" t="n">
        <v>888.266113</v>
      </c>
      <c r="R35" s="9" t="n">
        <v>905.222656</v>
      </c>
      <c r="S35" s="9" t="n">
        <v>922.307312</v>
      </c>
      <c r="T35" s="9" t="n">
        <v>940.062439</v>
      </c>
      <c r="U35" s="9" t="n">
        <v>957.738159</v>
      </c>
      <c r="V35" s="9" t="n">
        <v>975.270874</v>
      </c>
      <c r="W35" s="9" t="n">
        <v>993.098572</v>
      </c>
      <c r="X35" s="9" t="n">
        <v>1011.377686</v>
      </c>
      <c r="Y35" s="9" t="n">
        <v>1029.601807</v>
      </c>
      <c r="Z35" s="9" t="n">
        <v>1048.106201</v>
      </c>
      <c r="AA35" s="9" t="n">
        <v>1066.930786</v>
      </c>
      <c r="AB35" s="9" t="n">
        <v>1086.276855</v>
      </c>
      <c r="AC35" s="9" t="n">
        <v>1106.362793</v>
      </c>
      <c r="AD35" s="9" t="n">
        <v>1127.109375</v>
      </c>
      <c r="AE35" s="9" t="n">
        <v>1148.574463</v>
      </c>
      <c r="AF35" s="9" t="n">
        <v>1170.590942</v>
      </c>
      <c r="AG35" s="9" t="n">
        <v>1193.258423</v>
      </c>
      <c r="AH35" s="9" t="n">
        <v>1216.064575</v>
      </c>
      <c r="AI35" s="9" t="n">
        <v>1239.019775</v>
      </c>
      <c r="AJ35" s="9" t="n">
        <v>1261.65686</v>
      </c>
      <c r="AK35" s="5" t="n">
        <v>0.01936</v>
      </c>
    </row>
    <row r="36" ht="15" customHeight="1" s="99">
      <c r="A36" s="58" t="inlineStr">
        <is>
          <t>TEU000:ca_FreightCarrie</t>
        </is>
      </c>
      <c r="B36" s="7" t="inlineStr">
        <is>
          <t xml:space="preserve">         Freight Carriers</t>
        </is>
      </c>
      <c r="C36" s="9" t="n">
        <v>131.625198</v>
      </c>
      <c r="D36" s="9" t="n">
        <v>132.237808</v>
      </c>
      <c r="E36" s="9" t="n">
        <v>132.995102</v>
      </c>
      <c r="F36" s="9" t="n">
        <v>133.916107</v>
      </c>
      <c r="G36" s="9" t="n">
        <v>132.015366</v>
      </c>
      <c r="H36" s="9" t="n">
        <v>131.494888</v>
      </c>
      <c r="I36" s="9" t="n">
        <v>132.243454</v>
      </c>
      <c r="J36" s="9" t="n">
        <v>132.718109</v>
      </c>
      <c r="K36" s="9" t="n">
        <v>132.981934</v>
      </c>
      <c r="L36" s="9" t="n">
        <v>132.389359</v>
      </c>
      <c r="M36" s="9" t="n">
        <v>131.401398</v>
      </c>
      <c r="N36" s="9" t="n">
        <v>130.897461</v>
      </c>
      <c r="O36" s="9" t="n">
        <v>130.401031</v>
      </c>
      <c r="P36" s="9" t="n">
        <v>130.568802</v>
      </c>
      <c r="Q36" s="9" t="n">
        <v>130.662598</v>
      </c>
      <c r="R36" s="9" t="n">
        <v>130.589722</v>
      </c>
      <c r="S36" s="9" t="n">
        <v>130.705215</v>
      </c>
      <c r="T36" s="9" t="n">
        <v>130.72821</v>
      </c>
      <c r="U36" s="9" t="n">
        <v>130.580978</v>
      </c>
      <c r="V36" s="9" t="n">
        <v>130.512543</v>
      </c>
      <c r="W36" s="9" t="n">
        <v>130.493591</v>
      </c>
      <c r="X36" s="9" t="n">
        <v>130.378296</v>
      </c>
      <c r="Y36" s="9" t="n">
        <v>130.112991</v>
      </c>
      <c r="Z36" s="9" t="n">
        <v>129.942123</v>
      </c>
      <c r="AA36" s="9" t="n">
        <v>129.63797</v>
      </c>
      <c r="AB36" s="9" t="n">
        <v>128.663162</v>
      </c>
      <c r="AC36" s="9" t="n">
        <v>128.784424</v>
      </c>
      <c r="AD36" s="9" t="n">
        <v>127.983475</v>
      </c>
      <c r="AE36" s="9" t="n">
        <v>128.009369</v>
      </c>
      <c r="AF36" s="9" t="n">
        <v>126.983582</v>
      </c>
      <c r="AG36" s="9" t="n">
        <v>126.332703</v>
      </c>
      <c r="AH36" s="9" t="n">
        <v>125.642426</v>
      </c>
      <c r="AI36" s="9" t="n">
        <v>124.826828</v>
      </c>
      <c r="AJ36" s="9" t="n">
        <v>124.039757</v>
      </c>
      <c r="AK36" s="5" t="n">
        <v>-0.001998</v>
      </c>
    </row>
    <row r="37" ht="15" customHeight="1" s="99">
      <c r="A37" s="58" t="inlineStr">
        <is>
          <t>TEU000:ca_Water</t>
        </is>
      </c>
      <c r="B37" s="7" t="inlineStr">
        <is>
          <t xml:space="preserve">      Water 4/</t>
        </is>
      </c>
      <c r="C37" s="9" t="n">
        <v>1297.516479</v>
      </c>
      <c r="D37" s="9" t="n">
        <v>1253.622559</v>
      </c>
      <c r="E37" s="9" t="n">
        <v>1374.749878</v>
      </c>
      <c r="F37" s="9" t="n">
        <v>1193.786133</v>
      </c>
      <c r="G37" s="9" t="n">
        <v>1194.467407</v>
      </c>
      <c r="H37" s="9" t="n">
        <v>1249.223999</v>
      </c>
      <c r="I37" s="9" t="n">
        <v>1258.377075</v>
      </c>
      <c r="J37" s="9" t="n">
        <v>1261.908936</v>
      </c>
      <c r="K37" s="9" t="n">
        <v>1265.03772</v>
      </c>
      <c r="L37" s="9" t="n">
        <v>1259.030273</v>
      </c>
      <c r="M37" s="9" t="n">
        <v>1253.540283</v>
      </c>
      <c r="N37" s="9" t="n">
        <v>1249.701172</v>
      </c>
      <c r="O37" s="9" t="n">
        <v>1249.100952</v>
      </c>
      <c r="P37" s="9" t="n">
        <v>1239.23999</v>
      </c>
      <c r="Q37" s="9" t="n">
        <v>1237.199951</v>
      </c>
      <c r="R37" s="9" t="n">
        <v>1235.536743</v>
      </c>
      <c r="S37" s="9" t="n">
        <v>1234.09729</v>
      </c>
      <c r="T37" s="9" t="n">
        <v>1231.831787</v>
      </c>
      <c r="U37" s="9" t="n">
        <v>1216.456787</v>
      </c>
      <c r="V37" s="9" t="n">
        <v>1214.387085</v>
      </c>
      <c r="W37" s="9" t="n">
        <v>1210.030762</v>
      </c>
      <c r="X37" s="9" t="n">
        <v>1207.972168</v>
      </c>
      <c r="Y37" s="9" t="n">
        <v>1205.932007</v>
      </c>
      <c r="Z37" s="9" t="n">
        <v>1204.026855</v>
      </c>
      <c r="AA37" s="9" t="n">
        <v>1202.319824</v>
      </c>
      <c r="AB37" s="9" t="n">
        <v>1199.595581</v>
      </c>
      <c r="AC37" s="9" t="n">
        <v>1205.206421</v>
      </c>
      <c r="AD37" s="9" t="n">
        <v>1197.759888</v>
      </c>
      <c r="AE37" s="9" t="n">
        <v>1197.092041</v>
      </c>
      <c r="AF37" s="9" t="n">
        <v>1192.928711</v>
      </c>
      <c r="AG37" s="9" t="n">
        <v>1191.908691</v>
      </c>
      <c r="AH37" s="9" t="n">
        <v>1191.231323</v>
      </c>
      <c r="AI37" s="9" t="n">
        <v>1191.102905</v>
      </c>
      <c r="AJ37" s="9" t="n">
        <v>1189.995605</v>
      </c>
      <c r="AK37" s="5" t="n">
        <v>-0.001626</v>
      </c>
    </row>
    <row r="38" ht="15" customHeight="1" s="99">
      <c r="A38" s="58" t="inlineStr">
        <is>
          <t>TEU000:ca_Freight</t>
        </is>
      </c>
      <c r="B38" s="7" t="inlineStr">
        <is>
          <t xml:space="preserve">         Freight</t>
        </is>
      </c>
      <c r="C38" s="9" t="n">
        <v>1054.651489</v>
      </c>
      <c r="D38" s="9" t="n">
        <v>1010.824341</v>
      </c>
      <c r="E38" s="9" t="n">
        <v>1131.25061</v>
      </c>
      <c r="F38" s="9" t="n">
        <v>949.988342</v>
      </c>
      <c r="G38" s="9" t="n">
        <v>950.309448</v>
      </c>
      <c r="H38" s="9" t="n">
        <v>1004.828918</v>
      </c>
      <c r="I38" s="9" t="n">
        <v>1013.800659</v>
      </c>
      <c r="J38" s="9" t="n">
        <v>1017.188538</v>
      </c>
      <c r="K38" s="9" t="n">
        <v>1020.141235</v>
      </c>
      <c r="L38" s="9" t="n">
        <v>1013.943542</v>
      </c>
      <c r="M38" s="9" t="n">
        <v>1008.418945</v>
      </c>
      <c r="N38" s="9" t="n">
        <v>1004.354614</v>
      </c>
      <c r="O38" s="9" t="n">
        <v>1003.790466</v>
      </c>
      <c r="P38" s="9" t="n">
        <v>993.952087</v>
      </c>
      <c r="Q38" s="9" t="n">
        <v>991.983398</v>
      </c>
      <c r="R38" s="9" t="n">
        <v>990.459961</v>
      </c>
      <c r="S38" s="9" t="n">
        <v>989.204651</v>
      </c>
      <c r="T38" s="9" t="n">
        <v>987.139404</v>
      </c>
      <c r="U38" s="9" t="n">
        <v>972.046021</v>
      </c>
      <c r="V38" s="9" t="n">
        <v>970.33606</v>
      </c>
      <c r="W38" s="9" t="n">
        <v>966.326965</v>
      </c>
      <c r="X38" s="9" t="n">
        <v>964.684082</v>
      </c>
      <c r="Y38" s="9" t="n">
        <v>963.1087649999999</v>
      </c>
      <c r="Z38" s="9" t="n">
        <v>961.703125</v>
      </c>
      <c r="AA38" s="9" t="n">
        <v>960.527283</v>
      </c>
      <c r="AB38" s="9" t="n">
        <v>958.383118</v>
      </c>
      <c r="AC38" s="9" t="n">
        <v>964.576599</v>
      </c>
      <c r="AD38" s="9" t="n">
        <v>957.721863</v>
      </c>
      <c r="AE38" s="9" t="n">
        <v>957.6851810000001</v>
      </c>
      <c r="AF38" s="9" t="n">
        <v>954.145996</v>
      </c>
      <c r="AG38" s="9" t="n">
        <v>953.7605589999999</v>
      </c>
      <c r="AH38" s="9" t="n">
        <v>953.778015</v>
      </c>
      <c r="AI38" s="9" t="n">
        <v>954.367676</v>
      </c>
      <c r="AJ38" s="9" t="n">
        <v>954.036621</v>
      </c>
      <c r="AK38" s="5" t="n">
        <v>-0.001805</v>
      </c>
    </row>
    <row r="39" ht="15" customHeight="1" s="99">
      <c r="A39" s="58" t="inlineStr">
        <is>
          <t>TEU000:ca_DomesticShipp</t>
        </is>
      </c>
      <c r="B39" s="7" t="inlineStr">
        <is>
          <t xml:space="preserve">            Domestic Shipping</t>
        </is>
      </c>
      <c r="C39" s="9" t="n">
        <v>94.504654</v>
      </c>
      <c r="D39" s="9" t="n">
        <v>93.176033</v>
      </c>
      <c r="E39" s="9" t="n">
        <v>91.31068399999999</v>
      </c>
      <c r="F39" s="9" t="n">
        <v>88.600655</v>
      </c>
      <c r="G39" s="9" t="n">
        <v>85.676697</v>
      </c>
      <c r="H39" s="9" t="n">
        <v>83.39308200000001</v>
      </c>
      <c r="I39" s="9" t="n">
        <v>80.994202</v>
      </c>
      <c r="J39" s="9" t="n">
        <v>78.416794</v>
      </c>
      <c r="K39" s="9" t="n">
        <v>75.96328699999999</v>
      </c>
      <c r="L39" s="9" t="n">
        <v>73.684006</v>
      </c>
      <c r="M39" s="9" t="n">
        <v>71.398972</v>
      </c>
      <c r="N39" s="9" t="n">
        <v>68.965057</v>
      </c>
      <c r="O39" s="9" t="n">
        <v>66.54553199999999</v>
      </c>
      <c r="P39" s="9" t="n">
        <v>64.120544</v>
      </c>
      <c r="Q39" s="9" t="n">
        <v>62.829025</v>
      </c>
      <c r="R39" s="9" t="n">
        <v>61.462147</v>
      </c>
      <c r="S39" s="9" t="n">
        <v>60.181702</v>
      </c>
      <c r="T39" s="9" t="n">
        <v>58.948166</v>
      </c>
      <c r="U39" s="9" t="n">
        <v>57.776997</v>
      </c>
      <c r="V39" s="9" t="n">
        <v>56.567589</v>
      </c>
      <c r="W39" s="9" t="n">
        <v>55.52335</v>
      </c>
      <c r="X39" s="9" t="n">
        <v>54.441166</v>
      </c>
      <c r="Y39" s="9" t="n">
        <v>53.333256</v>
      </c>
      <c r="Z39" s="9" t="n">
        <v>52.192039</v>
      </c>
      <c r="AA39" s="9" t="n">
        <v>51.627144</v>
      </c>
      <c r="AB39" s="9" t="n">
        <v>51.063759</v>
      </c>
      <c r="AC39" s="9" t="n">
        <v>50.425755</v>
      </c>
      <c r="AD39" s="9" t="n">
        <v>49.870197</v>
      </c>
      <c r="AE39" s="9" t="n">
        <v>49.323185</v>
      </c>
      <c r="AF39" s="9" t="n">
        <v>48.837811</v>
      </c>
      <c r="AG39" s="9" t="n">
        <v>48.322044</v>
      </c>
      <c r="AH39" s="9" t="n">
        <v>47.877007</v>
      </c>
      <c r="AI39" s="9" t="n">
        <v>47.314251</v>
      </c>
      <c r="AJ39" s="9" t="n">
        <v>46.826477</v>
      </c>
      <c r="AK39" s="5" t="n">
        <v>-0.021272</v>
      </c>
    </row>
    <row r="40" ht="15" customHeight="1" s="99">
      <c r="A40" s="58" t="inlineStr">
        <is>
          <t>TEU000:da_International</t>
        </is>
      </c>
      <c r="B40" s="7" t="inlineStr">
        <is>
          <t xml:space="preserve">            International Shipping</t>
        </is>
      </c>
      <c r="C40" s="9" t="n">
        <v>960.146851</v>
      </c>
      <c r="D40" s="9" t="n">
        <v>917.648315</v>
      </c>
      <c r="E40" s="9" t="n">
        <v>1039.939941</v>
      </c>
      <c r="F40" s="9" t="n">
        <v>861.387695</v>
      </c>
      <c r="G40" s="9" t="n">
        <v>864.632751</v>
      </c>
      <c r="H40" s="9" t="n">
        <v>921.435852</v>
      </c>
      <c r="I40" s="9" t="n">
        <v>932.806458</v>
      </c>
      <c r="J40" s="9" t="n">
        <v>938.7717290000001</v>
      </c>
      <c r="K40" s="9" t="n">
        <v>944.1779790000001</v>
      </c>
      <c r="L40" s="9" t="n">
        <v>940.2595209999999</v>
      </c>
      <c r="M40" s="9" t="n">
        <v>937.019958</v>
      </c>
      <c r="N40" s="9" t="n">
        <v>935.389587</v>
      </c>
      <c r="O40" s="9" t="n">
        <v>937.2449339999999</v>
      </c>
      <c r="P40" s="9" t="n">
        <v>929.831543</v>
      </c>
      <c r="Q40" s="9" t="n">
        <v>929.154358</v>
      </c>
      <c r="R40" s="9" t="n">
        <v>928.997803</v>
      </c>
      <c r="S40" s="9" t="n">
        <v>929.022949</v>
      </c>
      <c r="T40" s="9" t="n">
        <v>928.191223</v>
      </c>
      <c r="U40" s="9" t="n">
        <v>914.269043</v>
      </c>
      <c r="V40" s="9" t="n">
        <v>913.768494</v>
      </c>
      <c r="W40" s="9" t="n">
        <v>910.803589</v>
      </c>
      <c r="X40" s="9" t="n">
        <v>910.24292</v>
      </c>
      <c r="Y40" s="9" t="n">
        <v>909.775513</v>
      </c>
      <c r="Z40" s="9" t="n">
        <v>909.511108</v>
      </c>
      <c r="AA40" s="9" t="n">
        <v>908.9001459999999</v>
      </c>
      <c r="AB40" s="9" t="n">
        <v>907.319336</v>
      </c>
      <c r="AC40" s="9" t="n">
        <v>914.150818</v>
      </c>
      <c r="AD40" s="9" t="n">
        <v>907.851685</v>
      </c>
      <c r="AE40" s="9" t="n">
        <v>908.362</v>
      </c>
      <c r="AF40" s="9" t="n">
        <v>905.308167</v>
      </c>
      <c r="AG40" s="9" t="n">
        <v>905.438538</v>
      </c>
      <c r="AH40" s="9" t="n">
        <v>905.901001</v>
      </c>
      <c r="AI40" s="9" t="n">
        <v>907.053406</v>
      </c>
      <c r="AJ40" s="9" t="n">
        <v>907.210144</v>
      </c>
      <c r="AK40" s="5" t="n">
        <v>-0.000357</v>
      </c>
    </row>
    <row r="41" ht="15" customHeight="1" s="99">
      <c r="A41" s="58" t="inlineStr">
        <is>
          <t>TEU000:da_RecreationalB</t>
        </is>
      </c>
      <c r="B41" s="7" t="inlineStr">
        <is>
          <t xml:space="preserve">         Recreational Boats</t>
        </is>
      </c>
      <c r="C41" s="9" t="n">
        <v>242.865067</v>
      </c>
      <c r="D41" s="9" t="n">
        <v>242.798187</v>
      </c>
      <c r="E41" s="9" t="n">
        <v>243.499268</v>
      </c>
      <c r="F41" s="9" t="n">
        <v>243.797821</v>
      </c>
      <c r="G41" s="9" t="n">
        <v>244.157944</v>
      </c>
      <c r="H41" s="9" t="n">
        <v>244.39502</v>
      </c>
      <c r="I41" s="9" t="n">
        <v>244.576385</v>
      </c>
      <c r="J41" s="9" t="n">
        <v>244.720505</v>
      </c>
      <c r="K41" s="9" t="n">
        <v>244.896484</v>
      </c>
      <c r="L41" s="9" t="n">
        <v>245.086639</v>
      </c>
      <c r="M41" s="9" t="n">
        <v>245.121307</v>
      </c>
      <c r="N41" s="9" t="n">
        <v>245.346497</v>
      </c>
      <c r="O41" s="9" t="n">
        <v>245.31044</v>
      </c>
      <c r="P41" s="9" t="n">
        <v>245.287949</v>
      </c>
      <c r="Q41" s="9" t="n">
        <v>245.216461</v>
      </c>
      <c r="R41" s="9" t="n">
        <v>245.076782</v>
      </c>
      <c r="S41" s="9" t="n">
        <v>244.892517</v>
      </c>
      <c r="T41" s="9" t="n">
        <v>244.69249</v>
      </c>
      <c r="U41" s="9" t="n">
        <v>244.410645</v>
      </c>
      <c r="V41" s="9" t="n">
        <v>244.050934</v>
      </c>
      <c r="W41" s="9" t="n">
        <v>243.703796</v>
      </c>
      <c r="X41" s="9" t="n">
        <v>243.288086</v>
      </c>
      <c r="Y41" s="9" t="n">
        <v>242.823242</v>
      </c>
      <c r="Z41" s="9" t="n">
        <v>242.323669</v>
      </c>
      <c r="AA41" s="9" t="n">
        <v>241.792511</v>
      </c>
      <c r="AB41" s="9" t="n">
        <v>241.212494</v>
      </c>
      <c r="AC41" s="9" t="n">
        <v>240.629745</v>
      </c>
      <c r="AD41" s="9" t="n">
        <v>240.037994</v>
      </c>
      <c r="AE41" s="9" t="n">
        <v>239.406906</v>
      </c>
      <c r="AF41" s="9" t="n">
        <v>238.782745</v>
      </c>
      <c r="AG41" s="9" t="n">
        <v>238.148102</v>
      </c>
      <c r="AH41" s="9" t="n">
        <v>237.453339</v>
      </c>
      <c r="AI41" s="9" t="n">
        <v>236.735229</v>
      </c>
      <c r="AJ41" s="9" t="n">
        <v>235.958923</v>
      </c>
      <c r="AK41" s="5" t="n">
        <v>-0.000893</v>
      </c>
    </row>
    <row r="42" ht="15" customHeight="1" s="99">
      <c r="A42" s="58" t="inlineStr">
        <is>
          <t>TEU000:da_Rail</t>
        </is>
      </c>
      <c r="B42" s="7" t="inlineStr">
        <is>
          <t xml:space="preserve">      Rail</t>
        </is>
      </c>
      <c r="C42" s="9" t="n">
        <v>568.856689</v>
      </c>
      <c r="D42" s="9" t="n">
        <v>566.091309</v>
      </c>
      <c r="E42" s="9" t="n">
        <v>570.224915</v>
      </c>
      <c r="F42" s="9" t="n">
        <v>557.285767</v>
      </c>
      <c r="G42" s="9" t="n">
        <v>552.534302</v>
      </c>
      <c r="H42" s="9" t="n">
        <v>547.579651</v>
      </c>
      <c r="I42" s="9" t="n">
        <v>544.73822</v>
      </c>
      <c r="J42" s="9" t="n">
        <v>547.361145</v>
      </c>
      <c r="K42" s="9" t="n">
        <v>548.767395</v>
      </c>
      <c r="L42" s="9" t="n">
        <v>550.544006</v>
      </c>
      <c r="M42" s="9" t="n">
        <v>549.742798</v>
      </c>
      <c r="N42" s="9" t="n">
        <v>550.528748</v>
      </c>
      <c r="O42" s="9" t="n">
        <v>557.707275</v>
      </c>
      <c r="P42" s="9" t="n">
        <v>562.69165</v>
      </c>
      <c r="Q42" s="9" t="n">
        <v>561.235291</v>
      </c>
      <c r="R42" s="9" t="n">
        <v>559.4269410000001</v>
      </c>
      <c r="S42" s="9" t="n">
        <v>560.16095</v>
      </c>
      <c r="T42" s="9" t="n">
        <v>557.77832</v>
      </c>
      <c r="U42" s="9" t="n">
        <v>558.699219</v>
      </c>
      <c r="V42" s="9" t="n">
        <v>560.22699</v>
      </c>
      <c r="W42" s="9" t="n">
        <v>560.6347050000001</v>
      </c>
      <c r="X42" s="9" t="n">
        <v>561.992554</v>
      </c>
      <c r="Y42" s="9" t="n">
        <v>563.250183</v>
      </c>
      <c r="Z42" s="9" t="n">
        <v>564.099976</v>
      </c>
      <c r="AA42" s="9" t="n">
        <v>564.741699</v>
      </c>
      <c r="AB42" s="9" t="n">
        <v>564.7432250000001</v>
      </c>
      <c r="AC42" s="9" t="n">
        <v>564.439026</v>
      </c>
      <c r="AD42" s="9" t="n">
        <v>565.428955</v>
      </c>
      <c r="AE42" s="9" t="n">
        <v>566.8186040000001</v>
      </c>
      <c r="AF42" s="9" t="n">
        <v>567.008362</v>
      </c>
      <c r="AG42" s="9" t="n">
        <v>567.890137</v>
      </c>
      <c r="AH42" s="9" t="n">
        <v>569.304504</v>
      </c>
      <c r="AI42" s="9" t="n">
        <v>570.574463</v>
      </c>
      <c r="AJ42" s="9" t="n">
        <v>572.2506100000001</v>
      </c>
      <c r="AK42" s="5" t="n">
        <v>0.000338</v>
      </c>
    </row>
    <row r="43" ht="15" customHeight="1" s="99">
      <c r="A43" s="58" t="inlineStr">
        <is>
          <t>TEU000:da_Freight</t>
        </is>
      </c>
      <c r="B43" s="7" t="inlineStr">
        <is>
          <t xml:space="preserve">         Freight</t>
        </is>
      </c>
      <c r="C43" s="9" t="n">
        <v>522.313477</v>
      </c>
      <c r="D43" s="9" t="n">
        <v>519.295715</v>
      </c>
      <c r="E43" s="9" t="n">
        <v>522.69519</v>
      </c>
      <c r="F43" s="9" t="n">
        <v>509.17395</v>
      </c>
      <c r="G43" s="9" t="n">
        <v>503.812439</v>
      </c>
      <c r="H43" s="9" t="n">
        <v>498.285583</v>
      </c>
      <c r="I43" s="9" t="n">
        <v>494.884369</v>
      </c>
      <c r="J43" s="9" t="n">
        <v>496.939819</v>
      </c>
      <c r="K43" s="9" t="n">
        <v>497.741821</v>
      </c>
      <c r="L43" s="9" t="n">
        <v>498.900238</v>
      </c>
      <c r="M43" s="9" t="n">
        <v>497.547089</v>
      </c>
      <c r="N43" s="9" t="n">
        <v>497.654175</v>
      </c>
      <c r="O43" s="9" t="n">
        <v>504.354248</v>
      </c>
      <c r="P43" s="9" t="n">
        <v>508.730804</v>
      </c>
      <c r="Q43" s="9" t="n">
        <v>506.711639</v>
      </c>
      <c r="R43" s="9" t="n">
        <v>504.331604</v>
      </c>
      <c r="S43" s="9" t="n">
        <v>504.469849</v>
      </c>
      <c r="T43" s="9" t="n">
        <v>501.509949</v>
      </c>
      <c r="U43" s="9" t="n">
        <v>501.860413</v>
      </c>
      <c r="V43" s="9" t="n">
        <v>502.847137</v>
      </c>
      <c r="W43" s="9" t="n">
        <v>502.672791</v>
      </c>
      <c r="X43" s="9" t="n">
        <v>503.477844</v>
      </c>
      <c r="Y43" s="9" t="n">
        <v>504.194183</v>
      </c>
      <c r="Z43" s="9" t="n">
        <v>504.510376</v>
      </c>
      <c r="AA43" s="9" t="n">
        <v>504.609192</v>
      </c>
      <c r="AB43" s="9" t="n">
        <v>504.090637</v>
      </c>
      <c r="AC43" s="9" t="n">
        <v>503.240234</v>
      </c>
      <c r="AD43" s="9" t="n">
        <v>503.68399</v>
      </c>
      <c r="AE43" s="9" t="n">
        <v>504.540955</v>
      </c>
      <c r="AF43" s="9" t="n">
        <v>504.20459</v>
      </c>
      <c r="AG43" s="9" t="n">
        <v>504.543152</v>
      </c>
      <c r="AH43" s="9" t="n">
        <v>505.441833</v>
      </c>
      <c r="AI43" s="9" t="n">
        <v>506.188446</v>
      </c>
      <c r="AJ43" s="9" t="n">
        <v>507.372589</v>
      </c>
      <c r="AK43" s="5" t="n">
        <v>-0.000726</v>
      </c>
    </row>
    <row r="44" ht="15" customHeight="1" s="99">
      <c r="A44" s="58" t="inlineStr">
        <is>
          <t>TEU000:da_Passenger</t>
        </is>
      </c>
      <c r="B44" s="7" t="inlineStr">
        <is>
          <t xml:space="preserve">         Passenger</t>
        </is>
      </c>
      <c r="C44" s="9" t="n">
        <v>46.543182</v>
      </c>
      <c r="D44" s="9" t="n">
        <v>46.795616</v>
      </c>
      <c r="E44" s="9" t="n">
        <v>47.529716</v>
      </c>
      <c r="F44" s="9" t="n">
        <v>48.111797</v>
      </c>
      <c r="G44" s="9" t="n">
        <v>48.721863</v>
      </c>
      <c r="H44" s="9" t="n">
        <v>49.29406</v>
      </c>
      <c r="I44" s="9" t="n">
        <v>49.853828</v>
      </c>
      <c r="J44" s="9" t="n">
        <v>50.42131</v>
      </c>
      <c r="K44" s="9" t="n">
        <v>51.025574</v>
      </c>
      <c r="L44" s="9" t="n">
        <v>51.643791</v>
      </c>
      <c r="M44" s="9" t="n">
        <v>52.195736</v>
      </c>
      <c r="N44" s="9" t="n">
        <v>52.874577</v>
      </c>
      <c r="O44" s="9" t="n">
        <v>53.353012</v>
      </c>
      <c r="P44" s="9" t="n">
        <v>53.960861</v>
      </c>
      <c r="Q44" s="9" t="n">
        <v>54.52364</v>
      </c>
      <c r="R44" s="9" t="n">
        <v>55.095329</v>
      </c>
      <c r="S44" s="9" t="n">
        <v>55.691116</v>
      </c>
      <c r="T44" s="9" t="n">
        <v>56.268394</v>
      </c>
      <c r="U44" s="9" t="n">
        <v>56.838783</v>
      </c>
      <c r="V44" s="9" t="n">
        <v>57.379852</v>
      </c>
      <c r="W44" s="9" t="n">
        <v>57.961891</v>
      </c>
      <c r="X44" s="9" t="n">
        <v>58.514736</v>
      </c>
      <c r="Y44" s="9" t="n">
        <v>59.056</v>
      </c>
      <c r="Z44" s="9" t="n">
        <v>59.589581</v>
      </c>
      <c r="AA44" s="9" t="n">
        <v>60.132507</v>
      </c>
      <c r="AB44" s="9" t="n">
        <v>60.652596</v>
      </c>
      <c r="AC44" s="9" t="n">
        <v>61.198776</v>
      </c>
      <c r="AD44" s="9" t="n">
        <v>61.74498</v>
      </c>
      <c r="AE44" s="9" t="n">
        <v>62.277622</v>
      </c>
      <c r="AF44" s="9" t="n">
        <v>62.803745</v>
      </c>
      <c r="AG44" s="9" t="n">
        <v>63.347012</v>
      </c>
      <c r="AH44" s="9" t="n">
        <v>63.862675</v>
      </c>
      <c r="AI44" s="9" t="n">
        <v>64.386002</v>
      </c>
      <c r="AJ44" s="9" t="n">
        <v>64.87801399999999</v>
      </c>
      <c r="AK44" s="5" t="n">
        <v>0.010262</v>
      </c>
    </row>
    <row r="45" ht="15" customHeight="1" s="99">
      <c r="A45" s="58" t="inlineStr">
        <is>
          <t>TEU000:da_Intercity</t>
        </is>
      </c>
      <c r="B45" s="7" t="inlineStr">
        <is>
          <t xml:space="preserve">            Intercity</t>
        </is>
      </c>
      <c r="C45" s="9" t="n">
        <v>10.186204</v>
      </c>
      <c r="D45" s="9" t="n">
        <v>10.297213</v>
      </c>
      <c r="E45" s="9" t="n">
        <v>10.405301</v>
      </c>
      <c r="F45" s="9" t="n">
        <v>10.514687</v>
      </c>
      <c r="G45" s="9" t="n">
        <v>10.623635</v>
      </c>
      <c r="H45" s="9" t="n">
        <v>10.732909</v>
      </c>
      <c r="I45" s="9" t="n">
        <v>10.843113</v>
      </c>
      <c r="J45" s="9" t="n">
        <v>10.951307</v>
      </c>
      <c r="K45" s="9" t="n">
        <v>11.054737</v>
      </c>
      <c r="L45" s="9" t="n">
        <v>11.157768</v>
      </c>
      <c r="M45" s="9" t="n">
        <v>11.25986</v>
      </c>
      <c r="N45" s="9" t="n">
        <v>11.359583</v>
      </c>
      <c r="O45" s="9" t="n">
        <v>11.458236</v>
      </c>
      <c r="P45" s="9" t="n">
        <v>11.556338</v>
      </c>
      <c r="Q45" s="9" t="n">
        <v>11.653212</v>
      </c>
      <c r="R45" s="9" t="n">
        <v>11.74848</v>
      </c>
      <c r="S45" s="9" t="n">
        <v>11.844672</v>
      </c>
      <c r="T45" s="9" t="n">
        <v>11.940115</v>
      </c>
      <c r="U45" s="9" t="n">
        <v>12.034717</v>
      </c>
      <c r="V45" s="9" t="n">
        <v>12.128381</v>
      </c>
      <c r="W45" s="9" t="n">
        <v>12.221003</v>
      </c>
      <c r="X45" s="9" t="n">
        <v>12.312513</v>
      </c>
      <c r="Y45" s="9" t="n">
        <v>12.40286</v>
      </c>
      <c r="Z45" s="9" t="n">
        <v>12.492033</v>
      </c>
      <c r="AA45" s="9" t="n">
        <v>12.580064</v>
      </c>
      <c r="AB45" s="9" t="n">
        <v>12.667017</v>
      </c>
      <c r="AC45" s="9" t="n">
        <v>12.752957</v>
      </c>
      <c r="AD45" s="9" t="n">
        <v>12.837978</v>
      </c>
      <c r="AE45" s="9" t="n">
        <v>12.92219</v>
      </c>
      <c r="AF45" s="9" t="n">
        <v>13.005719</v>
      </c>
      <c r="AG45" s="9" t="n">
        <v>13.088661</v>
      </c>
      <c r="AH45" s="9" t="n">
        <v>13.171181</v>
      </c>
      <c r="AI45" s="9" t="n">
        <v>13.25347</v>
      </c>
      <c r="AJ45" s="9" t="n">
        <v>13.335722</v>
      </c>
      <c r="AK45" s="5" t="n">
        <v>0.008113</v>
      </c>
    </row>
    <row r="46" ht="15" customHeight="1" s="99">
      <c r="A46" s="58" t="inlineStr">
        <is>
          <t>TEU000:da_Transit</t>
        </is>
      </c>
      <c r="B46" s="7" t="inlineStr">
        <is>
          <t xml:space="preserve">            Transit</t>
        </is>
      </c>
      <c r="C46" s="9" t="n">
        <v>15.999097</v>
      </c>
      <c r="D46" s="9" t="n">
        <v>16.130722</v>
      </c>
      <c r="E46" s="9" t="n">
        <v>16.316534</v>
      </c>
      <c r="F46" s="9" t="n">
        <v>16.481346</v>
      </c>
      <c r="G46" s="9" t="n">
        <v>16.641085</v>
      </c>
      <c r="H46" s="9" t="n">
        <v>16.795181</v>
      </c>
      <c r="I46" s="9" t="n">
        <v>16.949228</v>
      </c>
      <c r="J46" s="9" t="n">
        <v>17.103592</v>
      </c>
      <c r="K46" s="9" t="n">
        <v>17.257421</v>
      </c>
      <c r="L46" s="9" t="n">
        <v>17.411604</v>
      </c>
      <c r="M46" s="9" t="n">
        <v>17.557076</v>
      </c>
      <c r="N46" s="9" t="n">
        <v>17.719833</v>
      </c>
      <c r="O46" s="9" t="n">
        <v>17.849571</v>
      </c>
      <c r="P46" s="9" t="n">
        <v>17.987839</v>
      </c>
      <c r="Q46" s="9" t="n">
        <v>18.116646</v>
      </c>
      <c r="R46" s="9" t="n">
        <v>18.243845</v>
      </c>
      <c r="S46" s="9" t="n">
        <v>18.372829</v>
      </c>
      <c r="T46" s="9" t="n">
        <v>18.497709</v>
      </c>
      <c r="U46" s="9" t="n">
        <v>18.617874</v>
      </c>
      <c r="V46" s="9" t="n">
        <v>18.729818</v>
      </c>
      <c r="W46" s="9" t="n">
        <v>18.843767</v>
      </c>
      <c r="X46" s="9" t="n">
        <v>18.949032</v>
      </c>
      <c r="Y46" s="9" t="n">
        <v>19.047655</v>
      </c>
      <c r="Z46" s="9" t="n">
        <v>19.140423</v>
      </c>
      <c r="AA46" s="9" t="n">
        <v>19.22575</v>
      </c>
      <c r="AB46" s="9" t="n">
        <v>19.303459</v>
      </c>
      <c r="AC46" s="9" t="n">
        <v>19.379301</v>
      </c>
      <c r="AD46" s="9" t="n">
        <v>19.45117</v>
      </c>
      <c r="AE46" s="9" t="n">
        <v>19.519167</v>
      </c>
      <c r="AF46" s="9" t="n">
        <v>19.590424</v>
      </c>
      <c r="AG46" s="9" t="n">
        <v>19.67058</v>
      </c>
      <c r="AH46" s="9" t="n">
        <v>19.757105</v>
      </c>
      <c r="AI46" s="9" t="n">
        <v>19.856714</v>
      </c>
      <c r="AJ46" s="9" t="n">
        <v>19.965975</v>
      </c>
      <c r="AK46" s="5" t="n">
        <v>0.006688</v>
      </c>
    </row>
    <row r="47" ht="15" customHeight="1" s="99">
      <c r="A47" s="58" t="inlineStr">
        <is>
          <t>TEU000:da_Commuter</t>
        </is>
      </c>
      <c r="B47" s="7" t="inlineStr">
        <is>
          <t xml:space="preserve">            Commuter</t>
        </is>
      </c>
      <c r="C47" s="9" t="n">
        <v>20.357882</v>
      </c>
      <c r="D47" s="9" t="n">
        <v>20.36768</v>
      </c>
      <c r="E47" s="9" t="n">
        <v>20.807882</v>
      </c>
      <c r="F47" s="9" t="n">
        <v>21.115765</v>
      </c>
      <c r="G47" s="9" t="n">
        <v>21.457144</v>
      </c>
      <c r="H47" s="9" t="n">
        <v>21.76597</v>
      </c>
      <c r="I47" s="9" t="n">
        <v>22.061487</v>
      </c>
      <c r="J47" s="9" t="n">
        <v>22.366409</v>
      </c>
      <c r="K47" s="9" t="n">
        <v>22.713413</v>
      </c>
      <c r="L47" s="9" t="n">
        <v>23.074417</v>
      </c>
      <c r="M47" s="9" t="n">
        <v>23.378798</v>
      </c>
      <c r="N47" s="9" t="n">
        <v>23.795158</v>
      </c>
      <c r="O47" s="9" t="n">
        <v>24.045202</v>
      </c>
      <c r="P47" s="9" t="n">
        <v>24.416687</v>
      </c>
      <c r="Q47" s="9" t="n">
        <v>24.75378</v>
      </c>
      <c r="R47" s="9" t="n">
        <v>25.103004</v>
      </c>
      <c r="S47" s="9" t="n">
        <v>25.473616</v>
      </c>
      <c r="T47" s="9" t="n">
        <v>25.830566</v>
      </c>
      <c r="U47" s="9" t="n">
        <v>26.186192</v>
      </c>
      <c r="V47" s="9" t="n">
        <v>26.521656</v>
      </c>
      <c r="W47" s="9" t="n">
        <v>26.897118</v>
      </c>
      <c r="X47" s="9" t="n">
        <v>27.253191</v>
      </c>
      <c r="Y47" s="9" t="n">
        <v>27.605484</v>
      </c>
      <c r="Z47" s="9" t="n">
        <v>27.957125</v>
      </c>
      <c r="AA47" s="9" t="n">
        <v>28.326696</v>
      </c>
      <c r="AB47" s="9" t="n">
        <v>28.682119</v>
      </c>
      <c r="AC47" s="9" t="n">
        <v>29.066517</v>
      </c>
      <c r="AD47" s="9" t="n">
        <v>29.455832</v>
      </c>
      <c r="AE47" s="9" t="n">
        <v>29.836266</v>
      </c>
      <c r="AF47" s="9" t="n">
        <v>30.207603</v>
      </c>
      <c r="AG47" s="9" t="n">
        <v>30.587774</v>
      </c>
      <c r="AH47" s="9" t="n">
        <v>30.934389</v>
      </c>
      <c r="AI47" s="9" t="n">
        <v>31.275814</v>
      </c>
      <c r="AJ47" s="9" t="n">
        <v>31.576313</v>
      </c>
      <c r="AK47" s="5" t="n">
        <v>0.013796</v>
      </c>
    </row>
    <row r="48" ht="15" customHeight="1" s="99">
      <c r="A48" s="58" t="inlineStr">
        <is>
          <t>TEU000:da_Lubricants</t>
        </is>
      </c>
      <c r="B48" s="7" t="inlineStr">
        <is>
          <t xml:space="preserve">      Lubricants</t>
        </is>
      </c>
      <c r="C48" s="9" t="n">
        <v>135.317703</v>
      </c>
      <c r="D48" s="9" t="n">
        <v>134.278824</v>
      </c>
      <c r="E48" s="9" t="n">
        <v>133.616714</v>
      </c>
      <c r="F48" s="9" t="n">
        <v>133.108994</v>
      </c>
      <c r="G48" s="9" t="n">
        <v>132.632172</v>
      </c>
      <c r="H48" s="9" t="n">
        <v>131.976074</v>
      </c>
      <c r="I48" s="9" t="n">
        <v>131.402496</v>
      </c>
      <c r="J48" s="9" t="n">
        <v>130.875092</v>
      </c>
      <c r="K48" s="9" t="n">
        <v>130.327667</v>
      </c>
      <c r="L48" s="9" t="n">
        <v>129.819489</v>
      </c>
      <c r="M48" s="9" t="n">
        <v>129.336563</v>
      </c>
      <c r="N48" s="9" t="n">
        <v>128.918289</v>
      </c>
      <c r="O48" s="9" t="n">
        <v>128.549362</v>
      </c>
      <c r="P48" s="9" t="n">
        <v>128.27327</v>
      </c>
      <c r="Q48" s="9" t="n">
        <v>128.137878</v>
      </c>
      <c r="R48" s="9" t="n">
        <v>127.990532</v>
      </c>
      <c r="S48" s="9" t="n">
        <v>127.887329</v>
      </c>
      <c r="T48" s="9" t="n">
        <v>127.903709</v>
      </c>
      <c r="U48" s="9" t="n">
        <v>127.907028</v>
      </c>
      <c r="V48" s="9" t="n">
        <v>127.898659</v>
      </c>
      <c r="W48" s="9" t="n">
        <v>127.921967</v>
      </c>
      <c r="X48" s="9" t="n">
        <v>127.96122</v>
      </c>
      <c r="Y48" s="9" t="n">
        <v>127.982971</v>
      </c>
      <c r="Z48" s="9" t="n">
        <v>128.017075</v>
      </c>
      <c r="AA48" s="9" t="n">
        <v>128.052048</v>
      </c>
      <c r="AB48" s="9" t="n">
        <v>128.126572</v>
      </c>
      <c r="AC48" s="9" t="n">
        <v>128.198944</v>
      </c>
      <c r="AD48" s="9" t="n">
        <v>128.312256</v>
      </c>
      <c r="AE48" s="9" t="n">
        <v>128.43161</v>
      </c>
      <c r="AF48" s="9" t="n">
        <v>128.538681</v>
      </c>
      <c r="AG48" s="9" t="n">
        <v>128.606918</v>
      </c>
      <c r="AH48" s="9" t="n">
        <v>128.635727</v>
      </c>
      <c r="AI48" s="9" t="n">
        <v>128.676697</v>
      </c>
      <c r="AJ48" s="9" t="n">
        <v>128.711182</v>
      </c>
      <c r="AK48" s="5" t="n">
        <v>-0.001323</v>
      </c>
    </row>
    <row r="49" ht="15" customHeight="1" s="99">
      <c r="A49" s="58" t="inlineStr">
        <is>
          <t>TEU000:da_PipelineFuelN</t>
        </is>
      </c>
      <c r="B49" s="7" t="inlineStr">
        <is>
          <t xml:space="preserve">      Pipeline Fuel Natural Gas</t>
        </is>
      </c>
      <c r="C49" s="9" t="n">
        <v>679.153503</v>
      </c>
      <c r="D49" s="9" t="n">
        <v>704.263733</v>
      </c>
      <c r="E49" s="9" t="n">
        <v>690.706543</v>
      </c>
      <c r="F49" s="9" t="n">
        <v>673.19165</v>
      </c>
      <c r="G49" s="9" t="n">
        <v>660.0124510000001</v>
      </c>
      <c r="H49" s="9" t="n">
        <v>647.853088</v>
      </c>
      <c r="I49" s="9" t="n">
        <v>640.444885</v>
      </c>
      <c r="J49" s="9" t="n">
        <v>641.4655760000001</v>
      </c>
      <c r="K49" s="9" t="n">
        <v>653.295471</v>
      </c>
      <c r="L49" s="9" t="n">
        <v>657.3330079999999</v>
      </c>
      <c r="M49" s="9" t="n">
        <v>664.646912</v>
      </c>
      <c r="N49" s="9" t="n">
        <v>673.619263</v>
      </c>
      <c r="O49" s="9" t="n">
        <v>680.861572</v>
      </c>
      <c r="P49" s="9" t="n">
        <v>682.964905</v>
      </c>
      <c r="Q49" s="9" t="n">
        <v>685.36377</v>
      </c>
      <c r="R49" s="9" t="n">
        <v>692.495239</v>
      </c>
      <c r="S49" s="9" t="n">
        <v>693.112061</v>
      </c>
      <c r="T49" s="9" t="n">
        <v>696.353516</v>
      </c>
      <c r="U49" s="9" t="n">
        <v>697.717651</v>
      </c>
      <c r="V49" s="9" t="n">
        <v>700.13562</v>
      </c>
      <c r="W49" s="9" t="n">
        <v>700.378784</v>
      </c>
      <c r="X49" s="9" t="n">
        <v>703.283936</v>
      </c>
      <c r="Y49" s="9" t="n">
        <v>706.4212649999999</v>
      </c>
      <c r="Z49" s="9" t="n">
        <v>711.110107</v>
      </c>
      <c r="AA49" s="9" t="n">
        <v>715.578003</v>
      </c>
      <c r="AB49" s="9" t="n">
        <v>721.451782</v>
      </c>
      <c r="AC49" s="9" t="n">
        <v>725.307861</v>
      </c>
      <c r="AD49" s="9" t="n">
        <v>731.309021</v>
      </c>
      <c r="AE49" s="9" t="n">
        <v>736.502808</v>
      </c>
      <c r="AF49" s="9" t="n">
        <v>740.352905</v>
      </c>
      <c r="AG49" s="9" t="n">
        <v>745.32843</v>
      </c>
      <c r="AH49" s="9" t="n">
        <v>751.280273</v>
      </c>
      <c r="AI49" s="9" t="n">
        <v>757.930847</v>
      </c>
      <c r="AJ49" s="9" t="n">
        <v>764.318176</v>
      </c>
      <c r="AK49" s="5" t="n">
        <v>0.00256</v>
      </c>
    </row>
    <row r="51" ht="15" customHeight="1" s="99">
      <c r="A51" s="58" t="inlineStr">
        <is>
          <t>TEU000:ea_MilitaryUse</t>
        </is>
      </c>
      <c r="B51" s="4" t="inlineStr">
        <is>
          <t xml:space="preserve">   Military Use</t>
        </is>
      </c>
      <c r="C51" s="13" t="n">
        <v>535.695923</v>
      </c>
      <c r="D51" s="13" t="n">
        <v>557.78418</v>
      </c>
      <c r="E51" s="13" t="n">
        <v>587.656616</v>
      </c>
      <c r="F51" s="13" t="n">
        <v>589.98645</v>
      </c>
      <c r="G51" s="13" t="n">
        <v>581.88269</v>
      </c>
      <c r="H51" s="13" t="n">
        <v>575.975403</v>
      </c>
      <c r="I51" s="13" t="n">
        <v>559.006714</v>
      </c>
      <c r="J51" s="13" t="n">
        <v>548.074524</v>
      </c>
      <c r="K51" s="13" t="n">
        <v>546.877563</v>
      </c>
      <c r="L51" s="13" t="n">
        <v>545.983154</v>
      </c>
      <c r="M51" s="13" t="n">
        <v>546.441833</v>
      </c>
      <c r="N51" s="13" t="n">
        <v>550.221497</v>
      </c>
      <c r="O51" s="13" t="n">
        <v>551.223022</v>
      </c>
      <c r="P51" s="13" t="n">
        <v>551.829956</v>
      </c>
      <c r="Q51" s="13" t="n">
        <v>552.407898</v>
      </c>
      <c r="R51" s="13" t="n">
        <v>552.957764</v>
      </c>
      <c r="S51" s="13" t="n">
        <v>553.483032</v>
      </c>
      <c r="T51" s="13" t="n">
        <v>553.9856569999999</v>
      </c>
      <c r="U51" s="13" t="n">
        <v>554.464966</v>
      </c>
      <c r="V51" s="13" t="n">
        <v>554.934692</v>
      </c>
      <c r="W51" s="13" t="n">
        <v>555.391724</v>
      </c>
      <c r="X51" s="13" t="n">
        <v>555.837341</v>
      </c>
      <c r="Y51" s="13" t="n">
        <v>556.2705079999999</v>
      </c>
      <c r="Z51" s="13" t="n">
        <v>556.691162</v>
      </c>
      <c r="AA51" s="13" t="n">
        <v>557.098328</v>
      </c>
      <c r="AB51" s="13" t="n">
        <v>557.491821</v>
      </c>
      <c r="AC51" s="13" t="n">
        <v>557.874268</v>
      </c>
      <c r="AD51" s="13" t="n">
        <v>558.237915</v>
      </c>
      <c r="AE51" s="13" t="n">
        <v>558.589294</v>
      </c>
      <c r="AF51" s="13" t="n">
        <v>558.924561</v>
      </c>
      <c r="AG51" s="13" t="n">
        <v>559.245361</v>
      </c>
      <c r="AH51" s="13" t="n">
        <v>559.550659</v>
      </c>
      <c r="AI51" s="13" t="n">
        <v>559.27002</v>
      </c>
      <c r="AJ51" s="13" t="n">
        <v>559.034363</v>
      </c>
      <c r="AK51" s="2" t="n">
        <v>6.999999999999999e-05</v>
      </c>
    </row>
    <row r="52" ht="15" customHeight="1" s="99">
      <c r="A52" s="58" t="inlineStr">
        <is>
          <t>TEU000:ea_Aviation</t>
        </is>
      </c>
      <c r="B52" s="7" t="inlineStr">
        <is>
          <t xml:space="preserve">      Jet Fuel and Aviation Gasoline</t>
        </is>
      </c>
      <c r="C52" s="9" t="n">
        <v>411.780945</v>
      </c>
      <c r="D52" s="9" t="n">
        <v>429.677063</v>
      </c>
      <c r="E52" s="9" t="n">
        <v>447.255249</v>
      </c>
      <c r="F52" s="9" t="n">
        <v>451.317047</v>
      </c>
      <c r="G52" s="9" t="n">
        <v>447.310913</v>
      </c>
      <c r="H52" s="9" t="n">
        <v>442.751495</v>
      </c>
      <c r="I52" s="9" t="n">
        <v>429.703613</v>
      </c>
      <c r="J52" s="9" t="n">
        <v>421.297852</v>
      </c>
      <c r="K52" s="9" t="n">
        <v>420.376312</v>
      </c>
      <c r="L52" s="9" t="n">
        <v>419.689087</v>
      </c>
      <c r="M52" s="9" t="n">
        <v>420.042053</v>
      </c>
      <c r="N52" s="9" t="n">
        <v>422.947632</v>
      </c>
      <c r="O52" s="9" t="n">
        <v>423.71698</v>
      </c>
      <c r="P52" s="9" t="n">
        <v>424.18457</v>
      </c>
      <c r="Q52" s="9" t="n">
        <v>424.628845</v>
      </c>
      <c r="R52" s="9" t="n">
        <v>425.051422</v>
      </c>
      <c r="S52" s="9" t="n">
        <v>425.454956</v>
      </c>
      <c r="T52" s="9" t="n">
        <v>425.841156</v>
      </c>
      <c r="U52" s="9" t="n">
        <v>426.212402</v>
      </c>
      <c r="V52" s="9" t="n">
        <v>426.573303</v>
      </c>
      <c r="W52" s="9" t="n">
        <v>426.925018</v>
      </c>
      <c r="X52" s="9" t="n">
        <v>427.267517</v>
      </c>
      <c r="Y52" s="9" t="n">
        <v>427.600403</v>
      </c>
      <c r="Z52" s="9" t="n">
        <v>427.923523</v>
      </c>
      <c r="AA52" s="9" t="n">
        <v>428.236481</v>
      </c>
      <c r="AB52" s="9" t="n">
        <v>428.539062</v>
      </c>
      <c r="AC52" s="9" t="n">
        <v>428.830994</v>
      </c>
      <c r="AD52" s="9" t="n">
        <v>429.111938</v>
      </c>
      <c r="AE52" s="9" t="n">
        <v>429.381714</v>
      </c>
      <c r="AF52" s="9" t="n">
        <v>429.640015</v>
      </c>
      <c r="AG52" s="9" t="n">
        <v>429.886566</v>
      </c>
      <c r="AH52" s="9" t="n">
        <v>430.121185</v>
      </c>
      <c r="AI52" s="9" t="n">
        <v>429.905212</v>
      </c>
      <c r="AJ52" s="9" t="n">
        <v>429.724152</v>
      </c>
      <c r="AK52" s="5" t="n">
        <v>3e-06</v>
      </c>
    </row>
    <row r="53" ht="15" customHeight="1" s="99">
      <c r="A53" s="58" t="inlineStr">
        <is>
          <t>TEU000:ea_ResidualFuelU</t>
        </is>
      </c>
      <c r="B53" s="7" t="inlineStr">
        <is>
          <t xml:space="preserve">      Residual Fuel Oil</t>
        </is>
      </c>
      <c r="C53" s="9" t="n">
        <v>19.091375</v>
      </c>
      <c r="D53" s="9" t="n">
        <v>18.727859</v>
      </c>
      <c r="E53" s="9" t="n">
        <v>26.547354</v>
      </c>
      <c r="F53" s="9" t="n">
        <v>23.781448</v>
      </c>
      <c r="G53" s="9" t="n">
        <v>20.703632</v>
      </c>
      <c r="H53" s="9" t="n">
        <v>20.51643</v>
      </c>
      <c r="I53" s="9" t="n">
        <v>19.917072</v>
      </c>
      <c r="J53" s="9" t="n">
        <v>19.530453</v>
      </c>
      <c r="K53" s="9" t="n">
        <v>19.489599</v>
      </c>
      <c r="L53" s="9" t="n">
        <v>19.457396</v>
      </c>
      <c r="M53" s="9" t="n">
        <v>19.473238</v>
      </c>
      <c r="N53" s="9" t="n">
        <v>19.607624</v>
      </c>
      <c r="O53" s="9" t="n">
        <v>19.644047</v>
      </c>
      <c r="P53" s="9" t="n">
        <v>19.664268</v>
      </c>
      <c r="Q53" s="9" t="n">
        <v>19.684889</v>
      </c>
      <c r="R53" s="9" t="n">
        <v>19.704618</v>
      </c>
      <c r="S53" s="9" t="n">
        <v>19.723619</v>
      </c>
      <c r="T53" s="9" t="n">
        <v>19.741726</v>
      </c>
      <c r="U53" s="9" t="n">
        <v>19.755281</v>
      </c>
      <c r="V53" s="9" t="n">
        <v>19.772219</v>
      </c>
      <c r="W53" s="9" t="n">
        <v>19.788031</v>
      </c>
      <c r="X53" s="9" t="n">
        <v>19.803955</v>
      </c>
      <c r="Y53" s="9" t="n">
        <v>19.819462</v>
      </c>
      <c r="Z53" s="9" t="n">
        <v>19.834751</v>
      </c>
      <c r="AA53" s="9" t="n">
        <v>19.8493</v>
      </c>
      <c r="AB53" s="9" t="n">
        <v>19.863184</v>
      </c>
      <c r="AC53" s="9" t="n">
        <v>19.879412</v>
      </c>
      <c r="AD53" s="9" t="n">
        <v>19.890583</v>
      </c>
      <c r="AE53" s="9" t="n">
        <v>19.90353</v>
      </c>
      <c r="AF53" s="9" t="n">
        <v>19.914705</v>
      </c>
      <c r="AG53" s="9" t="n">
        <v>19.926201</v>
      </c>
      <c r="AH53" s="9" t="n">
        <v>19.93713</v>
      </c>
      <c r="AI53" s="9" t="n">
        <v>19.92745</v>
      </c>
      <c r="AJ53" s="9" t="n">
        <v>19.918989</v>
      </c>
      <c r="AK53" s="5" t="n">
        <v>0.001929</v>
      </c>
    </row>
    <row r="54" ht="15" customHeight="1" s="99">
      <c r="A54" s="58" t="inlineStr">
        <is>
          <t>TEU000:ea_DistillateFue</t>
        </is>
      </c>
      <c r="B54" s="7" t="inlineStr">
        <is>
          <t xml:space="preserve">      Distillates and Diesel</t>
        </is>
      </c>
      <c r="C54" s="9" t="n">
        <v>104.823593</v>
      </c>
      <c r="D54" s="9" t="n">
        <v>109.379265</v>
      </c>
      <c r="E54" s="9" t="n">
        <v>113.853996</v>
      </c>
      <c r="F54" s="9" t="n">
        <v>114.88797</v>
      </c>
      <c r="G54" s="9" t="n">
        <v>113.868164</v>
      </c>
      <c r="H54" s="9" t="n">
        <v>112.707504</v>
      </c>
      <c r="I54" s="9" t="n">
        <v>109.386002</v>
      </c>
      <c r="J54" s="9" t="n">
        <v>107.246231</v>
      </c>
      <c r="K54" s="9" t="n">
        <v>107.011635</v>
      </c>
      <c r="L54" s="9" t="n">
        <v>106.8367</v>
      </c>
      <c r="M54" s="9" t="n">
        <v>106.926537</v>
      </c>
      <c r="N54" s="9" t="n">
        <v>107.666206</v>
      </c>
      <c r="O54" s="9" t="n">
        <v>107.86203</v>
      </c>
      <c r="P54" s="9" t="n">
        <v>107.981079</v>
      </c>
      <c r="Q54" s="9" t="n">
        <v>108.094154</v>
      </c>
      <c r="R54" s="9" t="n">
        <v>108.201736</v>
      </c>
      <c r="S54" s="9" t="n">
        <v>108.304443</v>
      </c>
      <c r="T54" s="9" t="n">
        <v>108.402771</v>
      </c>
      <c r="U54" s="9" t="n">
        <v>108.497276</v>
      </c>
      <c r="V54" s="9" t="n">
        <v>108.589149</v>
      </c>
      <c r="W54" s="9" t="n">
        <v>108.678696</v>
      </c>
      <c r="X54" s="9" t="n">
        <v>108.765869</v>
      </c>
      <c r="Y54" s="9" t="n">
        <v>108.850616</v>
      </c>
      <c r="Z54" s="9" t="n">
        <v>108.932877</v>
      </c>
      <c r="AA54" s="9" t="n">
        <v>109.012535</v>
      </c>
      <c r="AB54" s="9" t="n">
        <v>109.089554</v>
      </c>
      <c r="AC54" s="9" t="n">
        <v>109.163879</v>
      </c>
      <c r="AD54" s="9" t="n">
        <v>109.235382</v>
      </c>
      <c r="AE54" s="9" t="n">
        <v>109.304062</v>
      </c>
      <c r="AF54" s="9" t="n">
        <v>109.369827</v>
      </c>
      <c r="AG54" s="9" t="n">
        <v>109.432594</v>
      </c>
      <c r="AH54" s="9" t="n">
        <v>109.49231</v>
      </c>
      <c r="AI54" s="9" t="n">
        <v>109.437332</v>
      </c>
      <c r="AJ54" s="9" t="n">
        <v>109.391251</v>
      </c>
      <c r="AK54" s="5" t="n">
        <v>3e-06</v>
      </c>
    </row>
    <row r="56" ht="15" customHeight="1" s="99">
      <c r="A56" s="58" t="inlineStr">
        <is>
          <t>TEU000:fa_Total</t>
        </is>
      </c>
      <c r="B56" s="4" t="inlineStr">
        <is>
          <t>Total</t>
        </is>
      </c>
      <c r="C56" s="13" t="n">
        <v>27942.902344</v>
      </c>
      <c r="D56" s="13" t="n">
        <v>28029.089844</v>
      </c>
      <c r="E56" s="13" t="n">
        <v>28232.164062</v>
      </c>
      <c r="F56" s="13" t="n">
        <v>27908.425781</v>
      </c>
      <c r="G56" s="13" t="n">
        <v>27650.599609</v>
      </c>
      <c r="H56" s="13" t="n">
        <v>27414.792969</v>
      </c>
      <c r="I56" s="13" t="n">
        <v>27082.798828</v>
      </c>
      <c r="J56" s="13" t="n">
        <v>26739.175781</v>
      </c>
      <c r="K56" s="13" t="n">
        <v>26405.585938</v>
      </c>
      <c r="L56" s="13" t="n">
        <v>26132.166016</v>
      </c>
      <c r="M56" s="13" t="n">
        <v>25868.595703</v>
      </c>
      <c r="N56" s="13" t="n">
        <v>25653.171875</v>
      </c>
      <c r="O56" s="13" t="n">
        <v>25422.654297</v>
      </c>
      <c r="P56" s="13" t="n">
        <v>25196.339844</v>
      </c>
      <c r="Q56" s="13" t="n">
        <v>25000.271484</v>
      </c>
      <c r="R56" s="13" t="n">
        <v>24823.40625</v>
      </c>
      <c r="S56" s="13" t="n">
        <v>24665.177734</v>
      </c>
      <c r="T56" s="13" t="n">
        <v>24539.669922</v>
      </c>
      <c r="U56" s="13" t="n">
        <v>24432.265625</v>
      </c>
      <c r="V56" s="13" t="n">
        <v>24382.246094</v>
      </c>
      <c r="W56" s="13" t="n">
        <v>24362.179688</v>
      </c>
      <c r="X56" s="13" t="n">
        <v>24373.097656</v>
      </c>
      <c r="Y56" s="13" t="n">
        <v>24397.154297</v>
      </c>
      <c r="Z56" s="13" t="n">
        <v>24432.330078</v>
      </c>
      <c r="AA56" s="13" t="n">
        <v>24490.121094</v>
      </c>
      <c r="AB56" s="13" t="n">
        <v>24561.677734</v>
      </c>
      <c r="AC56" s="13" t="n">
        <v>24660.400391</v>
      </c>
      <c r="AD56" s="13" t="n">
        <v>24770.236328</v>
      </c>
      <c r="AE56" s="13" t="n">
        <v>24899.574219</v>
      </c>
      <c r="AF56" s="13" t="n">
        <v>25031.570312</v>
      </c>
      <c r="AG56" s="13" t="n">
        <v>25179.304688</v>
      </c>
      <c r="AH56" s="13" t="n">
        <v>25330.65625</v>
      </c>
      <c r="AI56" s="13" t="n">
        <v>25478.427734</v>
      </c>
      <c r="AJ56" s="13" t="n">
        <v>25630.376953</v>
      </c>
      <c r="AK56" s="2" t="n">
        <v>-0.002792</v>
      </c>
    </row>
    <row r="58" ht="15" customHeight="1" s="99">
      <c r="B58" s="4" t="inlineStr">
        <is>
          <t>Energy Use by Type</t>
        </is>
      </c>
    </row>
    <row r="59" ht="15" customHeight="1" s="99">
      <c r="A59" s="58" t="inlineStr">
        <is>
          <t>TEU000:ga_MotorGasoline</t>
        </is>
      </c>
      <c r="B59" s="7" t="inlineStr">
        <is>
          <t xml:space="preserve">      Motor Gasoline excluding E85 5/</t>
        </is>
      </c>
      <c r="C59" s="9" t="n">
        <v>16680.621094</v>
      </c>
      <c r="D59" s="9" t="n">
        <v>16614.865234</v>
      </c>
      <c r="E59" s="9" t="n">
        <v>16522.716797</v>
      </c>
      <c r="F59" s="9" t="n">
        <v>16326.117188</v>
      </c>
      <c r="G59" s="9" t="n">
        <v>16041.550781</v>
      </c>
      <c r="H59" s="9" t="n">
        <v>15712.994141</v>
      </c>
      <c r="I59" s="9" t="n">
        <v>15340.796875</v>
      </c>
      <c r="J59" s="9" t="n">
        <v>14922.640625</v>
      </c>
      <c r="K59" s="9" t="n">
        <v>14476.961914</v>
      </c>
      <c r="L59" s="9" t="n">
        <v>14161.417969</v>
      </c>
      <c r="M59" s="9" t="n">
        <v>13854.583008</v>
      </c>
      <c r="N59" s="9" t="n">
        <v>13579.339844</v>
      </c>
      <c r="O59" s="9" t="n">
        <v>13303.248047</v>
      </c>
      <c r="P59" s="9" t="n">
        <v>13039.916992</v>
      </c>
      <c r="Q59" s="9" t="n">
        <v>12815.148438</v>
      </c>
      <c r="R59" s="9" t="n">
        <v>12608.956055</v>
      </c>
      <c r="S59" s="9" t="n">
        <v>12413.985352</v>
      </c>
      <c r="T59" s="9" t="n">
        <v>12229.799805</v>
      </c>
      <c r="U59" s="9" t="n">
        <v>12071.165039</v>
      </c>
      <c r="V59" s="9" t="n">
        <v>11947.245117</v>
      </c>
      <c r="W59" s="9" t="n">
        <v>11850.539062</v>
      </c>
      <c r="X59" s="9" t="n">
        <v>11781.464844</v>
      </c>
      <c r="Y59" s="9" t="n">
        <v>11733.15625</v>
      </c>
      <c r="Z59" s="9" t="n">
        <v>11703.753906</v>
      </c>
      <c r="AA59" s="9" t="n">
        <v>11699.413086</v>
      </c>
      <c r="AB59" s="9" t="n">
        <v>11706.614258</v>
      </c>
      <c r="AC59" s="9" t="n">
        <v>11737.196289</v>
      </c>
      <c r="AD59" s="9" t="n">
        <v>11768.981445</v>
      </c>
      <c r="AE59" s="9" t="n">
        <v>11805.048828</v>
      </c>
      <c r="AF59" s="9" t="n">
        <v>11882.259766</v>
      </c>
      <c r="AG59" s="9" t="n">
        <v>11977.921875</v>
      </c>
      <c r="AH59" s="9" t="n">
        <v>12050.421875</v>
      </c>
      <c r="AI59" s="9" t="n">
        <v>12086.517578</v>
      </c>
      <c r="AJ59" s="9" t="n">
        <v>12123.34082</v>
      </c>
      <c r="AK59" s="5" t="n">
        <v>-0.009801000000000001</v>
      </c>
    </row>
    <row r="60" ht="15" customHeight="1" s="99">
      <c r="A60" s="58" t="inlineStr">
        <is>
          <t>TEU000:ga_Ethanol</t>
        </is>
      </c>
      <c r="B60" s="7" t="inlineStr">
        <is>
          <t xml:space="preserve">      E85 5/</t>
        </is>
      </c>
      <c r="C60" s="9" t="n">
        <v>10.441055</v>
      </c>
      <c r="D60" s="9" t="n">
        <v>49.827427</v>
      </c>
      <c r="E60" s="9" t="n">
        <v>52.162117</v>
      </c>
      <c r="F60" s="9" t="n">
        <v>62.587044</v>
      </c>
      <c r="G60" s="9" t="n">
        <v>76.66332199999999</v>
      </c>
      <c r="H60" s="9" t="n">
        <v>87.236244</v>
      </c>
      <c r="I60" s="9" t="n">
        <v>95.270691</v>
      </c>
      <c r="J60" s="9" t="n">
        <v>130.481171</v>
      </c>
      <c r="K60" s="9" t="n">
        <v>180.589874</v>
      </c>
      <c r="L60" s="9" t="n">
        <v>186.22316</v>
      </c>
      <c r="M60" s="9" t="n">
        <v>211.884109</v>
      </c>
      <c r="N60" s="9" t="n">
        <v>232.51799</v>
      </c>
      <c r="O60" s="9" t="n">
        <v>255.543381</v>
      </c>
      <c r="P60" s="9" t="n">
        <v>283.148682</v>
      </c>
      <c r="Q60" s="9" t="n">
        <v>291.87323</v>
      </c>
      <c r="R60" s="9" t="n">
        <v>297.728699</v>
      </c>
      <c r="S60" s="9" t="n">
        <v>308.909912</v>
      </c>
      <c r="T60" s="9" t="n">
        <v>328.107605</v>
      </c>
      <c r="U60" s="9" t="n">
        <v>337.118744</v>
      </c>
      <c r="V60" s="9" t="n">
        <v>350.398163</v>
      </c>
      <c r="W60" s="9" t="n">
        <v>361.820526</v>
      </c>
      <c r="X60" s="9" t="n">
        <v>369.237366</v>
      </c>
      <c r="Y60" s="9" t="n">
        <v>370.587372</v>
      </c>
      <c r="Z60" s="9" t="n">
        <v>370.246948</v>
      </c>
      <c r="AA60" s="9" t="n">
        <v>358.450928</v>
      </c>
      <c r="AB60" s="9" t="n">
        <v>347.875977</v>
      </c>
      <c r="AC60" s="9" t="n">
        <v>328.273376</v>
      </c>
      <c r="AD60" s="9" t="n">
        <v>316.551605</v>
      </c>
      <c r="AE60" s="9" t="n">
        <v>307.617676</v>
      </c>
      <c r="AF60" s="9" t="n">
        <v>269.960938</v>
      </c>
      <c r="AG60" s="9" t="n">
        <v>220.144775</v>
      </c>
      <c r="AH60" s="9" t="n">
        <v>191.029266</v>
      </c>
      <c r="AI60" s="9" t="n">
        <v>195.119354</v>
      </c>
      <c r="AJ60" s="9" t="n">
        <v>199.951065</v>
      </c>
      <c r="AK60" s="5" t="n">
        <v>0.044379</v>
      </c>
    </row>
    <row r="61" ht="15" customHeight="1" s="99">
      <c r="A61" s="58" t="inlineStr">
        <is>
          <t>TEU000:ga_Distillate(di</t>
        </is>
      </c>
      <c r="B61" s="7" t="inlineStr">
        <is>
          <t xml:space="preserve">      Diesel 6/</t>
        </is>
      </c>
      <c r="C61" s="9" t="n">
        <v>6690.086914</v>
      </c>
      <c r="D61" s="9" t="n">
        <v>6771.248535</v>
      </c>
      <c r="E61" s="9" t="n">
        <v>6965.481445</v>
      </c>
      <c r="F61" s="9" t="n">
        <v>7092.123047</v>
      </c>
      <c r="G61" s="9" t="n">
        <v>6973.339355</v>
      </c>
      <c r="H61" s="9" t="n">
        <v>6893.442383</v>
      </c>
      <c r="I61" s="9" t="n">
        <v>6868.053223</v>
      </c>
      <c r="J61" s="9" t="n">
        <v>6845.911133</v>
      </c>
      <c r="K61" s="9" t="n">
        <v>6825.002441</v>
      </c>
      <c r="L61" s="9" t="n">
        <v>6807.644043</v>
      </c>
      <c r="M61" s="9" t="n">
        <v>6762.430176</v>
      </c>
      <c r="N61" s="9" t="n">
        <v>6724.198242</v>
      </c>
      <c r="O61" s="9" t="n">
        <v>6672.736328</v>
      </c>
      <c r="P61" s="9" t="n">
        <v>6630.125977</v>
      </c>
      <c r="Q61" s="9" t="n">
        <v>6582.271973</v>
      </c>
      <c r="R61" s="9" t="n">
        <v>6533.410156</v>
      </c>
      <c r="S61" s="9" t="n">
        <v>6491.185059</v>
      </c>
      <c r="T61" s="9" t="n">
        <v>6460.551758</v>
      </c>
      <c r="U61" s="9" t="n">
        <v>6463.180176</v>
      </c>
      <c r="V61" s="9" t="n">
        <v>6453.495605</v>
      </c>
      <c r="W61" s="9" t="n">
        <v>6457.219238</v>
      </c>
      <c r="X61" s="9" t="n">
        <v>6457.818359</v>
      </c>
      <c r="Y61" s="9" t="n">
        <v>6456.887695</v>
      </c>
      <c r="Z61" s="9" t="n">
        <v>6447.809082</v>
      </c>
      <c r="AA61" s="9" t="n">
        <v>6449.376953</v>
      </c>
      <c r="AB61" s="9" t="n">
        <v>6450.007324</v>
      </c>
      <c r="AC61" s="9" t="n">
        <v>6450.018066</v>
      </c>
      <c r="AD61" s="9" t="n">
        <v>6474.40625</v>
      </c>
      <c r="AE61" s="9" t="n">
        <v>6493.385742</v>
      </c>
      <c r="AF61" s="9" t="n">
        <v>6515.898438</v>
      </c>
      <c r="AG61" s="9" t="n">
        <v>6540.07373</v>
      </c>
      <c r="AH61" s="9" t="n">
        <v>6566.029785</v>
      </c>
      <c r="AI61" s="9" t="n">
        <v>6584.576172</v>
      </c>
      <c r="AJ61" s="9" t="n">
        <v>6607.364258</v>
      </c>
      <c r="AK61" s="5" t="n">
        <v>-0.0007649999999999999</v>
      </c>
    </row>
    <row r="62" ht="15" customHeight="1" s="99">
      <c r="A62" s="58" t="inlineStr">
        <is>
          <t>TEU000:ga_JetFuel(keros</t>
        </is>
      </c>
      <c r="B62" s="7" t="inlineStr">
        <is>
          <t xml:space="preserve">      Jet Fuel (kerosene &amp; naphtha)</t>
        </is>
      </c>
      <c r="C62" s="9" t="n">
        <v>2913.142578</v>
      </c>
      <c r="D62" s="9" t="n">
        <v>2950.665283</v>
      </c>
      <c r="E62" s="9" t="n">
        <v>3006.219727</v>
      </c>
      <c r="F62" s="9" t="n">
        <v>3043.376221</v>
      </c>
      <c r="G62" s="9" t="n">
        <v>3064.51416</v>
      </c>
      <c r="H62" s="9" t="n">
        <v>3083.202148</v>
      </c>
      <c r="I62" s="9" t="n">
        <v>3096.119141</v>
      </c>
      <c r="J62" s="9" t="n">
        <v>3115.283447</v>
      </c>
      <c r="K62" s="9" t="n">
        <v>3145.738525</v>
      </c>
      <c r="L62" s="9" t="n">
        <v>3176.222412</v>
      </c>
      <c r="M62" s="9" t="n">
        <v>3204.997559</v>
      </c>
      <c r="N62" s="9" t="n">
        <v>3245.65918</v>
      </c>
      <c r="O62" s="9" t="n">
        <v>3276.437256</v>
      </c>
      <c r="P62" s="9" t="n">
        <v>3307.53418</v>
      </c>
      <c r="Q62" s="9" t="n">
        <v>3339.962891</v>
      </c>
      <c r="R62" s="9" t="n">
        <v>3371.654053</v>
      </c>
      <c r="S62" s="9" t="n">
        <v>3403.434814</v>
      </c>
      <c r="T62" s="9" t="n">
        <v>3436.640381</v>
      </c>
      <c r="U62" s="9" t="n">
        <v>3468.917725</v>
      </c>
      <c r="V62" s="9" t="n">
        <v>3500.358398</v>
      </c>
      <c r="W62" s="9" t="n">
        <v>3532.22583</v>
      </c>
      <c r="X62" s="9" t="n">
        <v>3564.813721</v>
      </c>
      <c r="Y62" s="9" t="n">
        <v>3596.526855</v>
      </c>
      <c r="Z62" s="9" t="n">
        <v>3628.603516</v>
      </c>
      <c r="AA62" s="9" t="n">
        <v>3660.59082</v>
      </c>
      <c r="AB62" s="9" t="n">
        <v>3692.881348</v>
      </c>
      <c r="AC62" s="9" t="n">
        <v>3727.940186</v>
      </c>
      <c r="AD62" s="9" t="n">
        <v>3763.394775</v>
      </c>
      <c r="AE62" s="9" t="n">
        <v>3801.2146</v>
      </c>
      <c r="AF62" s="9" t="n">
        <v>3838.935791</v>
      </c>
      <c r="AG62" s="9" t="n">
        <v>3878.317383</v>
      </c>
      <c r="AH62" s="9" t="n">
        <v>3917.49292</v>
      </c>
      <c r="AI62" s="9" t="n">
        <v>3955.967285</v>
      </c>
      <c r="AJ62" s="9" t="n">
        <v>3993.662354</v>
      </c>
      <c r="AK62" s="5" t="n">
        <v>0.009504</v>
      </c>
    </row>
    <row r="63" ht="15" customHeight="1" s="99">
      <c r="A63" s="58" t="inlineStr">
        <is>
          <t>TEU000:ga_ResidualOil</t>
        </is>
      </c>
      <c r="B63" s="7" t="inlineStr">
        <is>
          <t xml:space="preserve">      Residual Fuel Oil</t>
        </is>
      </c>
      <c r="C63" s="9" t="n">
        <v>696.519226</v>
      </c>
      <c r="D63" s="9" t="n">
        <v>646.861328</v>
      </c>
      <c r="E63" s="9" t="n">
        <v>681.445435</v>
      </c>
      <c r="F63" s="9" t="n">
        <v>375.994568</v>
      </c>
      <c r="G63" s="9" t="n">
        <v>444.956146</v>
      </c>
      <c r="H63" s="9" t="n">
        <v>586.987915</v>
      </c>
      <c r="I63" s="9" t="n">
        <v>613.468872</v>
      </c>
      <c r="J63" s="9" t="n">
        <v>626.720703</v>
      </c>
      <c r="K63" s="9" t="n">
        <v>639.008911</v>
      </c>
      <c r="L63" s="9" t="n">
        <v>627.926147</v>
      </c>
      <c r="M63" s="9" t="n">
        <v>618.633362</v>
      </c>
      <c r="N63" s="9" t="n">
        <v>613.333069</v>
      </c>
      <c r="O63" s="9" t="n">
        <v>616.733826</v>
      </c>
      <c r="P63" s="9" t="n">
        <v>596.546814</v>
      </c>
      <c r="Q63" s="9" t="n">
        <v>593.478943</v>
      </c>
      <c r="R63" s="9" t="n">
        <v>591.7578119999999</v>
      </c>
      <c r="S63" s="9" t="n">
        <v>590.488708</v>
      </c>
      <c r="T63" s="9" t="n">
        <v>587.00647</v>
      </c>
      <c r="U63" s="9" t="n">
        <v>550.428345</v>
      </c>
      <c r="V63" s="9" t="n">
        <v>547.856506</v>
      </c>
      <c r="W63" s="9" t="n">
        <v>538.998901</v>
      </c>
      <c r="X63" s="9" t="n">
        <v>536.230835</v>
      </c>
      <c r="Y63" s="9" t="n">
        <v>533.7138670000001</v>
      </c>
      <c r="Z63" s="9" t="n">
        <v>531.672607</v>
      </c>
      <c r="AA63" s="9" t="n">
        <v>528.810486</v>
      </c>
      <c r="AB63" s="9" t="n">
        <v>523.653137</v>
      </c>
      <c r="AC63" s="9" t="n">
        <v>539.435669</v>
      </c>
      <c r="AD63" s="9" t="n">
        <v>522.278564</v>
      </c>
      <c r="AE63" s="9" t="n">
        <v>522.053406</v>
      </c>
      <c r="AF63" s="9" t="n">
        <v>513.174011</v>
      </c>
      <c r="AG63" s="9" t="n">
        <v>512.226074</v>
      </c>
      <c r="AH63" s="9" t="n">
        <v>512.186707</v>
      </c>
      <c r="AI63" s="9" t="n">
        <v>513.82489</v>
      </c>
      <c r="AJ63" s="9" t="n">
        <v>512.906738</v>
      </c>
      <c r="AK63" s="5" t="n">
        <v>-0.007225</v>
      </c>
    </row>
    <row r="64" ht="15" customHeight="1" s="99">
      <c r="A64" s="58" t="inlineStr">
        <is>
          <t>TEU000:ga_AviationGasol</t>
        </is>
      </c>
      <c r="B64" s="7" t="inlineStr">
        <is>
          <t xml:space="preserve">      Aviation Gasoline</t>
        </is>
      </c>
      <c r="C64" s="9" t="n">
        <v>22.522085</v>
      </c>
      <c r="D64" s="9" t="n">
        <v>22.493759</v>
      </c>
      <c r="E64" s="9" t="n">
        <v>22.470324</v>
      </c>
      <c r="F64" s="9" t="n">
        <v>22.450933</v>
      </c>
      <c r="G64" s="9" t="n">
        <v>22.434891</v>
      </c>
      <c r="H64" s="9" t="n">
        <v>22.421618</v>
      </c>
      <c r="I64" s="9" t="n">
        <v>22.410635</v>
      </c>
      <c r="J64" s="9" t="n">
        <v>22.401548</v>
      </c>
      <c r="K64" s="9" t="n">
        <v>22.394032</v>
      </c>
      <c r="L64" s="9" t="n">
        <v>22.387812</v>
      </c>
      <c r="M64" s="9" t="n">
        <v>22.382666</v>
      </c>
      <c r="N64" s="9" t="n">
        <v>22.378407</v>
      </c>
      <c r="O64" s="9" t="n">
        <v>22.374884</v>
      </c>
      <c r="P64" s="9" t="n">
        <v>22.371969</v>
      </c>
      <c r="Q64" s="9" t="n">
        <v>22.369558</v>
      </c>
      <c r="R64" s="9" t="n">
        <v>22.367563</v>
      </c>
      <c r="S64" s="9" t="n">
        <v>22.365911</v>
      </c>
      <c r="T64" s="9" t="n">
        <v>22.364546</v>
      </c>
      <c r="U64" s="9" t="n">
        <v>22.363417</v>
      </c>
      <c r="V64" s="9" t="n">
        <v>22.36248</v>
      </c>
      <c r="W64" s="9" t="n">
        <v>22.361708</v>
      </c>
      <c r="X64" s="9" t="n">
        <v>22.361067</v>
      </c>
      <c r="Y64" s="9" t="n">
        <v>22.360538</v>
      </c>
      <c r="Z64" s="9" t="n">
        <v>22.3601</v>
      </c>
      <c r="AA64" s="9" t="n">
        <v>22.359737</v>
      </c>
      <c r="AB64" s="9" t="n">
        <v>22.359438</v>
      </c>
      <c r="AC64" s="9" t="n">
        <v>22.35919</v>
      </c>
      <c r="AD64" s="9" t="n">
        <v>22.358984</v>
      </c>
      <c r="AE64" s="9" t="n">
        <v>22.358814</v>
      </c>
      <c r="AF64" s="9" t="n">
        <v>22.358673</v>
      </c>
      <c r="AG64" s="9" t="n">
        <v>22.358557</v>
      </c>
      <c r="AH64" s="9" t="n">
        <v>22.358461</v>
      </c>
      <c r="AI64" s="9" t="n">
        <v>22.358381</v>
      </c>
      <c r="AJ64" s="9" t="n">
        <v>22.358315</v>
      </c>
      <c r="AK64" s="5" t="n">
        <v>-0.000189</v>
      </c>
    </row>
    <row r="65" ht="15" customHeight="1" s="99">
      <c r="A65" s="58" t="inlineStr">
        <is>
          <t>TEU000:ga_LiquefiedPetr</t>
        </is>
      </c>
      <c r="B65" s="7" t="inlineStr">
        <is>
          <t xml:space="preserve">      Propane</t>
        </is>
      </c>
      <c r="C65" s="9" t="n">
        <v>6.983931</v>
      </c>
      <c r="D65" s="9" t="n">
        <v>7.701815</v>
      </c>
      <c r="E65" s="9" t="n">
        <v>7.766406</v>
      </c>
      <c r="F65" s="9" t="n">
        <v>7.943058</v>
      </c>
      <c r="G65" s="9" t="n">
        <v>7.917744</v>
      </c>
      <c r="H65" s="9" t="n">
        <v>7.871262</v>
      </c>
      <c r="I65" s="9" t="n">
        <v>7.875381</v>
      </c>
      <c r="J65" s="9" t="n">
        <v>7.843566</v>
      </c>
      <c r="K65" s="9" t="n">
        <v>7.808154</v>
      </c>
      <c r="L65" s="9" t="n">
        <v>7.772452</v>
      </c>
      <c r="M65" s="9" t="n">
        <v>7.793003</v>
      </c>
      <c r="N65" s="9" t="n">
        <v>7.776565</v>
      </c>
      <c r="O65" s="9" t="n">
        <v>7.794953</v>
      </c>
      <c r="P65" s="9" t="n">
        <v>7.794152</v>
      </c>
      <c r="Q65" s="9" t="n">
        <v>7.784922</v>
      </c>
      <c r="R65" s="9" t="n">
        <v>7.848622</v>
      </c>
      <c r="S65" s="9" t="n">
        <v>7.921303</v>
      </c>
      <c r="T65" s="9" t="n">
        <v>8.030654999999999</v>
      </c>
      <c r="U65" s="9" t="n">
        <v>8.167744000000001</v>
      </c>
      <c r="V65" s="9" t="n">
        <v>8.333627999999999</v>
      </c>
      <c r="W65" s="9" t="n">
        <v>8.517061</v>
      </c>
      <c r="X65" s="9" t="n">
        <v>8.729259000000001</v>
      </c>
      <c r="Y65" s="9" t="n">
        <v>8.954938</v>
      </c>
      <c r="Z65" s="9" t="n">
        <v>9.197091</v>
      </c>
      <c r="AA65" s="9" t="n">
        <v>9.460106</v>
      </c>
      <c r="AB65" s="9" t="n">
        <v>9.736231999999999</v>
      </c>
      <c r="AC65" s="9" t="n">
        <v>10.00957</v>
      </c>
      <c r="AD65" s="9" t="n">
        <v>10.30195</v>
      </c>
      <c r="AE65" s="9" t="n">
        <v>10.621783</v>
      </c>
      <c r="AF65" s="9" t="n">
        <v>10.958056</v>
      </c>
      <c r="AG65" s="9" t="n">
        <v>11.353078</v>
      </c>
      <c r="AH65" s="9" t="n">
        <v>11.68642</v>
      </c>
      <c r="AI65" s="9" t="n">
        <v>12.067299</v>
      </c>
      <c r="AJ65" s="9" t="n">
        <v>12.490534</v>
      </c>
      <c r="AK65" s="5" t="n">
        <v>0.015225</v>
      </c>
    </row>
    <row r="66" ht="15" customHeight="1" s="99">
      <c r="A66" s="58" t="inlineStr">
        <is>
          <t>TEU000:ga_Lubricants</t>
        </is>
      </c>
      <c r="B66" s="7" t="inlineStr">
        <is>
          <t xml:space="preserve">      Lubricants</t>
        </is>
      </c>
      <c r="C66" s="9" t="n">
        <v>135.317703</v>
      </c>
      <c r="D66" s="9" t="n">
        <v>134.278824</v>
      </c>
      <c r="E66" s="9" t="n">
        <v>133.616714</v>
      </c>
      <c r="F66" s="9" t="n">
        <v>133.108994</v>
      </c>
      <c r="G66" s="9" t="n">
        <v>132.632172</v>
      </c>
      <c r="H66" s="9" t="n">
        <v>131.976074</v>
      </c>
      <c r="I66" s="9" t="n">
        <v>131.402496</v>
      </c>
      <c r="J66" s="9" t="n">
        <v>130.875092</v>
      </c>
      <c r="K66" s="9" t="n">
        <v>130.327667</v>
      </c>
      <c r="L66" s="9" t="n">
        <v>129.819489</v>
      </c>
      <c r="M66" s="9" t="n">
        <v>129.336563</v>
      </c>
      <c r="N66" s="9" t="n">
        <v>128.918289</v>
      </c>
      <c r="O66" s="9" t="n">
        <v>128.549362</v>
      </c>
      <c r="P66" s="9" t="n">
        <v>128.27327</v>
      </c>
      <c r="Q66" s="9" t="n">
        <v>128.137878</v>
      </c>
      <c r="R66" s="9" t="n">
        <v>127.990532</v>
      </c>
      <c r="S66" s="9" t="n">
        <v>127.887329</v>
      </c>
      <c r="T66" s="9" t="n">
        <v>127.903709</v>
      </c>
      <c r="U66" s="9" t="n">
        <v>127.907028</v>
      </c>
      <c r="V66" s="9" t="n">
        <v>127.898659</v>
      </c>
      <c r="W66" s="9" t="n">
        <v>127.921967</v>
      </c>
      <c r="X66" s="9" t="n">
        <v>127.96122</v>
      </c>
      <c r="Y66" s="9" t="n">
        <v>127.982971</v>
      </c>
      <c r="Z66" s="9" t="n">
        <v>128.017075</v>
      </c>
      <c r="AA66" s="9" t="n">
        <v>128.052048</v>
      </c>
      <c r="AB66" s="9" t="n">
        <v>128.126572</v>
      </c>
      <c r="AC66" s="9" t="n">
        <v>128.198944</v>
      </c>
      <c r="AD66" s="9" t="n">
        <v>128.312256</v>
      </c>
      <c r="AE66" s="9" t="n">
        <v>128.43161</v>
      </c>
      <c r="AF66" s="9" t="n">
        <v>128.538681</v>
      </c>
      <c r="AG66" s="9" t="n">
        <v>128.606918</v>
      </c>
      <c r="AH66" s="9" t="n">
        <v>128.635727</v>
      </c>
      <c r="AI66" s="9" t="n">
        <v>128.676697</v>
      </c>
      <c r="AJ66" s="9" t="n">
        <v>128.711182</v>
      </c>
      <c r="AK66" s="5" t="n">
        <v>-0.001323</v>
      </c>
    </row>
    <row r="67" ht="15" customHeight="1" s="99">
      <c r="A67" s="58" t="inlineStr">
        <is>
          <t>TEU000:ga_PetroleumSubt</t>
        </is>
      </c>
      <c r="B67" s="7" t="inlineStr">
        <is>
          <t xml:space="preserve">   Petroleum and Other Liquids Subtotal</t>
        </is>
      </c>
      <c r="C67" s="9" t="n">
        <v>27155.634766</v>
      </c>
      <c r="D67" s="9" t="n">
        <v>27197.943359</v>
      </c>
      <c r="E67" s="9" t="n">
        <v>27391.878906</v>
      </c>
      <c r="F67" s="9" t="n">
        <v>27063.703125</v>
      </c>
      <c r="G67" s="9" t="n">
        <v>26764.011719</v>
      </c>
      <c r="H67" s="9" t="n">
        <v>26526.134766</v>
      </c>
      <c r="I67" s="9" t="n">
        <v>26175.396484</v>
      </c>
      <c r="J67" s="9" t="n">
        <v>25802.15625</v>
      </c>
      <c r="K67" s="9" t="n">
        <v>25427.833984</v>
      </c>
      <c r="L67" s="9" t="n">
        <v>25119.414062</v>
      </c>
      <c r="M67" s="9" t="n">
        <v>24812.041016</v>
      </c>
      <c r="N67" s="9" t="n">
        <v>24554.125</v>
      </c>
      <c r="O67" s="9" t="n">
        <v>24283.417969</v>
      </c>
      <c r="P67" s="9" t="n">
        <v>24015.712891</v>
      </c>
      <c r="Q67" s="9" t="n">
        <v>23781.027344</v>
      </c>
      <c r="R67" s="9" t="n">
        <v>23561.712891</v>
      </c>
      <c r="S67" s="9" t="n">
        <v>23366.177734</v>
      </c>
      <c r="T67" s="9" t="n">
        <v>23200.40625</v>
      </c>
      <c r="U67" s="9" t="n">
        <v>23049.248047</v>
      </c>
      <c r="V67" s="9" t="n">
        <v>22957.949219</v>
      </c>
      <c r="W67" s="9" t="n">
        <v>22899.603516</v>
      </c>
      <c r="X67" s="9" t="n">
        <v>22868.617188</v>
      </c>
      <c r="Y67" s="9" t="n">
        <v>22850.171875</v>
      </c>
      <c r="Z67" s="9" t="n">
        <v>22841.658203</v>
      </c>
      <c r="AA67" s="9" t="n">
        <v>22856.513672</v>
      </c>
      <c r="AB67" s="9" t="n">
        <v>22881.253906</v>
      </c>
      <c r="AC67" s="9" t="n">
        <v>22943.431641</v>
      </c>
      <c r="AD67" s="9" t="n">
        <v>23006.585938</v>
      </c>
      <c r="AE67" s="9" t="n">
        <v>23090.730469</v>
      </c>
      <c r="AF67" s="9" t="n">
        <v>23182.085938</v>
      </c>
      <c r="AG67" s="9" t="n">
        <v>23291.003906</v>
      </c>
      <c r="AH67" s="9" t="n">
        <v>23399.839844</v>
      </c>
      <c r="AI67" s="9" t="n">
        <v>23499.103516</v>
      </c>
      <c r="AJ67" s="9" t="n">
        <v>23600.783203</v>
      </c>
      <c r="AK67" s="5" t="n">
        <v>-0.004423</v>
      </c>
    </row>
    <row r="68" ht="15" customHeight="1" s="99">
      <c r="A68" s="58" t="inlineStr">
        <is>
          <t>TEU000:ga_Methanol</t>
        </is>
      </c>
      <c r="B68" s="7" t="inlineStr">
        <is>
          <t xml:space="preserve">   M85</t>
        </is>
      </c>
      <c r="C68" s="9" t="n">
        <v>0</v>
      </c>
      <c r="D68" s="9" t="n">
        <v>0</v>
      </c>
      <c r="E68" s="9" t="n">
        <v>0</v>
      </c>
      <c r="F68" s="9" t="n">
        <v>0</v>
      </c>
      <c r="G68" s="9" t="n">
        <v>0</v>
      </c>
      <c r="H68" s="9" t="n">
        <v>0</v>
      </c>
      <c r="I68" s="9" t="n">
        <v>0</v>
      </c>
      <c r="J68" s="9" t="n">
        <v>0</v>
      </c>
      <c r="K68" s="9" t="n">
        <v>0</v>
      </c>
      <c r="L68" s="9" t="n">
        <v>0</v>
      </c>
      <c r="M68" s="9" t="n">
        <v>0</v>
      </c>
      <c r="N68" s="9" t="n">
        <v>0</v>
      </c>
      <c r="O68" s="9" t="n">
        <v>0</v>
      </c>
      <c r="P68" s="9" t="n">
        <v>0</v>
      </c>
      <c r="Q68" s="9" t="n">
        <v>0</v>
      </c>
      <c r="R68" s="9" t="n">
        <v>0</v>
      </c>
      <c r="S68" s="9" t="n">
        <v>0</v>
      </c>
      <c r="T68" s="9" t="n">
        <v>0</v>
      </c>
      <c r="U68" s="9" t="n">
        <v>0</v>
      </c>
      <c r="V68" s="9" t="n">
        <v>0</v>
      </c>
      <c r="W68" s="9" t="n">
        <v>0</v>
      </c>
      <c r="X68" s="9" t="n">
        <v>0</v>
      </c>
      <c r="Y68" s="9" t="n">
        <v>0</v>
      </c>
      <c r="Z68" s="9" t="n">
        <v>0</v>
      </c>
      <c r="AA68" s="9" t="n">
        <v>0</v>
      </c>
      <c r="AB68" s="9" t="n">
        <v>0</v>
      </c>
      <c r="AC68" s="9" t="n">
        <v>0</v>
      </c>
      <c r="AD68" s="9" t="n">
        <v>0</v>
      </c>
      <c r="AE68" s="9" t="n">
        <v>0</v>
      </c>
      <c r="AF68" s="9" t="n">
        <v>0</v>
      </c>
      <c r="AG68" s="9" t="n">
        <v>0</v>
      </c>
      <c r="AH68" s="9" t="n">
        <v>0</v>
      </c>
      <c r="AI68" s="9" t="n">
        <v>0</v>
      </c>
      <c r="AJ68" s="9" t="n">
        <v>0</v>
      </c>
      <c r="AK68" s="5" t="inlineStr">
        <is>
          <t>- -</t>
        </is>
      </c>
    </row>
    <row r="69" ht="15" customHeight="1" s="99">
      <c r="A69" s="58" t="inlineStr">
        <is>
          <t>TEU000:ga_Electricity</t>
        </is>
      </c>
      <c r="B69" s="7" t="inlineStr">
        <is>
          <t xml:space="preserve">   Electricity</t>
        </is>
      </c>
      <c r="C69" s="9" t="n">
        <v>35.849712</v>
      </c>
      <c r="D69" s="9" t="n">
        <v>42.458569</v>
      </c>
      <c r="E69" s="9" t="n">
        <v>54.596828</v>
      </c>
      <c r="F69" s="9" t="n">
        <v>69.03257000000001</v>
      </c>
      <c r="G69" s="9" t="n">
        <v>85.86945299999999</v>
      </c>
      <c r="H69" s="9" t="n">
        <v>103.351334</v>
      </c>
      <c r="I69" s="9" t="n">
        <v>120.62368</v>
      </c>
      <c r="J69" s="9" t="n">
        <v>138.151077</v>
      </c>
      <c r="K69" s="9" t="n">
        <v>156.108185</v>
      </c>
      <c r="L69" s="9" t="n">
        <v>173.490479</v>
      </c>
      <c r="M69" s="9" t="n">
        <v>190.252655</v>
      </c>
      <c r="N69" s="9" t="n">
        <v>206.723969</v>
      </c>
      <c r="O69" s="9" t="n">
        <v>223.272476</v>
      </c>
      <c r="P69" s="9" t="n">
        <v>240.118759</v>
      </c>
      <c r="Q69" s="9" t="n">
        <v>257.48172</v>
      </c>
      <c r="R69" s="9" t="n">
        <v>275.37793</v>
      </c>
      <c r="S69" s="9" t="n">
        <v>294.422943</v>
      </c>
      <c r="T69" s="9" t="n">
        <v>312.237579</v>
      </c>
      <c r="U69" s="9" t="n">
        <v>328.989624</v>
      </c>
      <c r="V69" s="9" t="n">
        <v>346.490143</v>
      </c>
      <c r="W69" s="9" t="n">
        <v>364.173553</v>
      </c>
      <c r="X69" s="9" t="n">
        <v>382.021027</v>
      </c>
      <c r="Y69" s="9" t="n">
        <v>400.137146</v>
      </c>
      <c r="Z69" s="9" t="n">
        <v>418.470856</v>
      </c>
      <c r="AA69" s="9" t="n">
        <v>436.588806</v>
      </c>
      <c r="AB69" s="9" t="n">
        <v>454.624084</v>
      </c>
      <c r="AC69" s="9" t="n">
        <v>472.609009</v>
      </c>
      <c r="AD69" s="9" t="n">
        <v>490.542114</v>
      </c>
      <c r="AE69" s="9" t="n">
        <v>508.287476</v>
      </c>
      <c r="AF69" s="9" t="n">
        <v>526.16571</v>
      </c>
      <c r="AG69" s="9" t="n">
        <v>543.907166</v>
      </c>
      <c r="AH69" s="9" t="n">
        <v>561.5251459999999</v>
      </c>
      <c r="AI69" s="9" t="n">
        <v>579.103394</v>
      </c>
      <c r="AJ69" s="9" t="n">
        <v>596.483643</v>
      </c>
      <c r="AK69" s="5" t="n">
        <v>0.08608399999999999</v>
      </c>
    </row>
    <row r="70" ht="15" customHeight="1" s="99">
      <c r="A70" s="58" t="inlineStr">
        <is>
          <t>TEU000:ga_CompressedNat</t>
        </is>
      </c>
      <c r="B70" s="7" t="inlineStr">
        <is>
          <t xml:space="preserve">   Compressed/Liquefied Natural Gas</t>
        </is>
      </c>
      <c r="C70" s="9" t="n">
        <v>71.536919</v>
      </c>
      <c r="D70" s="9" t="n">
        <v>81.33266399999999</v>
      </c>
      <c r="E70" s="9" t="n">
        <v>90.339668</v>
      </c>
      <c r="F70" s="9" t="n">
        <v>95.717789</v>
      </c>
      <c r="G70" s="9" t="n">
        <v>130.90448</v>
      </c>
      <c r="H70" s="9" t="n">
        <v>124.132065</v>
      </c>
      <c r="I70" s="9" t="n">
        <v>129.607819</v>
      </c>
      <c r="J70" s="9" t="n">
        <v>135.631668</v>
      </c>
      <c r="K70" s="9" t="n">
        <v>140.219925</v>
      </c>
      <c r="L70" s="9" t="n">
        <v>149.759964</v>
      </c>
      <c r="M70" s="9" t="n">
        <v>164.345551</v>
      </c>
      <c r="N70" s="9" t="n">
        <v>176.483246</v>
      </c>
      <c r="O70" s="9" t="n">
        <v>187.937866</v>
      </c>
      <c r="P70" s="9" t="n">
        <v>204.681381</v>
      </c>
      <c r="Q70" s="9" t="n">
        <v>219.407318</v>
      </c>
      <c r="R70" s="9" t="n">
        <v>233.128326</v>
      </c>
      <c r="S70" s="9" t="n">
        <v>246.619873</v>
      </c>
      <c r="T70" s="9" t="n">
        <v>261.004456</v>
      </c>
      <c r="U70" s="9" t="n">
        <v>282.842712</v>
      </c>
      <c r="V70" s="9" t="n">
        <v>300.046326</v>
      </c>
      <c r="W70" s="9" t="n">
        <v>316.56424</v>
      </c>
      <c r="X70" s="9" t="n">
        <v>334.343201</v>
      </c>
      <c r="Y70" s="9" t="n">
        <v>352.927002</v>
      </c>
      <c r="Z70" s="9" t="n">
        <v>370.922729</v>
      </c>
      <c r="AA70" s="9" t="n">
        <v>390.108978</v>
      </c>
      <c r="AB70" s="9" t="n">
        <v>411.664307</v>
      </c>
      <c r="AC70" s="9" t="n">
        <v>426.2677</v>
      </c>
      <c r="AD70" s="9" t="n">
        <v>447.8396</v>
      </c>
      <c r="AE70" s="9" t="n">
        <v>468.404205</v>
      </c>
      <c r="AF70" s="9" t="n">
        <v>489.986816</v>
      </c>
      <c r="AG70" s="9" t="n">
        <v>510.915527</v>
      </c>
      <c r="AH70" s="9" t="n">
        <v>531.703064</v>
      </c>
      <c r="AI70" s="9" t="n">
        <v>552.359253</v>
      </c>
      <c r="AJ70" s="9" t="n">
        <v>574.977844</v>
      </c>
      <c r="AK70" s="5" t="n">
        <v>0.063025</v>
      </c>
    </row>
    <row r="71" ht="15" customHeight="1" s="99">
      <c r="A71" s="58" t="inlineStr">
        <is>
          <t>TEU000:ga_LiquidHydroge</t>
        </is>
      </c>
      <c r="B71" s="7" t="inlineStr">
        <is>
          <t xml:space="preserve">   Hydrogen</t>
        </is>
      </c>
      <c r="C71" s="9" t="n">
        <v>0.288105</v>
      </c>
      <c r="D71" s="9" t="n">
        <v>0.613195</v>
      </c>
      <c r="E71" s="9" t="n">
        <v>1.188468</v>
      </c>
      <c r="F71" s="9" t="n">
        <v>2.089394</v>
      </c>
      <c r="G71" s="9" t="n">
        <v>3.638376</v>
      </c>
      <c r="H71" s="9" t="n">
        <v>5.734774</v>
      </c>
      <c r="I71" s="9" t="n">
        <v>7.741791</v>
      </c>
      <c r="J71" s="9" t="n">
        <v>9.859565999999999</v>
      </c>
      <c r="K71" s="9" t="n">
        <v>12.082747</v>
      </c>
      <c r="L71" s="9" t="n">
        <v>14.165446</v>
      </c>
      <c r="M71" s="9" t="n">
        <v>16.083527</v>
      </c>
      <c r="N71" s="9" t="n">
        <v>17.755541</v>
      </c>
      <c r="O71" s="9" t="n">
        <v>19.322079</v>
      </c>
      <c r="P71" s="9" t="n">
        <v>20.756527</v>
      </c>
      <c r="Q71" s="9" t="n">
        <v>22.049561</v>
      </c>
      <c r="R71" s="9" t="n">
        <v>23.055559</v>
      </c>
      <c r="S71" s="9" t="n">
        <v>23.828535</v>
      </c>
      <c r="T71" s="9" t="n">
        <v>24.501326</v>
      </c>
      <c r="U71" s="9" t="n">
        <v>25.071575</v>
      </c>
      <c r="V71" s="9" t="n">
        <v>25.595181</v>
      </c>
      <c r="W71" s="9" t="n">
        <v>26.010279</v>
      </c>
      <c r="X71" s="9" t="n">
        <v>26.357079</v>
      </c>
      <c r="Y71" s="9" t="n">
        <v>26.67243</v>
      </c>
      <c r="Z71" s="9" t="n">
        <v>26.97229</v>
      </c>
      <c r="AA71" s="9" t="n">
        <v>27.204365</v>
      </c>
      <c r="AB71" s="9" t="n">
        <v>27.414347</v>
      </c>
      <c r="AC71" s="9" t="n">
        <v>27.598326</v>
      </c>
      <c r="AD71" s="9" t="n">
        <v>27.757795</v>
      </c>
      <c r="AE71" s="9" t="n">
        <v>27.889971</v>
      </c>
      <c r="AF71" s="9" t="n">
        <v>28.017363</v>
      </c>
      <c r="AG71" s="9" t="n">
        <v>28.156149</v>
      </c>
      <c r="AH71" s="9" t="n">
        <v>28.31736</v>
      </c>
      <c r="AI71" s="9" t="n">
        <v>28.495266</v>
      </c>
      <c r="AJ71" s="9" t="n">
        <v>28.69438</v>
      </c>
      <c r="AK71" s="5" t="n">
        <v>0.1277</v>
      </c>
    </row>
    <row r="72" ht="15" customHeight="1" s="99">
      <c r="A72" s="58" t="inlineStr">
        <is>
          <t>TEU000:ga_PipelineFuelN</t>
        </is>
      </c>
      <c r="B72" s="7" t="inlineStr">
        <is>
          <t xml:space="preserve">   Pipeline Fuel Natural Gas</t>
        </is>
      </c>
      <c r="C72" s="9" t="n">
        <v>679.153503</v>
      </c>
      <c r="D72" s="9" t="n">
        <v>704.263733</v>
      </c>
      <c r="E72" s="9" t="n">
        <v>690.706543</v>
      </c>
      <c r="F72" s="9" t="n">
        <v>673.19165</v>
      </c>
      <c r="G72" s="9" t="n">
        <v>660.0124510000001</v>
      </c>
      <c r="H72" s="9" t="n">
        <v>647.853088</v>
      </c>
      <c r="I72" s="9" t="n">
        <v>640.444885</v>
      </c>
      <c r="J72" s="9" t="n">
        <v>641.4655760000001</v>
      </c>
      <c r="K72" s="9" t="n">
        <v>653.295471</v>
      </c>
      <c r="L72" s="9" t="n">
        <v>657.3330079999999</v>
      </c>
      <c r="M72" s="9" t="n">
        <v>664.646912</v>
      </c>
      <c r="N72" s="9" t="n">
        <v>673.619263</v>
      </c>
      <c r="O72" s="9" t="n">
        <v>680.861572</v>
      </c>
      <c r="P72" s="9" t="n">
        <v>682.964905</v>
      </c>
      <c r="Q72" s="9" t="n">
        <v>685.36377</v>
      </c>
      <c r="R72" s="9" t="n">
        <v>692.495239</v>
      </c>
      <c r="S72" s="9" t="n">
        <v>693.112061</v>
      </c>
      <c r="T72" s="9" t="n">
        <v>696.353516</v>
      </c>
      <c r="U72" s="9" t="n">
        <v>697.717651</v>
      </c>
      <c r="V72" s="9" t="n">
        <v>700.13562</v>
      </c>
      <c r="W72" s="9" t="n">
        <v>700.378784</v>
      </c>
      <c r="X72" s="9" t="n">
        <v>703.283936</v>
      </c>
      <c r="Y72" s="9" t="n">
        <v>706.4212649999999</v>
      </c>
      <c r="Z72" s="9" t="n">
        <v>711.110107</v>
      </c>
      <c r="AA72" s="9" t="n">
        <v>715.578003</v>
      </c>
      <c r="AB72" s="9" t="n">
        <v>721.451782</v>
      </c>
      <c r="AC72" s="9" t="n">
        <v>725.307861</v>
      </c>
      <c r="AD72" s="9" t="n">
        <v>731.309021</v>
      </c>
      <c r="AE72" s="9" t="n">
        <v>736.502808</v>
      </c>
      <c r="AF72" s="9" t="n">
        <v>740.352905</v>
      </c>
      <c r="AG72" s="9" t="n">
        <v>745.32843</v>
      </c>
      <c r="AH72" s="9" t="n">
        <v>751.280273</v>
      </c>
      <c r="AI72" s="9" t="n">
        <v>757.930847</v>
      </c>
      <c r="AJ72" s="9" t="n">
        <v>764.318176</v>
      </c>
      <c r="AK72" s="5" t="n">
        <v>0.00256</v>
      </c>
    </row>
    <row r="74" ht="15" customHeight="1" s="99">
      <c r="A74" s="58" t="inlineStr">
        <is>
          <t>TEU000:ha_TotalConsumpt</t>
        </is>
      </c>
      <c r="B74" s="4" t="inlineStr">
        <is>
          <t>Total Consumption</t>
        </is>
      </c>
      <c r="C74" s="13" t="n">
        <v>27942.464844</v>
      </c>
      <c r="D74" s="13" t="n">
        <v>28026.611328</v>
      </c>
      <c r="E74" s="13" t="n">
        <v>28228.710938</v>
      </c>
      <c r="F74" s="13" t="n">
        <v>27903.736328</v>
      </c>
      <c r="G74" s="13" t="n">
        <v>27644.435547</v>
      </c>
      <c r="H74" s="13" t="n">
        <v>27407.207031</v>
      </c>
      <c r="I74" s="13" t="n">
        <v>27073.814453</v>
      </c>
      <c r="J74" s="13" t="n">
        <v>26727.261719</v>
      </c>
      <c r="K74" s="13" t="n">
        <v>26389.539062</v>
      </c>
      <c r="L74" s="13" t="n">
        <v>26114.164062</v>
      </c>
      <c r="M74" s="13" t="n">
        <v>25847.369141</v>
      </c>
      <c r="N74" s="13" t="n">
        <v>25628.707031</v>
      </c>
      <c r="O74" s="13" t="n">
        <v>25394.8125</v>
      </c>
      <c r="P74" s="13" t="n">
        <v>25164.234375</v>
      </c>
      <c r="Q74" s="13" t="n">
        <v>24965.330078</v>
      </c>
      <c r="R74" s="13" t="n">
        <v>24785.771484</v>
      </c>
      <c r="S74" s="13" t="n">
        <v>24624.160156</v>
      </c>
      <c r="T74" s="13" t="n">
        <v>24494.503906</v>
      </c>
      <c r="U74" s="13" t="n">
        <v>24383.869141</v>
      </c>
      <c r="V74" s="13" t="n">
        <v>24330.216797</v>
      </c>
      <c r="W74" s="13" t="n">
        <v>24306.730469</v>
      </c>
      <c r="X74" s="13" t="n">
        <v>24314.623047</v>
      </c>
      <c r="Y74" s="13" t="n">
        <v>24336.330078</v>
      </c>
      <c r="Z74" s="13" t="n">
        <v>24369.132812</v>
      </c>
      <c r="AA74" s="13" t="n">
        <v>24425.994141</v>
      </c>
      <c r="AB74" s="13" t="n">
        <v>24496.40625</v>
      </c>
      <c r="AC74" s="13" t="n">
        <v>24595.214844</v>
      </c>
      <c r="AD74" s="13" t="n">
        <v>24704.035156</v>
      </c>
      <c r="AE74" s="13" t="n">
        <v>24831.814453</v>
      </c>
      <c r="AF74" s="13" t="n">
        <v>24966.609375</v>
      </c>
      <c r="AG74" s="13" t="n">
        <v>25119.310547</v>
      </c>
      <c r="AH74" s="13" t="n">
        <v>25272.666016</v>
      </c>
      <c r="AI74" s="13" t="n">
        <v>25416.994141</v>
      </c>
      <c r="AJ74" s="13" t="n">
        <v>25565.259766</v>
      </c>
      <c r="AK74" s="2" t="n">
        <v>-0.002868</v>
      </c>
    </row>
    <row r="75" ht="15" customHeight="1" s="99" thickBot="1"/>
    <row r="76" ht="15" customHeight="1" s="99">
      <c r="B76" s="79" t="inlineStr">
        <is>
          <t xml:space="preserve">   1/ Commercial light trucks from 8,501 to 10,000 pounds.</t>
        </is>
      </c>
      <c r="C76" s="100" t="n"/>
      <c r="D76" s="100" t="n"/>
      <c r="E76" s="100" t="n"/>
      <c r="F76" s="100" t="n"/>
      <c r="G76" s="100" t="n"/>
      <c r="H76" s="100" t="n"/>
      <c r="I76" s="100" t="n"/>
      <c r="J76" s="100" t="n"/>
      <c r="K76" s="100" t="n"/>
      <c r="L76" s="100" t="n"/>
      <c r="M76" s="100" t="n"/>
      <c r="N76" s="100" t="n"/>
      <c r="O76" s="100" t="n"/>
      <c r="P76" s="100" t="n"/>
      <c r="Q76" s="100" t="n"/>
      <c r="R76" s="100" t="n"/>
      <c r="S76" s="100" t="n"/>
      <c r="T76" s="100" t="n"/>
      <c r="U76" s="100" t="n"/>
      <c r="V76" s="100" t="n"/>
      <c r="W76" s="100" t="n"/>
      <c r="X76" s="100" t="n"/>
      <c r="Y76" s="100" t="n"/>
      <c r="Z76" s="100" t="n"/>
      <c r="AA76" s="100" t="n"/>
      <c r="AB76" s="100" t="n"/>
      <c r="AC76" s="100" t="n"/>
      <c r="AD76" s="100" t="n"/>
      <c r="AE76" s="100" t="n"/>
      <c r="AF76" s="100" t="n"/>
      <c r="AG76" s="100" t="n"/>
      <c r="AH76" s="100" t="n"/>
      <c r="AI76" s="100" t="n"/>
      <c r="AJ76" s="100" t="n"/>
      <c r="AK76" s="100" t="n"/>
    </row>
    <row r="77" ht="15" customHeight="1" s="99">
      <c r="B77" s="60" t="inlineStr">
        <is>
          <t xml:space="preserve">   2/ Does not include commercial bus and military use.</t>
        </is>
      </c>
    </row>
    <row r="78" ht="15" customHeight="1" s="99">
      <c r="B78" s="60" t="inlineStr">
        <is>
          <t xml:space="preserve">   3/ Does not include military jet fuel use.</t>
        </is>
      </c>
    </row>
    <row r="79" ht="15" customHeight="1" s="99">
      <c r="B79" s="60" t="inlineStr">
        <is>
          <t xml:space="preserve">   4/ Does not include military residual oil.</t>
        </is>
      </c>
    </row>
    <row r="80" ht="15" customHeight="1" s="99">
      <c r="B80" s="60" t="inlineStr">
        <is>
          <t xml:space="preserve">   5/ E85 refers to a blend of 85 percent ethanol (renewable) and 15 percent motor gasoline (nonrenewable).  To address cold starting issues,</t>
        </is>
      </c>
    </row>
    <row r="81" ht="15" customHeight="1" s="99">
      <c r="B81" s="60" t="inlineStr">
        <is>
          <t>the percentage of ethanol varies seasonally.  The annual average ethanol content of 74 percent is used for these projections.</t>
        </is>
      </c>
    </row>
    <row r="82" ht="15" customHeight="1" s="99">
      <c r="B82" s="60" t="inlineStr">
        <is>
          <t xml:space="preserve">   6/ Includes all military distillates.</t>
        </is>
      </c>
    </row>
    <row r="83" ht="15" customHeight="1" s="99">
      <c r="B83" s="60" t="inlineStr">
        <is>
          <t xml:space="preserve">   Btu = British thermal unit.</t>
        </is>
      </c>
    </row>
    <row r="84" ht="15" customHeight="1" s="99">
      <c r="B84" s="60" t="inlineStr">
        <is>
          <t xml:space="preserve">   Note:  Includes estimated consumption for petroleum and other liquids.  Totals may not equal sum of components due to independent rounding.</t>
        </is>
      </c>
    </row>
    <row r="85" ht="15" customHeight="1" s="99">
      <c r="B85" s="60" t="inlineStr">
        <is>
          <t>Data for 2017 are model results and may differ from official EIA data reports.</t>
        </is>
      </c>
    </row>
    <row r="86" ht="15" customHeight="1" s="99">
      <c r="B86" s="60" t="inlineStr">
        <is>
          <t xml:space="preserve">   Sources:  2017 values derived using:  U.S. Energy Information Administration (EIA),</t>
        </is>
      </c>
    </row>
    <row r="87" ht="15" customHeight="1" s="99">
      <c r="B87" s="60" t="inlineStr">
        <is>
          <t>Monthly Energy Review, September 2018; EIA, Fuel Oil and Kerosene Sales 2014; EIA, State Energy Data</t>
        </is>
      </c>
    </row>
    <row r="88" ht="15" customHeight="1" s="99">
      <c r="B88" s="60" t="inlineStr">
        <is>
          <t>System 2016; Oak Ridge National Laboratory, Transportation Energy Data Book:  Edition 36;</t>
        </is>
      </c>
    </row>
    <row r="89" ht="15" customHeight="1" s="99">
      <c r="B89" s="60" t="inlineStr">
        <is>
          <t>Department of Defense, Defense Logistics Agency Energy, Fiscal Year 2015 Fact Book; and EIA, AEO2019 National</t>
        </is>
      </c>
    </row>
    <row r="90" ht="15" customHeight="1" s="99">
      <c r="B90" s="60" t="inlineStr">
        <is>
          <t>Energy Modeling System run ref2019.d111618a.  2018 and projections:  EIA, AEO2019 National Energy</t>
        </is>
      </c>
    </row>
    <row r="91" ht="15" customHeight="1" s="99">
      <c r="B91" s="60" t="inlineStr">
        <is>
          <t>Modeling System run ref2019.d111618a.</t>
        </is>
      </c>
    </row>
  </sheetData>
  <mergeCells count="1">
    <mergeCell ref="B76:AK76"/>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A70" workbookViewId="0">
      <selection activeCell="B1" sqref="A1:B1048576"/>
    </sheetView>
  </sheetViews>
  <sheetFormatPr baseColWidth="8" defaultRowHeight="14.25"/>
  <cols>
    <col width="19.46484375" customWidth="1" style="99" min="1" max="1"/>
    <col width="42.664062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TEF000</t>
        </is>
      </c>
      <c r="B10" s="12" t="inlineStr">
        <is>
          <t>37. Transportation Sector Energy Use by Fuel Type Within a Mode</t>
        </is>
      </c>
    </row>
    <row r="11" ht="15" customHeight="1" s="99">
      <c r="B11" s="11" t="inlineStr">
        <is>
          <t>(trillion Btu)</t>
        </is>
      </c>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Mode and Type</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A15" s="58" t="inlineStr">
        <is>
          <t>TEF000:ba_Total</t>
        </is>
      </c>
      <c r="B15" s="4" t="inlineStr">
        <is>
          <t>Light-Duty Vehicle</t>
        </is>
      </c>
      <c r="C15" s="13" t="n">
        <v>15428.980469</v>
      </c>
      <c r="D15" s="13" t="n">
        <v>15405.49707</v>
      </c>
      <c r="E15" s="13" t="n">
        <v>15323.708984</v>
      </c>
      <c r="F15" s="13" t="n">
        <v>15159.97168</v>
      </c>
      <c r="G15" s="13" t="n">
        <v>14917.845703</v>
      </c>
      <c r="H15" s="13" t="n">
        <v>14628.935547</v>
      </c>
      <c r="I15" s="13" t="n">
        <v>14292.073242</v>
      </c>
      <c r="J15" s="13" t="n">
        <v>13935.911133</v>
      </c>
      <c r="K15" s="13" t="n">
        <v>13565.998047</v>
      </c>
      <c r="L15" s="13" t="n">
        <v>13277.203125</v>
      </c>
      <c r="M15" s="13" t="n">
        <v>13019.744141</v>
      </c>
      <c r="N15" s="13" t="n">
        <v>12784.96582</v>
      </c>
      <c r="O15" s="13" t="n">
        <v>12550.357422</v>
      </c>
      <c r="P15" s="13" t="n">
        <v>12335.547852</v>
      </c>
      <c r="Q15" s="13" t="n">
        <v>12134.970703</v>
      </c>
      <c r="R15" s="13" t="n">
        <v>11949.124023</v>
      </c>
      <c r="S15" s="13" t="n">
        <v>11778.060547</v>
      </c>
      <c r="T15" s="13" t="n">
        <v>11621.788086</v>
      </c>
      <c r="U15" s="13" t="n">
        <v>11477.595703</v>
      </c>
      <c r="V15" s="13" t="n">
        <v>11370.867188</v>
      </c>
      <c r="W15" s="13" t="n">
        <v>11287.214844</v>
      </c>
      <c r="X15" s="13" t="n">
        <v>11223.201172</v>
      </c>
      <c r="Y15" s="13" t="n">
        <v>11175.604492</v>
      </c>
      <c r="Z15" s="13" t="n">
        <v>11142.942383</v>
      </c>
      <c r="AA15" s="13" t="n">
        <v>11122.249023</v>
      </c>
      <c r="AB15" s="13" t="n">
        <v>11112.762695</v>
      </c>
      <c r="AC15" s="13" t="n">
        <v>11114.8125</v>
      </c>
      <c r="AD15" s="13" t="n">
        <v>11125.955078</v>
      </c>
      <c r="AE15" s="13" t="n">
        <v>11141.640625</v>
      </c>
      <c r="AF15" s="13" t="n">
        <v>11164.966797</v>
      </c>
      <c r="AG15" s="13" t="n">
        <v>11191.121094</v>
      </c>
      <c r="AH15" s="13" t="n">
        <v>11216.115234</v>
      </c>
      <c r="AI15" s="13" t="n">
        <v>11244.188477</v>
      </c>
      <c r="AJ15" s="13" t="n">
        <v>11271.484375</v>
      </c>
      <c r="AK15" s="2" t="n">
        <v>-0.009717</v>
      </c>
    </row>
    <row r="16" ht="15" customHeight="1" s="99">
      <c r="A16" s="58" t="inlineStr">
        <is>
          <t>TEF000:ba_MotorGasoline</t>
        </is>
      </c>
      <c r="B16" s="7" t="inlineStr">
        <is>
          <t xml:space="preserve">  Motor Gasoline excluding E85 1/</t>
        </is>
      </c>
      <c r="C16" s="9" t="n">
        <v>15335.150391</v>
      </c>
      <c r="D16" s="9" t="n">
        <v>15269.456055</v>
      </c>
      <c r="E16" s="9" t="n">
        <v>15169.746094</v>
      </c>
      <c r="F16" s="9" t="n">
        <v>14974.8125</v>
      </c>
      <c r="G16" s="9" t="n">
        <v>14696.188477</v>
      </c>
      <c r="H16" s="9" t="n">
        <v>14372.848633</v>
      </c>
      <c r="I16" s="9" t="n">
        <v>14004.568359</v>
      </c>
      <c r="J16" s="9" t="n">
        <v>13595.412109</v>
      </c>
      <c r="K16" s="9" t="n">
        <v>13161.477539</v>
      </c>
      <c r="L16" s="9" t="n">
        <v>12844.557617</v>
      </c>
      <c r="M16" s="9" t="n">
        <v>12544.257812</v>
      </c>
      <c r="N16" s="9" t="n">
        <v>12271.507812</v>
      </c>
      <c r="O16" s="9" t="n">
        <v>11997.8125</v>
      </c>
      <c r="P16" s="9" t="n">
        <v>11740.967773</v>
      </c>
      <c r="Q16" s="9" t="n">
        <v>11512.417969</v>
      </c>
      <c r="R16" s="9" t="n">
        <v>11302.257812</v>
      </c>
      <c r="S16" s="9" t="n">
        <v>11104.021484</v>
      </c>
      <c r="T16" s="9" t="n">
        <v>10915.162109</v>
      </c>
      <c r="U16" s="9" t="n">
        <v>10746.730469</v>
      </c>
      <c r="V16" s="9" t="n">
        <v>10612.404297</v>
      </c>
      <c r="W16" s="9" t="n">
        <v>10502.84375</v>
      </c>
      <c r="X16" s="9" t="n">
        <v>10416.008789</v>
      </c>
      <c r="Y16" s="9" t="n">
        <v>10350.12793</v>
      </c>
      <c r="Z16" s="9" t="n">
        <v>10299.679688</v>
      </c>
      <c r="AA16" s="9" t="n">
        <v>10269.910156</v>
      </c>
      <c r="AB16" s="9" t="n">
        <v>10251.455078</v>
      </c>
      <c r="AC16" s="9" t="n">
        <v>10250.53418</v>
      </c>
      <c r="AD16" s="9" t="n">
        <v>10253.911133</v>
      </c>
      <c r="AE16" s="9" t="n">
        <v>10260.729492</v>
      </c>
      <c r="AF16" s="9" t="n">
        <v>10292.28418</v>
      </c>
      <c r="AG16" s="9" t="n">
        <v>10333.274414</v>
      </c>
      <c r="AH16" s="9" t="n">
        <v>10360.22168</v>
      </c>
      <c r="AI16" s="9" t="n">
        <v>10370.962891</v>
      </c>
      <c r="AJ16" s="9" t="n">
        <v>10381.070312</v>
      </c>
      <c r="AK16" s="5" t="n">
        <v>-0.011986</v>
      </c>
    </row>
    <row r="17" ht="15" customHeight="1" s="99">
      <c r="A17" s="58" t="inlineStr">
        <is>
          <t>TEF000:ba_Ethanol</t>
        </is>
      </c>
      <c r="B17" s="7" t="inlineStr">
        <is>
          <t xml:space="preserve">  E85 1/</t>
        </is>
      </c>
      <c r="C17" s="9" t="n">
        <v>9.156984</v>
      </c>
      <c r="D17" s="9" t="n">
        <v>43.012703</v>
      </c>
      <c r="E17" s="9" t="n">
        <v>44.298954</v>
      </c>
      <c r="F17" s="9" t="n">
        <v>52.46595</v>
      </c>
      <c r="G17" s="9" t="n">
        <v>63.491283</v>
      </c>
      <c r="H17" s="9" t="n">
        <v>71.578003</v>
      </c>
      <c r="I17" s="9" t="n">
        <v>77.357468</v>
      </c>
      <c r="J17" s="9" t="n">
        <v>104.881599</v>
      </c>
      <c r="K17" s="9" t="n">
        <v>143.47879</v>
      </c>
      <c r="L17" s="9" t="n">
        <v>146.330536</v>
      </c>
      <c r="M17" s="9" t="n">
        <v>164.735428</v>
      </c>
      <c r="N17" s="9" t="n">
        <v>178.723511</v>
      </c>
      <c r="O17" s="9" t="n">
        <v>194.286621</v>
      </c>
      <c r="P17" s="9" t="n">
        <v>212.838531</v>
      </c>
      <c r="Q17" s="9" t="n">
        <v>217.028778</v>
      </c>
      <c r="R17" s="9" t="n">
        <v>218.706253</v>
      </c>
      <c r="S17" s="9" t="n">
        <v>224.127533</v>
      </c>
      <c r="T17" s="9" t="n">
        <v>235.043304</v>
      </c>
      <c r="U17" s="9" t="n">
        <v>238.4245</v>
      </c>
      <c r="V17" s="9" t="n">
        <v>244.753357</v>
      </c>
      <c r="W17" s="9" t="n">
        <v>249.607956</v>
      </c>
      <c r="X17" s="9" t="n">
        <v>251.689423</v>
      </c>
      <c r="Y17" s="9" t="n">
        <v>249.421799</v>
      </c>
      <c r="Z17" s="9" t="n">
        <v>246.148499</v>
      </c>
      <c r="AA17" s="9" t="n">
        <v>234.973389</v>
      </c>
      <c r="AB17" s="9" t="n">
        <v>224.711273</v>
      </c>
      <c r="AC17" s="9" t="n">
        <v>208.83667</v>
      </c>
      <c r="AD17" s="9" t="n">
        <v>198.043747</v>
      </c>
      <c r="AE17" s="9" t="n">
        <v>188.869736</v>
      </c>
      <c r="AF17" s="9" t="n">
        <v>162.435974</v>
      </c>
      <c r="AG17" s="9" t="n">
        <v>129.593719</v>
      </c>
      <c r="AH17" s="9" t="n">
        <v>109.988777</v>
      </c>
      <c r="AI17" s="9" t="n">
        <v>109.858192</v>
      </c>
      <c r="AJ17" s="9" t="n">
        <v>110.016754</v>
      </c>
      <c r="AK17" s="5" t="n">
        <v>0.029783</v>
      </c>
    </row>
    <row r="18" ht="15" customHeight="1" s="99">
      <c r="A18" s="58" t="inlineStr">
        <is>
          <t>TEF000:ba_Distillate(di</t>
        </is>
      </c>
      <c r="B18" s="7" t="inlineStr">
        <is>
          <t xml:space="preserve">  Distillate Fuel Oil (diesel)</t>
        </is>
      </c>
      <c r="C18" s="9" t="n">
        <v>60.85392</v>
      </c>
      <c r="D18" s="9" t="n">
        <v>63.207066</v>
      </c>
      <c r="E18" s="9" t="n">
        <v>68.96380600000001</v>
      </c>
      <c r="F18" s="9" t="n">
        <v>77.644913</v>
      </c>
      <c r="G18" s="9" t="n">
        <v>85.73236799999999</v>
      </c>
      <c r="H18" s="9" t="n">
        <v>93.502289</v>
      </c>
      <c r="I18" s="9" t="n">
        <v>100.801369</v>
      </c>
      <c r="J18" s="9" t="n">
        <v>107.598206</v>
      </c>
      <c r="K18" s="9" t="n">
        <v>113.814278</v>
      </c>
      <c r="L18" s="9" t="n">
        <v>120.602844</v>
      </c>
      <c r="M18" s="9" t="n">
        <v>127.269402</v>
      </c>
      <c r="N18" s="9" t="n">
        <v>134.141708</v>
      </c>
      <c r="O18" s="9" t="n">
        <v>140.608139</v>
      </c>
      <c r="P18" s="9" t="n">
        <v>147.059692</v>
      </c>
      <c r="Q18" s="9" t="n">
        <v>153.664337</v>
      </c>
      <c r="R18" s="9" t="n">
        <v>159.300629</v>
      </c>
      <c r="S18" s="9" t="n">
        <v>164.190018</v>
      </c>
      <c r="T18" s="9" t="n">
        <v>168.797119</v>
      </c>
      <c r="U18" s="9" t="n">
        <v>172.647324</v>
      </c>
      <c r="V18" s="9" t="n">
        <v>176.170776</v>
      </c>
      <c r="W18" s="9" t="n">
        <v>179.404221</v>
      </c>
      <c r="X18" s="9" t="n">
        <v>182.192749</v>
      </c>
      <c r="Y18" s="9" t="n">
        <v>184.536057</v>
      </c>
      <c r="Z18" s="9" t="n">
        <v>187.169525</v>
      </c>
      <c r="AA18" s="9" t="n">
        <v>189.247086</v>
      </c>
      <c r="AB18" s="9" t="n">
        <v>190.379639</v>
      </c>
      <c r="AC18" s="9" t="n">
        <v>191.206497</v>
      </c>
      <c r="AD18" s="9" t="n">
        <v>191.812073</v>
      </c>
      <c r="AE18" s="9" t="n">
        <v>192.10318</v>
      </c>
      <c r="AF18" s="9" t="n">
        <v>192.425049</v>
      </c>
      <c r="AG18" s="9" t="n">
        <v>192.678497</v>
      </c>
      <c r="AH18" s="9" t="n">
        <v>192.679214</v>
      </c>
      <c r="AI18" s="9" t="n">
        <v>192.533875</v>
      </c>
      <c r="AJ18" s="9" t="n">
        <v>192.141846</v>
      </c>
      <c r="AK18" s="5" t="n">
        <v>0.035355</v>
      </c>
    </row>
    <row r="19" ht="15" customHeight="1" s="99">
      <c r="A19" s="58" t="inlineStr">
        <is>
          <t>TEF000:ba_CompressedNat</t>
        </is>
      </c>
      <c r="B19" s="7" t="inlineStr">
        <is>
          <t xml:space="preserve">  Compressed/Liquefied Natural Gas</t>
        </is>
      </c>
      <c r="C19" s="9" t="n">
        <v>8.077009</v>
      </c>
      <c r="D19" s="9" t="n">
        <v>6.996272</v>
      </c>
      <c r="E19" s="9" t="n">
        <v>5.800754</v>
      </c>
      <c r="F19" s="9" t="n">
        <v>5.330829</v>
      </c>
      <c r="G19" s="9" t="n">
        <v>5.01966</v>
      </c>
      <c r="H19" s="9" t="n">
        <v>4.717643</v>
      </c>
      <c r="I19" s="9" t="n">
        <v>4.430637</v>
      </c>
      <c r="J19" s="9" t="n">
        <v>4.154118</v>
      </c>
      <c r="K19" s="9" t="n">
        <v>3.903601</v>
      </c>
      <c r="L19" s="9" t="n">
        <v>3.681341</v>
      </c>
      <c r="M19" s="9" t="n">
        <v>3.496768</v>
      </c>
      <c r="N19" s="9" t="n">
        <v>3.33005</v>
      </c>
      <c r="O19" s="9" t="n">
        <v>3.180697</v>
      </c>
      <c r="P19" s="9" t="n">
        <v>3.046438</v>
      </c>
      <c r="Q19" s="9" t="n">
        <v>2.936251</v>
      </c>
      <c r="R19" s="9" t="n">
        <v>2.852098</v>
      </c>
      <c r="S19" s="9" t="n">
        <v>2.782017</v>
      </c>
      <c r="T19" s="9" t="n">
        <v>2.743955</v>
      </c>
      <c r="U19" s="9" t="n">
        <v>2.715444</v>
      </c>
      <c r="V19" s="9" t="n">
        <v>2.698159</v>
      </c>
      <c r="W19" s="9" t="n">
        <v>2.68419</v>
      </c>
      <c r="X19" s="9" t="n">
        <v>2.679098</v>
      </c>
      <c r="Y19" s="9" t="n">
        <v>2.678147</v>
      </c>
      <c r="Z19" s="9" t="n">
        <v>2.679404</v>
      </c>
      <c r="AA19" s="9" t="n">
        <v>2.692208</v>
      </c>
      <c r="AB19" s="9" t="n">
        <v>2.707715</v>
      </c>
      <c r="AC19" s="9" t="n">
        <v>2.721627</v>
      </c>
      <c r="AD19" s="9" t="n">
        <v>2.735777</v>
      </c>
      <c r="AE19" s="9" t="n">
        <v>2.752394</v>
      </c>
      <c r="AF19" s="9" t="n">
        <v>2.769456</v>
      </c>
      <c r="AG19" s="9" t="n">
        <v>2.786568</v>
      </c>
      <c r="AH19" s="9" t="n">
        <v>2.804905</v>
      </c>
      <c r="AI19" s="9" t="n">
        <v>2.818092</v>
      </c>
      <c r="AJ19" s="9" t="n">
        <v>2.830572</v>
      </c>
      <c r="AK19" s="5" t="n">
        <v>-0.027882</v>
      </c>
    </row>
    <row r="20" ht="15" customHeight="1" s="99">
      <c r="A20" s="58" t="inlineStr">
        <is>
          <t>TEF000:ba_LiquefiedPetr</t>
        </is>
      </c>
      <c r="B20" s="7" t="inlineStr">
        <is>
          <t xml:space="preserve">  Propane</t>
        </is>
      </c>
      <c r="C20" s="9" t="n">
        <v>3.931244</v>
      </c>
      <c r="D20" s="9" t="n">
        <v>4.326501</v>
      </c>
      <c r="E20" s="9" t="n">
        <v>4.062418</v>
      </c>
      <c r="F20" s="9" t="n">
        <v>3.951213</v>
      </c>
      <c r="G20" s="9" t="n">
        <v>3.675384</v>
      </c>
      <c r="H20" s="9" t="n">
        <v>3.393915</v>
      </c>
      <c r="I20" s="9" t="n">
        <v>3.18454</v>
      </c>
      <c r="J20" s="9" t="n">
        <v>2.967552</v>
      </c>
      <c r="K20" s="9" t="n">
        <v>2.772993</v>
      </c>
      <c r="L20" s="9" t="n">
        <v>2.595296</v>
      </c>
      <c r="M20" s="9" t="n">
        <v>2.482469</v>
      </c>
      <c r="N20" s="9" t="n">
        <v>2.360416</v>
      </c>
      <c r="O20" s="9" t="n">
        <v>2.268101</v>
      </c>
      <c r="P20" s="9" t="n">
        <v>2.162544</v>
      </c>
      <c r="Q20" s="9" t="n">
        <v>2.067465</v>
      </c>
      <c r="R20" s="9" t="n">
        <v>2.005832</v>
      </c>
      <c r="S20" s="9" t="n">
        <v>1.952856</v>
      </c>
      <c r="T20" s="9" t="n">
        <v>1.926577</v>
      </c>
      <c r="U20" s="9" t="n">
        <v>1.90532</v>
      </c>
      <c r="V20" s="9" t="n">
        <v>1.898456</v>
      </c>
      <c r="W20" s="9" t="n">
        <v>1.891649</v>
      </c>
      <c r="X20" s="9" t="n">
        <v>1.898957</v>
      </c>
      <c r="Y20" s="9" t="n">
        <v>1.910733</v>
      </c>
      <c r="Z20" s="9" t="n">
        <v>1.925213</v>
      </c>
      <c r="AA20" s="9" t="n">
        <v>1.952184</v>
      </c>
      <c r="AB20" s="9" t="n">
        <v>1.989794</v>
      </c>
      <c r="AC20" s="9" t="n">
        <v>2.022425</v>
      </c>
      <c r="AD20" s="9" t="n">
        <v>2.056158</v>
      </c>
      <c r="AE20" s="9" t="n">
        <v>2.094924</v>
      </c>
      <c r="AF20" s="9" t="n">
        <v>2.138347</v>
      </c>
      <c r="AG20" s="9" t="n">
        <v>2.182739</v>
      </c>
      <c r="AH20" s="9" t="n">
        <v>2.232311</v>
      </c>
      <c r="AI20" s="9" t="n">
        <v>2.279563</v>
      </c>
      <c r="AJ20" s="9" t="n">
        <v>2.328814</v>
      </c>
      <c r="AK20" s="5" t="n">
        <v>-0.01917</v>
      </c>
    </row>
    <row r="21" ht="15" customHeight="1" s="99">
      <c r="A21" s="58" t="inlineStr">
        <is>
          <t>TEF000:ba_Electricity</t>
        </is>
      </c>
      <c r="B21" s="7" t="inlineStr">
        <is>
          <t xml:space="preserve">  Electricity</t>
        </is>
      </c>
      <c r="C21" s="9" t="n">
        <v>11.537136</v>
      </c>
      <c r="D21" s="9" t="n">
        <v>17.900618</v>
      </c>
      <c r="E21" s="9" t="n">
        <v>29.66337</v>
      </c>
      <c r="F21" s="9" t="n">
        <v>43.69154</v>
      </c>
      <c r="G21" s="9" t="n">
        <v>60.113934</v>
      </c>
      <c r="H21" s="9" t="n">
        <v>77.17585</v>
      </c>
      <c r="I21" s="9" t="n">
        <v>94.003891</v>
      </c>
      <c r="J21" s="9" t="n">
        <v>111.052177</v>
      </c>
      <c r="K21" s="9" t="n">
        <v>128.483368</v>
      </c>
      <c r="L21" s="9" t="n">
        <v>145.285339</v>
      </c>
      <c r="M21" s="9" t="n">
        <v>161.433929</v>
      </c>
      <c r="N21" s="9" t="n">
        <v>177.16246</v>
      </c>
      <c r="O21" s="9" t="n">
        <v>192.89389</v>
      </c>
      <c r="P21" s="9" t="n">
        <v>208.731476</v>
      </c>
      <c r="Q21" s="9" t="n">
        <v>224.822235</v>
      </c>
      <c r="R21" s="9" t="n">
        <v>240.96106</v>
      </c>
      <c r="S21" s="9" t="n">
        <v>257.171753</v>
      </c>
      <c r="T21" s="9" t="n">
        <v>273.628571</v>
      </c>
      <c r="U21" s="9" t="n">
        <v>290.115112</v>
      </c>
      <c r="V21" s="9" t="n">
        <v>307.362518</v>
      </c>
      <c r="W21" s="9" t="n">
        <v>324.787415</v>
      </c>
      <c r="X21" s="9" t="n">
        <v>342.390381</v>
      </c>
      <c r="Y21" s="9" t="n">
        <v>360.272186</v>
      </c>
      <c r="Z21" s="9" t="n">
        <v>378.382751</v>
      </c>
      <c r="AA21" s="9" t="n">
        <v>396.284637</v>
      </c>
      <c r="AB21" s="9" t="n">
        <v>414.119385</v>
      </c>
      <c r="AC21" s="9" t="n">
        <v>431.908691</v>
      </c>
      <c r="AD21" s="9" t="n">
        <v>449.652466</v>
      </c>
      <c r="AE21" s="9" t="n">
        <v>467.215332</v>
      </c>
      <c r="AF21" s="9" t="n">
        <v>484.91217</v>
      </c>
      <c r="AG21" s="9" t="n">
        <v>502.463654</v>
      </c>
      <c r="AH21" s="9" t="n">
        <v>519.884644</v>
      </c>
      <c r="AI21" s="9" t="n">
        <v>537.254456</v>
      </c>
      <c r="AJ21" s="9" t="n">
        <v>554.416382</v>
      </c>
      <c r="AK21" s="5" t="n">
        <v>0.11325</v>
      </c>
    </row>
    <row r="22" ht="15" customHeight="1" s="99">
      <c r="A22" s="58" t="inlineStr">
        <is>
          <t>TEF000:ba_LiquidHydroge</t>
        </is>
      </c>
      <c r="B22" s="7" t="inlineStr">
        <is>
          <t xml:space="preserve">  Hydrogen</t>
        </is>
      </c>
      <c r="C22" s="9" t="n">
        <v>0.27376</v>
      </c>
      <c r="D22" s="9" t="n">
        <v>0.598766</v>
      </c>
      <c r="E22" s="9" t="n">
        <v>1.173962</v>
      </c>
      <c r="F22" s="9" t="n">
        <v>2.074811</v>
      </c>
      <c r="G22" s="9" t="n">
        <v>3.62372</v>
      </c>
      <c r="H22" s="9" t="n">
        <v>5.720049</v>
      </c>
      <c r="I22" s="9" t="n">
        <v>7.726999</v>
      </c>
      <c r="J22" s="9" t="n">
        <v>9.844711999999999</v>
      </c>
      <c r="K22" s="9" t="n">
        <v>12.067842</v>
      </c>
      <c r="L22" s="9" t="n">
        <v>14.150493</v>
      </c>
      <c r="M22" s="9" t="n">
        <v>16.068527</v>
      </c>
      <c r="N22" s="9" t="n">
        <v>17.740499</v>
      </c>
      <c r="O22" s="9" t="n">
        <v>19.306999</v>
      </c>
      <c r="P22" s="9" t="n">
        <v>20.741417</v>
      </c>
      <c r="Q22" s="9" t="n">
        <v>22.034424</v>
      </c>
      <c r="R22" s="9" t="n">
        <v>23.0404</v>
      </c>
      <c r="S22" s="9" t="n">
        <v>23.813354</v>
      </c>
      <c r="T22" s="9" t="n">
        <v>24.48613</v>
      </c>
      <c r="U22" s="9" t="n">
        <v>25.056366</v>
      </c>
      <c r="V22" s="9" t="n">
        <v>25.579964</v>
      </c>
      <c r="W22" s="9" t="n">
        <v>25.995058</v>
      </c>
      <c r="X22" s="9" t="n">
        <v>26.341858</v>
      </c>
      <c r="Y22" s="9" t="n">
        <v>26.657215</v>
      </c>
      <c r="Z22" s="9" t="n">
        <v>26.95709</v>
      </c>
      <c r="AA22" s="9" t="n">
        <v>27.189186</v>
      </c>
      <c r="AB22" s="9" t="n">
        <v>27.399199</v>
      </c>
      <c r="AC22" s="9" t="n">
        <v>27.583216</v>
      </c>
      <c r="AD22" s="9" t="n">
        <v>27.742733</v>
      </c>
      <c r="AE22" s="9" t="n">
        <v>27.874962</v>
      </c>
      <c r="AF22" s="9" t="n">
        <v>28.002413</v>
      </c>
      <c r="AG22" s="9" t="n">
        <v>28.14126</v>
      </c>
      <c r="AH22" s="9" t="n">
        <v>28.302532</v>
      </c>
      <c r="AI22" s="9" t="n">
        <v>28.480495</v>
      </c>
      <c r="AJ22" s="9" t="n">
        <v>28.679655</v>
      </c>
      <c r="AK22" s="5" t="n">
        <v>0.128522</v>
      </c>
    </row>
    <row r="24" ht="15" customHeight="1" s="99">
      <c r="A24" s="58" t="inlineStr">
        <is>
          <t>TEF000:ca_CommercialLig</t>
        </is>
      </c>
      <c r="B24" s="4" t="inlineStr">
        <is>
          <t>Commercial Light Trucks 2/</t>
        </is>
      </c>
      <c r="C24" s="13" t="n">
        <v>886.898254</v>
      </c>
      <c r="D24" s="13" t="n">
        <v>901.0491940000001</v>
      </c>
      <c r="E24" s="13" t="n">
        <v>913.307312</v>
      </c>
      <c r="F24" s="13" t="n">
        <v>917.232178</v>
      </c>
      <c r="G24" s="13" t="n">
        <v>916.864624</v>
      </c>
      <c r="H24" s="13" t="n">
        <v>915.286804</v>
      </c>
      <c r="I24" s="13" t="n">
        <v>913.3745730000001</v>
      </c>
      <c r="J24" s="13" t="n">
        <v>910.667236</v>
      </c>
      <c r="K24" s="13" t="n">
        <v>911.5205079999999</v>
      </c>
      <c r="L24" s="13" t="n">
        <v>912.3029790000001</v>
      </c>
      <c r="M24" s="13" t="n">
        <v>912.036743</v>
      </c>
      <c r="N24" s="13" t="n">
        <v>913.76532</v>
      </c>
      <c r="O24" s="13" t="n">
        <v>913.864685</v>
      </c>
      <c r="P24" s="13" t="n">
        <v>913.950623</v>
      </c>
      <c r="Q24" s="13" t="n">
        <v>916.18103</v>
      </c>
      <c r="R24" s="13" t="n">
        <v>919.219299</v>
      </c>
      <c r="S24" s="13" t="n">
        <v>923.7358400000001</v>
      </c>
      <c r="T24" s="13" t="n">
        <v>929.938171</v>
      </c>
      <c r="U24" s="13" t="n">
        <v>937.463623</v>
      </c>
      <c r="V24" s="13" t="n">
        <v>945.925354</v>
      </c>
      <c r="W24" s="13" t="n">
        <v>955.72406</v>
      </c>
      <c r="X24" s="13" t="n">
        <v>966.2624510000001</v>
      </c>
      <c r="Y24" s="13" t="n">
        <v>975.917908</v>
      </c>
      <c r="Z24" s="13" t="n">
        <v>985.93042</v>
      </c>
      <c r="AA24" s="13" t="n">
        <v>996.263367</v>
      </c>
      <c r="AB24" s="13" t="n">
        <v>1006.739807</v>
      </c>
      <c r="AC24" s="13" t="n">
        <v>1018.405029</v>
      </c>
      <c r="AD24" s="13" t="n">
        <v>1030.961182</v>
      </c>
      <c r="AE24" s="13" t="n">
        <v>1044.946899</v>
      </c>
      <c r="AF24" s="13" t="n">
        <v>1059.743164</v>
      </c>
      <c r="AG24" s="13" t="n">
        <v>1074.54895</v>
      </c>
      <c r="AH24" s="13" t="n">
        <v>1088.340698</v>
      </c>
      <c r="AI24" s="13" t="n">
        <v>1102.086426</v>
      </c>
      <c r="AJ24" s="13" t="n">
        <v>1115.861206</v>
      </c>
      <c r="AK24" s="2" t="n">
        <v>0.006704</v>
      </c>
    </row>
    <row r="25" ht="15" customHeight="1" s="99">
      <c r="A25" s="58" t="inlineStr">
        <is>
          <t>TEF000:clt_MotorGas</t>
        </is>
      </c>
      <c r="B25" s="7" t="inlineStr">
        <is>
          <t xml:space="preserve">  Motor Gasoline excluding E85 1/</t>
        </is>
      </c>
      <c r="C25" s="9" t="n">
        <v>606.365356</v>
      </c>
      <c r="D25" s="9" t="n">
        <v>605.307556</v>
      </c>
      <c r="E25" s="9" t="n">
        <v>607.949524</v>
      </c>
      <c r="F25" s="9" t="n">
        <v>604.137695</v>
      </c>
      <c r="G25" s="9" t="n">
        <v>596.908752</v>
      </c>
      <c r="H25" s="9" t="n">
        <v>589.814636</v>
      </c>
      <c r="I25" s="9" t="n">
        <v>582.980957</v>
      </c>
      <c r="J25" s="9" t="n">
        <v>571.226074</v>
      </c>
      <c r="K25" s="9" t="n">
        <v>558.5631100000001</v>
      </c>
      <c r="L25" s="9" t="n">
        <v>555.418579</v>
      </c>
      <c r="M25" s="9" t="n">
        <v>547.309021</v>
      </c>
      <c r="N25" s="9" t="n">
        <v>541.489746</v>
      </c>
      <c r="O25" s="9" t="n">
        <v>534.283386</v>
      </c>
      <c r="P25" s="9" t="n">
        <v>526.783142</v>
      </c>
      <c r="Q25" s="9" t="n">
        <v>523.712097</v>
      </c>
      <c r="R25" s="9" t="n">
        <v>523.1154790000001</v>
      </c>
      <c r="S25" s="9" t="n">
        <v>521.337097</v>
      </c>
      <c r="T25" s="9" t="n">
        <v>519.056091</v>
      </c>
      <c r="U25" s="9" t="n">
        <v>520.570984</v>
      </c>
      <c r="V25" s="9" t="n">
        <v>521.248291</v>
      </c>
      <c r="W25" s="9" t="n">
        <v>524.308228</v>
      </c>
      <c r="X25" s="9" t="n">
        <v>529.178772</v>
      </c>
      <c r="Y25" s="9" t="n">
        <v>536.138062</v>
      </c>
      <c r="Z25" s="9" t="n">
        <v>543.304382</v>
      </c>
      <c r="AA25" s="9" t="n">
        <v>554.950439</v>
      </c>
      <c r="AB25" s="9" t="n">
        <v>565.558594</v>
      </c>
      <c r="AC25" s="9" t="n">
        <v>579.68866</v>
      </c>
      <c r="AD25" s="9" t="n">
        <v>591.6826170000001</v>
      </c>
      <c r="AE25" s="9" t="n">
        <v>603.7323</v>
      </c>
      <c r="AF25" s="9" t="n">
        <v>627.194885</v>
      </c>
      <c r="AG25" s="9" t="n">
        <v>656.539307</v>
      </c>
      <c r="AH25" s="9" t="n">
        <v>678.306091</v>
      </c>
      <c r="AI25" s="9" t="n">
        <v>686.0510860000001</v>
      </c>
      <c r="AJ25" s="9" t="n">
        <v>693.750916</v>
      </c>
      <c r="AK25" s="5" t="n">
        <v>0.004271</v>
      </c>
    </row>
    <row r="26" ht="15" customHeight="1" s="99">
      <c r="A26" s="58" t="inlineStr">
        <is>
          <t>TEF000:clt_e85</t>
        </is>
      </c>
      <c r="B26" s="7" t="inlineStr">
        <is>
          <t xml:space="preserve">  E85 1/</t>
        </is>
      </c>
      <c r="C26" s="9" t="n">
        <v>1.269456</v>
      </c>
      <c r="D26" s="9" t="n">
        <v>6.800088</v>
      </c>
      <c r="E26" s="9" t="n">
        <v>7.848506</v>
      </c>
      <c r="F26" s="9" t="n">
        <v>10.106414</v>
      </c>
      <c r="G26" s="9" t="n">
        <v>13.157337</v>
      </c>
      <c r="H26" s="9" t="n">
        <v>15.64352</v>
      </c>
      <c r="I26" s="9" t="n">
        <v>17.898479</v>
      </c>
      <c r="J26" s="9" t="n">
        <v>25.584816</v>
      </c>
      <c r="K26" s="9" t="n">
        <v>37.09631</v>
      </c>
      <c r="L26" s="9" t="n">
        <v>39.877831</v>
      </c>
      <c r="M26" s="9" t="n">
        <v>47.133904</v>
      </c>
      <c r="N26" s="9" t="n">
        <v>53.779694</v>
      </c>
      <c r="O26" s="9" t="n">
        <v>61.241974</v>
      </c>
      <c r="P26" s="9" t="n">
        <v>70.29537999999999</v>
      </c>
      <c r="Q26" s="9" t="n">
        <v>74.82968099999999</v>
      </c>
      <c r="R26" s="9" t="n">
        <v>79.007698</v>
      </c>
      <c r="S26" s="9" t="n">
        <v>84.767647</v>
      </c>
      <c r="T26" s="9" t="n">
        <v>93.049576</v>
      </c>
      <c r="U26" s="9" t="n">
        <v>98.679581</v>
      </c>
      <c r="V26" s="9" t="n">
        <v>105.630165</v>
      </c>
      <c r="W26" s="9" t="n">
        <v>112.197945</v>
      </c>
      <c r="X26" s="9" t="n">
        <v>117.53334</v>
      </c>
      <c r="Y26" s="9" t="n">
        <v>121.151047</v>
      </c>
      <c r="Z26" s="9" t="n">
        <v>124.083992</v>
      </c>
      <c r="AA26" s="9" t="n">
        <v>123.46315</v>
      </c>
      <c r="AB26" s="9" t="n">
        <v>123.15036</v>
      </c>
      <c r="AC26" s="9" t="n">
        <v>119.422455</v>
      </c>
      <c r="AD26" s="9" t="n">
        <v>118.49369</v>
      </c>
      <c r="AE26" s="9" t="n">
        <v>118.733879</v>
      </c>
      <c r="AF26" s="9" t="n">
        <v>107.510994</v>
      </c>
      <c r="AG26" s="9" t="n">
        <v>90.53716300000001</v>
      </c>
      <c r="AH26" s="9" t="n">
        <v>81.02668799999999</v>
      </c>
      <c r="AI26" s="9" t="n">
        <v>85.24745900000001</v>
      </c>
      <c r="AJ26" s="9" t="n">
        <v>89.92068500000001</v>
      </c>
      <c r="AK26" s="5" t="n">
        <v>0.084032</v>
      </c>
    </row>
    <row r="27" ht="15" customHeight="1" s="99">
      <c r="A27" s="58" t="inlineStr">
        <is>
          <t>TEF000:clt_Diesel</t>
        </is>
      </c>
      <c r="B27" s="7" t="inlineStr">
        <is>
          <t xml:space="preserve">  Distillate Fuel Oil (diesel)</t>
        </is>
      </c>
      <c r="C27" s="9" t="n">
        <v>278.042694</v>
      </c>
      <c r="D27" s="9" t="n">
        <v>287.656403</v>
      </c>
      <c r="E27" s="9" t="n">
        <v>296.228363</v>
      </c>
      <c r="F27" s="9" t="n">
        <v>301.691467</v>
      </c>
      <c r="G27" s="9" t="n">
        <v>305.416229</v>
      </c>
      <c r="H27" s="9" t="n">
        <v>308.367065</v>
      </c>
      <c r="I27" s="9" t="n">
        <v>310.912354</v>
      </c>
      <c r="J27" s="9" t="n">
        <v>312.154388</v>
      </c>
      <c r="K27" s="9" t="n">
        <v>314.069763</v>
      </c>
      <c r="L27" s="9" t="n">
        <v>315.123627</v>
      </c>
      <c r="M27" s="9" t="n">
        <v>315.646057</v>
      </c>
      <c r="N27" s="9" t="n">
        <v>316.47168</v>
      </c>
      <c r="O27" s="9" t="n">
        <v>316.240326</v>
      </c>
      <c r="P27" s="9" t="n">
        <v>314.695648</v>
      </c>
      <c r="Q27" s="9" t="n">
        <v>315.386505</v>
      </c>
      <c r="R27" s="9" t="n">
        <v>314.759308</v>
      </c>
      <c r="S27" s="9" t="n">
        <v>315.196533</v>
      </c>
      <c r="T27" s="9" t="n">
        <v>315.286224</v>
      </c>
      <c r="U27" s="9" t="n">
        <v>315.545715</v>
      </c>
      <c r="V27" s="9" t="n">
        <v>316.246704</v>
      </c>
      <c r="W27" s="9" t="n">
        <v>316.273346</v>
      </c>
      <c r="X27" s="9" t="n">
        <v>316.45166</v>
      </c>
      <c r="Y27" s="9" t="n">
        <v>315.360443</v>
      </c>
      <c r="Z27" s="9" t="n">
        <v>315.100037</v>
      </c>
      <c r="AA27" s="9" t="n">
        <v>314.214691</v>
      </c>
      <c r="AB27" s="9" t="n">
        <v>314.199432</v>
      </c>
      <c r="AC27" s="9" t="n">
        <v>315.254791</v>
      </c>
      <c r="AD27" s="9" t="n">
        <v>316.505493</v>
      </c>
      <c r="AE27" s="9" t="n">
        <v>317.946442</v>
      </c>
      <c r="AF27" s="9" t="n">
        <v>320.255554</v>
      </c>
      <c r="AG27" s="9" t="n">
        <v>322.410065</v>
      </c>
      <c r="AH27" s="9" t="n">
        <v>323.641388</v>
      </c>
      <c r="AI27" s="9" t="n">
        <v>325.087372</v>
      </c>
      <c r="AJ27" s="9" t="n">
        <v>326.113464</v>
      </c>
      <c r="AK27" s="5" t="n">
        <v>0.003929</v>
      </c>
    </row>
    <row r="28" ht="15" customHeight="1" s="99">
      <c r="A28" s="58" t="inlineStr">
        <is>
          <t>TEF000:clt_propane</t>
        </is>
      </c>
      <c r="B28" s="7" t="inlineStr">
        <is>
          <t xml:space="preserve">  Propane</t>
        </is>
      </c>
      <c r="C28" s="9" t="n">
        <v>0.001609</v>
      </c>
      <c r="D28" s="9" t="n">
        <v>0.09432599999999999</v>
      </c>
      <c r="E28" s="9" t="n">
        <v>0.188461</v>
      </c>
      <c r="F28" s="9" t="n">
        <v>0.278763</v>
      </c>
      <c r="G28" s="9" t="n">
        <v>0.36338</v>
      </c>
      <c r="H28" s="9" t="n">
        <v>0.447126</v>
      </c>
      <c r="I28" s="9" t="n">
        <v>0.52611</v>
      </c>
      <c r="J28" s="9" t="n">
        <v>0.603233</v>
      </c>
      <c r="K28" s="9" t="n">
        <v>0.6559970000000001</v>
      </c>
      <c r="L28" s="9" t="n">
        <v>0.707274</v>
      </c>
      <c r="M28" s="9" t="n">
        <v>0.756281</v>
      </c>
      <c r="N28" s="9" t="n">
        <v>0.807312</v>
      </c>
      <c r="O28" s="9" t="n">
        <v>0.854895</v>
      </c>
      <c r="P28" s="9" t="n">
        <v>0.904818</v>
      </c>
      <c r="Q28" s="9" t="n">
        <v>0.9517060000000001</v>
      </c>
      <c r="R28" s="9" t="n">
        <v>1.002084</v>
      </c>
      <c r="S28" s="9" t="n">
        <v>1.052915</v>
      </c>
      <c r="T28" s="9" t="n">
        <v>1.107528</v>
      </c>
      <c r="U28" s="9" t="n">
        <v>1.162732</v>
      </c>
      <c r="V28" s="9" t="n">
        <v>1.221336</v>
      </c>
      <c r="W28" s="9" t="n">
        <v>1.283189</v>
      </c>
      <c r="X28" s="9" t="n">
        <v>1.345619</v>
      </c>
      <c r="Y28" s="9" t="n">
        <v>1.412167</v>
      </c>
      <c r="Z28" s="9" t="n">
        <v>1.476973</v>
      </c>
      <c r="AA28" s="9" t="n">
        <v>1.546309</v>
      </c>
      <c r="AB28" s="9" t="n">
        <v>1.612748</v>
      </c>
      <c r="AC28" s="9" t="n">
        <v>1.678373</v>
      </c>
      <c r="AD28" s="9" t="n">
        <v>1.748403</v>
      </c>
      <c r="AE28" s="9" t="n">
        <v>1.821986</v>
      </c>
      <c r="AF28" s="9" t="n">
        <v>1.89697</v>
      </c>
      <c r="AG28" s="9" t="n">
        <v>1.971631</v>
      </c>
      <c r="AH28" s="9" t="n">
        <v>2.054044</v>
      </c>
      <c r="AI28" s="9" t="n">
        <v>2.136027</v>
      </c>
      <c r="AJ28" s="9" t="n">
        <v>2.229023</v>
      </c>
      <c r="AK28" s="5" t="n">
        <v>0.103879</v>
      </c>
    </row>
    <row r="29" ht="15" customHeight="1" s="99">
      <c r="A29" s="58" t="inlineStr">
        <is>
          <t>TEF000:clt_natural_gas</t>
        </is>
      </c>
      <c r="B29" s="7" t="inlineStr">
        <is>
          <t xml:space="preserve">  Compressed/Liquefied Natural Gas</t>
        </is>
      </c>
      <c r="C29" s="9" t="n">
        <v>1.219097</v>
      </c>
      <c r="D29" s="9" t="n">
        <v>1.190767</v>
      </c>
      <c r="E29" s="9" t="n">
        <v>1.092497</v>
      </c>
      <c r="F29" s="9" t="n">
        <v>0.954232</v>
      </c>
      <c r="G29" s="9" t="n">
        <v>0.894892</v>
      </c>
      <c r="H29" s="9" t="n">
        <v>0.832107</v>
      </c>
      <c r="I29" s="9" t="n">
        <v>0.81816</v>
      </c>
      <c r="J29" s="9" t="n">
        <v>0.805134</v>
      </c>
      <c r="K29" s="9" t="n">
        <v>0.787249</v>
      </c>
      <c r="L29" s="9" t="n">
        <v>0.773612</v>
      </c>
      <c r="M29" s="9" t="n">
        <v>0.752692</v>
      </c>
      <c r="N29" s="9" t="n">
        <v>0.739955</v>
      </c>
      <c r="O29" s="9" t="n">
        <v>0.730588</v>
      </c>
      <c r="P29" s="9" t="n">
        <v>0.720062</v>
      </c>
      <c r="Q29" s="9" t="n">
        <v>0.713187</v>
      </c>
      <c r="R29" s="9" t="n">
        <v>0.708915</v>
      </c>
      <c r="S29" s="9" t="n">
        <v>0.717549</v>
      </c>
      <c r="T29" s="9" t="n">
        <v>0.734263</v>
      </c>
      <c r="U29" s="9" t="n">
        <v>0.759474</v>
      </c>
      <c r="V29" s="9" t="n">
        <v>0.791415</v>
      </c>
      <c r="W29" s="9" t="n">
        <v>0.829726</v>
      </c>
      <c r="X29" s="9" t="n">
        <v>0.877413</v>
      </c>
      <c r="Y29" s="9" t="n">
        <v>0.9345250000000001</v>
      </c>
      <c r="Z29" s="9" t="n">
        <v>0.9981989999999999</v>
      </c>
      <c r="AA29" s="9" t="n">
        <v>1.073186</v>
      </c>
      <c r="AB29" s="9" t="n">
        <v>1.155634</v>
      </c>
      <c r="AC29" s="9" t="n">
        <v>1.24983</v>
      </c>
      <c r="AD29" s="9" t="n">
        <v>1.368331</v>
      </c>
      <c r="AE29" s="9" t="n">
        <v>1.49507</v>
      </c>
      <c r="AF29" s="9" t="n">
        <v>1.610998</v>
      </c>
      <c r="AG29" s="9" t="n">
        <v>1.760768</v>
      </c>
      <c r="AH29" s="9" t="n">
        <v>1.920488</v>
      </c>
      <c r="AI29" s="9" t="n">
        <v>2.110897</v>
      </c>
      <c r="AJ29" s="9" t="n">
        <v>2.328216</v>
      </c>
      <c r="AK29" s="5" t="n">
        <v>0.021174</v>
      </c>
    </row>
    <row r="30" ht="15" customHeight="1" s="99">
      <c r="A30" s="58" t="inlineStr">
        <is>
          <t>TEF000:clt_electricity</t>
        </is>
      </c>
      <c r="B30" s="7" t="inlineStr">
        <is>
          <t xml:space="preserve">  Electricity</t>
        </is>
      </c>
      <c r="C30" s="9" t="n">
        <v>0</v>
      </c>
      <c r="D30" s="9" t="n">
        <v>0</v>
      </c>
      <c r="E30" s="9" t="n">
        <v>0</v>
      </c>
      <c r="F30" s="9" t="n">
        <v>0.063651</v>
      </c>
      <c r="G30" s="9" t="n">
        <v>0.124021</v>
      </c>
      <c r="H30" s="9" t="n">
        <v>0.182401</v>
      </c>
      <c r="I30" s="9" t="n">
        <v>0.23847</v>
      </c>
      <c r="J30" s="9" t="n">
        <v>0.293579</v>
      </c>
      <c r="K30" s="9" t="n">
        <v>0.348081</v>
      </c>
      <c r="L30" s="9" t="n">
        <v>0.402068</v>
      </c>
      <c r="M30" s="9" t="n">
        <v>0.438809</v>
      </c>
      <c r="N30" s="9" t="n">
        <v>0.476974</v>
      </c>
      <c r="O30" s="9" t="n">
        <v>0.513499</v>
      </c>
      <c r="P30" s="9" t="n">
        <v>0.551586</v>
      </c>
      <c r="Q30" s="9" t="n">
        <v>0.58777</v>
      </c>
      <c r="R30" s="9" t="n">
        <v>0.625829</v>
      </c>
      <c r="S30" s="9" t="n">
        <v>0.664104</v>
      </c>
      <c r="T30" s="9" t="n">
        <v>0.704511</v>
      </c>
      <c r="U30" s="9" t="n">
        <v>0.745161</v>
      </c>
      <c r="V30" s="9" t="n">
        <v>0.787404</v>
      </c>
      <c r="W30" s="9" t="n">
        <v>0.831684</v>
      </c>
      <c r="X30" s="9" t="n">
        <v>0.875624</v>
      </c>
      <c r="Y30" s="9" t="n">
        <v>0.921643</v>
      </c>
      <c r="Z30" s="9" t="n">
        <v>0.966855</v>
      </c>
      <c r="AA30" s="9" t="n">
        <v>1.015562</v>
      </c>
      <c r="AB30" s="9" t="n">
        <v>1.063054</v>
      </c>
      <c r="AC30" s="9" t="n">
        <v>1.110935</v>
      </c>
      <c r="AD30" s="9" t="n">
        <v>1.162578</v>
      </c>
      <c r="AE30" s="9" t="n">
        <v>1.217335</v>
      </c>
      <c r="AF30" s="9" t="n">
        <v>1.273639</v>
      </c>
      <c r="AG30" s="9" t="n">
        <v>1.330102</v>
      </c>
      <c r="AH30" s="9" t="n">
        <v>1.391987</v>
      </c>
      <c r="AI30" s="9" t="n">
        <v>1.453642</v>
      </c>
      <c r="AJ30" s="9" t="n">
        <v>1.518894</v>
      </c>
      <c r="AK30" s="5" t="inlineStr">
        <is>
          <t>- -</t>
        </is>
      </c>
    </row>
    <row r="31" ht="15" customHeight="1" s="99">
      <c r="A31" s="58" t="inlineStr">
        <is>
          <t>TEF000:clt_hydrogen</t>
        </is>
      </c>
      <c r="B31" s="7" t="inlineStr">
        <is>
          <t xml:space="preserve">  Hydrogen</t>
        </is>
      </c>
      <c r="C31" s="9" t="n">
        <v>0</v>
      </c>
      <c r="D31" s="9" t="n">
        <v>0</v>
      </c>
      <c r="E31" s="9" t="n">
        <v>0</v>
      </c>
      <c r="F31" s="9" t="n">
        <v>0</v>
      </c>
      <c r="G31" s="9" t="n">
        <v>0</v>
      </c>
      <c r="H31" s="9" t="n">
        <v>0</v>
      </c>
      <c r="I31" s="9" t="n">
        <v>0</v>
      </c>
      <c r="J31" s="9" t="n">
        <v>0</v>
      </c>
      <c r="K31" s="9" t="n">
        <v>0</v>
      </c>
      <c r="L31" s="9" t="n">
        <v>0</v>
      </c>
      <c r="M31" s="9" t="n">
        <v>0</v>
      </c>
      <c r="N31" s="9" t="n">
        <v>0</v>
      </c>
      <c r="O31" s="9" t="n">
        <v>0</v>
      </c>
      <c r="P31" s="9" t="n">
        <v>0</v>
      </c>
      <c r="Q31" s="9" t="n">
        <v>0</v>
      </c>
      <c r="R31" s="9" t="n">
        <v>0</v>
      </c>
      <c r="S31" s="9" t="n">
        <v>0</v>
      </c>
      <c r="T31" s="9" t="n">
        <v>0</v>
      </c>
      <c r="U31" s="9" t="n">
        <v>0</v>
      </c>
      <c r="V31" s="9" t="n">
        <v>0</v>
      </c>
      <c r="W31" s="9" t="n">
        <v>0</v>
      </c>
      <c r="X31" s="9" t="n">
        <v>0</v>
      </c>
      <c r="Y31" s="9" t="n">
        <v>0</v>
      </c>
      <c r="Z31" s="9" t="n">
        <v>0</v>
      </c>
      <c r="AA31" s="9" t="n">
        <v>0</v>
      </c>
      <c r="AB31" s="9" t="n">
        <v>0</v>
      </c>
      <c r="AC31" s="9" t="n">
        <v>0</v>
      </c>
      <c r="AD31" s="9" t="n">
        <v>0</v>
      </c>
      <c r="AE31" s="9" t="n">
        <v>0</v>
      </c>
      <c r="AF31" s="9" t="n">
        <v>0</v>
      </c>
      <c r="AG31" s="9" t="n">
        <v>0</v>
      </c>
      <c r="AH31" s="9" t="n">
        <v>0</v>
      </c>
      <c r="AI31" s="9" t="n">
        <v>0</v>
      </c>
      <c r="AJ31" s="9" t="n">
        <v>0</v>
      </c>
      <c r="AK31" s="5" t="inlineStr">
        <is>
          <t>- -</t>
        </is>
      </c>
    </row>
    <row r="33" ht="15" customHeight="1" s="99">
      <c r="A33" s="58" t="inlineStr">
        <is>
          <t>TEF000:da_Total</t>
        </is>
      </c>
      <c r="B33" s="4" t="inlineStr">
        <is>
          <t>Freight Trucks 3/</t>
        </is>
      </c>
      <c r="C33" s="13" t="n">
        <v>5649.713867</v>
      </c>
      <c r="D33" s="13" t="n">
        <v>5725.259277</v>
      </c>
      <c r="E33" s="13" t="n">
        <v>5818.210449</v>
      </c>
      <c r="F33" s="13" t="n">
        <v>5830.040039</v>
      </c>
      <c r="G33" s="13" t="n">
        <v>5814.638184</v>
      </c>
      <c r="H33" s="13" t="n">
        <v>5814.266602</v>
      </c>
      <c r="I33" s="13" t="n">
        <v>5813.049316</v>
      </c>
      <c r="J33" s="13" t="n">
        <v>5804.305664</v>
      </c>
      <c r="K33" s="13" t="n">
        <v>5792.977051</v>
      </c>
      <c r="L33" s="13" t="n">
        <v>5777.212402</v>
      </c>
      <c r="M33" s="13" t="n">
        <v>5741.181641</v>
      </c>
      <c r="N33" s="13" t="n">
        <v>5710.976562</v>
      </c>
      <c r="O33" s="13" t="n">
        <v>5669.743652</v>
      </c>
      <c r="P33" s="13" t="n">
        <v>5629.280762</v>
      </c>
      <c r="Q33" s="13" t="n">
        <v>5599.583496</v>
      </c>
      <c r="R33" s="13" t="n">
        <v>5569.566406</v>
      </c>
      <c r="S33" s="13" t="n">
        <v>5545.65625</v>
      </c>
      <c r="T33" s="13" t="n">
        <v>5537.821777</v>
      </c>
      <c r="U33" s="13" t="n">
        <v>5547.37207</v>
      </c>
      <c r="V33" s="13" t="n">
        <v>5561.833984</v>
      </c>
      <c r="W33" s="13" t="n">
        <v>5587.001953</v>
      </c>
      <c r="X33" s="13" t="n">
        <v>5616.178223</v>
      </c>
      <c r="Y33" s="13" t="n">
        <v>5643.747559</v>
      </c>
      <c r="Z33" s="13" t="n">
        <v>5665.541992</v>
      </c>
      <c r="AA33" s="13" t="n">
        <v>5698.036133</v>
      </c>
      <c r="AB33" s="13" t="n">
        <v>5732.904785</v>
      </c>
      <c r="AC33" s="13" t="n">
        <v>5773.46875</v>
      </c>
      <c r="AD33" s="13" t="n">
        <v>5824.399902</v>
      </c>
      <c r="AE33" s="13" t="n">
        <v>5880.140137</v>
      </c>
      <c r="AF33" s="13" t="n">
        <v>5936.244629</v>
      </c>
      <c r="AG33" s="13" t="n">
        <v>5998.657227</v>
      </c>
      <c r="AH33" s="13" t="n">
        <v>6065.221191</v>
      </c>
      <c r="AI33" s="13" t="n">
        <v>6124.831543</v>
      </c>
      <c r="AJ33" s="13" t="n">
        <v>6190.899414</v>
      </c>
      <c r="AK33" s="2" t="n">
        <v>0.002447</v>
      </c>
    </row>
    <row r="34" ht="15" customHeight="1" s="99">
      <c r="A34" s="58" t="inlineStr">
        <is>
          <t>TEF000:da_MotorGasoline</t>
        </is>
      </c>
      <c r="B34" s="7" t="inlineStr">
        <is>
          <t xml:space="preserve">  Motor Gasoline</t>
        </is>
      </c>
      <c r="C34" s="9" t="n">
        <v>524.600403</v>
      </c>
      <c r="D34" s="9" t="n">
        <v>526.050659</v>
      </c>
      <c r="E34" s="9" t="n">
        <v>531.526978</v>
      </c>
      <c r="F34" s="9" t="n">
        <v>534.253906</v>
      </c>
      <c r="G34" s="9" t="n">
        <v>536.154602</v>
      </c>
      <c r="H34" s="9" t="n">
        <v>538.686401</v>
      </c>
      <c r="I34" s="9" t="n">
        <v>542.303467</v>
      </c>
      <c r="J34" s="9" t="n">
        <v>545.794006</v>
      </c>
      <c r="K34" s="9" t="n">
        <v>547.480408</v>
      </c>
      <c r="L34" s="9" t="n">
        <v>552.809631</v>
      </c>
      <c r="M34" s="9" t="n">
        <v>555.2392579999999</v>
      </c>
      <c r="N34" s="9" t="n">
        <v>559.459534</v>
      </c>
      <c r="O34" s="9" t="n">
        <v>565.216309</v>
      </c>
      <c r="P34" s="9" t="n">
        <v>567.233215</v>
      </c>
      <c r="Q34" s="9" t="n">
        <v>575.140869</v>
      </c>
      <c r="R34" s="9" t="n">
        <v>580.808105</v>
      </c>
      <c r="S34" s="9" t="n">
        <v>587.015808</v>
      </c>
      <c r="T34" s="9" t="n">
        <v>595.184998</v>
      </c>
      <c r="U34" s="9" t="n">
        <v>604.730835</v>
      </c>
      <c r="V34" s="9" t="n">
        <v>615.772034</v>
      </c>
      <c r="W34" s="9" t="n">
        <v>626.92511</v>
      </c>
      <c r="X34" s="9" t="n">
        <v>641.218445</v>
      </c>
      <c r="Y34" s="9" t="n">
        <v>653.278442</v>
      </c>
      <c r="Z34" s="9" t="n">
        <v>668.645569</v>
      </c>
      <c r="AA34" s="9" t="n">
        <v>683.956177</v>
      </c>
      <c r="AB34" s="9" t="n">
        <v>700.568176</v>
      </c>
      <c r="AC34" s="9" t="n">
        <v>719.541016</v>
      </c>
      <c r="AD34" s="9" t="n">
        <v>737.585571</v>
      </c>
      <c r="AE34" s="9" t="n">
        <v>756.444641</v>
      </c>
      <c r="AF34" s="9" t="n">
        <v>780.321045</v>
      </c>
      <c r="AG34" s="9" t="n">
        <v>807.3544920000001</v>
      </c>
      <c r="AH34" s="9" t="n">
        <v>832.860046</v>
      </c>
      <c r="AI34" s="9" t="n">
        <v>852.199829</v>
      </c>
      <c r="AJ34" s="9" t="n">
        <v>872.953857</v>
      </c>
      <c r="AK34" s="5" t="n">
        <v>0.015954</v>
      </c>
    </row>
    <row r="35" ht="15" customHeight="1" s="99">
      <c r="A35" s="58" t="inlineStr">
        <is>
          <t>TEF000:da_Distillate(di</t>
        </is>
      </c>
      <c r="B35" s="7" t="inlineStr">
        <is>
          <t xml:space="preserve">  Distillate Fuel Oil (diesel)</t>
        </is>
      </c>
      <c r="C35" s="9" t="n">
        <v>5085.134277</v>
      </c>
      <c r="D35" s="9" t="n">
        <v>5153.160156</v>
      </c>
      <c r="E35" s="9" t="n">
        <v>5236.23291</v>
      </c>
      <c r="F35" s="9" t="n">
        <v>5242.092773</v>
      </c>
      <c r="G35" s="9" t="n">
        <v>5222.131348</v>
      </c>
      <c r="H35" s="9" t="n">
        <v>5216.73584</v>
      </c>
      <c r="I35" s="9" t="n">
        <v>5209.686523</v>
      </c>
      <c r="J35" s="9" t="n">
        <v>5193.999023</v>
      </c>
      <c r="K35" s="9" t="n">
        <v>5176.458008</v>
      </c>
      <c r="L35" s="9" t="n">
        <v>5153.033203</v>
      </c>
      <c r="M35" s="9" t="n">
        <v>5111.041992</v>
      </c>
      <c r="N35" s="9" t="n">
        <v>5072.784668</v>
      </c>
      <c r="O35" s="9" t="n">
        <v>5021.736328</v>
      </c>
      <c r="P35" s="9" t="n">
        <v>4973.982422</v>
      </c>
      <c r="Q35" s="9" t="n">
        <v>4932.128906</v>
      </c>
      <c r="R35" s="9" t="n">
        <v>4891.77002</v>
      </c>
      <c r="S35" s="9" t="n">
        <v>4855.563965</v>
      </c>
      <c r="T35" s="9" t="n">
        <v>4831.993164</v>
      </c>
      <c r="U35" s="9" t="n">
        <v>4824.652344</v>
      </c>
      <c r="V35" s="9" t="n">
        <v>4819.598145</v>
      </c>
      <c r="W35" s="9" t="n">
        <v>4824.591309</v>
      </c>
      <c r="X35" s="9" t="n">
        <v>4829.950195</v>
      </c>
      <c r="Y35" s="9" t="n">
        <v>4835.837402</v>
      </c>
      <c r="Z35" s="9" t="n">
        <v>4831.580566</v>
      </c>
      <c r="AA35" s="9" t="n">
        <v>4838.649414</v>
      </c>
      <c r="AB35" s="9" t="n">
        <v>4845.703125</v>
      </c>
      <c r="AC35" s="9" t="n">
        <v>4856.319824</v>
      </c>
      <c r="AD35" s="9" t="n">
        <v>4875.848633</v>
      </c>
      <c r="AE35" s="9" t="n">
        <v>4897.523438</v>
      </c>
      <c r="AF35" s="9" t="n">
        <v>4917.912598</v>
      </c>
      <c r="AG35" s="9" t="n">
        <v>4942.810547</v>
      </c>
      <c r="AH35" s="9" t="n">
        <v>4969.403809</v>
      </c>
      <c r="AI35" s="9" t="n">
        <v>4989.394531</v>
      </c>
      <c r="AJ35" s="9" t="n">
        <v>5013.770508</v>
      </c>
      <c r="AK35" s="5" t="n">
        <v>-0.000857</v>
      </c>
    </row>
    <row r="36" ht="15" customHeight="1" s="99">
      <c r="A36" s="58" t="inlineStr">
        <is>
          <t>TEF000:da_CompressedNat</t>
        </is>
      </c>
      <c r="B36" s="7" t="inlineStr">
        <is>
          <t xml:space="preserve">  Compressed/Liquefied Natural Gas</t>
        </is>
      </c>
      <c r="C36" s="9" t="n">
        <v>38.148582</v>
      </c>
      <c r="D36" s="9" t="n">
        <v>41.969742</v>
      </c>
      <c r="E36" s="9" t="n">
        <v>45.182625</v>
      </c>
      <c r="F36" s="9" t="n">
        <v>47.002907</v>
      </c>
      <c r="G36" s="9" t="n">
        <v>48.040394</v>
      </c>
      <c r="H36" s="9" t="n">
        <v>48.9674</v>
      </c>
      <c r="I36" s="9" t="n">
        <v>49.663395</v>
      </c>
      <c r="J36" s="9" t="n">
        <v>50.090134</v>
      </c>
      <c r="K36" s="9" t="n">
        <v>50.380482</v>
      </c>
      <c r="L36" s="9" t="n">
        <v>50.671726</v>
      </c>
      <c r="M36" s="9" t="n">
        <v>50.900291</v>
      </c>
      <c r="N36" s="9" t="n">
        <v>51.443798</v>
      </c>
      <c r="O36" s="9" t="n">
        <v>52.070354</v>
      </c>
      <c r="P36" s="9" t="n">
        <v>53.034073</v>
      </c>
      <c r="Q36" s="9" t="n">
        <v>54.41201</v>
      </c>
      <c r="R36" s="9" t="n">
        <v>56.326271</v>
      </c>
      <c r="S36" s="9" t="n">
        <v>58.96563</v>
      </c>
      <c r="T36" s="9" t="n">
        <v>62.304535</v>
      </c>
      <c r="U36" s="9" t="n">
        <v>66.323441</v>
      </c>
      <c r="V36" s="9" t="n">
        <v>71.053864</v>
      </c>
      <c r="W36" s="9" t="n">
        <v>76.538681</v>
      </c>
      <c r="X36" s="9" t="n">
        <v>82.90016199999999</v>
      </c>
      <c r="Y36" s="9" t="n">
        <v>90.034897</v>
      </c>
      <c r="Z36" s="9" t="n">
        <v>98.19407699999999</v>
      </c>
      <c r="AA36" s="9" t="n">
        <v>107.214531</v>
      </c>
      <c r="AB36" s="9" t="n">
        <v>117.106812</v>
      </c>
      <c r="AC36" s="9" t="n">
        <v>128.000656</v>
      </c>
      <c r="AD36" s="9" t="n">
        <v>140.155228</v>
      </c>
      <c r="AE36" s="9" t="n">
        <v>153.600052</v>
      </c>
      <c r="AF36" s="9" t="n">
        <v>168.019394</v>
      </c>
      <c r="AG36" s="9" t="n">
        <v>183.198975</v>
      </c>
      <c r="AH36" s="9" t="n">
        <v>199.472443</v>
      </c>
      <c r="AI36" s="9" t="n">
        <v>216.065094</v>
      </c>
      <c r="AJ36" s="9" t="n">
        <v>233.042603</v>
      </c>
      <c r="AK36" s="5" t="n">
        <v>0.055032</v>
      </c>
    </row>
    <row r="37" ht="15" customHeight="1" s="99">
      <c r="A37" s="58" t="inlineStr">
        <is>
          <t>TEF000:da_LiquefiedPetr</t>
        </is>
      </c>
      <c r="B37" s="7" t="inlineStr">
        <is>
          <t xml:space="preserve">  Propane</t>
        </is>
      </c>
      <c r="C37" s="9" t="n">
        <v>1.498156</v>
      </c>
      <c r="D37" s="9" t="n">
        <v>1.723063</v>
      </c>
      <c r="E37" s="9" t="n">
        <v>1.953256</v>
      </c>
      <c r="F37" s="9" t="n">
        <v>2.146609</v>
      </c>
      <c r="G37" s="9" t="n">
        <v>2.308614</v>
      </c>
      <c r="H37" s="9" t="n">
        <v>2.456173</v>
      </c>
      <c r="I37" s="9" t="n">
        <v>2.587135</v>
      </c>
      <c r="J37" s="9" t="n">
        <v>2.692057</v>
      </c>
      <c r="K37" s="9" t="n">
        <v>2.796156</v>
      </c>
      <c r="L37" s="9" t="n">
        <v>2.884792</v>
      </c>
      <c r="M37" s="9" t="n">
        <v>2.967321</v>
      </c>
      <c r="N37" s="9" t="n">
        <v>3.020453</v>
      </c>
      <c r="O37" s="9" t="n">
        <v>3.082369</v>
      </c>
      <c r="P37" s="9" t="n">
        <v>3.136817</v>
      </c>
      <c r="Q37" s="9" t="n">
        <v>3.175739</v>
      </c>
      <c r="R37" s="9" t="n">
        <v>3.251039</v>
      </c>
      <c r="S37" s="9" t="n">
        <v>3.326449</v>
      </c>
      <c r="T37" s="9" t="n">
        <v>3.408438</v>
      </c>
      <c r="U37" s="9" t="n">
        <v>3.512938</v>
      </c>
      <c r="V37" s="9" t="n">
        <v>3.628821</v>
      </c>
      <c r="W37" s="9" t="n">
        <v>3.759349</v>
      </c>
      <c r="X37" s="9" t="n">
        <v>3.904456</v>
      </c>
      <c r="Y37" s="9" t="n">
        <v>4.055053</v>
      </c>
      <c r="Z37" s="9" t="n">
        <v>4.221842</v>
      </c>
      <c r="AA37" s="9" t="n">
        <v>4.393282</v>
      </c>
      <c r="AB37" s="9" t="n">
        <v>4.570858</v>
      </c>
      <c r="AC37" s="9" t="n">
        <v>4.752207</v>
      </c>
      <c r="AD37" s="9" t="n">
        <v>4.947835</v>
      </c>
      <c r="AE37" s="9" t="n">
        <v>5.162933</v>
      </c>
      <c r="AF37" s="9" t="n">
        <v>5.388875</v>
      </c>
      <c r="AG37" s="9" t="n">
        <v>5.673164</v>
      </c>
      <c r="AH37" s="9" t="n">
        <v>5.882715</v>
      </c>
      <c r="AI37" s="9" t="n">
        <v>6.142014</v>
      </c>
      <c r="AJ37" s="9" t="n">
        <v>6.42971</v>
      </c>
      <c r="AK37" s="5" t="n">
        <v>0.042009</v>
      </c>
    </row>
    <row r="38" ht="15" customHeight="1" s="99">
      <c r="A38" s="58" t="inlineStr">
        <is>
          <t>TEF000:ft_eeeeeeeeeee85</t>
        </is>
      </c>
      <c r="B38" s="7" t="inlineStr">
        <is>
          <t xml:space="preserve">  E85</t>
        </is>
      </c>
      <c r="C38" s="9" t="n">
        <v>0.3246</v>
      </c>
      <c r="D38" s="9" t="n">
        <v>1.628295</v>
      </c>
      <c r="E38" s="9" t="n">
        <v>1.872856</v>
      </c>
      <c r="F38" s="9" t="n">
        <v>2.416724</v>
      </c>
      <c r="G38" s="9" t="n">
        <v>3.209185</v>
      </c>
      <c r="H38" s="9" t="n">
        <v>3.917608</v>
      </c>
      <c r="I38" s="9" t="n">
        <v>4.594587</v>
      </c>
      <c r="J38" s="9" t="n">
        <v>6.818443</v>
      </c>
      <c r="K38" s="9" t="n">
        <v>10.255258</v>
      </c>
      <c r="L38" s="9" t="n">
        <v>11.512392</v>
      </c>
      <c r="M38" s="9" t="n">
        <v>14.055236</v>
      </c>
      <c r="N38" s="9" t="n">
        <v>16.588409</v>
      </c>
      <c r="O38" s="9" t="n">
        <v>19.274384</v>
      </c>
      <c r="P38" s="9" t="n">
        <v>22.838697</v>
      </c>
      <c r="Q38" s="9" t="n">
        <v>24.972017</v>
      </c>
      <c r="R38" s="9" t="n">
        <v>26.948196</v>
      </c>
      <c r="S38" s="9" t="n">
        <v>29.578747</v>
      </c>
      <c r="T38" s="9" t="n">
        <v>32.954845</v>
      </c>
      <c r="U38" s="9" t="n">
        <v>35.372707</v>
      </c>
      <c r="V38" s="9" t="n">
        <v>38.156052</v>
      </c>
      <c r="W38" s="9" t="n">
        <v>40.699623</v>
      </c>
      <c r="X38" s="9" t="n">
        <v>42.81509</v>
      </c>
      <c r="Y38" s="9" t="n">
        <v>44.225113</v>
      </c>
      <c r="Z38" s="9" t="n">
        <v>45.58128</v>
      </c>
      <c r="AA38" s="9" t="n">
        <v>45.490234</v>
      </c>
      <c r="AB38" s="9" t="n">
        <v>45.583302</v>
      </c>
      <c r="AC38" s="9" t="n">
        <v>44.42683</v>
      </c>
      <c r="AD38" s="9" t="n">
        <v>44.31554</v>
      </c>
      <c r="AE38" s="9" t="n">
        <v>44.65398</v>
      </c>
      <c r="AF38" s="9" t="n">
        <v>40.59256</v>
      </c>
      <c r="AG38" s="9" t="n">
        <v>34.289951</v>
      </c>
      <c r="AH38" s="9" t="n">
        <v>30.860264</v>
      </c>
      <c r="AI38" s="9" t="n">
        <v>32.801682</v>
      </c>
      <c r="AJ38" s="9" t="n">
        <v>34.905605</v>
      </c>
      <c r="AK38" s="5" t="n">
        <v>0.100522</v>
      </c>
    </row>
    <row r="39" ht="15" customHeight="1" s="99">
      <c r="A39" s="58" t="inlineStr">
        <is>
          <t>TEF000:ft_electricity</t>
        </is>
      </c>
      <c r="B39" s="7" t="inlineStr">
        <is>
          <t xml:space="preserve">  Electricity</t>
        </is>
      </c>
      <c r="C39" s="9" t="n">
        <v>0.008045999999999999</v>
      </c>
      <c r="D39" s="9" t="n">
        <v>0.485918</v>
      </c>
      <c r="E39" s="9" t="n">
        <v>0.942142</v>
      </c>
      <c r="F39" s="9" t="n">
        <v>1.38731</v>
      </c>
      <c r="G39" s="9" t="n">
        <v>1.822418</v>
      </c>
      <c r="H39" s="9" t="n">
        <v>2.277648</v>
      </c>
      <c r="I39" s="9" t="n">
        <v>2.732923</v>
      </c>
      <c r="J39" s="9" t="n">
        <v>3.178591</v>
      </c>
      <c r="K39" s="9" t="n">
        <v>3.617856</v>
      </c>
      <c r="L39" s="9" t="n">
        <v>4.051343</v>
      </c>
      <c r="M39" s="9" t="n">
        <v>4.468708</v>
      </c>
      <c r="N39" s="9" t="n">
        <v>4.900696</v>
      </c>
      <c r="O39" s="9" t="n">
        <v>5.316817</v>
      </c>
      <c r="P39" s="9" t="n">
        <v>5.733423</v>
      </c>
      <c r="Q39" s="9" t="n">
        <v>6.151682</v>
      </c>
      <c r="R39" s="9" t="n">
        <v>6.574346</v>
      </c>
      <c r="S39" s="9" t="n">
        <v>7.017518</v>
      </c>
      <c r="T39" s="9" t="n">
        <v>7.477695</v>
      </c>
      <c r="U39" s="9" t="n">
        <v>7.960401</v>
      </c>
      <c r="V39" s="9" t="n">
        <v>8.470008999999999</v>
      </c>
      <c r="W39" s="9" t="n">
        <v>8.990575</v>
      </c>
      <c r="X39" s="9" t="n">
        <v>9.533932999999999</v>
      </c>
      <c r="Y39" s="9" t="n">
        <v>10.09076</v>
      </c>
      <c r="Z39" s="9" t="n">
        <v>10.693088</v>
      </c>
      <c r="AA39" s="9" t="n">
        <v>11.297967</v>
      </c>
      <c r="AB39" s="9" t="n">
        <v>11.913041</v>
      </c>
      <c r="AC39" s="9" t="n">
        <v>12.533807</v>
      </c>
      <c r="AD39" s="9" t="n">
        <v>13.190311</v>
      </c>
      <c r="AE39" s="9" t="n">
        <v>13.898199</v>
      </c>
      <c r="AF39" s="9" t="n">
        <v>14.634829</v>
      </c>
      <c r="AG39" s="9" t="n">
        <v>15.407668</v>
      </c>
      <c r="AH39" s="9" t="n">
        <v>16.235731</v>
      </c>
      <c r="AI39" s="9" t="n">
        <v>17.10915</v>
      </c>
      <c r="AJ39" s="9" t="n">
        <v>18.033409</v>
      </c>
      <c r="AK39" s="5" t="n">
        <v>0.11956</v>
      </c>
    </row>
    <row r="40" ht="15" customHeight="1" s="99">
      <c r="A40" s="58" t="inlineStr">
        <is>
          <t>TEF000:ft_hydrogen</t>
        </is>
      </c>
      <c r="B40" s="7" t="inlineStr">
        <is>
          <t xml:space="preserve">  Hydrogen</t>
        </is>
      </c>
      <c r="C40" s="9" t="n">
        <v>0</v>
      </c>
      <c r="D40" s="9" t="n">
        <v>0.241363</v>
      </c>
      <c r="E40" s="9" t="n">
        <v>0.50012</v>
      </c>
      <c r="F40" s="9" t="n">
        <v>0.739795</v>
      </c>
      <c r="G40" s="9" t="n">
        <v>0.971506</v>
      </c>
      <c r="H40" s="9" t="n">
        <v>1.225471</v>
      </c>
      <c r="I40" s="9" t="n">
        <v>1.481001</v>
      </c>
      <c r="J40" s="9" t="n">
        <v>1.733284</v>
      </c>
      <c r="K40" s="9" t="n">
        <v>1.988616</v>
      </c>
      <c r="L40" s="9" t="n">
        <v>2.24914</v>
      </c>
      <c r="M40" s="9" t="n">
        <v>2.508825</v>
      </c>
      <c r="N40" s="9" t="n">
        <v>2.778879</v>
      </c>
      <c r="O40" s="9" t="n">
        <v>3.047051</v>
      </c>
      <c r="P40" s="9" t="n">
        <v>3.322155</v>
      </c>
      <c r="Q40" s="9" t="n">
        <v>3.602406</v>
      </c>
      <c r="R40" s="9" t="n">
        <v>3.888457</v>
      </c>
      <c r="S40" s="9" t="n">
        <v>4.187833</v>
      </c>
      <c r="T40" s="9" t="n">
        <v>4.498079</v>
      </c>
      <c r="U40" s="9" t="n">
        <v>4.81976</v>
      </c>
      <c r="V40" s="9" t="n">
        <v>5.155106</v>
      </c>
      <c r="W40" s="9" t="n">
        <v>5.497069</v>
      </c>
      <c r="X40" s="9" t="n">
        <v>5.856051</v>
      </c>
      <c r="Y40" s="9" t="n">
        <v>6.226105</v>
      </c>
      <c r="Z40" s="9" t="n">
        <v>6.626019</v>
      </c>
      <c r="AA40" s="9" t="n">
        <v>7.035265</v>
      </c>
      <c r="AB40" s="9" t="n">
        <v>7.459069</v>
      </c>
      <c r="AC40" s="9" t="n">
        <v>7.894515</v>
      </c>
      <c r="AD40" s="9" t="n">
        <v>8.357041000000001</v>
      </c>
      <c r="AE40" s="9" t="n">
        <v>8.856513</v>
      </c>
      <c r="AF40" s="9" t="n">
        <v>9.375849000000001</v>
      </c>
      <c r="AG40" s="9" t="n">
        <v>9.922224999999999</v>
      </c>
      <c r="AH40" s="9" t="n">
        <v>10.505863</v>
      </c>
      <c r="AI40" s="9" t="n">
        <v>11.11958</v>
      </c>
      <c r="AJ40" s="9" t="n">
        <v>11.763825</v>
      </c>
      <c r="AK40" s="5" t="n">
        <v>0.129136</v>
      </c>
    </row>
    <row r="43" ht="15" customHeight="1" s="99">
      <c r="A43" s="58" t="inlineStr">
        <is>
          <t>TEF000:ea_Total</t>
        </is>
      </c>
      <c r="B43" s="4" t="inlineStr">
        <is>
          <t>Freight Rail 4/</t>
        </is>
      </c>
      <c r="C43" s="13" t="n">
        <v>522.313477</v>
      </c>
      <c r="D43" s="13" t="n">
        <v>519.295715</v>
      </c>
      <c r="E43" s="13" t="n">
        <v>522.69519</v>
      </c>
      <c r="F43" s="13" t="n">
        <v>509.17395</v>
      </c>
      <c r="G43" s="13" t="n">
        <v>503.812439</v>
      </c>
      <c r="H43" s="13" t="n">
        <v>498.285583</v>
      </c>
      <c r="I43" s="13" t="n">
        <v>494.884369</v>
      </c>
      <c r="J43" s="13" t="n">
        <v>496.939819</v>
      </c>
      <c r="K43" s="13" t="n">
        <v>497.741821</v>
      </c>
      <c r="L43" s="13" t="n">
        <v>498.900238</v>
      </c>
      <c r="M43" s="13" t="n">
        <v>497.547089</v>
      </c>
      <c r="N43" s="13" t="n">
        <v>497.654175</v>
      </c>
      <c r="O43" s="13" t="n">
        <v>504.354248</v>
      </c>
      <c r="P43" s="13" t="n">
        <v>508.730804</v>
      </c>
      <c r="Q43" s="13" t="n">
        <v>506.711639</v>
      </c>
      <c r="R43" s="13" t="n">
        <v>504.331604</v>
      </c>
      <c r="S43" s="13" t="n">
        <v>504.469849</v>
      </c>
      <c r="T43" s="13" t="n">
        <v>501.509949</v>
      </c>
      <c r="U43" s="13" t="n">
        <v>501.860413</v>
      </c>
      <c r="V43" s="13" t="n">
        <v>502.847137</v>
      </c>
      <c r="W43" s="13" t="n">
        <v>502.672791</v>
      </c>
      <c r="X43" s="13" t="n">
        <v>503.477844</v>
      </c>
      <c r="Y43" s="13" t="n">
        <v>504.194183</v>
      </c>
      <c r="Z43" s="13" t="n">
        <v>504.510376</v>
      </c>
      <c r="AA43" s="13" t="n">
        <v>504.609192</v>
      </c>
      <c r="AB43" s="13" t="n">
        <v>504.090637</v>
      </c>
      <c r="AC43" s="13" t="n">
        <v>503.240234</v>
      </c>
      <c r="AD43" s="13" t="n">
        <v>503.68399</v>
      </c>
      <c r="AE43" s="13" t="n">
        <v>504.540955</v>
      </c>
      <c r="AF43" s="13" t="n">
        <v>504.20459</v>
      </c>
      <c r="AG43" s="13" t="n">
        <v>504.543152</v>
      </c>
      <c r="AH43" s="13" t="n">
        <v>505.441833</v>
      </c>
      <c r="AI43" s="13" t="n">
        <v>506.188446</v>
      </c>
      <c r="AJ43" s="13" t="n">
        <v>507.372589</v>
      </c>
      <c r="AK43" s="2" t="n">
        <v>-0.000726</v>
      </c>
    </row>
    <row r="44" ht="15" customHeight="1" s="99">
      <c r="A44" s="58" t="inlineStr">
        <is>
          <t>TEF000:ea_Distillate(di</t>
        </is>
      </c>
      <c r="B44" s="7" t="inlineStr">
        <is>
          <t xml:space="preserve">  Distillate Fuel Oil (diesel)</t>
        </is>
      </c>
      <c r="C44" s="9" t="n">
        <v>522.313477</v>
      </c>
      <c r="D44" s="9" t="n">
        <v>519.295715</v>
      </c>
      <c r="E44" s="9" t="n">
        <v>522.69519</v>
      </c>
      <c r="F44" s="9" t="n">
        <v>508.629059</v>
      </c>
      <c r="G44" s="9" t="n">
        <v>502.196075</v>
      </c>
      <c r="H44" s="9" t="n">
        <v>495.092346</v>
      </c>
      <c r="I44" s="9" t="n">
        <v>489.608032</v>
      </c>
      <c r="J44" s="9" t="n">
        <v>489.010864</v>
      </c>
      <c r="K44" s="9" t="n">
        <v>485.471649</v>
      </c>
      <c r="L44" s="9" t="n">
        <v>480.60495</v>
      </c>
      <c r="M44" s="9" t="n">
        <v>471.723846</v>
      </c>
      <c r="N44" s="9" t="n">
        <v>462.72113</v>
      </c>
      <c r="O44" s="9" t="n">
        <v>458.267242</v>
      </c>
      <c r="P44" s="9" t="n">
        <v>451.697754</v>
      </c>
      <c r="Q44" s="9" t="n">
        <v>439.625488</v>
      </c>
      <c r="R44" s="9" t="n">
        <v>427.548737</v>
      </c>
      <c r="S44" s="9" t="n">
        <v>417.866364</v>
      </c>
      <c r="T44" s="9" t="n">
        <v>405.88205</v>
      </c>
      <c r="U44" s="9" t="n">
        <v>396.845367</v>
      </c>
      <c r="V44" s="9" t="n">
        <v>388.501282</v>
      </c>
      <c r="W44" s="9" t="n">
        <v>379.454712</v>
      </c>
      <c r="X44" s="9" t="n">
        <v>371.341125</v>
      </c>
      <c r="Y44" s="9" t="n">
        <v>363.336151</v>
      </c>
      <c r="Z44" s="9" t="n">
        <v>355.221283</v>
      </c>
      <c r="AA44" s="9" t="n">
        <v>347.13797</v>
      </c>
      <c r="AB44" s="9" t="n">
        <v>338.823639</v>
      </c>
      <c r="AC44" s="9" t="n">
        <v>330.490143</v>
      </c>
      <c r="AD44" s="9" t="n">
        <v>323.191101</v>
      </c>
      <c r="AE44" s="9" t="n">
        <v>316.312073</v>
      </c>
      <c r="AF44" s="9" t="n">
        <v>308.847595</v>
      </c>
      <c r="AG44" s="9" t="n">
        <v>301.963074</v>
      </c>
      <c r="AH44" s="9" t="n">
        <v>295.559448</v>
      </c>
      <c r="AI44" s="9" t="n">
        <v>289.203766</v>
      </c>
      <c r="AJ44" s="9" t="n">
        <v>283.228424</v>
      </c>
      <c r="AK44" s="5" t="n">
        <v>-0.018766</v>
      </c>
    </row>
    <row r="45" ht="15" customHeight="1" s="99">
      <c r="A45" s="58" t="inlineStr">
        <is>
          <t>TEF000:ea_ResidualOil</t>
        </is>
      </c>
      <c r="B45" s="7" t="inlineStr">
        <is>
          <t xml:space="preserve">  Residual Fuel Oil</t>
        </is>
      </c>
      <c r="C45" s="9" t="n">
        <v>0</v>
      </c>
      <c r="D45" s="9" t="n">
        <v>0</v>
      </c>
      <c r="E45" s="9" t="n">
        <v>0</v>
      </c>
      <c r="F45" s="9" t="n">
        <v>0</v>
      </c>
      <c r="G45" s="9" t="n">
        <v>0</v>
      </c>
      <c r="H45" s="9" t="n">
        <v>0</v>
      </c>
      <c r="I45" s="9" t="n">
        <v>0</v>
      </c>
      <c r="J45" s="9" t="n">
        <v>0</v>
      </c>
      <c r="K45" s="9" t="n">
        <v>0</v>
      </c>
      <c r="L45" s="9" t="n">
        <v>0</v>
      </c>
      <c r="M45" s="9" t="n">
        <v>0</v>
      </c>
      <c r="N45" s="9" t="n">
        <v>0</v>
      </c>
      <c r="O45" s="9" t="n">
        <v>0</v>
      </c>
      <c r="P45" s="9" t="n">
        <v>0</v>
      </c>
      <c r="Q45" s="9" t="n">
        <v>0</v>
      </c>
      <c r="R45" s="9" t="n">
        <v>0</v>
      </c>
      <c r="S45" s="9" t="n">
        <v>0</v>
      </c>
      <c r="T45" s="9" t="n">
        <v>0</v>
      </c>
      <c r="U45" s="9" t="n">
        <v>0</v>
      </c>
      <c r="V45" s="9" t="n">
        <v>0</v>
      </c>
      <c r="W45" s="9" t="n">
        <v>0</v>
      </c>
      <c r="X45" s="9" t="n">
        <v>0</v>
      </c>
      <c r="Y45" s="9" t="n">
        <v>0</v>
      </c>
      <c r="Z45" s="9" t="n">
        <v>0</v>
      </c>
      <c r="AA45" s="9" t="n">
        <v>0</v>
      </c>
      <c r="AB45" s="9" t="n">
        <v>0</v>
      </c>
      <c r="AC45" s="9" t="n">
        <v>0</v>
      </c>
      <c r="AD45" s="9" t="n">
        <v>0</v>
      </c>
      <c r="AE45" s="9" t="n">
        <v>0</v>
      </c>
      <c r="AF45" s="9" t="n">
        <v>0</v>
      </c>
      <c r="AG45" s="9" t="n">
        <v>0</v>
      </c>
      <c r="AH45" s="9" t="n">
        <v>0</v>
      </c>
      <c r="AI45" s="9" t="n">
        <v>0</v>
      </c>
      <c r="AJ45" s="9" t="n">
        <v>0</v>
      </c>
      <c r="AK45" s="5" t="inlineStr">
        <is>
          <t>- -</t>
        </is>
      </c>
    </row>
    <row r="46" ht="15" customHeight="1" s="99">
      <c r="A46" s="58" t="inlineStr">
        <is>
          <t>TEF000:ea_SeeEnGee</t>
        </is>
      </c>
      <c r="B46" s="7" t="inlineStr">
        <is>
          <t xml:space="preserve">  Compressed Natural Gas</t>
        </is>
      </c>
      <c r="C46" s="9" t="n">
        <v>0</v>
      </c>
      <c r="D46" s="9" t="n">
        <v>0</v>
      </c>
      <c r="E46" s="9" t="n">
        <v>0</v>
      </c>
      <c r="F46" s="9" t="n">
        <v>0</v>
      </c>
      <c r="G46" s="9" t="n">
        <v>0</v>
      </c>
      <c r="H46" s="9" t="n">
        <v>0</v>
      </c>
      <c r="I46" s="9" t="n">
        <v>0</v>
      </c>
      <c r="J46" s="9" t="n">
        <v>0</v>
      </c>
      <c r="K46" s="9" t="n">
        <v>0</v>
      </c>
      <c r="L46" s="9" t="n">
        <v>0</v>
      </c>
      <c r="M46" s="9" t="n">
        <v>0</v>
      </c>
      <c r="N46" s="9" t="n">
        <v>0</v>
      </c>
      <c r="O46" s="9" t="n">
        <v>0</v>
      </c>
      <c r="P46" s="9" t="n">
        <v>0</v>
      </c>
      <c r="Q46" s="9" t="n">
        <v>0</v>
      </c>
      <c r="R46" s="9" t="n">
        <v>0</v>
      </c>
      <c r="S46" s="9" t="n">
        <v>0</v>
      </c>
      <c r="T46" s="9" t="n">
        <v>0</v>
      </c>
      <c r="U46" s="9" t="n">
        <v>0</v>
      </c>
      <c r="V46" s="9" t="n">
        <v>0</v>
      </c>
      <c r="W46" s="9" t="n">
        <v>0</v>
      </c>
      <c r="X46" s="9" t="n">
        <v>0</v>
      </c>
      <c r="Y46" s="9" t="n">
        <v>0</v>
      </c>
      <c r="Z46" s="9" t="n">
        <v>0</v>
      </c>
      <c r="AA46" s="9" t="n">
        <v>0</v>
      </c>
      <c r="AB46" s="9" t="n">
        <v>0</v>
      </c>
      <c r="AC46" s="9" t="n">
        <v>0</v>
      </c>
      <c r="AD46" s="9" t="n">
        <v>0</v>
      </c>
      <c r="AE46" s="9" t="n">
        <v>0</v>
      </c>
      <c r="AF46" s="9" t="n">
        <v>0</v>
      </c>
      <c r="AG46" s="9" t="n">
        <v>0</v>
      </c>
      <c r="AH46" s="9" t="n">
        <v>0</v>
      </c>
      <c r="AI46" s="9" t="n">
        <v>0</v>
      </c>
      <c r="AJ46" s="9" t="n">
        <v>0</v>
      </c>
      <c r="AK46" s="5" t="inlineStr">
        <is>
          <t>- -</t>
        </is>
      </c>
    </row>
    <row r="47" ht="15" customHeight="1" s="99">
      <c r="A47" s="58" t="inlineStr">
        <is>
          <t>TEF000:ea_LiquidNG</t>
        </is>
      </c>
      <c r="B47" s="7" t="inlineStr">
        <is>
          <t xml:space="preserve">  Liquefied Natural Gas</t>
        </is>
      </c>
      <c r="C47" s="9" t="n">
        <v>0</v>
      </c>
      <c r="D47" s="9" t="n">
        <v>0</v>
      </c>
      <c r="E47" s="9" t="n">
        <v>0</v>
      </c>
      <c r="F47" s="9" t="n">
        <v>0.544906</v>
      </c>
      <c r="G47" s="9" t="n">
        <v>1.616351</v>
      </c>
      <c r="H47" s="9" t="n">
        <v>3.193248</v>
      </c>
      <c r="I47" s="9" t="n">
        <v>5.27633</v>
      </c>
      <c r="J47" s="9" t="n">
        <v>7.928961</v>
      </c>
      <c r="K47" s="9" t="n">
        <v>12.270179</v>
      </c>
      <c r="L47" s="9" t="n">
        <v>18.2953</v>
      </c>
      <c r="M47" s="9" t="n">
        <v>25.823233</v>
      </c>
      <c r="N47" s="9" t="n">
        <v>34.933044</v>
      </c>
      <c r="O47" s="9" t="n">
        <v>46.087021</v>
      </c>
      <c r="P47" s="9" t="n">
        <v>57.033062</v>
      </c>
      <c r="Q47" s="9" t="n">
        <v>67.08614300000001</v>
      </c>
      <c r="R47" s="9" t="n">
        <v>76.782883</v>
      </c>
      <c r="S47" s="9" t="n">
        <v>86.6035</v>
      </c>
      <c r="T47" s="9" t="n">
        <v>95.627899</v>
      </c>
      <c r="U47" s="9" t="n">
        <v>105.015038</v>
      </c>
      <c r="V47" s="9" t="n">
        <v>114.345848</v>
      </c>
      <c r="W47" s="9" t="n">
        <v>123.218079</v>
      </c>
      <c r="X47" s="9" t="n">
        <v>132.136734</v>
      </c>
      <c r="Y47" s="9" t="n">
        <v>140.858032</v>
      </c>
      <c r="Z47" s="9" t="n">
        <v>149.289093</v>
      </c>
      <c r="AA47" s="9" t="n">
        <v>157.471222</v>
      </c>
      <c r="AB47" s="9" t="n">
        <v>165.267014</v>
      </c>
      <c r="AC47" s="9" t="n">
        <v>172.750092</v>
      </c>
      <c r="AD47" s="9" t="n">
        <v>180.492889</v>
      </c>
      <c r="AE47" s="9" t="n">
        <v>188.228867</v>
      </c>
      <c r="AF47" s="9" t="n">
        <v>195.356979</v>
      </c>
      <c r="AG47" s="9" t="n">
        <v>202.580078</v>
      </c>
      <c r="AH47" s="9" t="n">
        <v>209.882385</v>
      </c>
      <c r="AI47" s="9" t="n">
        <v>216.98468</v>
      </c>
      <c r="AJ47" s="9" t="n">
        <v>224.144165</v>
      </c>
      <c r="AK47" s="5" t="inlineStr">
        <is>
          <t>- -</t>
        </is>
      </c>
    </row>
    <row r="49" ht="15" customHeight="1" s="99">
      <c r="A49" s="58" t="inlineStr">
        <is>
          <t>TEF000:fa_Total</t>
        </is>
      </c>
      <c r="B49" s="4" t="inlineStr">
        <is>
          <t>Domestic Shipping</t>
        </is>
      </c>
      <c r="C49" s="13" t="n">
        <v>94.504654</v>
      </c>
      <c r="D49" s="13" t="n">
        <v>93.176033</v>
      </c>
      <c r="E49" s="13" t="n">
        <v>91.31068399999999</v>
      </c>
      <c r="F49" s="13" t="n">
        <v>88.600655</v>
      </c>
      <c r="G49" s="13" t="n">
        <v>85.676697</v>
      </c>
      <c r="H49" s="13" t="n">
        <v>83.39308200000001</v>
      </c>
      <c r="I49" s="13" t="n">
        <v>80.994202</v>
      </c>
      <c r="J49" s="13" t="n">
        <v>78.416794</v>
      </c>
      <c r="K49" s="13" t="n">
        <v>75.96328699999999</v>
      </c>
      <c r="L49" s="13" t="n">
        <v>73.684006</v>
      </c>
      <c r="M49" s="13" t="n">
        <v>71.398972</v>
      </c>
      <c r="N49" s="13" t="n">
        <v>68.965057</v>
      </c>
      <c r="O49" s="13" t="n">
        <v>66.54553199999999</v>
      </c>
      <c r="P49" s="13" t="n">
        <v>64.120544</v>
      </c>
      <c r="Q49" s="13" t="n">
        <v>62.829025</v>
      </c>
      <c r="R49" s="13" t="n">
        <v>61.462147</v>
      </c>
      <c r="S49" s="13" t="n">
        <v>60.181702</v>
      </c>
      <c r="T49" s="13" t="n">
        <v>58.948166</v>
      </c>
      <c r="U49" s="13" t="n">
        <v>57.776997</v>
      </c>
      <c r="V49" s="13" t="n">
        <v>56.567589</v>
      </c>
      <c r="W49" s="13" t="n">
        <v>55.52335</v>
      </c>
      <c r="X49" s="13" t="n">
        <v>54.441166</v>
      </c>
      <c r="Y49" s="13" t="n">
        <v>53.333256</v>
      </c>
      <c r="Z49" s="13" t="n">
        <v>52.192039</v>
      </c>
      <c r="AA49" s="13" t="n">
        <v>51.627144</v>
      </c>
      <c r="AB49" s="13" t="n">
        <v>51.063759</v>
      </c>
      <c r="AC49" s="13" t="n">
        <v>50.425755</v>
      </c>
      <c r="AD49" s="13" t="n">
        <v>49.870197</v>
      </c>
      <c r="AE49" s="13" t="n">
        <v>49.323185</v>
      </c>
      <c r="AF49" s="13" t="n">
        <v>48.837811</v>
      </c>
      <c r="AG49" s="13" t="n">
        <v>48.322044</v>
      </c>
      <c r="AH49" s="13" t="n">
        <v>47.877007</v>
      </c>
      <c r="AI49" s="13" t="n">
        <v>47.314251</v>
      </c>
      <c r="AJ49" s="13" t="n">
        <v>46.826477</v>
      </c>
      <c r="AK49" s="2" t="n">
        <v>-0.021272</v>
      </c>
    </row>
    <row r="50" ht="15" customHeight="1" s="99">
      <c r="A50" s="58" t="inlineStr">
        <is>
          <t>TEF000:fa_Distillate(di</t>
        </is>
      </c>
      <c r="B50" s="7" t="inlineStr">
        <is>
          <t xml:space="preserve">  Distillate Fuel Oil (diesel)</t>
        </is>
      </c>
      <c r="C50" s="9" t="n">
        <v>91.653206</v>
      </c>
      <c r="D50" s="9" t="n">
        <v>90.53892500000001</v>
      </c>
      <c r="E50" s="9" t="n">
        <v>88.023674</v>
      </c>
      <c r="F50" s="9" t="n">
        <v>85.75213599999999</v>
      </c>
      <c r="G50" s="9" t="n">
        <v>83.23017900000001</v>
      </c>
      <c r="H50" s="9" t="n">
        <v>81.042969</v>
      </c>
      <c r="I50" s="9" t="n">
        <v>78.741394</v>
      </c>
      <c r="J50" s="9" t="n">
        <v>76.263206</v>
      </c>
      <c r="K50" s="9" t="n">
        <v>73.90321400000001</v>
      </c>
      <c r="L50" s="9" t="n">
        <v>71.708344</v>
      </c>
      <c r="M50" s="9" t="n">
        <v>69.507538</v>
      </c>
      <c r="N50" s="9" t="n">
        <v>67.160042</v>
      </c>
      <c r="O50" s="9" t="n">
        <v>64.824844</v>
      </c>
      <c r="P50" s="9" t="n">
        <v>62.484051</v>
      </c>
      <c r="Q50" s="9" t="n">
        <v>61.24757</v>
      </c>
      <c r="R50" s="9" t="n">
        <v>59.936172</v>
      </c>
      <c r="S50" s="9" t="n">
        <v>58.708778</v>
      </c>
      <c r="T50" s="9" t="n">
        <v>57.525631</v>
      </c>
      <c r="U50" s="9" t="n">
        <v>56.401947</v>
      </c>
      <c r="V50" s="9" t="n">
        <v>55.237507</v>
      </c>
      <c r="W50" s="9" t="n">
        <v>54.235291</v>
      </c>
      <c r="X50" s="9" t="n">
        <v>53.197945</v>
      </c>
      <c r="Y50" s="9" t="n">
        <v>52.136215</v>
      </c>
      <c r="Z50" s="9" t="n">
        <v>51.012058</v>
      </c>
      <c r="AA50" s="9" t="n">
        <v>50.399712</v>
      </c>
      <c r="AB50" s="9" t="n">
        <v>49.786072</v>
      </c>
      <c r="AC50" s="9" t="n">
        <v>49.096878</v>
      </c>
      <c r="AD50" s="9" t="n">
        <v>48.484997</v>
      </c>
      <c r="AE50" s="9" t="n">
        <v>47.878189</v>
      </c>
      <c r="AF50" s="9" t="n">
        <v>47.327675</v>
      </c>
      <c r="AG50" s="9" t="n">
        <v>46.743977</v>
      </c>
      <c r="AH50" s="9" t="n">
        <v>46.224663</v>
      </c>
      <c r="AI50" s="9" t="n">
        <v>45.587563</v>
      </c>
      <c r="AJ50" s="9" t="n">
        <v>45.018429</v>
      </c>
      <c r="AK50" s="5" t="n">
        <v>-0.021598</v>
      </c>
    </row>
    <row r="51" ht="15" customHeight="1" s="99">
      <c r="A51" s="58" t="inlineStr">
        <is>
          <t>TEF000:fa_ResidualOil</t>
        </is>
      </c>
      <c r="B51" s="7" t="inlineStr">
        <is>
          <t xml:space="preserve">  Residual Oil</t>
        </is>
      </c>
      <c r="C51" s="9" t="n">
        <v>2.544341</v>
      </c>
      <c r="D51" s="9" t="n">
        <v>2.271792</v>
      </c>
      <c r="E51" s="9" t="n">
        <v>2.870655</v>
      </c>
      <c r="F51" s="9" t="n">
        <v>2.386124</v>
      </c>
      <c r="G51" s="9" t="n">
        <v>1.943896</v>
      </c>
      <c r="H51" s="9" t="n">
        <v>1.809858</v>
      </c>
      <c r="I51" s="9" t="n">
        <v>1.679463</v>
      </c>
      <c r="J51" s="9" t="n">
        <v>1.553509</v>
      </c>
      <c r="K51" s="9" t="n">
        <v>1.435882</v>
      </c>
      <c r="L51" s="9" t="n">
        <v>1.33319</v>
      </c>
      <c r="M51" s="9" t="n">
        <v>1.23104</v>
      </c>
      <c r="N51" s="9" t="n">
        <v>1.131057</v>
      </c>
      <c r="O51" s="9" t="n">
        <v>1.03578</v>
      </c>
      <c r="P51" s="9" t="n">
        <v>0.941132</v>
      </c>
      <c r="Q51" s="9" t="n">
        <v>0.86363</v>
      </c>
      <c r="R51" s="9" t="n">
        <v>0.788976</v>
      </c>
      <c r="S51" s="9" t="n">
        <v>0.716119</v>
      </c>
      <c r="T51" s="9" t="n">
        <v>0.647817</v>
      </c>
      <c r="U51" s="9" t="n">
        <v>0.583952</v>
      </c>
      <c r="V51" s="9" t="n">
        <v>0.528795</v>
      </c>
      <c r="W51" s="9" t="n">
        <v>0.472587</v>
      </c>
      <c r="X51" s="9" t="n">
        <v>0.410933</v>
      </c>
      <c r="Y51" s="9" t="n">
        <v>0.347049</v>
      </c>
      <c r="Z51" s="9" t="n">
        <v>0.29089</v>
      </c>
      <c r="AA51" s="9" t="n">
        <v>0.287727</v>
      </c>
      <c r="AB51" s="9" t="n">
        <v>0.284581</v>
      </c>
      <c r="AC51" s="9" t="n">
        <v>0.281012</v>
      </c>
      <c r="AD51" s="9" t="n">
        <v>0.277905</v>
      </c>
      <c r="AE51" s="9" t="n">
        <v>0.274842</v>
      </c>
      <c r="AF51" s="9" t="n">
        <v>0.272139</v>
      </c>
      <c r="AG51" s="9" t="n">
        <v>0.269256</v>
      </c>
      <c r="AH51" s="9" t="n">
        <v>0.266773</v>
      </c>
      <c r="AI51" s="9" t="n">
        <v>0.263622</v>
      </c>
      <c r="AJ51" s="9" t="n">
        <v>0.260896</v>
      </c>
      <c r="AK51" s="5" t="n">
        <v>-0.06539499999999999</v>
      </c>
    </row>
    <row r="52" ht="15" customHeight="1" s="99">
      <c r="A52" s="58" t="inlineStr">
        <is>
          <t>TEF000:fa_MotorGasoline</t>
        </is>
      </c>
      <c r="B52" s="7" t="inlineStr">
        <is>
          <t xml:space="preserve">  Compressed Natural Gas</t>
        </is>
      </c>
      <c r="C52" s="9" t="n">
        <v>0</v>
      </c>
      <c r="D52" s="9" t="n">
        <v>0</v>
      </c>
      <c r="E52" s="9" t="n">
        <v>0</v>
      </c>
      <c r="F52" s="9" t="n">
        <v>0</v>
      </c>
      <c r="G52" s="9" t="n">
        <v>0</v>
      </c>
      <c r="H52" s="9" t="n">
        <v>0</v>
      </c>
      <c r="I52" s="9" t="n">
        <v>0</v>
      </c>
      <c r="J52" s="9" t="n">
        <v>0</v>
      </c>
      <c r="K52" s="9" t="n">
        <v>0</v>
      </c>
      <c r="L52" s="9" t="n">
        <v>0</v>
      </c>
      <c r="M52" s="9" t="n">
        <v>0</v>
      </c>
      <c r="N52" s="9" t="n">
        <v>0</v>
      </c>
      <c r="O52" s="9" t="n">
        <v>0</v>
      </c>
      <c r="P52" s="9" t="n">
        <v>0</v>
      </c>
      <c r="Q52" s="9" t="n">
        <v>0</v>
      </c>
      <c r="R52" s="9" t="n">
        <v>0</v>
      </c>
      <c r="S52" s="9" t="n">
        <v>0</v>
      </c>
      <c r="T52" s="9" t="n">
        <v>0</v>
      </c>
      <c r="U52" s="9" t="n">
        <v>0</v>
      </c>
      <c r="V52" s="9" t="n">
        <v>0</v>
      </c>
      <c r="W52" s="9" t="n">
        <v>0</v>
      </c>
      <c r="X52" s="9" t="n">
        <v>0</v>
      </c>
      <c r="Y52" s="9" t="n">
        <v>0</v>
      </c>
      <c r="Z52" s="9" t="n">
        <v>0</v>
      </c>
      <c r="AA52" s="9" t="n">
        <v>0</v>
      </c>
      <c r="AB52" s="9" t="n">
        <v>0</v>
      </c>
      <c r="AC52" s="9" t="n">
        <v>0</v>
      </c>
      <c r="AD52" s="9" t="n">
        <v>0</v>
      </c>
      <c r="AE52" s="9" t="n">
        <v>0</v>
      </c>
      <c r="AF52" s="9" t="n">
        <v>0</v>
      </c>
      <c r="AG52" s="9" t="n">
        <v>0</v>
      </c>
      <c r="AH52" s="9" t="n">
        <v>0</v>
      </c>
      <c r="AI52" s="9" t="n">
        <v>0</v>
      </c>
      <c r="AJ52" s="9" t="n">
        <v>0</v>
      </c>
      <c r="AK52" s="5" t="inlineStr">
        <is>
          <t>- -</t>
        </is>
      </c>
    </row>
    <row r="53" ht="15" customHeight="1" s="99">
      <c r="A53" s="58" t="inlineStr">
        <is>
          <t>TEF000:fa_LiquidNG</t>
        </is>
      </c>
      <c r="B53" s="7" t="inlineStr">
        <is>
          <t xml:space="preserve">  Liquefied Natural Gas</t>
        </is>
      </c>
      <c r="C53" s="9" t="n">
        <v>0.307103</v>
      </c>
      <c r="D53" s="9" t="n">
        <v>0.365315</v>
      </c>
      <c r="E53" s="9" t="n">
        <v>0.416356</v>
      </c>
      <c r="F53" s="9" t="n">
        <v>0.462398</v>
      </c>
      <c r="G53" s="9" t="n">
        <v>0.502621</v>
      </c>
      <c r="H53" s="9" t="n">
        <v>0.540256</v>
      </c>
      <c r="I53" s="9" t="n">
        <v>0.573342</v>
      </c>
      <c r="J53" s="9" t="n">
        <v>0.600075</v>
      </c>
      <c r="K53" s="9" t="n">
        <v>0.6241950000000001</v>
      </c>
      <c r="L53" s="9" t="n">
        <v>0.642473</v>
      </c>
      <c r="M53" s="9" t="n">
        <v>0.660393</v>
      </c>
      <c r="N53" s="9" t="n">
        <v>0.673955</v>
      </c>
      <c r="O53" s="9" t="n">
        <v>0.684908</v>
      </c>
      <c r="P53" s="9" t="n">
        <v>0.695363</v>
      </c>
      <c r="Q53" s="9" t="n">
        <v>0.717825</v>
      </c>
      <c r="R53" s="9" t="n">
        <v>0.737001</v>
      </c>
      <c r="S53" s="9" t="n">
        <v>0.756804</v>
      </c>
      <c r="T53" s="9" t="n">
        <v>0.774719</v>
      </c>
      <c r="U53" s="9" t="n">
        <v>0.791095</v>
      </c>
      <c r="V53" s="9" t="n">
        <v>0.801283</v>
      </c>
      <c r="W53" s="9" t="n">
        <v>0.815472</v>
      </c>
      <c r="X53" s="9" t="n">
        <v>0.832288</v>
      </c>
      <c r="Y53" s="9" t="n">
        <v>0.849992</v>
      </c>
      <c r="Z53" s="9" t="n">
        <v>0.889093</v>
      </c>
      <c r="AA53" s="9" t="n">
        <v>0.939703</v>
      </c>
      <c r="AB53" s="9" t="n">
        <v>0.993105</v>
      </c>
      <c r="AC53" s="9" t="n">
        <v>1.047864</v>
      </c>
      <c r="AD53" s="9" t="n">
        <v>1.107296</v>
      </c>
      <c r="AE53" s="9" t="n">
        <v>1.170156</v>
      </c>
      <c r="AF53" s="9" t="n">
        <v>1.237994</v>
      </c>
      <c r="AG53" s="9" t="n">
        <v>1.308813</v>
      </c>
      <c r="AH53" s="9" t="n">
        <v>1.385572</v>
      </c>
      <c r="AI53" s="9" t="n">
        <v>1.463067</v>
      </c>
      <c r="AJ53" s="9" t="n">
        <v>1.547155</v>
      </c>
      <c r="AK53" s="5" t="n">
        <v>0.046139</v>
      </c>
    </row>
    <row r="55" ht="15" customHeight="1" s="99">
      <c r="A55" s="58" t="inlineStr">
        <is>
          <t>TEF000:ga_Total</t>
        </is>
      </c>
      <c r="B55" s="4" t="inlineStr">
        <is>
          <t>International Shipping</t>
        </is>
      </c>
      <c r="C55" s="13" t="n">
        <v>960.146851</v>
      </c>
      <c r="D55" s="13" t="n">
        <v>917.648315</v>
      </c>
      <c r="E55" s="13" t="n">
        <v>1039.939941</v>
      </c>
      <c r="F55" s="13" t="n">
        <v>861.387695</v>
      </c>
      <c r="G55" s="13" t="n">
        <v>864.632751</v>
      </c>
      <c r="H55" s="13" t="n">
        <v>921.435852</v>
      </c>
      <c r="I55" s="13" t="n">
        <v>932.806458</v>
      </c>
      <c r="J55" s="13" t="n">
        <v>938.7717290000001</v>
      </c>
      <c r="K55" s="13" t="n">
        <v>944.1779790000001</v>
      </c>
      <c r="L55" s="13" t="n">
        <v>940.2595209999999</v>
      </c>
      <c r="M55" s="13" t="n">
        <v>937.019958</v>
      </c>
      <c r="N55" s="13" t="n">
        <v>935.389587</v>
      </c>
      <c r="O55" s="13" t="n">
        <v>937.2449339999999</v>
      </c>
      <c r="P55" s="13" t="n">
        <v>929.831543</v>
      </c>
      <c r="Q55" s="13" t="n">
        <v>929.154358</v>
      </c>
      <c r="R55" s="13" t="n">
        <v>928.997803</v>
      </c>
      <c r="S55" s="13" t="n">
        <v>929.022949</v>
      </c>
      <c r="T55" s="13" t="n">
        <v>928.191223</v>
      </c>
      <c r="U55" s="13" t="n">
        <v>914.269043</v>
      </c>
      <c r="V55" s="13" t="n">
        <v>913.768494</v>
      </c>
      <c r="W55" s="13" t="n">
        <v>910.803589</v>
      </c>
      <c r="X55" s="13" t="n">
        <v>910.24292</v>
      </c>
      <c r="Y55" s="13" t="n">
        <v>909.775513</v>
      </c>
      <c r="Z55" s="13" t="n">
        <v>909.511108</v>
      </c>
      <c r="AA55" s="13" t="n">
        <v>908.9001459999999</v>
      </c>
      <c r="AB55" s="13" t="n">
        <v>907.319336</v>
      </c>
      <c r="AC55" s="13" t="n">
        <v>914.150818</v>
      </c>
      <c r="AD55" s="13" t="n">
        <v>907.851685</v>
      </c>
      <c r="AE55" s="13" t="n">
        <v>908.362</v>
      </c>
      <c r="AF55" s="13" t="n">
        <v>905.308167</v>
      </c>
      <c r="AG55" s="13" t="n">
        <v>905.438538</v>
      </c>
      <c r="AH55" s="13" t="n">
        <v>905.901001</v>
      </c>
      <c r="AI55" s="13" t="n">
        <v>907.053406</v>
      </c>
      <c r="AJ55" s="13" t="n">
        <v>907.210144</v>
      </c>
      <c r="AK55" s="2" t="n">
        <v>-0.000357</v>
      </c>
    </row>
    <row r="56" ht="15" customHeight="1" s="99">
      <c r="A56" s="58" t="inlineStr">
        <is>
          <t>TEF000:ga_Distillate(di</t>
        </is>
      </c>
      <c r="B56" s="7" t="inlineStr">
        <is>
          <t xml:space="preserve">  Distillate Fuel Oil (diesel)</t>
        </is>
      </c>
      <c r="C56" s="9" t="n">
        <v>285.263306</v>
      </c>
      <c r="D56" s="9" t="n">
        <v>284.826019</v>
      </c>
      <c r="E56" s="9" t="n">
        <v>373.968903</v>
      </c>
      <c r="F56" s="9" t="n">
        <v>494.098846</v>
      </c>
      <c r="G56" s="9" t="n">
        <v>391.50769</v>
      </c>
      <c r="H56" s="9" t="n">
        <v>314.957153</v>
      </c>
      <c r="I56" s="9" t="n">
        <v>296.202087</v>
      </c>
      <c r="J56" s="9" t="n">
        <v>285.240692</v>
      </c>
      <c r="K56" s="9" t="n">
        <v>278.031769</v>
      </c>
      <c r="L56" s="9" t="n">
        <v>281.650757</v>
      </c>
      <c r="M56" s="9" t="n">
        <v>280.631348</v>
      </c>
      <c r="N56" s="9" t="n">
        <v>281.711304</v>
      </c>
      <c r="O56" s="9" t="n">
        <v>280.306396</v>
      </c>
      <c r="P56" s="9" t="n">
        <v>288.047913</v>
      </c>
      <c r="Q56" s="9" t="n">
        <v>286.998657</v>
      </c>
      <c r="R56" s="9" t="n">
        <v>286.331512</v>
      </c>
      <c r="S56" s="9" t="n">
        <v>286.499207</v>
      </c>
      <c r="T56" s="9" t="n">
        <v>287.070679</v>
      </c>
      <c r="U56" s="9" t="n">
        <v>301.248901</v>
      </c>
      <c r="V56" s="9" t="n">
        <v>300.152283</v>
      </c>
      <c r="W56" s="9" t="n">
        <v>303.86438</v>
      </c>
      <c r="X56" s="9" t="n">
        <v>303.562531</v>
      </c>
      <c r="Y56" s="9" t="n">
        <v>302.878052</v>
      </c>
      <c r="Z56" s="9" t="n">
        <v>303.271576</v>
      </c>
      <c r="AA56" s="9" t="n">
        <v>303.636475</v>
      </c>
      <c r="AB56" s="9" t="n">
        <v>303.445312</v>
      </c>
      <c r="AC56" s="9" t="n">
        <v>298.369873</v>
      </c>
      <c r="AD56" s="9" t="n">
        <v>307.66925</v>
      </c>
      <c r="AE56" s="9" t="n">
        <v>309.144409</v>
      </c>
      <c r="AF56" s="9" t="n">
        <v>315.045593</v>
      </c>
      <c r="AG56" s="9" t="n">
        <v>317.743774</v>
      </c>
      <c r="AH56" s="9" t="n">
        <v>321.200623</v>
      </c>
      <c r="AI56" s="9" t="n">
        <v>323.933899</v>
      </c>
      <c r="AJ56" s="9" t="n">
        <v>326.756622</v>
      </c>
      <c r="AK56" s="5" t="n">
        <v>0.004301</v>
      </c>
    </row>
    <row r="57" ht="15" customHeight="1" s="99">
      <c r="A57" s="58" t="inlineStr">
        <is>
          <t>TEF000:ga_ResidualOil</t>
        </is>
      </c>
      <c r="B57" s="7" t="inlineStr">
        <is>
          <t xml:space="preserve">  Residual Oil</t>
        </is>
      </c>
      <c r="C57" s="9" t="n">
        <v>674.883545</v>
      </c>
      <c r="D57" s="9" t="n">
        <v>625.8616940000001</v>
      </c>
      <c r="E57" s="9" t="n">
        <v>652.027405</v>
      </c>
      <c r="F57" s="9" t="n">
        <v>349.827026</v>
      </c>
      <c r="G57" s="9" t="n">
        <v>422.308594</v>
      </c>
      <c r="H57" s="9" t="n">
        <v>564.661621</v>
      </c>
      <c r="I57" s="9" t="n">
        <v>591.872375</v>
      </c>
      <c r="J57" s="9" t="n">
        <v>605.636719</v>
      </c>
      <c r="K57" s="9" t="n">
        <v>618.083435</v>
      </c>
      <c r="L57" s="9" t="n">
        <v>607.1355589999999</v>
      </c>
      <c r="M57" s="9" t="n">
        <v>597.929077</v>
      </c>
      <c r="N57" s="9" t="n">
        <v>592.594421</v>
      </c>
      <c r="O57" s="9" t="n">
        <v>596.054016</v>
      </c>
      <c r="P57" s="9" t="n">
        <v>575.941406</v>
      </c>
      <c r="Q57" s="9" t="n">
        <v>572.93042</v>
      </c>
      <c r="R57" s="9" t="n">
        <v>571.264221</v>
      </c>
      <c r="S57" s="9" t="n">
        <v>570.04895</v>
      </c>
      <c r="T57" s="9" t="n">
        <v>566.616943</v>
      </c>
      <c r="U57" s="9" t="n">
        <v>530.089111</v>
      </c>
      <c r="V57" s="9" t="n">
        <v>527.555481</v>
      </c>
      <c r="W57" s="9" t="n">
        <v>518.738281</v>
      </c>
      <c r="X57" s="9" t="n">
        <v>516.01593</v>
      </c>
      <c r="Y57" s="9" t="n">
        <v>513.547363</v>
      </c>
      <c r="Z57" s="9" t="n">
        <v>511.546967</v>
      </c>
      <c r="AA57" s="9" t="n">
        <v>508.673462</v>
      </c>
      <c r="AB57" s="9" t="n">
        <v>503.505371</v>
      </c>
      <c r="AC57" s="9" t="n">
        <v>519.275269</v>
      </c>
      <c r="AD57" s="9" t="n">
        <v>502.110077</v>
      </c>
      <c r="AE57" s="9" t="n">
        <v>501.875031</v>
      </c>
      <c r="AF57" s="9" t="n">
        <v>492.987152</v>
      </c>
      <c r="AG57" s="9" t="n">
        <v>492.030609</v>
      </c>
      <c r="AH57" s="9" t="n">
        <v>491.982788</v>
      </c>
      <c r="AI57" s="9" t="n">
        <v>493.63382</v>
      </c>
      <c r="AJ57" s="9" t="n">
        <v>492.726837</v>
      </c>
      <c r="AK57" s="5" t="n">
        <v>-0.007446</v>
      </c>
    </row>
    <row r="58" ht="15" customHeight="1" s="99">
      <c r="A58" s="58" t="inlineStr">
        <is>
          <t>TEF000:ga_SeeEnGee</t>
        </is>
      </c>
      <c r="B58" s="7" t="inlineStr">
        <is>
          <t xml:space="preserve">  Compressed Natural Gas</t>
        </is>
      </c>
      <c r="C58" s="9" t="n">
        <v>0</v>
      </c>
      <c r="D58" s="9" t="n">
        <v>0</v>
      </c>
      <c r="E58" s="9" t="n">
        <v>0</v>
      </c>
      <c r="F58" s="9" t="n">
        <v>0</v>
      </c>
      <c r="G58" s="9" t="n">
        <v>0</v>
      </c>
      <c r="H58" s="9" t="n">
        <v>0</v>
      </c>
      <c r="I58" s="9" t="n">
        <v>0</v>
      </c>
      <c r="J58" s="9" t="n">
        <v>0</v>
      </c>
      <c r="K58" s="9" t="n">
        <v>0</v>
      </c>
      <c r="L58" s="9" t="n">
        <v>0</v>
      </c>
      <c r="M58" s="9" t="n">
        <v>0</v>
      </c>
      <c r="N58" s="9" t="n">
        <v>0</v>
      </c>
      <c r="O58" s="9" t="n">
        <v>0</v>
      </c>
      <c r="P58" s="9" t="n">
        <v>0</v>
      </c>
      <c r="Q58" s="9" t="n">
        <v>0</v>
      </c>
      <c r="R58" s="9" t="n">
        <v>0</v>
      </c>
      <c r="S58" s="9" t="n">
        <v>0</v>
      </c>
      <c r="T58" s="9" t="n">
        <v>0</v>
      </c>
      <c r="U58" s="9" t="n">
        <v>0</v>
      </c>
      <c r="V58" s="9" t="n">
        <v>0</v>
      </c>
      <c r="W58" s="9" t="n">
        <v>0</v>
      </c>
      <c r="X58" s="9" t="n">
        <v>0</v>
      </c>
      <c r="Y58" s="9" t="n">
        <v>0</v>
      </c>
      <c r="Z58" s="9" t="n">
        <v>0</v>
      </c>
      <c r="AA58" s="9" t="n">
        <v>0</v>
      </c>
      <c r="AB58" s="9" t="n">
        <v>0</v>
      </c>
      <c r="AC58" s="9" t="n">
        <v>0</v>
      </c>
      <c r="AD58" s="9" t="n">
        <v>0</v>
      </c>
      <c r="AE58" s="9" t="n">
        <v>0</v>
      </c>
      <c r="AF58" s="9" t="n">
        <v>0</v>
      </c>
      <c r="AG58" s="9" t="n">
        <v>0</v>
      </c>
      <c r="AH58" s="9" t="n">
        <v>0</v>
      </c>
      <c r="AI58" s="9" t="n">
        <v>0</v>
      </c>
      <c r="AJ58" s="9" t="n">
        <v>0</v>
      </c>
      <c r="AK58" s="5" t="inlineStr">
        <is>
          <t>- -</t>
        </is>
      </c>
    </row>
    <row r="59" ht="15" customHeight="1" s="99">
      <c r="A59" s="58" t="inlineStr">
        <is>
          <t>TEF000:ga_LiquidNG</t>
        </is>
      </c>
      <c r="B59" s="7" t="inlineStr">
        <is>
          <t xml:space="preserve">  Liquefied Natural Gas</t>
        </is>
      </c>
      <c r="C59" s="9" t="n">
        <v>0</v>
      </c>
      <c r="D59" s="9" t="n">
        <v>6.960556</v>
      </c>
      <c r="E59" s="9" t="n">
        <v>13.943656</v>
      </c>
      <c r="F59" s="9" t="n">
        <v>17.461792</v>
      </c>
      <c r="G59" s="9" t="n">
        <v>50.816452</v>
      </c>
      <c r="H59" s="9" t="n">
        <v>41.817055</v>
      </c>
      <c r="I59" s="9" t="n">
        <v>44.731972</v>
      </c>
      <c r="J59" s="9" t="n">
        <v>47.894318</v>
      </c>
      <c r="K59" s="9" t="n">
        <v>48.062717</v>
      </c>
      <c r="L59" s="9" t="n">
        <v>51.473217</v>
      </c>
      <c r="M59" s="9" t="n">
        <v>58.459518</v>
      </c>
      <c r="N59" s="9" t="n">
        <v>61.083858</v>
      </c>
      <c r="O59" s="9" t="n">
        <v>60.884529</v>
      </c>
      <c r="P59" s="9" t="n">
        <v>65.84225499999999</v>
      </c>
      <c r="Q59" s="9" t="n">
        <v>69.22528800000001</v>
      </c>
      <c r="R59" s="9" t="n">
        <v>71.402107</v>
      </c>
      <c r="S59" s="9" t="n">
        <v>72.474823</v>
      </c>
      <c r="T59" s="9" t="n">
        <v>74.503609</v>
      </c>
      <c r="U59" s="9" t="n">
        <v>82.93104599999999</v>
      </c>
      <c r="V59" s="9" t="n">
        <v>86.06073000000001</v>
      </c>
      <c r="W59" s="9" t="n">
        <v>88.20090500000001</v>
      </c>
      <c r="X59" s="9" t="n">
        <v>90.664413</v>
      </c>
      <c r="Y59" s="9" t="n">
        <v>93.350128</v>
      </c>
      <c r="Z59" s="9" t="n">
        <v>94.692589</v>
      </c>
      <c r="AA59" s="9" t="n">
        <v>96.59017900000001</v>
      </c>
      <c r="AB59" s="9" t="n">
        <v>100.368637</v>
      </c>
      <c r="AC59" s="9" t="n">
        <v>96.505661</v>
      </c>
      <c r="AD59" s="9" t="n">
        <v>98.07240299999999</v>
      </c>
      <c r="AE59" s="9" t="n">
        <v>97.342567</v>
      </c>
      <c r="AF59" s="9" t="n">
        <v>97.275436</v>
      </c>
      <c r="AG59" s="9" t="n">
        <v>95.66413900000001</v>
      </c>
      <c r="AH59" s="9" t="n">
        <v>92.717598</v>
      </c>
      <c r="AI59" s="9" t="n">
        <v>89.485657</v>
      </c>
      <c r="AJ59" s="9" t="n">
        <v>87.726692</v>
      </c>
      <c r="AK59" s="5" t="n">
        <v>0.08240599999999999</v>
      </c>
    </row>
    <row r="61" ht="15" customHeight="1" s="99">
      <c r="A61" s="58" t="inlineStr">
        <is>
          <t>TEF000:ha_Total</t>
        </is>
      </c>
      <c r="B61" s="4" t="inlineStr">
        <is>
          <t>Air Transportation</t>
        </is>
      </c>
      <c r="C61" s="13" t="n">
        <v>2523.883545</v>
      </c>
      <c r="D61" s="13" t="n">
        <v>2543.481934</v>
      </c>
      <c r="E61" s="13" t="n">
        <v>2581.43457</v>
      </c>
      <c r="F61" s="13" t="n">
        <v>2614.51001</v>
      </c>
      <c r="G61" s="13" t="n">
        <v>2639.637939</v>
      </c>
      <c r="H61" s="13" t="n">
        <v>2662.872314</v>
      </c>
      <c r="I61" s="13" t="n">
        <v>2688.826172</v>
      </c>
      <c r="J61" s="13" t="n">
        <v>2716.387207</v>
      </c>
      <c r="K61" s="13" t="n">
        <v>2747.756348</v>
      </c>
      <c r="L61" s="13" t="n">
        <v>2778.920898</v>
      </c>
      <c r="M61" s="13" t="n">
        <v>2807.338135</v>
      </c>
      <c r="N61" s="13" t="n">
        <v>2845.090088</v>
      </c>
      <c r="O61" s="13" t="n">
        <v>2875.095215</v>
      </c>
      <c r="P61" s="13" t="n">
        <v>2905.72168</v>
      </c>
      <c r="Q61" s="13" t="n">
        <v>2937.703613</v>
      </c>
      <c r="R61" s="13" t="n">
        <v>2968.970459</v>
      </c>
      <c r="S61" s="13" t="n">
        <v>3000.345703</v>
      </c>
      <c r="T61" s="13" t="n">
        <v>3033.163574</v>
      </c>
      <c r="U61" s="13" t="n">
        <v>3065.068848</v>
      </c>
      <c r="V61" s="13" t="n">
        <v>3096.147705</v>
      </c>
      <c r="W61" s="13" t="n">
        <v>3127.662598</v>
      </c>
      <c r="X61" s="13" t="n">
        <v>3159.907471</v>
      </c>
      <c r="Y61" s="13" t="n">
        <v>3191.287109</v>
      </c>
      <c r="Z61" s="13" t="n">
        <v>3223.040283</v>
      </c>
      <c r="AA61" s="13" t="n">
        <v>3254.713867</v>
      </c>
      <c r="AB61" s="13" t="n">
        <v>3286.70166</v>
      </c>
      <c r="AC61" s="13" t="n">
        <v>3321.468262</v>
      </c>
      <c r="AD61" s="13" t="n">
        <v>3356.641846</v>
      </c>
      <c r="AE61" s="13" t="n">
        <v>3394.19165</v>
      </c>
      <c r="AF61" s="13" t="n">
        <v>3431.654541</v>
      </c>
      <c r="AG61" s="13" t="n">
        <v>3470.789551</v>
      </c>
      <c r="AH61" s="13" t="n">
        <v>3509.730225</v>
      </c>
      <c r="AI61" s="13" t="n">
        <v>3548.42041</v>
      </c>
      <c r="AJ61" s="13" t="n">
        <v>3586.296631</v>
      </c>
      <c r="AK61" s="2" t="n">
        <v>0.010795</v>
      </c>
    </row>
    <row r="62" ht="15" customHeight="1" s="99">
      <c r="A62" s="58" t="inlineStr">
        <is>
          <t>TEF000:ha_JetFuel</t>
        </is>
      </c>
      <c r="B62" s="7" t="inlineStr">
        <is>
          <t xml:space="preserve">  Jet Fuel</t>
        </is>
      </c>
      <c r="C62" s="9" t="n">
        <v>2501.361572</v>
      </c>
      <c r="D62" s="9" t="n">
        <v>2520.988281</v>
      </c>
      <c r="E62" s="9" t="n">
        <v>2558.964355</v>
      </c>
      <c r="F62" s="9" t="n">
        <v>2592.059082</v>
      </c>
      <c r="G62" s="9" t="n">
        <v>2617.203125</v>
      </c>
      <c r="H62" s="9" t="n">
        <v>2640.450684</v>
      </c>
      <c r="I62" s="9" t="n">
        <v>2666.415527</v>
      </c>
      <c r="J62" s="9" t="n">
        <v>2693.985596</v>
      </c>
      <c r="K62" s="9" t="n">
        <v>2725.362305</v>
      </c>
      <c r="L62" s="9" t="n">
        <v>2756.533203</v>
      </c>
      <c r="M62" s="9" t="n">
        <v>2784.955566</v>
      </c>
      <c r="N62" s="9" t="n">
        <v>2822.71167</v>
      </c>
      <c r="O62" s="9" t="n">
        <v>2852.720215</v>
      </c>
      <c r="P62" s="9" t="n">
        <v>2883.349609</v>
      </c>
      <c r="Q62" s="9" t="n">
        <v>2915.333984</v>
      </c>
      <c r="R62" s="9" t="n">
        <v>2946.602783</v>
      </c>
      <c r="S62" s="9" t="n">
        <v>2977.979736</v>
      </c>
      <c r="T62" s="9" t="n">
        <v>3010.799072</v>
      </c>
      <c r="U62" s="9" t="n">
        <v>3042.705322</v>
      </c>
      <c r="V62" s="9" t="n">
        <v>3073.785156</v>
      </c>
      <c r="W62" s="9" t="n">
        <v>3105.300781</v>
      </c>
      <c r="X62" s="9" t="n">
        <v>3137.546387</v>
      </c>
      <c r="Y62" s="9" t="n">
        <v>3168.926514</v>
      </c>
      <c r="Z62" s="9" t="n">
        <v>3200.680176</v>
      </c>
      <c r="AA62" s="9" t="n">
        <v>3232.354248</v>
      </c>
      <c r="AB62" s="9" t="n">
        <v>3264.342285</v>
      </c>
      <c r="AC62" s="9" t="n">
        <v>3299.109131</v>
      </c>
      <c r="AD62" s="9" t="n">
        <v>3334.282959</v>
      </c>
      <c r="AE62" s="9" t="n">
        <v>3371.832764</v>
      </c>
      <c r="AF62" s="9" t="n">
        <v>3409.295898</v>
      </c>
      <c r="AG62" s="9" t="n">
        <v>3448.430908</v>
      </c>
      <c r="AH62" s="9" t="n">
        <v>3487.371826</v>
      </c>
      <c r="AI62" s="9" t="n">
        <v>3526.062012</v>
      </c>
      <c r="AJ62" s="9" t="n">
        <v>3563.938232</v>
      </c>
      <c r="AK62" s="5" t="n">
        <v>0.010878</v>
      </c>
    </row>
    <row r="63" ht="15" customHeight="1" s="99">
      <c r="A63" s="58" t="inlineStr">
        <is>
          <t>TEF000:ha_AviationGasol</t>
        </is>
      </c>
      <c r="B63" s="7" t="inlineStr">
        <is>
          <t xml:space="preserve">  Aviation Gasoline</t>
        </is>
      </c>
      <c r="C63" s="9" t="n">
        <v>22.522085</v>
      </c>
      <c r="D63" s="9" t="n">
        <v>22.493759</v>
      </c>
      <c r="E63" s="9" t="n">
        <v>22.470324</v>
      </c>
      <c r="F63" s="9" t="n">
        <v>22.450933</v>
      </c>
      <c r="G63" s="9" t="n">
        <v>22.434891</v>
      </c>
      <c r="H63" s="9" t="n">
        <v>22.421618</v>
      </c>
      <c r="I63" s="9" t="n">
        <v>22.410635</v>
      </c>
      <c r="J63" s="9" t="n">
        <v>22.401548</v>
      </c>
      <c r="K63" s="9" t="n">
        <v>22.394032</v>
      </c>
      <c r="L63" s="9" t="n">
        <v>22.387812</v>
      </c>
      <c r="M63" s="9" t="n">
        <v>22.382666</v>
      </c>
      <c r="N63" s="9" t="n">
        <v>22.378407</v>
      </c>
      <c r="O63" s="9" t="n">
        <v>22.374884</v>
      </c>
      <c r="P63" s="9" t="n">
        <v>22.371969</v>
      </c>
      <c r="Q63" s="9" t="n">
        <v>22.369558</v>
      </c>
      <c r="R63" s="9" t="n">
        <v>22.367563</v>
      </c>
      <c r="S63" s="9" t="n">
        <v>22.365911</v>
      </c>
      <c r="T63" s="9" t="n">
        <v>22.364546</v>
      </c>
      <c r="U63" s="9" t="n">
        <v>22.363417</v>
      </c>
      <c r="V63" s="9" t="n">
        <v>22.36248</v>
      </c>
      <c r="W63" s="9" t="n">
        <v>22.361708</v>
      </c>
      <c r="X63" s="9" t="n">
        <v>22.361067</v>
      </c>
      <c r="Y63" s="9" t="n">
        <v>22.360538</v>
      </c>
      <c r="Z63" s="9" t="n">
        <v>22.3601</v>
      </c>
      <c r="AA63" s="9" t="n">
        <v>22.359737</v>
      </c>
      <c r="AB63" s="9" t="n">
        <v>22.359438</v>
      </c>
      <c r="AC63" s="9" t="n">
        <v>22.35919</v>
      </c>
      <c r="AD63" s="9" t="n">
        <v>22.358984</v>
      </c>
      <c r="AE63" s="9" t="n">
        <v>22.358814</v>
      </c>
      <c r="AF63" s="9" t="n">
        <v>22.358673</v>
      </c>
      <c r="AG63" s="9" t="n">
        <v>22.358557</v>
      </c>
      <c r="AH63" s="9" t="n">
        <v>22.358461</v>
      </c>
      <c r="AI63" s="9" t="n">
        <v>22.358381</v>
      </c>
      <c r="AJ63" s="9" t="n">
        <v>22.358315</v>
      </c>
      <c r="AK63" s="5" t="n">
        <v>-0.000189</v>
      </c>
    </row>
    <row r="65" ht="15" customHeight="1" s="99">
      <c r="A65" s="58" t="inlineStr">
        <is>
          <t>TEF000:ia_Total</t>
        </is>
      </c>
      <c r="B65" s="4" t="inlineStr">
        <is>
          <t>Military Use</t>
        </is>
      </c>
      <c r="C65" s="13" t="n">
        <v>535.695923</v>
      </c>
      <c r="D65" s="13" t="n">
        <v>557.78418</v>
      </c>
      <c r="E65" s="13" t="n">
        <v>587.656616</v>
      </c>
      <c r="F65" s="13" t="n">
        <v>589.98645</v>
      </c>
      <c r="G65" s="13" t="n">
        <v>581.88269</v>
      </c>
      <c r="H65" s="13" t="n">
        <v>575.975403</v>
      </c>
      <c r="I65" s="13" t="n">
        <v>559.006714</v>
      </c>
      <c r="J65" s="13" t="n">
        <v>548.074524</v>
      </c>
      <c r="K65" s="13" t="n">
        <v>546.877563</v>
      </c>
      <c r="L65" s="13" t="n">
        <v>545.983154</v>
      </c>
      <c r="M65" s="13" t="n">
        <v>546.441833</v>
      </c>
      <c r="N65" s="13" t="n">
        <v>550.221497</v>
      </c>
      <c r="O65" s="13" t="n">
        <v>551.223022</v>
      </c>
      <c r="P65" s="13" t="n">
        <v>551.829956</v>
      </c>
      <c r="Q65" s="13" t="n">
        <v>552.407898</v>
      </c>
      <c r="R65" s="13" t="n">
        <v>552.957764</v>
      </c>
      <c r="S65" s="13" t="n">
        <v>553.483032</v>
      </c>
      <c r="T65" s="13" t="n">
        <v>553.9856569999999</v>
      </c>
      <c r="U65" s="13" t="n">
        <v>554.464966</v>
      </c>
      <c r="V65" s="13" t="n">
        <v>554.934692</v>
      </c>
      <c r="W65" s="13" t="n">
        <v>555.391724</v>
      </c>
      <c r="X65" s="13" t="n">
        <v>555.837341</v>
      </c>
      <c r="Y65" s="13" t="n">
        <v>556.2705079999999</v>
      </c>
      <c r="Z65" s="13" t="n">
        <v>556.691162</v>
      </c>
      <c r="AA65" s="13" t="n">
        <v>557.098328</v>
      </c>
      <c r="AB65" s="13" t="n">
        <v>557.491821</v>
      </c>
      <c r="AC65" s="13" t="n">
        <v>557.874268</v>
      </c>
      <c r="AD65" s="13" t="n">
        <v>558.237915</v>
      </c>
      <c r="AE65" s="13" t="n">
        <v>558.589294</v>
      </c>
      <c r="AF65" s="13" t="n">
        <v>558.924561</v>
      </c>
      <c r="AG65" s="13" t="n">
        <v>559.245361</v>
      </c>
      <c r="AH65" s="13" t="n">
        <v>559.550659</v>
      </c>
      <c r="AI65" s="13" t="n">
        <v>559.27002</v>
      </c>
      <c r="AJ65" s="13" t="n">
        <v>559.034363</v>
      </c>
      <c r="AK65" s="2" t="n">
        <v>6.999999999999999e-05</v>
      </c>
    </row>
    <row r="66" ht="15" customHeight="1" s="99">
      <c r="A66" s="58" t="inlineStr">
        <is>
          <t>TEF000:ia_JetFuel</t>
        </is>
      </c>
      <c r="B66" s="7" t="inlineStr">
        <is>
          <t xml:space="preserve">  Jet Fuel and Aviation Gasoline</t>
        </is>
      </c>
      <c r="C66" s="9" t="n">
        <v>411.780945</v>
      </c>
      <c r="D66" s="9" t="n">
        <v>429.677063</v>
      </c>
      <c r="E66" s="9" t="n">
        <v>447.255249</v>
      </c>
      <c r="F66" s="9" t="n">
        <v>451.317047</v>
      </c>
      <c r="G66" s="9" t="n">
        <v>447.310913</v>
      </c>
      <c r="H66" s="9" t="n">
        <v>442.751495</v>
      </c>
      <c r="I66" s="9" t="n">
        <v>429.703613</v>
      </c>
      <c r="J66" s="9" t="n">
        <v>421.297852</v>
      </c>
      <c r="K66" s="9" t="n">
        <v>420.376312</v>
      </c>
      <c r="L66" s="9" t="n">
        <v>419.689087</v>
      </c>
      <c r="M66" s="9" t="n">
        <v>420.042053</v>
      </c>
      <c r="N66" s="9" t="n">
        <v>422.947632</v>
      </c>
      <c r="O66" s="9" t="n">
        <v>423.71698</v>
      </c>
      <c r="P66" s="9" t="n">
        <v>424.18457</v>
      </c>
      <c r="Q66" s="9" t="n">
        <v>424.628845</v>
      </c>
      <c r="R66" s="9" t="n">
        <v>425.051422</v>
      </c>
      <c r="S66" s="9" t="n">
        <v>425.454956</v>
      </c>
      <c r="T66" s="9" t="n">
        <v>425.841156</v>
      </c>
      <c r="U66" s="9" t="n">
        <v>426.212402</v>
      </c>
      <c r="V66" s="9" t="n">
        <v>426.573303</v>
      </c>
      <c r="W66" s="9" t="n">
        <v>426.925018</v>
      </c>
      <c r="X66" s="9" t="n">
        <v>427.267517</v>
      </c>
      <c r="Y66" s="9" t="n">
        <v>427.600403</v>
      </c>
      <c r="Z66" s="9" t="n">
        <v>427.923523</v>
      </c>
      <c r="AA66" s="9" t="n">
        <v>428.236481</v>
      </c>
      <c r="AB66" s="9" t="n">
        <v>428.539062</v>
      </c>
      <c r="AC66" s="9" t="n">
        <v>428.830994</v>
      </c>
      <c r="AD66" s="9" t="n">
        <v>429.111938</v>
      </c>
      <c r="AE66" s="9" t="n">
        <v>429.381714</v>
      </c>
      <c r="AF66" s="9" t="n">
        <v>429.640015</v>
      </c>
      <c r="AG66" s="9" t="n">
        <v>429.886566</v>
      </c>
      <c r="AH66" s="9" t="n">
        <v>430.121185</v>
      </c>
      <c r="AI66" s="9" t="n">
        <v>429.905212</v>
      </c>
      <c r="AJ66" s="9" t="n">
        <v>429.724152</v>
      </c>
      <c r="AK66" s="5" t="n">
        <v>3e-06</v>
      </c>
    </row>
    <row r="67" ht="15" customHeight="1" s="99">
      <c r="A67" s="58" t="inlineStr">
        <is>
          <t>TEF000:ia_ResidualFuel</t>
        </is>
      </c>
      <c r="B67" s="7" t="inlineStr">
        <is>
          <t xml:space="preserve">  Residual Fuel Oil</t>
        </is>
      </c>
      <c r="C67" s="9" t="n">
        <v>19.091375</v>
      </c>
      <c r="D67" s="9" t="n">
        <v>18.727859</v>
      </c>
      <c r="E67" s="9" t="n">
        <v>26.547354</v>
      </c>
      <c r="F67" s="9" t="n">
        <v>23.781448</v>
      </c>
      <c r="G67" s="9" t="n">
        <v>20.703632</v>
      </c>
      <c r="H67" s="9" t="n">
        <v>20.51643</v>
      </c>
      <c r="I67" s="9" t="n">
        <v>19.917072</v>
      </c>
      <c r="J67" s="9" t="n">
        <v>19.530453</v>
      </c>
      <c r="K67" s="9" t="n">
        <v>19.489599</v>
      </c>
      <c r="L67" s="9" t="n">
        <v>19.457396</v>
      </c>
      <c r="M67" s="9" t="n">
        <v>19.473238</v>
      </c>
      <c r="N67" s="9" t="n">
        <v>19.607624</v>
      </c>
      <c r="O67" s="9" t="n">
        <v>19.644047</v>
      </c>
      <c r="P67" s="9" t="n">
        <v>19.664268</v>
      </c>
      <c r="Q67" s="9" t="n">
        <v>19.684889</v>
      </c>
      <c r="R67" s="9" t="n">
        <v>19.704618</v>
      </c>
      <c r="S67" s="9" t="n">
        <v>19.723619</v>
      </c>
      <c r="T67" s="9" t="n">
        <v>19.741726</v>
      </c>
      <c r="U67" s="9" t="n">
        <v>19.755281</v>
      </c>
      <c r="V67" s="9" t="n">
        <v>19.772219</v>
      </c>
      <c r="W67" s="9" t="n">
        <v>19.788031</v>
      </c>
      <c r="X67" s="9" t="n">
        <v>19.803955</v>
      </c>
      <c r="Y67" s="9" t="n">
        <v>19.819462</v>
      </c>
      <c r="Z67" s="9" t="n">
        <v>19.834751</v>
      </c>
      <c r="AA67" s="9" t="n">
        <v>19.8493</v>
      </c>
      <c r="AB67" s="9" t="n">
        <v>19.863184</v>
      </c>
      <c r="AC67" s="9" t="n">
        <v>19.879412</v>
      </c>
      <c r="AD67" s="9" t="n">
        <v>19.890583</v>
      </c>
      <c r="AE67" s="9" t="n">
        <v>19.90353</v>
      </c>
      <c r="AF67" s="9" t="n">
        <v>19.914705</v>
      </c>
      <c r="AG67" s="9" t="n">
        <v>19.926201</v>
      </c>
      <c r="AH67" s="9" t="n">
        <v>19.93713</v>
      </c>
      <c r="AI67" s="9" t="n">
        <v>19.92745</v>
      </c>
      <c r="AJ67" s="9" t="n">
        <v>19.918989</v>
      </c>
      <c r="AK67" s="5" t="n">
        <v>0.001929</v>
      </c>
    </row>
    <row r="68" ht="15" customHeight="1" s="99">
      <c r="A68" s="58" t="inlineStr">
        <is>
          <t>TEF000:ia_Distillate</t>
        </is>
      </c>
      <c r="B68" s="7" t="inlineStr">
        <is>
          <t xml:space="preserve">  Distillates and Diesel</t>
        </is>
      </c>
      <c r="C68" s="9" t="n">
        <v>104.823593</v>
      </c>
      <c r="D68" s="9" t="n">
        <v>109.379265</v>
      </c>
      <c r="E68" s="9" t="n">
        <v>113.853996</v>
      </c>
      <c r="F68" s="9" t="n">
        <v>114.88797</v>
      </c>
      <c r="G68" s="9" t="n">
        <v>113.868164</v>
      </c>
      <c r="H68" s="9" t="n">
        <v>112.707504</v>
      </c>
      <c r="I68" s="9" t="n">
        <v>109.386002</v>
      </c>
      <c r="J68" s="9" t="n">
        <v>107.246231</v>
      </c>
      <c r="K68" s="9" t="n">
        <v>107.011635</v>
      </c>
      <c r="L68" s="9" t="n">
        <v>106.8367</v>
      </c>
      <c r="M68" s="9" t="n">
        <v>106.926537</v>
      </c>
      <c r="N68" s="9" t="n">
        <v>107.666206</v>
      </c>
      <c r="O68" s="9" t="n">
        <v>107.86203</v>
      </c>
      <c r="P68" s="9" t="n">
        <v>107.981079</v>
      </c>
      <c r="Q68" s="9" t="n">
        <v>108.094154</v>
      </c>
      <c r="R68" s="9" t="n">
        <v>108.201736</v>
      </c>
      <c r="S68" s="9" t="n">
        <v>108.304443</v>
      </c>
      <c r="T68" s="9" t="n">
        <v>108.402771</v>
      </c>
      <c r="U68" s="9" t="n">
        <v>108.497276</v>
      </c>
      <c r="V68" s="9" t="n">
        <v>108.589149</v>
      </c>
      <c r="W68" s="9" t="n">
        <v>108.678696</v>
      </c>
      <c r="X68" s="9" t="n">
        <v>108.765869</v>
      </c>
      <c r="Y68" s="9" t="n">
        <v>108.850616</v>
      </c>
      <c r="Z68" s="9" t="n">
        <v>108.932877</v>
      </c>
      <c r="AA68" s="9" t="n">
        <v>109.012535</v>
      </c>
      <c r="AB68" s="9" t="n">
        <v>109.089554</v>
      </c>
      <c r="AC68" s="9" t="n">
        <v>109.163879</v>
      </c>
      <c r="AD68" s="9" t="n">
        <v>109.235382</v>
      </c>
      <c r="AE68" s="9" t="n">
        <v>109.304062</v>
      </c>
      <c r="AF68" s="9" t="n">
        <v>109.369827</v>
      </c>
      <c r="AG68" s="9" t="n">
        <v>109.432594</v>
      </c>
      <c r="AH68" s="9" t="n">
        <v>109.49231</v>
      </c>
      <c r="AI68" s="9" t="n">
        <v>109.437332</v>
      </c>
      <c r="AJ68" s="9" t="n">
        <v>109.391251</v>
      </c>
      <c r="AK68" s="5" t="n">
        <v>3e-06</v>
      </c>
    </row>
    <row r="70" ht="15" customHeight="1" s="99">
      <c r="A70" s="58" t="inlineStr">
        <is>
          <t>TEF000:ja_Total</t>
        </is>
      </c>
      <c r="B70" s="4" t="inlineStr">
        <is>
          <t>Bus Transportation</t>
        </is>
      </c>
      <c r="C70" s="13" t="n">
        <v>236.259003</v>
      </c>
      <c r="D70" s="13" t="n">
        <v>237.060562</v>
      </c>
      <c r="E70" s="13" t="n">
        <v>237.76503</v>
      </c>
      <c r="F70" s="13" t="n">
        <v>238.438889</v>
      </c>
      <c r="G70" s="13" t="n">
        <v>239.098541</v>
      </c>
      <c r="H70" s="13" t="n">
        <v>239.711578</v>
      </c>
      <c r="I70" s="13" t="n">
        <v>240.245255</v>
      </c>
      <c r="J70" s="13" t="n">
        <v>240.774277</v>
      </c>
      <c r="K70" s="13" t="n">
        <v>241.358459</v>
      </c>
      <c r="L70" s="13" t="n">
        <v>241.871948</v>
      </c>
      <c r="M70" s="13" t="n">
        <v>242.303009</v>
      </c>
      <c r="N70" s="13" t="n">
        <v>242.664459</v>
      </c>
      <c r="O70" s="13" t="n">
        <v>242.875931</v>
      </c>
      <c r="P70" s="13" t="n">
        <v>242.822525</v>
      </c>
      <c r="Q70" s="13" t="n">
        <v>242.45755</v>
      </c>
      <c r="R70" s="13" t="n">
        <v>241.583206</v>
      </c>
      <c r="S70" s="13" t="n">
        <v>239.529694</v>
      </c>
      <c r="T70" s="13" t="n">
        <v>238.893341</v>
      </c>
      <c r="U70" s="13" t="n">
        <v>239.290543</v>
      </c>
      <c r="V70" s="13" t="n">
        <v>239.643433</v>
      </c>
      <c r="W70" s="13" t="n">
        <v>239.955261</v>
      </c>
      <c r="X70" s="13" t="n">
        <v>240.225555</v>
      </c>
      <c r="Y70" s="13" t="n">
        <v>240.454102</v>
      </c>
      <c r="Z70" s="13" t="n">
        <v>240.640045</v>
      </c>
      <c r="AA70" s="13" t="n">
        <v>240.779846</v>
      </c>
      <c r="AB70" s="13" t="n">
        <v>240.879227</v>
      </c>
      <c r="AC70" s="13" t="n">
        <v>240.942139</v>
      </c>
      <c r="AD70" s="13" t="n">
        <v>240.973816</v>
      </c>
      <c r="AE70" s="13" t="n">
        <v>240.986816</v>
      </c>
      <c r="AF70" s="13" t="n">
        <v>240.995804</v>
      </c>
      <c r="AG70" s="13" t="n">
        <v>241.021606</v>
      </c>
      <c r="AH70" s="13" t="n">
        <v>241.085388</v>
      </c>
      <c r="AI70" s="13" t="n">
        <v>241.204422</v>
      </c>
      <c r="AJ70" s="13" t="n">
        <v>241.39595</v>
      </c>
      <c r="AK70" s="2" t="n">
        <v>0.000566</v>
      </c>
    </row>
    <row r="71" ht="15" customHeight="1" s="99">
      <c r="A71" s="58" t="inlineStr">
        <is>
          <t>TEF000:bus_transit_tot</t>
        </is>
      </c>
      <c r="B71" s="7" t="inlineStr">
        <is>
          <t xml:space="preserve">  Transit Bus</t>
        </is>
      </c>
      <c r="C71" s="9" t="n">
        <v>99.369827</v>
      </c>
      <c r="D71" s="9" t="n">
        <v>99.43871300000001</v>
      </c>
      <c r="E71" s="9" t="n">
        <v>99.472229</v>
      </c>
      <c r="F71" s="9" t="n">
        <v>99.505585</v>
      </c>
      <c r="G71" s="9" t="n">
        <v>99.52634399999999</v>
      </c>
      <c r="H71" s="9" t="n">
        <v>99.541695</v>
      </c>
      <c r="I71" s="9" t="n">
        <v>99.55774700000001</v>
      </c>
      <c r="J71" s="9" t="n">
        <v>99.547966</v>
      </c>
      <c r="K71" s="9" t="n">
        <v>99.476646</v>
      </c>
      <c r="L71" s="9" t="n">
        <v>99.396362</v>
      </c>
      <c r="M71" s="9" t="n">
        <v>99.30265799999999</v>
      </c>
      <c r="N71" s="9" t="n">
        <v>99.182693</v>
      </c>
      <c r="O71" s="9" t="n">
        <v>99.0485</v>
      </c>
      <c r="P71" s="9" t="n">
        <v>98.863533</v>
      </c>
      <c r="Q71" s="9" t="n">
        <v>98.658394</v>
      </c>
      <c r="R71" s="9" t="n">
        <v>98.43001599999999</v>
      </c>
      <c r="S71" s="9" t="n">
        <v>98.19489299999999</v>
      </c>
      <c r="T71" s="9" t="n">
        <v>97.939285</v>
      </c>
      <c r="U71" s="9" t="n">
        <v>97.662361</v>
      </c>
      <c r="V71" s="9" t="n">
        <v>97.36318199999999</v>
      </c>
      <c r="W71" s="9" t="n">
        <v>97.038231</v>
      </c>
      <c r="X71" s="9" t="n">
        <v>96.68071</v>
      </c>
      <c r="Y71" s="9" t="n">
        <v>96.284088</v>
      </c>
      <c r="Z71" s="9" t="n">
        <v>95.84240699999999</v>
      </c>
      <c r="AA71" s="9" t="n">
        <v>95.347618</v>
      </c>
      <c r="AB71" s="9" t="n">
        <v>94.802689</v>
      </c>
      <c r="AC71" s="9" t="n">
        <v>94.20813800000001</v>
      </c>
      <c r="AD71" s="9" t="n">
        <v>93.56551399999999</v>
      </c>
      <c r="AE71" s="9" t="n">
        <v>92.884491</v>
      </c>
      <c r="AF71" s="9" t="n">
        <v>92.177803</v>
      </c>
      <c r="AG71" s="9" t="n">
        <v>91.46616400000001</v>
      </c>
      <c r="AH71" s="9" t="n">
        <v>90.772598</v>
      </c>
      <c r="AI71" s="9" t="n">
        <v>90.117622</v>
      </c>
      <c r="AJ71" s="9" t="n">
        <v>89.522926</v>
      </c>
      <c r="AK71" s="5" t="n">
        <v>-0.003277</v>
      </c>
    </row>
    <row r="72" ht="15" customHeight="1" s="99">
      <c r="A72" s="58" t="inlineStr">
        <is>
          <t>TEF000:ja_TransitBus(mo</t>
        </is>
      </c>
      <c r="B72" s="7" t="inlineStr">
        <is>
          <t xml:space="preserve">    Motor Gasoline</t>
        </is>
      </c>
      <c r="C72" s="9" t="n">
        <v>11.445287</v>
      </c>
      <c r="D72" s="9" t="n">
        <v>11.466092</v>
      </c>
      <c r="E72" s="9" t="n">
        <v>11.482542</v>
      </c>
      <c r="F72" s="9" t="n">
        <v>11.498786</v>
      </c>
      <c r="G72" s="9" t="n">
        <v>11.513481</v>
      </c>
      <c r="H72" s="9" t="n">
        <v>11.527476</v>
      </c>
      <c r="I72" s="9" t="n">
        <v>11.541475</v>
      </c>
      <c r="J72" s="9" t="n">
        <v>11.552413</v>
      </c>
      <c r="K72" s="9" t="n">
        <v>11.556156</v>
      </c>
      <c r="L72" s="9" t="n">
        <v>11.558803</v>
      </c>
      <c r="M72" s="9" t="n">
        <v>11.55983</v>
      </c>
      <c r="N72" s="9" t="n">
        <v>11.557747</v>
      </c>
      <c r="O72" s="9" t="n">
        <v>11.553973</v>
      </c>
      <c r="P72" s="9" t="n">
        <v>11.544259</v>
      </c>
      <c r="Q72" s="9" t="n">
        <v>11.532174</v>
      </c>
      <c r="R72" s="9" t="n">
        <v>11.517338</v>
      </c>
      <c r="S72" s="9" t="n">
        <v>11.501655</v>
      </c>
      <c r="T72" s="9" t="n">
        <v>11.483509</v>
      </c>
      <c r="U72" s="9" t="n">
        <v>11.4628</v>
      </c>
      <c r="V72" s="9" t="n">
        <v>11.439426</v>
      </c>
      <c r="W72" s="9" t="n">
        <v>11.412994</v>
      </c>
      <c r="X72" s="9" t="n">
        <v>11.382687</v>
      </c>
      <c r="Y72" s="9" t="n">
        <v>11.347727</v>
      </c>
      <c r="Z72" s="9" t="n">
        <v>11.307388</v>
      </c>
      <c r="AA72" s="9" t="n">
        <v>11.260698</v>
      </c>
      <c r="AB72" s="9" t="n">
        <v>11.207987</v>
      </c>
      <c r="AC72" s="9" t="n">
        <v>11.149298</v>
      </c>
      <c r="AD72" s="9" t="n">
        <v>11.084787</v>
      </c>
      <c r="AE72" s="9" t="n">
        <v>11.015581</v>
      </c>
      <c r="AF72" s="9" t="n">
        <v>10.943103</v>
      </c>
      <c r="AG72" s="9" t="n">
        <v>10.869602</v>
      </c>
      <c r="AH72" s="9" t="n">
        <v>10.797935</v>
      </c>
      <c r="AI72" s="9" t="n">
        <v>10.730744</v>
      </c>
      <c r="AJ72" s="9" t="n">
        <v>10.670596</v>
      </c>
      <c r="AK72" s="5" t="n">
        <v>-0.002244</v>
      </c>
    </row>
    <row r="73" ht="15" customHeight="1" s="99">
      <c r="A73" s="58" t="inlineStr">
        <is>
          <t>TEF000:bus_transit_e85</t>
        </is>
      </c>
      <c r="B73" s="7" t="inlineStr">
        <is>
          <t xml:space="preserve">    E85</t>
        </is>
      </c>
      <c r="C73" s="9" t="n">
        <v>0.014615</v>
      </c>
      <c r="D73" s="9" t="n">
        <v>0.014637</v>
      </c>
      <c r="E73" s="9" t="n">
        <v>0.014656</v>
      </c>
      <c r="F73" s="9" t="n">
        <v>0.014678</v>
      </c>
      <c r="G73" s="9" t="n">
        <v>0.014699</v>
      </c>
      <c r="H73" s="9" t="n">
        <v>0.01472</v>
      </c>
      <c r="I73" s="9" t="n">
        <v>0.014742</v>
      </c>
      <c r="J73" s="9" t="n">
        <v>0.014761</v>
      </c>
      <c r="K73" s="9" t="n">
        <v>0.01477</v>
      </c>
      <c r="L73" s="9" t="n">
        <v>0.014778</v>
      </c>
      <c r="M73" s="9" t="n">
        <v>0.014784</v>
      </c>
      <c r="N73" s="9" t="n">
        <v>0.014785</v>
      </c>
      <c r="O73" s="9" t="n">
        <v>0.014783</v>
      </c>
      <c r="P73" s="9" t="n">
        <v>0.014774</v>
      </c>
      <c r="Q73" s="9" t="n">
        <v>0.014761</v>
      </c>
      <c r="R73" s="9" t="n">
        <v>0.014744</v>
      </c>
      <c r="S73" s="9" t="n">
        <v>0.014725</v>
      </c>
      <c r="T73" s="9" t="n">
        <v>0.014703</v>
      </c>
      <c r="U73" s="9" t="n">
        <v>0.014677</v>
      </c>
      <c r="V73" s="9" t="n">
        <v>0.014647</v>
      </c>
      <c r="W73" s="9" t="n">
        <v>0.014613</v>
      </c>
      <c r="X73" s="9" t="n">
        <v>0.014574</v>
      </c>
      <c r="Y73" s="9" t="n">
        <v>0.014528</v>
      </c>
      <c r="Z73" s="9" t="n">
        <v>0.014474</v>
      </c>
      <c r="AA73" s="9" t="n">
        <v>0.014412</v>
      </c>
      <c r="AB73" s="9" t="n">
        <v>0.014341</v>
      </c>
      <c r="AC73" s="9" t="n">
        <v>0.014262</v>
      </c>
      <c r="AD73" s="9" t="n">
        <v>0.014175</v>
      </c>
      <c r="AE73" s="9" t="n">
        <v>0.014081</v>
      </c>
      <c r="AF73" s="9" t="n">
        <v>0.013983</v>
      </c>
      <c r="AG73" s="9" t="n">
        <v>0.013886</v>
      </c>
      <c r="AH73" s="9" t="n">
        <v>0.013792</v>
      </c>
      <c r="AI73" s="9" t="n">
        <v>0.013705</v>
      </c>
      <c r="AJ73" s="9" t="n">
        <v>0.013628</v>
      </c>
      <c r="AK73" s="5" t="n">
        <v>-0.002229</v>
      </c>
    </row>
    <row r="74" ht="15" customHeight="1" s="99">
      <c r="A74" s="58" t="inlineStr">
        <is>
          <t>TEF000:ja_TransitBus(di</t>
        </is>
      </c>
      <c r="B74" s="7" t="inlineStr">
        <is>
          <t xml:space="preserve">    Distillate Fuel Oil (diesel)</t>
        </is>
      </c>
      <c r="C74" s="9" t="n">
        <v>63.032871</v>
      </c>
      <c r="D74" s="9" t="n">
        <v>62.981274</v>
      </c>
      <c r="E74" s="9" t="n">
        <v>62.897621</v>
      </c>
      <c r="F74" s="9" t="n">
        <v>62.801979</v>
      </c>
      <c r="G74" s="9" t="n">
        <v>62.683662</v>
      </c>
      <c r="H74" s="9" t="n">
        <v>62.542931</v>
      </c>
      <c r="I74" s="9" t="n">
        <v>62.378132</v>
      </c>
      <c r="J74" s="9" t="n">
        <v>62.165901</v>
      </c>
      <c r="K74" s="9" t="n">
        <v>61.875275</v>
      </c>
      <c r="L74" s="9" t="n">
        <v>61.527451</v>
      </c>
      <c r="M74" s="9" t="n">
        <v>61.103485</v>
      </c>
      <c r="N74" s="9" t="n">
        <v>60.572758</v>
      </c>
      <c r="O74" s="9" t="n">
        <v>59.908131</v>
      </c>
      <c r="P74" s="9" t="n">
        <v>59.032299</v>
      </c>
      <c r="Q74" s="9" t="n">
        <v>57.865509</v>
      </c>
      <c r="R74" s="9" t="n">
        <v>56.198986</v>
      </c>
      <c r="S74" s="9" t="n">
        <v>53.456135</v>
      </c>
      <c r="T74" s="9" t="n">
        <v>52.173183</v>
      </c>
      <c r="U74" s="9" t="n">
        <v>51.962135</v>
      </c>
      <c r="V74" s="9" t="n">
        <v>51.739506</v>
      </c>
      <c r="W74" s="9" t="n">
        <v>51.502857</v>
      </c>
      <c r="X74" s="9" t="n">
        <v>51.248619</v>
      </c>
      <c r="Y74" s="9" t="n">
        <v>50.973309</v>
      </c>
      <c r="Z74" s="9" t="n">
        <v>50.673668</v>
      </c>
      <c r="AA74" s="9" t="n">
        <v>50.345627</v>
      </c>
      <c r="AB74" s="9" t="n">
        <v>49.990929</v>
      </c>
      <c r="AC74" s="9" t="n">
        <v>49.61005</v>
      </c>
      <c r="AD74" s="9" t="n">
        <v>49.204002</v>
      </c>
      <c r="AE74" s="9" t="n">
        <v>48.778145</v>
      </c>
      <c r="AF74" s="9" t="n">
        <v>48.340107</v>
      </c>
      <c r="AG74" s="9" t="n">
        <v>47.902363</v>
      </c>
      <c r="AH74" s="9" t="n">
        <v>47.477081</v>
      </c>
      <c r="AI74" s="9" t="n">
        <v>47.07357</v>
      </c>
      <c r="AJ74" s="9" t="n">
        <v>46.701733</v>
      </c>
      <c r="AK74" s="5" t="n">
        <v>-0.009302</v>
      </c>
    </row>
    <row r="75" ht="15" customHeight="1" s="99">
      <c r="A75" s="58" t="inlineStr">
        <is>
          <t>TEF000:bus_transit_CNG</t>
        </is>
      </c>
      <c r="B75" s="7" t="inlineStr">
        <is>
          <t xml:space="preserve">    Compressed/Liquefied Natural Gas</t>
        </is>
      </c>
      <c r="C75" s="9" t="n">
        <v>22.909573</v>
      </c>
      <c r="D75" s="9" t="n">
        <v>22.948393</v>
      </c>
      <c r="E75" s="9" t="n">
        <v>22.977686</v>
      </c>
      <c r="F75" s="9" t="n">
        <v>23.005245</v>
      </c>
      <c r="G75" s="9" t="n">
        <v>23.027851</v>
      </c>
      <c r="H75" s="9" t="n">
        <v>23.047478</v>
      </c>
      <c r="I75" s="9" t="n">
        <v>23.06591</v>
      </c>
      <c r="J75" s="9" t="n">
        <v>23.077225</v>
      </c>
      <c r="K75" s="9" t="n">
        <v>23.073387</v>
      </c>
      <c r="L75" s="9" t="n">
        <v>23.066811</v>
      </c>
      <c r="M75" s="9" t="n">
        <v>23.056746</v>
      </c>
      <c r="N75" s="9" t="n">
        <v>23.040264</v>
      </c>
      <c r="O75" s="9" t="n">
        <v>23.02039</v>
      </c>
      <c r="P75" s="9" t="n">
        <v>22.98867</v>
      </c>
      <c r="Q75" s="9" t="n">
        <v>22.952103</v>
      </c>
      <c r="R75" s="9" t="n">
        <v>22.909908</v>
      </c>
      <c r="S75" s="9" t="n">
        <v>22.865795</v>
      </c>
      <c r="T75" s="9" t="n">
        <v>22.816597</v>
      </c>
      <c r="U75" s="9" t="n">
        <v>22.76223</v>
      </c>
      <c r="V75" s="9" t="n">
        <v>22.702724</v>
      </c>
      <c r="W75" s="9" t="n">
        <v>22.637531</v>
      </c>
      <c r="X75" s="9" t="n">
        <v>22.565052</v>
      </c>
      <c r="Y75" s="9" t="n">
        <v>22.48381</v>
      </c>
      <c r="Z75" s="9" t="n">
        <v>22.392496</v>
      </c>
      <c r="AA75" s="9" t="n">
        <v>22.289165</v>
      </c>
      <c r="AB75" s="9" t="n">
        <v>22.174461</v>
      </c>
      <c r="AC75" s="9" t="n">
        <v>22.048439</v>
      </c>
      <c r="AD75" s="9" t="n">
        <v>21.911407</v>
      </c>
      <c r="AE75" s="9" t="n">
        <v>21.765518</v>
      </c>
      <c r="AF75" s="9" t="n">
        <v>21.613476</v>
      </c>
      <c r="AG75" s="9" t="n">
        <v>21.45956</v>
      </c>
      <c r="AH75" s="9" t="n">
        <v>21.308823</v>
      </c>
      <c r="AI75" s="9" t="n">
        <v>21.166451</v>
      </c>
      <c r="AJ75" s="9" t="n">
        <v>21.038235</v>
      </c>
      <c r="AK75" s="5" t="n">
        <v>-0.002712</v>
      </c>
    </row>
    <row r="76" ht="15" customHeight="1" s="99">
      <c r="A76" s="58" t="inlineStr">
        <is>
          <t>TEF000:bus_transit_LPG</t>
        </is>
      </c>
      <c r="B76" s="7" t="inlineStr">
        <is>
          <t xml:space="preserve">    Propane</t>
        </is>
      </c>
      <c r="C76" s="9" t="n">
        <v>1.462669</v>
      </c>
      <c r="D76" s="9" t="n">
        <v>1.467232</v>
      </c>
      <c r="E76" s="9" t="n">
        <v>1.471172</v>
      </c>
      <c r="F76" s="9" t="n">
        <v>1.474985</v>
      </c>
      <c r="G76" s="9" t="n">
        <v>1.478472</v>
      </c>
      <c r="H76" s="9" t="n">
        <v>1.481765</v>
      </c>
      <c r="I76" s="9" t="n">
        <v>1.484974</v>
      </c>
      <c r="J76" s="9" t="n">
        <v>1.48771</v>
      </c>
      <c r="K76" s="9" t="n">
        <v>1.489452</v>
      </c>
      <c r="L76" s="9" t="n">
        <v>1.491</v>
      </c>
      <c r="M76" s="9" t="n">
        <v>1.492302</v>
      </c>
      <c r="N76" s="9" t="n">
        <v>1.493169</v>
      </c>
      <c r="O76" s="9" t="n">
        <v>1.493793</v>
      </c>
      <c r="P76" s="9" t="n">
        <v>1.493626</v>
      </c>
      <c r="Q76" s="9" t="n">
        <v>1.493121</v>
      </c>
      <c r="R76" s="9" t="n">
        <v>1.492226</v>
      </c>
      <c r="S76" s="9" t="n">
        <v>1.491178</v>
      </c>
      <c r="T76" s="9" t="n">
        <v>1.489771</v>
      </c>
      <c r="U76" s="9" t="n">
        <v>1.488</v>
      </c>
      <c r="V76" s="9" t="n">
        <v>1.485866</v>
      </c>
      <c r="W76" s="9" t="n">
        <v>1.48334</v>
      </c>
      <c r="X76" s="9" t="n">
        <v>1.480317</v>
      </c>
      <c r="Y76" s="9" t="n">
        <v>1.4767</v>
      </c>
      <c r="Z76" s="9" t="n">
        <v>1.472399</v>
      </c>
      <c r="AA76" s="9" t="n">
        <v>1.467285</v>
      </c>
      <c r="AB76" s="9" t="n">
        <v>1.461396</v>
      </c>
      <c r="AC76" s="9" t="n">
        <v>1.454731</v>
      </c>
      <c r="AD76" s="9" t="n">
        <v>1.447307</v>
      </c>
      <c r="AE76" s="9" t="n">
        <v>1.439264</v>
      </c>
      <c r="AF76" s="9" t="n">
        <v>1.430741</v>
      </c>
      <c r="AG76" s="9" t="n">
        <v>1.421954</v>
      </c>
      <c r="AH76" s="9" t="n">
        <v>1.413276</v>
      </c>
      <c r="AI76" s="9" t="n">
        <v>1.405116</v>
      </c>
      <c r="AJ76" s="9" t="n">
        <v>1.397887</v>
      </c>
      <c r="AK76" s="5" t="n">
        <v>-0.001512</v>
      </c>
    </row>
    <row r="77" ht="15" customHeight="1" s="99">
      <c r="A77" s="58" t="inlineStr">
        <is>
          <t>TEF000:bus_transit_elec</t>
        </is>
      </c>
      <c r="B77" s="7" t="inlineStr">
        <is>
          <t xml:space="preserve">    Electricity</t>
        </is>
      </c>
      <c r="C77" s="9" t="n">
        <v>0.490467</v>
      </c>
      <c r="D77" s="9" t="n">
        <v>0.546658</v>
      </c>
      <c r="E77" s="9" t="n">
        <v>0.61405</v>
      </c>
      <c r="F77" s="9" t="n">
        <v>0.6953279999999999</v>
      </c>
      <c r="G77" s="9" t="n">
        <v>0.793516</v>
      </c>
      <c r="H77" s="9" t="n">
        <v>0.912608</v>
      </c>
      <c r="I77" s="9" t="n">
        <v>1.057723</v>
      </c>
      <c r="J77" s="9" t="n">
        <v>1.2351</v>
      </c>
      <c r="K77" s="9" t="n">
        <v>1.452706</v>
      </c>
      <c r="L77" s="9" t="n">
        <v>1.722573</v>
      </c>
      <c r="M77" s="9" t="n">
        <v>2.060505</v>
      </c>
      <c r="N77" s="9" t="n">
        <v>2.488923</v>
      </c>
      <c r="O77" s="9" t="n">
        <v>3.042346</v>
      </c>
      <c r="P77" s="9" t="n">
        <v>3.774787</v>
      </c>
      <c r="Q77" s="9" t="n">
        <v>4.785594</v>
      </c>
      <c r="R77" s="9" t="n">
        <v>6.281656</v>
      </c>
      <c r="S77" s="9" t="n">
        <v>8.850227</v>
      </c>
      <c r="T77" s="9" t="n">
        <v>9.946325999999999</v>
      </c>
      <c r="U77" s="9" t="n">
        <v>9.957316</v>
      </c>
      <c r="V77" s="9" t="n">
        <v>9.965799000000001</v>
      </c>
      <c r="W77" s="9" t="n">
        <v>9.971683000000001</v>
      </c>
      <c r="X77" s="9" t="n">
        <v>9.974240999999999</v>
      </c>
      <c r="Y77" s="9" t="n">
        <v>9.972802</v>
      </c>
      <c r="Z77" s="9" t="n">
        <v>9.966787</v>
      </c>
      <c r="AA77" s="9" t="n">
        <v>9.955261999999999</v>
      </c>
      <c r="AB77" s="9" t="n">
        <v>9.938437</v>
      </c>
      <c r="AC77" s="9" t="n">
        <v>9.916252</v>
      </c>
      <c r="AD77" s="9" t="n">
        <v>9.888779</v>
      </c>
      <c r="AE77" s="9" t="n">
        <v>9.856902</v>
      </c>
      <c r="AF77" s="9" t="n">
        <v>9.821433000000001</v>
      </c>
      <c r="AG77" s="9" t="n">
        <v>9.783918999999999</v>
      </c>
      <c r="AH77" s="9" t="n">
        <v>9.746869999999999</v>
      </c>
      <c r="AI77" s="9" t="n">
        <v>9.713271000000001</v>
      </c>
      <c r="AJ77" s="9" t="n">
        <v>9.686116</v>
      </c>
      <c r="AK77" s="5" t="n">
        <v>0.09399100000000001</v>
      </c>
    </row>
    <row r="78" ht="15" customHeight="1" s="99">
      <c r="A78" s="58" t="inlineStr">
        <is>
          <t>TEF000:bus_transit_hydr</t>
        </is>
      </c>
      <c r="B78" s="7" t="inlineStr">
        <is>
          <t xml:space="preserve">    Hydrogen</t>
        </is>
      </c>
      <c r="C78" s="9" t="n">
        <v>0.014345</v>
      </c>
      <c r="D78" s="9" t="n">
        <v>0.014429</v>
      </c>
      <c r="E78" s="9" t="n">
        <v>0.014507</v>
      </c>
      <c r="F78" s="9" t="n">
        <v>0.014583</v>
      </c>
      <c r="G78" s="9" t="n">
        <v>0.014655</v>
      </c>
      <c r="H78" s="9" t="n">
        <v>0.014724</v>
      </c>
      <c r="I78" s="9" t="n">
        <v>0.014792</v>
      </c>
      <c r="J78" s="9" t="n">
        <v>0.014854</v>
      </c>
      <c r="K78" s="9" t="n">
        <v>0.014905</v>
      </c>
      <c r="L78" s="9" t="n">
        <v>0.014954</v>
      </c>
      <c r="M78" s="9" t="n">
        <v>0.015</v>
      </c>
      <c r="N78" s="9" t="n">
        <v>0.015041</v>
      </c>
      <c r="O78" s="9" t="n">
        <v>0.01508</v>
      </c>
      <c r="P78" s="9" t="n">
        <v>0.01511</v>
      </c>
      <c r="Q78" s="9" t="n">
        <v>0.015137</v>
      </c>
      <c r="R78" s="9" t="n">
        <v>0.01516</v>
      </c>
      <c r="S78" s="9" t="n">
        <v>0.01518</v>
      </c>
      <c r="T78" s="9" t="n">
        <v>0.015196</v>
      </c>
      <c r="U78" s="9" t="n">
        <v>0.015209</v>
      </c>
      <c r="V78" s="9" t="n">
        <v>0.015217</v>
      </c>
      <c r="W78" s="9" t="n">
        <v>0.015221</v>
      </c>
      <c r="X78" s="9" t="n">
        <v>0.015221</v>
      </c>
      <c r="Y78" s="9" t="n">
        <v>0.015214</v>
      </c>
      <c r="Z78" s="9" t="n">
        <v>0.0152</v>
      </c>
      <c r="AA78" s="9" t="n">
        <v>0.015178</v>
      </c>
      <c r="AB78" s="9" t="n">
        <v>0.015148</v>
      </c>
      <c r="AC78" s="9" t="n">
        <v>0.015109</v>
      </c>
      <c r="AD78" s="9" t="n">
        <v>0.015063</v>
      </c>
      <c r="AE78" s="9" t="n">
        <v>0.015009</v>
      </c>
      <c r="AF78" s="9" t="n">
        <v>0.014951</v>
      </c>
      <c r="AG78" s="9" t="n">
        <v>0.014889</v>
      </c>
      <c r="AH78" s="9" t="n">
        <v>0.014827</v>
      </c>
      <c r="AI78" s="9" t="n">
        <v>0.014771</v>
      </c>
      <c r="AJ78" s="9" t="n">
        <v>0.014725</v>
      </c>
      <c r="AK78" s="5" t="n">
        <v>0.000635</v>
      </c>
    </row>
    <row r="79" ht="15" customHeight="1" s="99">
      <c r="A79" s="58" t="inlineStr">
        <is>
          <t>TEF000:bus_inter_total</t>
        </is>
      </c>
      <c r="B79" s="7" t="inlineStr">
        <is>
          <t xml:space="preserve">  Intercity Bus</t>
        </is>
      </c>
      <c r="C79" s="9" t="n">
        <v>32.039715</v>
      </c>
      <c r="D79" s="9" t="n">
        <v>32.314651</v>
      </c>
      <c r="E79" s="9" t="n">
        <v>32.579014</v>
      </c>
      <c r="F79" s="9" t="n">
        <v>32.846046</v>
      </c>
      <c r="G79" s="9" t="n">
        <v>33.110317</v>
      </c>
      <c r="H79" s="9" t="n">
        <v>33.374207</v>
      </c>
      <c r="I79" s="9" t="n">
        <v>33.639603</v>
      </c>
      <c r="J79" s="9" t="n">
        <v>33.897377</v>
      </c>
      <c r="K79" s="9" t="n">
        <v>34.139076</v>
      </c>
      <c r="L79" s="9" t="n">
        <v>34.378258</v>
      </c>
      <c r="M79" s="9" t="n">
        <v>34.613281</v>
      </c>
      <c r="N79" s="9" t="n">
        <v>34.839771</v>
      </c>
      <c r="O79" s="9" t="n">
        <v>35.061768</v>
      </c>
      <c r="P79" s="9" t="n">
        <v>35.280872</v>
      </c>
      <c r="Q79" s="9" t="n">
        <v>35.495045</v>
      </c>
      <c r="R79" s="9" t="n">
        <v>35.703171</v>
      </c>
      <c r="S79" s="9" t="n">
        <v>35.912952</v>
      </c>
      <c r="T79" s="9" t="n">
        <v>36.119308</v>
      </c>
      <c r="U79" s="9" t="n">
        <v>36.321995</v>
      </c>
      <c r="V79" s="9" t="n">
        <v>36.520729</v>
      </c>
      <c r="W79" s="9" t="n">
        <v>36.715229</v>
      </c>
      <c r="X79" s="9" t="n">
        <v>36.905312</v>
      </c>
      <c r="Y79" s="9" t="n">
        <v>37.090851</v>
      </c>
      <c r="Z79" s="9" t="n">
        <v>37.271832</v>
      </c>
      <c r="AA79" s="9" t="n">
        <v>37.44838</v>
      </c>
      <c r="AB79" s="9" t="n">
        <v>37.620724</v>
      </c>
      <c r="AC79" s="9" t="n">
        <v>37.78907</v>
      </c>
      <c r="AD79" s="9" t="n">
        <v>37.953735</v>
      </c>
      <c r="AE79" s="9" t="n">
        <v>38.115044</v>
      </c>
      <c r="AF79" s="9" t="n">
        <v>38.273403</v>
      </c>
      <c r="AG79" s="9" t="n">
        <v>38.429111</v>
      </c>
      <c r="AH79" s="9" t="n">
        <v>38.582664</v>
      </c>
      <c r="AI79" s="9" t="n">
        <v>38.734631</v>
      </c>
      <c r="AJ79" s="9" t="n">
        <v>38.885582</v>
      </c>
      <c r="AK79" s="5" t="n">
        <v>0.005801</v>
      </c>
    </row>
    <row r="80" ht="15" customHeight="1" s="99">
      <c r="A80" s="58" t="inlineStr">
        <is>
          <t>TEF000:bus_inter_motor</t>
        </is>
      </c>
      <c r="B80" s="7" t="inlineStr">
        <is>
          <t xml:space="preserve">    Motor Gasoline</t>
        </is>
      </c>
      <c r="C80" s="9" t="n">
        <v>0</v>
      </c>
      <c r="D80" s="9" t="n">
        <v>0</v>
      </c>
      <c r="E80" s="9" t="n">
        <v>0</v>
      </c>
      <c r="F80" s="9" t="n">
        <v>0</v>
      </c>
      <c r="G80" s="9" t="n">
        <v>0</v>
      </c>
      <c r="H80" s="9" t="n">
        <v>0</v>
      </c>
      <c r="I80" s="9" t="n">
        <v>0</v>
      </c>
      <c r="J80" s="9" t="n">
        <v>0</v>
      </c>
      <c r="K80" s="9" t="n">
        <v>0</v>
      </c>
      <c r="L80" s="9" t="n">
        <v>0</v>
      </c>
      <c r="M80" s="9" t="n">
        <v>0</v>
      </c>
      <c r="N80" s="9" t="n">
        <v>0</v>
      </c>
      <c r="O80" s="9" t="n">
        <v>0</v>
      </c>
      <c r="P80" s="9" t="n">
        <v>0</v>
      </c>
      <c r="Q80" s="9" t="n">
        <v>0</v>
      </c>
      <c r="R80" s="9" t="n">
        <v>0</v>
      </c>
      <c r="S80" s="9" t="n">
        <v>0</v>
      </c>
      <c r="T80" s="9" t="n">
        <v>0</v>
      </c>
      <c r="U80" s="9" t="n">
        <v>0</v>
      </c>
      <c r="V80" s="9" t="n">
        <v>0</v>
      </c>
      <c r="W80" s="9" t="n">
        <v>0</v>
      </c>
      <c r="X80" s="9" t="n">
        <v>0</v>
      </c>
      <c r="Y80" s="9" t="n">
        <v>0</v>
      </c>
      <c r="Z80" s="9" t="n">
        <v>0</v>
      </c>
      <c r="AA80" s="9" t="n">
        <v>0</v>
      </c>
      <c r="AB80" s="9" t="n">
        <v>0</v>
      </c>
      <c r="AC80" s="9" t="n">
        <v>0</v>
      </c>
      <c r="AD80" s="9" t="n">
        <v>0</v>
      </c>
      <c r="AE80" s="9" t="n">
        <v>0</v>
      </c>
      <c r="AF80" s="9" t="n">
        <v>0</v>
      </c>
      <c r="AG80" s="9" t="n">
        <v>0</v>
      </c>
      <c r="AH80" s="9" t="n">
        <v>0</v>
      </c>
      <c r="AI80" s="9" t="n">
        <v>0</v>
      </c>
      <c r="AJ80" s="9" t="n">
        <v>0</v>
      </c>
      <c r="AK80" s="5" t="inlineStr">
        <is>
          <t>- -</t>
        </is>
      </c>
    </row>
    <row r="81" ht="15" customHeight="1" s="99">
      <c r="A81" s="58" t="inlineStr">
        <is>
          <t>TEF000:bus_inter_e85</t>
        </is>
      </c>
      <c r="B81" s="7" t="inlineStr">
        <is>
          <t xml:space="preserve">    E85</t>
        </is>
      </c>
      <c r="C81" s="9" t="n">
        <v>0</v>
      </c>
      <c r="D81" s="9" t="n">
        <v>0</v>
      </c>
      <c r="E81" s="9" t="n">
        <v>0</v>
      </c>
      <c r="F81" s="9" t="n">
        <v>0</v>
      </c>
      <c r="G81" s="9" t="n">
        <v>0</v>
      </c>
      <c r="H81" s="9" t="n">
        <v>0</v>
      </c>
      <c r="I81" s="9" t="n">
        <v>0</v>
      </c>
      <c r="J81" s="9" t="n">
        <v>0</v>
      </c>
      <c r="K81" s="9" t="n">
        <v>0</v>
      </c>
      <c r="L81" s="9" t="n">
        <v>0</v>
      </c>
      <c r="M81" s="9" t="n">
        <v>0</v>
      </c>
      <c r="N81" s="9" t="n">
        <v>0</v>
      </c>
      <c r="O81" s="9" t="n">
        <v>0</v>
      </c>
      <c r="P81" s="9" t="n">
        <v>0</v>
      </c>
      <c r="Q81" s="9" t="n">
        <v>0</v>
      </c>
      <c r="R81" s="9" t="n">
        <v>0</v>
      </c>
      <c r="S81" s="9" t="n">
        <v>0</v>
      </c>
      <c r="T81" s="9" t="n">
        <v>0</v>
      </c>
      <c r="U81" s="9" t="n">
        <v>0</v>
      </c>
      <c r="V81" s="9" t="n">
        <v>0</v>
      </c>
      <c r="W81" s="9" t="n">
        <v>0</v>
      </c>
      <c r="X81" s="9" t="n">
        <v>0</v>
      </c>
      <c r="Y81" s="9" t="n">
        <v>0</v>
      </c>
      <c r="Z81" s="9" t="n">
        <v>0</v>
      </c>
      <c r="AA81" s="9" t="n">
        <v>0</v>
      </c>
      <c r="AB81" s="9" t="n">
        <v>0</v>
      </c>
      <c r="AC81" s="9" t="n">
        <v>0</v>
      </c>
      <c r="AD81" s="9" t="n">
        <v>0</v>
      </c>
      <c r="AE81" s="9" t="n">
        <v>0</v>
      </c>
      <c r="AF81" s="9" t="n">
        <v>0</v>
      </c>
      <c r="AG81" s="9" t="n">
        <v>0</v>
      </c>
      <c r="AH81" s="9" t="n">
        <v>0</v>
      </c>
      <c r="AI81" s="9" t="n">
        <v>0</v>
      </c>
      <c r="AJ81" s="9" t="n">
        <v>0</v>
      </c>
      <c r="AK81" s="5" t="inlineStr">
        <is>
          <t>- -</t>
        </is>
      </c>
    </row>
    <row r="82" ht="15" customHeight="1" s="99">
      <c r="A82" s="58" t="inlineStr">
        <is>
          <t>TEF000:ja_IntercityBus(</t>
        </is>
      </c>
      <c r="B82" s="7" t="inlineStr">
        <is>
          <t xml:space="preserve">    Distillate Fuel Oil (diesel)</t>
        </is>
      </c>
      <c r="C82" s="9" t="n">
        <v>32.039715</v>
      </c>
      <c r="D82" s="9" t="n">
        <v>32.314651</v>
      </c>
      <c r="E82" s="9" t="n">
        <v>32.579014</v>
      </c>
      <c r="F82" s="9" t="n">
        <v>32.846046</v>
      </c>
      <c r="G82" s="9" t="n">
        <v>33.110317</v>
      </c>
      <c r="H82" s="9" t="n">
        <v>33.374207</v>
      </c>
      <c r="I82" s="9" t="n">
        <v>33.639603</v>
      </c>
      <c r="J82" s="9" t="n">
        <v>33.897377</v>
      </c>
      <c r="K82" s="9" t="n">
        <v>34.139076</v>
      </c>
      <c r="L82" s="9" t="n">
        <v>34.378258</v>
      </c>
      <c r="M82" s="9" t="n">
        <v>34.613281</v>
      </c>
      <c r="N82" s="9" t="n">
        <v>34.839771</v>
      </c>
      <c r="O82" s="9" t="n">
        <v>35.061768</v>
      </c>
      <c r="P82" s="9" t="n">
        <v>35.280872</v>
      </c>
      <c r="Q82" s="9" t="n">
        <v>35.495045</v>
      </c>
      <c r="R82" s="9" t="n">
        <v>35.703171</v>
      </c>
      <c r="S82" s="9" t="n">
        <v>35.912952</v>
      </c>
      <c r="T82" s="9" t="n">
        <v>36.119308</v>
      </c>
      <c r="U82" s="9" t="n">
        <v>36.321995</v>
      </c>
      <c r="V82" s="9" t="n">
        <v>36.520729</v>
      </c>
      <c r="W82" s="9" t="n">
        <v>36.715229</v>
      </c>
      <c r="X82" s="9" t="n">
        <v>36.905312</v>
      </c>
      <c r="Y82" s="9" t="n">
        <v>37.090851</v>
      </c>
      <c r="Z82" s="9" t="n">
        <v>37.271832</v>
      </c>
      <c r="AA82" s="9" t="n">
        <v>37.44838</v>
      </c>
      <c r="AB82" s="9" t="n">
        <v>37.620724</v>
      </c>
      <c r="AC82" s="9" t="n">
        <v>37.78907</v>
      </c>
      <c r="AD82" s="9" t="n">
        <v>37.953735</v>
      </c>
      <c r="AE82" s="9" t="n">
        <v>38.115044</v>
      </c>
      <c r="AF82" s="9" t="n">
        <v>38.273403</v>
      </c>
      <c r="AG82" s="9" t="n">
        <v>38.429111</v>
      </c>
      <c r="AH82" s="9" t="n">
        <v>38.582664</v>
      </c>
      <c r="AI82" s="9" t="n">
        <v>38.734631</v>
      </c>
      <c r="AJ82" s="9" t="n">
        <v>38.885582</v>
      </c>
      <c r="AK82" s="5" t="n">
        <v>0.005801</v>
      </c>
    </row>
    <row r="83" ht="15" customHeight="1" s="99">
      <c r="A83" s="58" t="inlineStr">
        <is>
          <t>TEF000:bus_inter_CNG</t>
        </is>
      </c>
      <c r="B83" s="7" t="inlineStr">
        <is>
          <t xml:space="preserve">    Compressed/Liquefied Natural Gas</t>
        </is>
      </c>
      <c r="C83" s="9" t="n">
        <v>0</v>
      </c>
      <c r="D83" s="9" t="n">
        <v>0</v>
      </c>
      <c r="E83" s="9" t="n">
        <v>0</v>
      </c>
      <c r="F83" s="9" t="n">
        <v>0</v>
      </c>
      <c r="G83" s="9" t="n">
        <v>0</v>
      </c>
      <c r="H83" s="9" t="n">
        <v>0</v>
      </c>
      <c r="I83" s="9" t="n">
        <v>0</v>
      </c>
      <c r="J83" s="9" t="n">
        <v>0</v>
      </c>
      <c r="K83" s="9" t="n">
        <v>0</v>
      </c>
      <c r="L83" s="9" t="n">
        <v>0</v>
      </c>
      <c r="M83" s="9" t="n">
        <v>0</v>
      </c>
      <c r="N83" s="9" t="n">
        <v>0</v>
      </c>
      <c r="O83" s="9" t="n">
        <v>0</v>
      </c>
      <c r="P83" s="9" t="n">
        <v>0</v>
      </c>
      <c r="Q83" s="9" t="n">
        <v>0</v>
      </c>
      <c r="R83" s="9" t="n">
        <v>0</v>
      </c>
      <c r="S83" s="9" t="n">
        <v>0</v>
      </c>
      <c r="T83" s="9" t="n">
        <v>0</v>
      </c>
      <c r="U83" s="9" t="n">
        <v>0</v>
      </c>
      <c r="V83" s="9" t="n">
        <v>0</v>
      </c>
      <c r="W83" s="9" t="n">
        <v>0</v>
      </c>
      <c r="X83" s="9" t="n">
        <v>0</v>
      </c>
      <c r="Y83" s="9" t="n">
        <v>0</v>
      </c>
      <c r="Z83" s="9" t="n">
        <v>0</v>
      </c>
      <c r="AA83" s="9" t="n">
        <v>0</v>
      </c>
      <c r="AB83" s="9" t="n">
        <v>0</v>
      </c>
      <c r="AC83" s="9" t="n">
        <v>0</v>
      </c>
      <c r="AD83" s="9" t="n">
        <v>0</v>
      </c>
      <c r="AE83" s="9" t="n">
        <v>0</v>
      </c>
      <c r="AF83" s="9" t="n">
        <v>0</v>
      </c>
      <c r="AG83" s="9" t="n">
        <v>0</v>
      </c>
      <c r="AH83" s="9" t="n">
        <v>0</v>
      </c>
      <c r="AI83" s="9" t="n">
        <v>0</v>
      </c>
      <c r="AJ83" s="9" t="n">
        <v>0</v>
      </c>
      <c r="AK83" s="5" t="inlineStr">
        <is>
          <t>- -</t>
        </is>
      </c>
    </row>
    <row r="84" ht="15" customHeight="1" s="99">
      <c r="A84" s="58" t="inlineStr">
        <is>
          <t>TEF000:bus_inter_LPG</t>
        </is>
      </c>
      <c r="B84" s="7" t="inlineStr">
        <is>
          <t xml:space="preserve">    Propane</t>
        </is>
      </c>
      <c r="C84" s="9" t="n">
        <v>0</v>
      </c>
      <c r="D84" s="9" t="n">
        <v>0</v>
      </c>
      <c r="E84" s="9" t="n">
        <v>0</v>
      </c>
      <c r="F84" s="9" t="n">
        <v>0</v>
      </c>
      <c r="G84" s="9" t="n">
        <v>0</v>
      </c>
      <c r="H84" s="9" t="n">
        <v>0</v>
      </c>
      <c r="I84" s="9" t="n">
        <v>0</v>
      </c>
      <c r="J84" s="9" t="n">
        <v>0</v>
      </c>
      <c r="K84" s="9" t="n">
        <v>0</v>
      </c>
      <c r="L84" s="9" t="n">
        <v>0</v>
      </c>
      <c r="M84" s="9" t="n">
        <v>0</v>
      </c>
      <c r="N84" s="9" t="n">
        <v>0</v>
      </c>
      <c r="O84" s="9" t="n">
        <v>0</v>
      </c>
      <c r="P84" s="9" t="n">
        <v>0</v>
      </c>
      <c r="Q84" s="9" t="n">
        <v>0</v>
      </c>
      <c r="R84" s="9" t="n">
        <v>0</v>
      </c>
      <c r="S84" s="9" t="n">
        <v>0</v>
      </c>
      <c r="T84" s="9" t="n">
        <v>0</v>
      </c>
      <c r="U84" s="9" t="n">
        <v>0</v>
      </c>
      <c r="V84" s="9" t="n">
        <v>0</v>
      </c>
      <c r="W84" s="9" t="n">
        <v>0</v>
      </c>
      <c r="X84" s="9" t="n">
        <v>0</v>
      </c>
      <c r="Y84" s="9" t="n">
        <v>0</v>
      </c>
      <c r="Z84" s="9" t="n">
        <v>0</v>
      </c>
      <c r="AA84" s="9" t="n">
        <v>0</v>
      </c>
      <c r="AB84" s="9" t="n">
        <v>0</v>
      </c>
      <c r="AC84" s="9" t="n">
        <v>0</v>
      </c>
      <c r="AD84" s="9" t="n">
        <v>0</v>
      </c>
      <c r="AE84" s="9" t="n">
        <v>0</v>
      </c>
      <c r="AF84" s="9" t="n">
        <v>0</v>
      </c>
      <c r="AG84" s="9" t="n">
        <v>0</v>
      </c>
      <c r="AH84" s="9" t="n">
        <v>0</v>
      </c>
      <c r="AI84" s="9" t="n">
        <v>0</v>
      </c>
      <c r="AJ84" s="9" t="n">
        <v>0</v>
      </c>
      <c r="AK84" s="5" t="inlineStr">
        <is>
          <t>- -</t>
        </is>
      </c>
    </row>
    <row r="85" ht="15" customHeight="1" s="99">
      <c r="A85" s="58" t="inlineStr">
        <is>
          <t>TEF000:bus_inter_elec</t>
        </is>
      </c>
      <c r="B85" s="7" t="inlineStr">
        <is>
          <t xml:space="preserve">    Electricity</t>
        </is>
      </c>
      <c r="C85" s="9" t="n">
        <v>0</v>
      </c>
      <c r="D85" s="9" t="n">
        <v>0</v>
      </c>
      <c r="E85" s="9" t="n">
        <v>0</v>
      </c>
      <c r="F85" s="9" t="n">
        <v>0</v>
      </c>
      <c r="G85" s="9" t="n">
        <v>0</v>
      </c>
      <c r="H85" s="9" t="n">
        <v>0</v>
      </c>
      <c r="I85" s="9" t="n">
        <v>0</v>
      </c>
      <c r="J85" s="9" t="n">
        <v>0</v>
      </c>
      <c r="K85" s="9" t="n">
        <v>0</v>
      </c>
      <c r="L85" s="9" t="n">
        <v>0</v>
      </c>
      <c r="M85" s="9" t="n">
        <v>0</v>
      </c>
      <c r="N85" s="9" t="n">
        <v>0</v>
      </c>
      <c r="O85" s="9" t="n">
        <v>0</v>
      </c>
      <c r="P85" s="9" t="n">
        <v>0</v>
      </c>
      <c r="Q85" s="9" t="n">
        <v>0</v>
      </c>
      <c r="R85" s="9" t="n">
        <v>0</v>
      </c>
      <c r="S85" s="9" t="n">
        <v>0</v>
      </c>
      <c r="T85" s="9" t="n">
        <v>0</v>
      </c>
      <c r="U85" s="9" t="n">
        <v>0</v>
      </c>
      <c r="V85" s="9" t="n">
        <v>0</v>
      </c>
      <c r="W85" s="9" t="n">
        <v>0</v>
      </c>
      <c r="X85" s="9" t="n">
        <v>0</v>
      </c>
      <c r="Y85" s="9" t="n">
        <v>0</v>
      </c>
      <c r="Z85" s="9" t="n">
        <v>0</v>
      </c>
      <c r="AA85" s="9" t="n">
        <v>0</v>
      </c>
      <c r="AB85" s="9" t="n">
        <v>0</v>
      </c>
      <c r="AC85" s="9" t="n">
        <v>0</v>
      </c>
      <c r="AD85" s="9" t="n">
        <v>0</v>
      </c>
      <c r="AE85" s="9" t="n">
        <v>0</v>
      </c>
      <c r="AF85" s="9" t="n">
        <v>0</v>
      </c>
      <c r="AG85" s="9" t="n">
        <v>0</v>
      </c>
      <c r="AH85" s="9" t="n">
        <v>0</v>
      </c>
      <c r="AI85" s="9" t="n">
        <v>0</v>
      </c>
      <c r="AJ85" s="9" t="n">
        <v>0</v>
      </c>
      <c r="AK85" s="5" t="inlineStr">
        <is>
          <t>- -</t>
        </is>
      </c>
    </row>
    <row r="86" ht="15" customHeight="1" s="99">
      <c r="A86" s="58" t="inlineStr">
        <is>
          <t>TEF000:bus_inter_hydrog</t>
        </is>
      </c>
      <c r="B86" s="7" t="inlineStr">
        <is>
          <t xml:space="preserve">    Hydrogen</t>
        </is>
      </c>
      <c r="C86" s="9" t="n">
        <v>0</v>
      </c>
      <c r="D86" s="9" t="n">
        <v>0</v>
      </c>
      <c r="E86" s="9" t="n">
        <v>0</v>
      </c>
      <c r="F86" s="9" t="n">
        <v>0</v>
      </c>
      <c r="G86" s="9" t="n">
        <v>0</v>
      </c>
      <c r="H86" s="9" t="n">
        <v>0</v>
      </c>
      <c r="I86" s="9" t="n">
        <v>0</v>
      </c>
      <c r="J86" s="9" t="n">
        <v>0</v>
      </c>
      <c r="K86" s="9" t="n">
        <v>0</v>
      </c>
      <c r="L86" s="9" t="n">
        <v>0</v>
      </c>
      <c r="M86" s="9" t="n">
        <v>0</v>
      </c>
      <c r="N86" s="9" t="n">
        <v>0</v>
      </c>
      <c r="O86" s="9" t="n">
        <v>0</v>
      </c>
      <c r="P86" s="9" t="n">
        <v>0</v>
      </c>
      <c r="Q86" s="9" t="n">
        <v>0</v>
      </c>
      <c r="R86" s="9" t="n">
        <v>0</v>
      </c>
      <c r="S86" s="9" t="n">
        <v>0</v>
      </c>
      <c r="T86" s="9" t="n">
        <v>0</v>
      </c>
      <c r="U86" s="9" t="n">
        <v>0</v>
      </c>
      <c r="V86" s="9" t="n">
        <v>0</v>
      </c>
      <c r="W86" s="9" t="n">
        <v>0</v>
      </c>
      <c r="X86" s="9" t="n">
        <v>0</v>
      </c>
      <c r="Y86" s="9" t="n">
        <v>0</v>
      </c>
      <c r="Z86" s="9" t="n">
        <v>0</v>
      </c>
      <c r="AA86" s="9" t="n">
        <v>0</v>
      </c>
      <c r="AB86" s="9" t="n">
        <v>0</v>
      </c>
      <c r="AC86" s="9" t="n">
        <v>0</v>
      </c>
      <c r="AD86" s="9" t="n">
        <v>0</v>
      </c>
      <c r="AE86" s="9" t="n">
        <v>0</v>
      </c>
      <c r="AF86" s="9" t="n">
        <v>0</v>
      </c>
      <c r="AG86" s="9" t="n">
        <v>0</v>
      </c>
      <c r="AH86" s="9" t="n">
        <v>0</v>
      </c>
      <c r="AI86" s="9" t="n">
        <v>0</v>
      </c>
      <c r="AJ86" s="9" t="n">
        <v>0</v>
      </c>
      <c r="AK86" s="5" t="inlineStr">
        <is>
          <t>- -</t>
        </is>
      </c>
    </row>
    <row r="87" ht="15" customHeight="1" s="99">
      <c r="A87" s="58" t="inlineStr">
        <is>
          <t>TEF000:bus_school_total</t>
        </is>
      </c>
      <c r="B87" s="7" t="inlineStr">
        <is>
          <t xml:space="preserve">  School Bus</t>
        </is>
      </c>
      <c r="C87" s="9" t="n">
        <v>105.368896</v>
      </c>
      <c r="D87" s="9" t="n">
        <v>105.882927</v>
      </c>
      <c r="E87" s="9" t="n">
        <v>106.356987</v>
      </c>
      <c r="F87" s="9" t="n">
        <v>106.811852</v>
      </c>
      <c r="G87" s="9" t="n">
        <v>107.284744</v>
      </c>
      <c r="H87" s="9" t="n">
        <v>107.73774</v>
      </c>
      <c r="I87" s="9" t="n">
        <v>108.135147</v>
      </c>
      <c r="J87" s="9" t="n">
        <v>108.593651</v>
      </c>
      <c r="K87" s="9" t="n">
        <v>109.225121</v>
      </c>
      <c r="L87" s="9" t="n">
        <v>109.849632</v>
      </c>
      <c r="M87" s="9" t="n">
        <v>110.477364</v>
      </c>
      <c r="N87" s="9" t="n">
        <v>111.160736</v>
      </c>
      <c r="O87" s="9" t="n">
        <v>111.837883</v>
      </c>
      <c r="P87" s="9" t="n">
        <v>112.48278</v>
      </c>
      <c r="Q87" s="9" t="n">
        <v>113.119583</v>
      </c>
      <c r="R87" s="9" t="n">
        <v>113.761589</v>
      </c>
      <c r="S87" s="9" t="n">
        <v>114.301987</v>
      </c>
      <c r="T87" s="9" t="n">
        <v>114.810982</v>
      </c>
      <c r="U87" s="9" t="n">
        <v>115.293388</v>
      </c>
      <c r="V87" s="9" t="n">
        <v>115.75518</v>
      </c>
      <c r="W87" s="9" t="n">
        <v>116.203316</v>
      </c>
      <c r="X87" s="9" t="n">
        <v>116.64357</v>
      </c>
      <c r="Y87" s="9" t="n">
        <v>117.081703</v>
      </c>
      <c r="Z87" s="9" t="n">
        <v>117.522255</v>
      </c>
      <c r="AA87" s="9" t="n">
        <v>117.968689</v>
      </c>
      <c r="AB87" s="9" t="n">
        <v>118.423729</v>
      </c>
      <c r="AC87" s="9" t="n">
        <v>118.890556</v>
      </c>
      <c r="AD87" s="9" t="n">
        <v>119.372574</v>
      </c>
      <c r="AE87" s="9" t="n">
        <v>119.87326</v>
      </c>
      <c r="AF87" s="9" t="n">
        <v>120.394981</v>
      </c>
      <c r="AG87" s="9" t="n">
        <v>120.939011</v>
      </c>
      <c r="AH87" s="9" t="n">
        <v>121.5056</v>
      </c>
      <c r="AI87" s="9" t="n">
        <v>122.093918</v>
      </c>
      <c r="AJ87" s="9" t="n">
        <v>122.70192</v>
      </c>
      <c r="AK87" s="5" t="n">
        <v>0.004618</v>
      </c>
    </row>
    <row r="88" ht="15" customHeight="1" s="99">
      <c r="A88" s="58" t="inlineStr">
        <is>
          <t>TEF000:ja_SchoolBus(mot</t>
        </is>
      </c>
      <c r="B88" s="7" t="inlineStr">
        <is>
          <t xml:space="preserve">    Motor Gasoline</t>
        </is>
      </c>
      <c r="C88" s="9" t="n">
        <v>11.694694</v>
      </c>
      <c r="D88" s="9" t="n">
        <v>11.751745</v>
      </c>
      <c r="E88" s="9" t="n">
        <v>11.804358</v>
      </c>
      <c r="F88" s="9" t="n">
        <v>11.854843</v>
      </c>
      <c r="G88" s="9" t="n">
        <v>11.90733</v>
      </c>
      <c r="H88" s="9" t="n">
        <v>11.957606</v>
      </c>
      <c r="I88" s="9" t="n">
        <v>12.001713</v>
      </c>
      <c r="J88" s="9" t="n">
        <v>12.052602</v>
      </c>
      <c r="K88" s="9" t="n">
        <v>12.122687</v>
      </c>
      <c r="L88" s="9" t="n">
        <v>12.192</v>
      </c>
      <c r="M88" s="9" t="n">
        <v>12.261673</v>
      </c>
      <c r="N88" s="9" t="n">
        <v>12.337517</v>
      </c>
      <c r="O88" s="9" t="n">
        <v>12.412673</v>
      </c>
      <c r="P88" s="9" t="n">
        <v>12.484251</v>
      </c>
      <c r="Q88" s="9" t="n">
        <v>12.554927</v>
      </c>
      <c r="R88" s="9" t="n">
        <v>12.626182</v>
      </c>
      <c r="S88" s="9" t="n">
        <v>12.686161</v>
      </c>
      <c r="T88" s="9" t="n">
        <v>12.742651</v>
      </c>
      <c r="U88" s="9" t="n">
        <v>12.796194</v>
      </c>
      <c r="V88" s="9" t="n">
        <v>12.847446</v>
      </c>
      <c r="W88" s="9" t="n">
        <v>12.897185</v>
      </c>
      <c r="X88" s="9" t="n">
        <v>12.946047</v>
      </c>
      <c r="Y88" s="9" t="n">
        <v>12.994674</v>
      </c>
      <c r="Z88" s="9" t="n">
        <v>13.043573</v>
      </c>
      <c r="AA88" s="9" t="n">
        <v>13.093121</v>
      </c>
      <c r="AB88" s="9" t="n">
        <v>13.143623</v>
      </c>
      <c r="AC88" s="9" t="n">
        <v>13.195437</v>
      </c>
      <c r="AD88" s="9" t="n">
        <v>13.248935</v>
      </c>
      <c r="AE88" s="9" t="n">
        <v>13.304506</v>
      </c>
      <c r="AF88" s="9" t="n">
        <v>13.36241</v>
      </c>
      <c r="AG88" s="9" t="n">
        <v>13.422791</v>
      </c>
      <c r="AH88" s="9" t="n">
        <v>13.485676</v>
      </c>
      <c r="AI88" s="9" t="n">
        <v>13.550972</v>
      </c>
      <c r="AJ88" s="9" t="n">
        <v>13.618452</v>
      </c>
      <c r="AK88" s="5" t="n">
        <v>0.004618</v>
      </c>
    </row>
    <row r="89" ht="15" customHeight="1" s="99">
      <c r="A89" s="58" t="inlineStr">
        <is>
          <t>TEF000:bus_school_e85</t>
        </is>
      </c>
      <c r="B89" s="7" t="inlineStr">
        <is>
          <t xml:space="preserve">    E85</t>
        </is>
      </c>
      <c r="C89" s="9" t="n">
        <v>0</v>
      </c>
      <c r="D89" s="9" t="n">
        <v>0</v>
      </c>
      <c r="E89" s="9" t="n">
        <v>0</v>
      </c>
      <c r="F89" s="9" t="n">
        <v>0</v>
      </c>
      <c r="G89" s="9" t="n">
        <v>0</v>
      </c>
      <c r="H89" s="9" t="n">
        <v>0</v>
      </c>
      <c r="I89" s="9" t="n">
        <v>0</v>
      </c>
      <c r="J89" s="9" t="n">
        <v>0</v>
      </c>
      <c r="K89" s="9" t="n">
        <v>0</v>
      </c>
      <c r="L89" s="9" t="n">
        <v>0</v>
      </c>
      <c r="M89" s="9" t="n">
        <v>0</v>
      </c>
      <c r="N89" s="9" t="n">
        <v>0</v>
      </c>
      <c r="O89" s="9" t="n">
        <v>0</v>
      </c>
      <c r="P89" s="9" t="n">
        <v>0</v>
      </c>
      <c r="Q89" s="9" t="n">
        <v>0</v>
      </c>
      <c r="R89" s="9" t="n">
        <v>0</v>
      </c>
      <c r="S89" s="9" t="n">
        <v>0</v>
      </c>
      <c r="T89" s="9" t="n">
        <v>0</v>
      </c>
      <c r="U89" s="9" t="n">
        <v>0</v>
      </c>
      <c r="V89" s="9" t="n">
        <v>0</v>
      </c>
      <c r="W89" s="9" t="n">
        <v>0</v>
      </c>
      <c r="X89" s="9" t="n">
        <v>0</v>
      </c>
      <c r="Y89" s="9" t="n">
        <v>0</v>
      </c>
      <c r="Z89" s="9" t="n">
        <v>0</v>
      </c>
      <c r="AA89" s="9" t="n">
        <v>0</v>
      </c>
      <c r="AB89" s="9" t="n">
        <v>0</v>
      </c>
      <c r="AC89" s="9" t="n">
        <v>0</v>
      </c>
      <c r="AD89" s="9" t="n">
        <v>0</v>
      </c>
      <c r="AE89" s="9" t="n">
        <v>0</v>
      </c>
      <c r="AF89" s="9" t="n">
        <v>0</v>
      </c>
      <c r="AG89" s="9" t="n">
        <v>0</v>
      </c>
      <c r="AH89" s="9" t="n">
        <v>0</v>
      </c>
      <c r="AI89" s="9" t="n">
        <v>0</v>
      </c>
      <c r="AJ89" s="9" t="n">
        <v>0</v>
      </c>
      <c r="AK89" s="5" t="inlineStr">
        <is>
          <t>- -</t>
        </is>
      </c>
    </row>
    <row r="90" ht="15" customHeight="1" s="99">
      <c r="A90" s="58" t="inlineStr">
        <is>
          <t>TEF000:ja_SchoolBus(die</t>
        </is>
      </c>
      <c r="B90" s="7" t="inlineStr">
        <is>
          <t xml:space="preserve">    Distillate Fuel Oil (diesel)</t>
        </is>
      </c>
      <c r="C90" s="9" t="n">
        <v>92.70839700000001</v>
      </c>
      <c r="D90" s="9" t="n">
        <v>93.13887</v>
      </c>
      <c r="E90" s="9" t="n">
        <v>93.535439</v>
      </c>
      <c r="F90" s="9" t="n">
        <v>93.910034</v>
      </c>
      <c r="G90" s="9" t="n">
        <v>94.299271</v>
      </c>
      <c r="H90" s="9" t="n">
        <v>94.670967</v>
      </c>
      <c r="I90" s="9" t="n">
        <v>94.992752</v>
      </c>
      <c r="J90" s="9" t="n">
        <v>95.366325</v>
      </c>
      <c r="K90" s="9" t="n">
        <v>95.890762</v>
      </c>
      <c r="L90" s="9" t="n">
        <v>96.408051</v>
      </c>
      <c r="M90" s="9" t="n">
        <v>96.92514799999999</v>
      </c>
      <c r="N90" s="9" t="n">
        <v>97.48968499999999</v>
      </c>
      <c r="O90" s="9" t="n">
        <v>98.050026</v>
      </c>
      <c r="P90" s="9" t="n">
        <v>98.580727</v>
      </c>
      <c r="Q90" s="9" t="n">
        <v>99.103241</v>
      </c>
      <c r="R90" s="9" t="n">
        <v>99.62882999999999</v>
      </c>
      <c r="S90" s="9" t="n">
        <v>100.064163</v>
      </c>
      <c r="T90" s="9" t="n">
        <v>100.471107</v>
      </c>
      <c r="U90" s="9" t="n">
        <v>100.853485</v>
      </c>
      <c r="V90" s="9" t="n">
        <v>101.216263</v>
      </c>
      <c r="W90" s="9" t="n">
        <v>101.566948</v>
      </c>
      <c r="X90" s="9" t="n">
        <v>101.909584</v>
      </c>
      <c r="Y90" s="9" t="n">
        <v>102.249283</v>
      </c>
      <c r="Z90" s="9" t="n">
        <v>102.590256</v>
      </c>
      <c r="AA90" s="9" t="n">
        <v>102.93573</v>
      </c>
      <c r="AB90" s="9" t="n">
        <v>103.28775</v>
      </c>
      <c r="AC90" s="9" t="n">
        <v>103.64975</v>
      </c>
      <c r="AD90" s="9" t="n">
        <v>104.025146</v>
      </c>
      <c r="AE90" s="9" t="n">
        <v>104.416489</v>
      </c>
      <c r="AF90" s="9" t="n">
        <v>104.826347</v>
      </c>
      <c r="AG90" s="9" t="n">
        <v>105.255989</v>
      </c>
      <c r="AH90" s="9" t="n">
        <v>105.704948</v>
      </c>
      <c r="AI90" s="9" t="n">
        <v>106.173073</v>
      </c>
      <c r="AJ90" s="9" t="n">
        <v>106.658134</v>
      </c>
      <c r="AK90" s="5" t="n">
        <v>0.004245</v>
      </c>
    </row>
    <row r="91" ht="15" customHeight="1" s="99">
      <c r="A91" s="58" t="inlineStr">
        <is>
          <t>TEF000:bus_school_CNG</t>
        </is>
      </c>
      <c r="B91" s="7" t="inlineStr">
        <is>
          <t xml:space="preserve">    Compressed/Liquefied Natural Gas</t>
        </is>
      </c>
      <c r="C91" s="9" t="n">
        <v>0.875552</v>
      </c>
      <c r="D91" s="9" t="n">
        <v>0.901618</v>
      </c>
      <c r="E91" s="9" t="n">
        <v>0.926087</v>
      </c>
      <c r="F91" s="9" t="n">
        <v>0.9554820000000001</v>
      </c>
      <c r="G91" s="9" t="n">
        <v>0.986248</v>
      </c>
      <c r="H91" s="9" t="n">
        <v>1.016881</v>
      </c>
      <c r="I91" s="9" t="n">
        <v>1.048062</v>
      </c>
      <c r="J91" s="9" t="n">
        <v>1.081704</v>
      </c>
      <c r="K91" s="9" t="n">
        <v>1.11811</v>
      </c>
      <c r="L91" s="9" t="n">
        <v>1.155488</v>
      </c>
      <c r="M91" s="9" t="n">
        <v>1.195917</v>
      </c>
      <c r="N91" s="9" t="n">
        <v>1.238321</v>
      </c>
      <c r="O91" s="9" t="n">
        <v>1.279385</v>
      </c>
      <c r="P91" s="9" t="n">
        <v>1.32146</v>
      </c>
      <c r="Q91" s="9" t="n">
        <v>1.364525</v>
      </c>
      <c r="R91" s="9" t="n">
        <v>1.409136</v>
      </c>
      <c r="S91" s="9" t="n">
        <v>1.45376</v>
      </c>
      <c r="T91" s="9" t="n">
        <v>1.498877</v>
      </c>
      <c r="U91" s="9" t="n">
        <v>1.544955</v>
      </c>
      <c r="V91" s="9" t="n">
        <v>1.59232</v>
      </c>
      <c r="W91" s="9" t="n">
        <v>1.639645</v>
      </c>
      <c r="X91" s="9" t="n">
        <v>1.688031</v>
      </c>
      <c r="Y91" s="9" t="n">
        <v>1.737454</v>
      </c>
      <c r="Z91" s="9" t="n">
        <v>1.787768</v>
      </c>
      <c r="AA91" s="9" t="n">
        <v>1.838789</v>
      </c>
      <c r="AB91" s="9" t="n">
        <v>1.890926</v>
      </c>
      <c r="AC91" s="9" t="n">
        <v>1.943532</v>
      </c>
      <c r="AD91" s="9" t="n">
        <v>1.99625</v>
      </c>
      <c r="AE91" s="9" t="n">
        <v>2.049592</v>
      </c>
      <c r="AF91" s="9" t="n">
        <v>2.103099</v>
      </c>
      <c r="AG91" s="9" t="n">
        <v>2.156643</v>
      </c>
      <c r="AH91" s="9" t="n">
        <v>2.2109</v>
      </c>
      <c r="AI91" s="9" t="n">
        <v>2.265298</v>
      </c>
      <c r="AJ91" s="9" t="n">
        <v>2.320227</v>
      </c>
      <c r="AK91" s="5" t="n">
        <v>0.029979</v>
      </c>
    </row>
    <row r="92" ht="15" customHeight="1" s="99">
      <c r="A92" s="58" t="inlineStr">
        <is>
          <t>TEF000:bus_school_LPG</t>
        </is>
      </c>
      <c r="B92" s="7" t="inlineStr">
        <is>
          <t xml:space="preserve">    Propane</t>
        </is>
      </c>
      <c r="C92" s="9" t="n">
        <v>0.090253</v>
      </c>
      <c r="D92" s="9" t="n">
        <v>0.090693</v>
      </c>
      <c r="E92" s="9" t="n">
        <v>0.091099</v>
      </c>
      <c r="F92" s="9" t="n">
        <v>0.091489</v>
      </c>
      <c r="G92" s="9" t="n">
        <v>0.091894</v>
      </c>
      <c r="H92" s="9" t="n">
        <v>0.092282</v>
      </c>
      <c r="I92" s="9" t="n">
        <v>0.092622</v>
      </c>
      <c r="J92" s="9" t="n">
        <v>0.093015</v>
      </c>
      <c r="K92" s="9" t="n">
        <v>0.093556</v>
      </c>
      <c r="L92" s="9" t="n">
        <v>0.09409099999999999</v>
      </c>
      <c r="M92" s="9" t="n">
        <v>0.094629</v>
      </c>
      <c r="N92" s="9" t="n">
        <v>0.09521399999999999</v>
      </c>
      <c r="O92" s="9" t="n">
        <v>0.095794</v>
      </c>
      <c r="P92" s="9" t="n">
        <v>0.096346</v>
      </c>
      <c r="Q92" s="9" t="n">
        <v>0.09689200000000001</v>
      </c>
      <c r="R92" s="9" t="n">
        <v>0.097442</v>
      </c>
      <c r="S92" s="9" t="n">
        <v>0.09790500000000001</v>
      </c>
      <c r="T92" s="9" t="n">
        <v>0.098341</v>
      </c>
      <c r="U92" s="9" t="n">
        <v>0.09875399999999999</v>
      </c>
      <c r="V92" s="9" t="n">
        <v>0.099149</v>
      </c>
      <c r="W92" s="9" t="n">
        <v>0.099533</v>
      </c>
      <c r="X92" s="9" t="n">
        <v>0.09991</v>
      </c>
      <c r="Y92" s="9" t="n">
        <v>0.100286</v>
      </c>
      <c r="Z92" s="9" t="n">
        <v>0.100663</v>
      </c>
      <c r="AA92" s="9" t="n">
        <v>0.101045</v>
      </c>
      <c r="AB92" s="9" t="n">
        <v>0.101435</v>
      </c>
      <c r="AC92" s="9" t="n">
        <v>0.101835</v>
      </c>
      <c r="AD92" s="9" t="n">
        <v>0.102248</v>
      </c>
      <c r="AE92" s="9" t="n">
        <v>0.102677</v>
      </c>
      <c r="AF92" s="9" t="n">
        <v>0.103124</v>
      </c>
      <c r="AG92" s="9" t="n">
        <v>0.10359</v>
      </c>
      <c r="AH92" s="9" t="n">
        <v>0.104075</v>
      </c>
      <c r="AI92" s="9" t="n">
        <v>0.104579</v>
      </c>
      <c r="AJ92" s="9" t="n">
        <v>0.105099</v>
      </c>
      <c r="AK92" s="5" t="n">
        <v>0.004618</v>
      </c>
    </row>
    <row r="93" ht="15" customHeight="1" s="99">
      <c r="A93" s="58" t="inlineStr">
        <is>
          <t>TEF000:bus_school_elec</t>
        </is>
      </c>
      <c r="B93" s="7" t="inlineStr">
        <is>
          <t xml:space="preserve">    Electricity</t>
        </is>
      </c>
      <c r="C93" s="9" t="n">
        <v>0</v>
      </c>
      <c r="D93" s="9" t="n">
        <v>0</v>
      </c>
      <c r="E93" s="9" t="n">
        <v>0</v>
      </c>
      <c r="F93" s="9" t="n">
        <v>0</v>
      </c>
      <c r="G93" s="9" t="n">
        <v>0</v>
      </c>
      <c r="H93" s="9" t="n">
        <v>0</v>
      </c>
      <c r="I93" s="9" t="n">
        <v>0</v>
      </c>
      <c r="J93" s="9" t="n">
        <v>0</v>
      </c>
      <c r="K93" s="9" t="n">
        <v>0</v>
      </c>
      <c r="L93" s="9" t="n">
        <v>0</v>
      </c>
      <c r="M93" s="9" t="n">
        <v>0</v>
      </c>
      <c r="N93" s="9" t="n">
        <v>0</v>
      </c>
      <c r="O93" s="9" t="n">
        <v>0</v>
      </c>
      <c r="P93" s="9" t="n">
        <v>0</v>
      </c>
      <c r="Q93" s="9" t="n">
        <v>0</v>
      </c>
      <c r="R93" s="9" t="n">
        <v>0</v>
      </c>
      <c r="S93" s="9" t="n">
        <v>0</v>
      </c>
      <c r="T93" s="9" t="n">
        <v>0</v>
      </c>
      <c r="U93" s="9" t="n">
        <v>0</v>
      </c>
      <c r="V93" s="9" t="n">
        <v>0</v>
      </c>
      <c r="W93" s="9" t="n">
        <v>0</v>
      </c>
      <c r="X93" s="9" t="n">
        <v>0</v>
      </c>
      <c r="Y93" s="9" t="n">
        <v>0</v>
      </c>
      <c r="Z93" s="9" t="n">
        <v>0</v>
      </c>
      <c r="AA93" s="9" t="n">
        <v>0</v>
      </c>
      <c r="AB93" s="9" t="n">
        <v>0</v>
      </c>
      <c r="AC93" s="9" t="n">
        <v>0</v>
      </c>
      <c r="AD93" s="9" t="n">
        <v>0</v>
      </c>
      <c r="AE93" s="9" t="n">
        <v>0</v>
      </c>
      <c r="AF93" s="9" t="n">
        <v>0</v>
      </c>
      <c r="AG93" s="9" t="n">
        <v>0</v>
      </c>
      <c r="AH93" s="9" t="n">
        <v>0</v>
      </c>
      <c r="AI93" s="9" t="n">
        <v>0</v>
      </c>
      <c r="AJ93" s="9" t="n">
        <v>0</v>
      </c>
      <c r="AK93" s="5" t="inlineStr">
        <is>
          <t>- -</t>
        </is>
      </c>
    </row>
    <row r="94" ht="15" customHeight="1" s="99">
      <c r="A94" s="58" t="inlineStr">
        <is>
          <t>TEF000:bus_school_hydro</t>
        </is>
      </c>
      <c r="B94" s="7" t="inlineStr">
        <is>
          <t xml:space="preserve">    Hydrogen</t>
        </is>
      </c>
      <c r="C94" s="9" t="n">
        <v>0</v>
      </c>
      <c r="D94" s="9" t="n">
        <v>0</v>
      </c>
      <c r="E94" s="9" t="n">
        <v>0</v>
      </c>
      <c r="F94" s="9" t="n">
        <v>0</v>
      </c>
      <c r="G94" s="9" t="n">
        <v>0</v>
      </c>
      <c r="H94" s="9" t="n">
        <v>0</v>
      </c>
      <c r="I94" s="9" t="n">
        <v>0</v>
      </c>
      <c r="J94" s="9" t="n">
        <v>0</v>
      </c>
      <c r="K94" s="9" t="n">
        <v>0</v>
      </c>
      <c r="L94" s="9" t="n">
        <v>0</v>
      </c>
      <c r="M94" s="9" t="n">
        <v>0</v>
      </c>
      <c r="N94" s="9" t="n">
        <v>0</v>
      </c>
      <c r="O94" s="9" t="n">
        <v>0</v>
      </c>
      <c r="P94" s="9" t="n">
        <v>0</v>
      </c>
      <c r="Q94" s="9" t="n">
        <v>0</v>
      </c>
      <c r="R94" s="9" t="n">
        <v>0</v>
      </c>
      <c r="S94" s="9" t="n">
        <v>0</v>
      </c>
      <c r="T94" s="9" t="n">
        <v>0</v>
      </c>
      <c r="U94" s="9" t="n">
        <v>0</v>
      </c>
      <c r="V94" s="9" t="n">
        <v>0</v>
      </c>
      <c r="W94" s="9" t="n">
        <v>0</v>
      </c>
      <c r="X94" s="9" t="n">
        <v>0</v>
      </c>
      <c r="Y94" s="9" t="n">
        <v>0</v>
      </c>
      <c r="Z94" s="9" t="n">
        <v>0</v>
      </c>
      <c r="AA94" s="9" t="n">
        <v>0</v>
      </c>
      <c r="AB94" s="9" t="n">
        <v>0</v>
      </c>
      <c r="AC94" s="9" t="n">
        <v>0</v>
      </c>
      <c r="AD94" s="9" t="n">
        <v>0</v>
      </c>
      <c r="AE94" s="9" t="n">
        <v>0</v>
      </c>
      <c r="AF94" s="9" t="n">
        <v>0</v>
      </c>
      <c r="AG94" s="9" t="n">
        <v>0</v>
      </c>
      <c r="AH94" s="9" t="n">
        <v>0</v>
      </c>
      <c r="AI94" s="9" t="n">
        <v>0</v>
      </c>
      <c r="AJ94" s="9" t="n">
        <v>0</v>
      </c>
      <c r="AK94" s="5" t="inlineStr">
        <is>
          <t>- -</t>
        </is>
      </c>
    </row>
    <row r="95" ht="15" customHeight="1" s="99">
      <c r="A95" s="58" t="inlineStr">
        <is>
          <t>TEF000:ma_Total</t>
        </is>
      </c>
      <c r="B95" s="4" t="inlineStr">
        <is>
          <t>Rail Transportation</t>
        </is>
      </c>
      <c r="C95" s="13" t="n">
        <v>46.543182</v>
      </c>
      <c r="D95" s="13" t="n">
        <v>46.795616</v>
      </c>
      <c r="E95" s="13" t="n">
        <v>47.529716</v>
      </c>
      <c r="F95" s="13" t="n">
        <v>48.111797</v>
      </c>
      <c r="G95" s="13" t="n">
        <v>48.721863</v>
      </c>
      <c r="H95" s="13" t="n">
        <v>49.29406</v>
      </c>
      <c r="I95" s="13" t="n">
        <v>49.853828</v>
      </c>
      <c r="J95" s="13" t="n">
        <v>50.42131</v>
      </c>
      <c r="K95" s="13" t="n">
        <v>51.025574</v>
      </c>
      <c r="L95" s="13" t="n">
        <v>51.643791</v>
      </c>
      <c r="M95" s="13" t="n">
        <v>52.195736</v>
      </c>
      <c r="N95" s="13" t="n">
        <v>52.874577</v>
      </c>
      <c r="O95" s="13" t="n">
        <v>53.353012</v>
      </c>
      <c r="P95" s="13" t="n">
        <v>53.960861</v>
      </c>
      <c r="Q95" s="13" t="n">
        <v>54.52364</v>
      </c>
      <c r="R95" s="13" t="n">
        <v>55.095329</v>
      </c>
      <c r="S95" s="13" t="n">
        <v>55.691116</v>
      </c>
      <c r="T95" s="13" t="n">
        <v>56.268394</v>
      </c>
      <c r="U95" s="13" t="n">
        <v>56.838783</v>
      </c>
      <c r="V95" s="13" t="n">
        <v>57.379852</v>
      </c>
      <c r="W95" s="13" t="n">
        <v>57.961891</v>
      </c>
      <c r="X95" s="13" t="n">
        <v>58.514736</v>
      </c>
      <c r="Y95" s="13" t="n">
        <v>59.056</v>
      </c>
      <c r="Z95" s="13" t="n">
        <v>59.589581</v>
      </c>
      <c r="AA95" s="13" t="n">
        <v>60.132507</v>
      </c>
      <c r="AB95" s="13" t="n">
        <v>60.652596</v>
      </c>
      <c r="AC95" s="13" t="n">
        <v>61.198776</v>
      </c>
      <c r="AD95" s="13" t="n">
        <v>61.74498</v>
      </c>
      <c r="AE95" s="13" t="n">
        <v>62.277622</v>
      </c>
      <c r="AF95" s="13" t="n">
        <v>62.803745</v>
      </c>
      <c r="AG95" s="13" t="n">
        <v>63.347012</v>
      </c>
      <c r="AH95" s="13" t="n">
        <v>63.862675</v>
      </c>
      <c r="AI95" s="13" t="n">
        <v>64.386002</v>
      </c>
      <c r="AJ95" s="13" t="n">
        <v>64.87801399999999</v>
      </c>
      <c r="AK95" s="2" t="n">
        <v>0.010262</v>
      </c>
    </row>
    <row r="96" ht="15" customHeight="1" s="99">
      <c r="A96" s="58" t="inlineStr">
        <is>
          <t>TEF000:ka_IntercityRail</t>
        </is>
      </c>
      <c r="B96" s="7" t="inlineStr">
        <is>
          <t xml:space="preserve">  Intercity Rail</t>
        </is>
      </c>
      <c r="C96" s="9" t="n">
        <v>10.186204</v>
      </c>
      <c r="D96" s="9" t="n">
        <v>10.297213</v>
      </c>
      <c r="E96" s="9" t="n">
        <v>10.405301</v>
      </c>
      <c r="F96" s="9" t="n">
        <v>10.514687</v>
      </c>
      <c r="G96" s="9" t="n">
        <v>10.623635</v>
      </c>
      <c r="H96" s="9" t="n">
        <v>10.732909</v>
      </c>
      <c r="I96" s="9" t="n">
        <v>10.843113</v>
      </c>
      <c r="J96" s="9" t="n">
        <v>10.951307</v>
      </c>
      <c r="K96" s="9" t="n">
        <v>11.054737</v>
      </c>
      <c r="L96" s="9" t="n">
        <v>11.157768</v>
      </c>
      <c r="M96" s="9" t="n">
        <v>11.25986</v>
      </c>
      <c r="N96" s="9" t="n">
        <v>11.359583</v>
      </c>
      <c r="O96" s="9" t="n">
        <v>11.458236</v>
      </c>
      <c r="P96" s="9" t="n">
        <v>11.556338</v>
      </c>
      <c r="Q96" s="9" t="n">
        <v>11.653212</v>
      </c>
      <c r="R96" s="9" t="n">
        <v>11.74848</v>
      </c>
      <c r="S96" s="9" t="n">
        <v>11.844672</v>
      </c>
      <c r="T96" s="9" t="n">
        <v>11.940115</v>
      </c>
      <c r="U96" s="9" t="n">
        <v>12.034717</v>
      </c>
      <c r="V96" s="9" t="n">
        <v>12.128381</v>
      </c>
      <c r="W96" s="9" t="n">
        <v>12.221003</v>
      </c>
      <c r="X96" s="9" t="n">
        <v>12.312513</v>
      </c>
      <c r="Y96" s="9" t="n">
        <v>12.40286</v>
      </c>
      <c r="Z96" s="9" t="n">
        <v>12.492033</v>
      </c>
      <c r="AA96" s="9" t="n">
        <v>12.580064</v>
      </c>
      <c r="AB96" s="9" t="n">
        <v>12.667017</v>
      </c>
      <c r="AC96" s="9" t="n">
        <v>12.752957</v>
      </c>
      <c r="AD96" s="9" t="n">
        <v>12.837978</v>
      </c>
      <c r="AE96" s="9" t="n">
        <v>12.92219</v>
      </c>
      <c r="AF96" s="9" t="n">
        <v>13.005719</v>
      </c>
      <c r="AG96" s="9" t="n">
        <v>13.088661</v>
      </c>
      <c r="AH96" s="9" t="n">
        <v>13.171181</v>
      </c>
      <c r="AI96" s="9" t="n">
        <v>13.25347</v>
      </c>
      <c r="AJ96" s="9" t="n">
        <v>13.335722</v>
      </c>
      <c r="AK96" s="5" t="n">
        <v>0.008113</v>
      </c>
    </row>
    <row r="97" ht="15" customHeight="1" s="99">
      <c r="A97" s="58" t="inlineStr">
        <is>
          <t>TEF000:ka_InterElect</t>
        </is>
      </c>
      <c r="B97" s="7" t="inlineStr">
        <is>
          <t xml:space="preserve">    Electricity</t>
        </is>
      </c>
      <c r="C97" s="9" t="n">
        <v>1.679244</v>
      </c>
      <c r="D97" s="9" t="n">
        <v>1.697544</v>
      </c>
      <c r="E97" s="9" t="n">
        <v>1.715364</v>
      </c>
      <c r="F97" s="9" t="n">
        <v>1.733397</v>
      </c>
      <c r="G97" s="9" t="n">
        <v>1.751357</v>
      </c>
      <c r="H97" s="9" t="n">
        <v>1.769371</v>
      </c>
      <c r="I97" s="9" t="n">
        <v>1.787539</v>
      </c>
      <c r="J97" s="9" t="n">
        <v>1.805375</v>
      </c>
      <c r="K97" s="9" t="n">
        <v>1.822426</v>
      </c>
      <c r="L97" s="9" t="n">
        <v>1.839412</v>
      </c>
      <c r="M97" s="9" t="n">
        <v>1.856241</v>
      </c>
      <c r="N97" s="9" t="n">
        <v>1.872682</v>
      </c>
      <c r="O97" s="9" t="n">
        <v>1.888945</v>
      </c>
      <c r="P97" s="9" t="n">
        <v>1.905117</v>
      </c>
      <c r="Q97" s="9" t="n">
        <v>1.921087</v>
      </c>
      <c r="R97" s="9" t="n">
        <v>1.936793</v>
      </c>
      <c r="S97" s="9" t="n">
        <v>1.952651</v>
      </c>
      <c r="T97" s="9" t="n">
        <v>1.968385</v>
      </c>
      <c r="U97" s="9" t="n">
        <v>1.98398</v>
      </c>
      <c r="V97" s="9" t="n">
        <v>1.999421</v>
      </c>
      <c r="W97" s="9" t="n">
        <v>2.01469</v>
      </c>
      <c r="X97" s="9" t="n">
        <v>2.029777</v>
      </c>
      <c r="Y97" s="9" t="n">
        <v>2.04467</v>
      </c>
      <c r="Z97" s="9" t="n">
        <v>2.059371</v>
      </c>
      <c r="AA97" s="9" t="n">
        <v>2.073883</v>
      </c>
      <c r="AB97" s="9" t="n">
        <v>2.088218</v>
      </c>
      <c r="AC97" s="9" t="n">
        <v>2.102386</v>
      </c>
      <c r="AD97" s="9" t="n">
        <v>2.116402</v>
      </c>
      <c r="AE97" s="9" t="n">
        <v>2.130284</v>
      </c>
      <c r="AF97" s="9" t="n">
        <v>2.144054</v>
      </c>
      <c r="AG97" s="9" t="n">
        <v>2.157728</v>
      </c>
      <c r="AH97" s="9" t="n">
        <v>2.171332</v>
      </c>
      <c r="AI97" s="9" t="n">
        <v>2.184897</v>
      </c>
      <c r="AJ97" s="9" t="n">
        <v>2.198458</v>
      </c>
      <c r="AK97" s="5" t="n">
        <v>0.008113</v>
      </c>
    </row>
    <row r="98" ht="15" customHeight="1" s="99">
      <c r="A98" s="58" t="inlineStr">
        <is>
          <t>TEF000:la_InterDiesel</t>
        </is>
      </c>
      <c r="B98" s="7" t="inlineStr">
        <is>
          <t xml:space="preserve">    Diesel</t>
        </is>
      </c>
      <c r="C98" s="9" t="n">
        <v>8.506959999999999</v>
      </c>
      <c r="D98" s="9" t="n">
        <v>8.599669</v>
      </c>
      <c r="E98" s="9" t="n">
        <v>8.689938</v>
      </c>
      <c r="F98" s="9" t="n">
        <v>8.78129</v>
      </c>
      <c r="G98" s="9" t="n">
        <v>8.872278</v>
      </c>
      <c r="H98" s="9" t="n">
        <v>8.963538</v>
      </c>
      <c r="I98" s="9" t="n">
        <v>9.055574</v>
      </c>
      <c r="J98" s="9" t="n">
        <v>9.145932</v>
      </c>
      <c r="K98" s="9" t="n">
        <v>9.232310999999999</v>
      </c>
      <c r="L98" s="9" t="n">
        <v>9.318357000000001</v>
      </c>
      <c r="M98" s="9" t="n">
        <v>9.403619000000001</v>
      </c>
      <c r="N98" s="9" t="n">
        <v>9.486901</v>
      </c>
      <c r="O98" s="9" t="n">
        <v>9.569291</v>
      </c>
      <c r="P98" s="9" t="n">
        <v>9.651221</v>
      </c>
      <c r="Q98" s="9" t="n">
        <v>9.732124000000001</v>
      </c>
      <c r="R98" s="9" t="n">
        <v>9.811686999999999</v>
      </c>
      <c r="S98" s="9" t="n">
        <v>9.892021</v>
      </c>
      <c r="T98" s="9" t="n">
        <v>9.971730000000001</v>
      </c>
      <c r="U98" s="9" t="n">
        <v>10.050736</v>
      </c>
      <c r="V98" s="9" t="n">
        <v>10.12896</v>
      </c>
      <c r="W98" s="9" t="n">
        <v>10.206312</v>
      </c>
      <c r="X98" s="9" t="n">
        <v>10.282737</v>
      </c>
      <c r="Y98" s="9" t="n">
        <v>10.35819</v>
      </c>
      <c r="Z98" s="9" t="n">
        <v>10.432662</v>
      </c>
      <c r="AA98" s="9" t="n">
        <v>10.506181</v>
      </c>
      <c r="AB98" s="9" t="n">
        <v>10.578799</v>
      </c>
      <c r="AC98" s="9" t="n">
        <v>10.650572</v>
      </c>
      <c r="AD98" s="9" t="n">
        <v>10.721577</v>
      </c>
      <c r="AE98" s="9" t="n">
        <v>10.791905</v>
      </c>
      <c r="AF98" s="9" t="n">
        <v>10.861665</v>
      </c>
      <c r="AG98" s="9" t="n">
        <v>10.930933</v>
      </c>
      <c r="AH98" s="9" t="n">
        <v>10.999848</v>
      </c>
      <c r="AI98" s="9" t="n">
        <v>11.068573</v>
      </c>
      <c r="AJ98" s="9" t="n">
        <v>11.137264</v>
      </c>
      <c r="AK98" s="5" t="n">
        <v>0.008113</v>
      </c>
    </row>
    <row r="99" ht="15" customHeight="1" s="99">
      <c r="A99" s="58" t="inlineStr">
        <is>
          <t>TEF000:la_InterCNG</t>
        </is>
      </c>
      <c r="B99" s="7" t="inlineStr">
        <is>
          <t xml:space="preserve">    Compressed Natural Gas</t>
        </is>
      </c>
      <c r="C99" s="9" t="n">
        <v>0</v>
      </c>
      <c r="D99" s="9" t="n">
        <v>0</v>
      </c>
      <c r="E99" s="9" t="n">
        <v>0</v>
      </c>
      <c r="F99" s="9" t="n">
        <v>0</v>
      </c>
      <c r="G99" s="9" t="n">
        <v>0</v>
      </c>
      <c r="H99" s="9" t="n">
        <v>0</v>
      </c>
      <c r="I99" s="9" t="n">
        <v>0</v>
      </c>
      <c r="J99" s="9" t="n">
        <v>0</v>
      </c>
      <c r="K99" s="9" t="n">
        <v>0</v>
      </c>
      <c r="L99" s="9" t="n">
        <v>0</v>
      </c>
      <c r="M99" s="9" t="n">
        <v>0</v>
      </c>
      <c r="N99" s="9" t="n">
        <v>0</v>
      </c>
      <c r="O99" s="9" t="n">
        <v>0</v>
      </c>
      <c r="P99" s="9" t="n">
        <v>0</v>
      </c>
      <c r="Q99" s="9" t="n">
        <v>0</v>
      </c>
      <c r="R99" s="9" t="n">
        <v>0</v>
      </c>
      <c r="S99" s="9" t="n">
        <v>0</v>
      </c>
      <c r="T99" s="9" t="n">
        <v>0</v>
      </c>
      <c r="U99" s="9" t="n">
        <v>0</v>
      </c>
      <c r="V99" s="9" t="n">
        <v>0</v>
      </c>
      <c r="W99" s="9" t="n">
        <v>0</v>
      </c>
      <c r="X99" s="9" t="n">
        <v>0</v>
      </c>
      <c r="Y99" s="9" t="n">
        <v>0</v>
      </c>
      <c r="Z99" s="9" t="n">
        <v>0</v>
      </c>
      <c r="AA99" s="9" t="n">
        <v>0</v>
      </c>
      <c r="AB99" s="9" t="n">
        <v>0</v>
      </c>
      <c r="AC99" s="9" t="n">
        <v>0</v>
      </c>
      <c r="AD99" s="9" t="n">
        <v>0</v>
      </c>
      <c r="AE99" s="9" t="n">
        <v>0</v>
      </c>
      <c r="AF99" s="9" t="n">
        <v>0</v>
      </c>
      <c r="AG99" s="9" t="n">
        <v>0</v>
      </c>
      <c r="AH99" s="9" t="n">
        <v>0</v>
      </c>
      <c r="AI99" s="9" t="n">
        <v>0</v>
      </c>
      <c r="AJ99" s="9" t="n">
        <v>0</v>
      </c>
      <c r="AK99" s="5" t="inlineStr">
        <is>
          <t>- -</t>
        </is>
      </c>
    </row>
    <row r="100" ht="15" customHeight="1" s="99">
      <c r="A100" s="58" t="inlineStr">
        <is>
          <t>TEF000:la_InterLNG</t>
        </is>
      </c>
      <c r="B100" s="7" t="inlineStr">
        <is>
          <t xml:space="preserve">    Liquefied Natural Gas</t>
        </is>
      </c>
      <c r="C100" s="9" t="n">
        <v>0</v>
      </c>
      <c r="D100" s="9" t="n">
        <v>0</v>
      </c>
      <c r="E100" s="9" t="n">
        <v>0</v>
      </c>
      <c r="F100" s="9" t="n">
        <v>0</v>
      </c>
      <c r="G100" s="9" t="n">
        <v>0</v>
      </c>
      <c r="H100" s="9" t="n">
        <v>0</v>
      </c>
      <c r="I100" s="9" t="n">
        <v>0</v>
      </c>
      <c r="J100" s="9" t="n">
        <v>0</v>
      </c>
      <c r="K100" s="9" t="n">
        <v>0</v>
      </c>
      <c r="L100" s="9" t="n">
        <v>0</v>
      </c>
      <c r="M100" s="9" t="n">
        <v>0</v>
      </c>
      <c r="N100" s="9" t="n">
        <v>0</v>
      </c>
      <c r="O100" s="9" t="n">
        <v>0</v>
      </c>
      <c r="P100" s="9" t="n">
        <v>0</v>
      </c>
      <c r="Q100" s="9" t="n">
        <v>0</v>
      </c>
      <c r="R100" s="9" t="n">
        <v>0</v>
      </c>
      <c r="S100" s="9" t="n">
        <v>0</v>
      </c>
      <c r="T100" s="9" t="n">
        <v>0</v>
      </c>
      <c r="U100" s="9" t="n">
        <v>0</v>
      </c>
      <c r="V100" s="9" t="n">
        <v>0</v>
      </c>
      <c r="W100" s="9" t="n">
        <v>0</v>
      </c>
      <c r="X100" s="9" t="n">
        <v>0</v>
      </c>
      <c r="Y100" s="9" t="n">
        <v>0</v>
      </c>
      <c r="Z100" s="9" t="n">
        <v>0</v>
      </c>
      <c r="AA100" s="9" t="n">
        <v>0</v>
      </c>
      <c r="AB100" s="9" t="n">
        <v>0</v>
      </c>
      <c r="AC100" s="9" t="n">
        <v>0</v>
      </c>
      <c r="AD100" s="9" t="n">
        <v>0</v>
      </c>
      <c r="AE100" s="9" t="n">
        <v>0</v>
      </c>
      <c r="AF100" s="9" t="n">
        <v>0</v>
      </c>
      <c r="AG100" s="9" t="n">
        <v>0</v>
      </c>
      <c r="AH100" s="9" t="n">
        <v>0</v>
      </c>
      <c r="AI100" s="9" t="n">
        <v>0</v>
      </c>
      <c r="AJ100" s="9" t="n">
        <v>0</v>
      </c>
      <c r="AK100" s="5" t="inlineStr">
        <is>
          <t>- -</t>
        </is>
      </c>
    </row>
    <row r="101" ht="15" customHeight="1" s="99">
      <c r="A101" s="58" t="inlineStr">
        <is>
          <t>TEF000:la_TransitRail</t>
        </is>
      </c>
      <c r="B101" s="7" t="inlineStr">
        <is>
          <t xml:space="preserve">  Transit Rail</t>
        </is>
      </c>
      <c r="C101" s="9" t="n">
        <v>15.999097</v>
      </c>
      <c r="D101" s="9" t="n">
        <v>16.130722</v>
      </c>
      <c r="E101" s="9" t="n">
        <v>16.316534</v>
      </c>
      <c r="F101" s="9" t="n">
        <v>16.481346</v>
      </c>
      <c r="G101" s="9" t="n">
        <v>16.641085</v>
      </c>
      <c r="H101" s="9" t="n">
        <v>16.795181</v>
      </c>
      <c r="I101" s="9" t="n">
        <v>16.949228</v>
      </c>
      <c r="J101" s="9" t="n">
        <v>17.103592</v>
      </c>
      <c r="K101" s="9" t="n">
        <v>17.257421</v>
      </c>
      <c r="L101" s="9" t="n">
        <v>17.411604</v>
      </c>
      <c r="M101" s="9" t="n">
        <v>17.557076</v>
      </c>
      <c r="N101" s="9" t="n">
        <v>17.719833</v>
      </c>
      <c r="O101" s="9" t="n">
        <v>17.849571</v>
      </c>
      <c r="P101" s="9" t="n">
        <v>17.987839</v>
      </c>
      <c r="Q101" s="9" t="n">
        <v>18.116646</v>
      </c>
      <c r="R101" s="9" t="n">
        <v>18.243845</v>
      </c>
      <c r="S101" s="9" t="n">
        <v>18.372829</v>
      </c>
      <c r="T101" s="9" t="n">
        <v>18.497709</v>
      </c>
      <c r="U101" s="9" t="n">
        <v>18.617874</v>
      </c>
      <c r="V101" s="9" t="n">
        <v>18.729818</v>
      </c>
      <c r="W101" s="9" t="n">
        <v>18.843767</v>
      </c>
      <c r="X101" s="9" t="n">
        <v>18.949032</v>
      </c>
      <c r="Y101" s="9" t="n">
        <v>19.047655</v>
      </c>
      <c r="Z101" s="9" t="n">
        <v>19.140423</v>
      </c>
      <c r="AA101" s="9" t="n">
        <v>19.22575</v>
      </c>
      <c r="AB101" s="9" t="n">
        <v>19.303459</v>
      </c>
      <c r="AC101" s="9" t="n">
        <v>19.379301</v>
      </c>
      <c r="AD101" s="9" t="n">
        <v>19.45117</v>
      </c>
      <c r="AE101" s="9" t="n">
        <v>19.519167</v>
      </c>
      <c r="AF101" s="9" t="n">
        <v>19.590424</v>
      </c>
      <c r="AG101" s="9" t="n">
        <v>19.67058</v>
      </c>
      <c r="AH101" s="9" t="n">
        <v>19.757105</v>
      </c>
      <c r="AI101" s="9" t="n">
        <v>19.856714</v>
      </c>
      <c r="AJ101" s="9" t="n">
        <v>19.965975</v>
      </c>
      <c r="AK101" s="5" t="n">
        <v>0.006688</v>
      </c>
    </row>
    <row r="102" ht="15" customHeight="1" s="99">
      <c r="A102" s="58" t="inlineStr">
        <is>
          <t>TEF000:la_TransitElect</t>
        </is>
      </c>
      <c r="B102" s="7" t="inlineStr">
        <is>
          <t xml:space="preserve">    Electricity</t>
        </is>
      </c>
      <c r="C102" s="9" t="n">
        <v>15.999097</v>
      </c>
      <c r="D102" s="9" t="n">
        <v>16.130722</v>
      </c>
      <c r="E102" s="9" t="n">
        <v>16.316534</v>
      </c>
      <c r="F102" s="9" t="n">
        <v>16.481346</v>
      </c>
      <c r="G102" s="9" t="n">
        <v>16.641085</v>
      </c>
      <c r="H102" s="9" t="n">
        <v>16.795181</v>
      </c>
      <c r="I102" s="9" t="n">
        <v>16.949228</v>
      </c>
      <c r="J102" s="9" t="n">
        <v>17.103592</v>
      </c>
      <c r="K102" s="9" t="n">
        <v>17.257421</v>
      </c>
      <c r="L102" s="9" t="n">
        <v>17.411604</v>
      </c>
      <c r="M102" s="9" t="n">
        <v>17.557076</v>
      </c>
      <c r="N102" s="9" t="n">
        <v>17.719833</v>
      </c>
      <c r="O102" s="9" t="n">
        <v>17.849571</v>
      </c>
      <c r="P102" s="9" t="n">
        <v>17.987839</v>
      </c>
      <c r="Q102" s="9" t="n">
        <v>18.116646</v>
      </c>
      <c r="R102" s="9" t="n">
        <v>18.243845</v>
      </c>
      <c r="S102" s="9" t="n">
        <v>18.372829</v>
      </c>
      <c r="T102" s="9" t="n">
        <v>18.497709</v>
      </c>
      <c r="U102" s="9" t="n">
        <v>18.617874</v>
      </c>
      <c r="V102" s="9" t="n">
        <v>18.729818</v>
      </c>
      <c r="W102" s="9" t="n">
        <v>18.843767</v>
      </c>
      <c r="X102" s="9" t="n">
        <v>18.949032</v>
      </c>
      <c r="Y102" s="9" t="n">
        <v>19.047655</v>
      </c>
      <c r="Z102" s="9" t="n">
        <v>19.140423</v>
      </c>
      <c r="AA102" s="9" t="n">
        <v>19.22575</v>
      </c>
      <c r="AB102" s="9" t="n">
        <v>19.303459</v>
      </c>
      <c r="AC102" s="9" t="n">
        <v>19.379301</v>
      </c>
      <c r="AD102" s="9" t="n">
        <v>19.45117</v>
      </c>
      <c r="AE102" s="9" t="n">
        <v>19.519167</v>
      </c>
      <c r="AF102" s="9" t="n">
        <v>19.590424</v>
      </c>
      <c r="AG102" s="9" t="n">
        <v>19.67058</v>
      </c>
      <c r="AH102" s="9" t="n">
        <v>19.757105</v>
      </c>
      <c r="AI102" s="9" t="n">
        <v>19.856714</v>
      </c>
      <c r="AJ102" s="9" t="n">
        <v>19.965975</v>
      </c>
      <c r="AK102" s="5" t="n">
        <v>0.006688</v>
      </c>
    </row>
    <row r="103" ht="15" customHeight="1" s="99">
      <c r="A103" s="58" t="inlineStr">
        <is>
          <t>TEF000:ma_CommuterRail</t>
        </is>
      </c>
      <c r="B103" s="7" t="inlineStr">
        <is>
          <t xml:space="preserve">  Commuter Rail</t>
        </is>
      </c>
      <c r="C103" s="9" t="n">
        <v>20.357882</v>
      </c>
      <c r="D103" s="9" t="n">
        <v>20.36768</v>
      </c>
      <c r="E103" s="9" t="n">
        <v>20.807882</v>
      </c>
      <c r="F103" s="9" t="n">
        <v>21.115765</v>
      </c>
      <c r="G103" s="9" t="n">
        <v>21.457144</v>
      </c>
      <c r="H103" s="9" t="n">
        <v>21.76597</v>
      </c>
      <c r="I103" s="9" t="n">
        <v>22.061487</v>
      </c>
      <c r="J103" s="9" t="n">
        <v>22.366409</v>
      </c>
      <c r="K103" s="9" t="n">
        <v>22.713413</v>
      </c>
      <c r="L103" s="9" t="n">
        <v>23.074417</v>
      </c>
      <c r="M103" s="9" t="n">
        <v>23.378798</v>
      </c>
      <c r="N103" s="9" t="n">
        <v>23.795158</v>
      </c>
      <c r="O103" s="9" t="n">
        <v>24.045202</v>
      </c>
      <c r="P103" s="9" t="n">
        <v>24.416687</v>
      </c>
      <c r="Q103" s="9" t="n">
        <v>24.75378</v>
      </c>
      <c r="R103" s="9" t="n">
        <v>25.103004</v>
      </c>
      <c r="S103" s="9" t="n">
        <v>25.473616</v>
      </c>
      <c r="T103" s="9" t="n">
        <v>25.830566</v>
      </c>
      <c r="U103" s="9" t="n">
        <v>26.186192</v>
      </c>
      <c r="V103" s="9" t="n">
        <v>26.521656</v>
      </c>
      <c r="W103" s="9" t="n">
        <v>26.897118</v>
      </c>
      <c r="X103" s="9" t="n">
        <v>27.253191</v>
      </c>
      <c r="Y103" s="9" t="n">
        <v>27.605484</v>
      </c>
      <c r="Z103" s="9" t="n">
        <v>27.957125</v>
      </c>
      <c r="AA103" s="9" t="n">
        <v>28.326696</v>
      </c>
      <c r="AB103" s="9" t="n">
        <v>28.682119</v>
      </c>
      <c r="AC103" s="9" t="n">
        <v>29.066517</v>
      </c>
      <c r="AD103" s="9" t="n">
        <v>29.455832</v>
      </c>
      <c r="AE103" s="9" t="n">
        <v>29.836266</v>
      </c>
      <c r="AF103" s="9" t="n">
        <v>30.207603</v>
      </c>
      <c r="AG103" s="9" t="n">
        <v>30.587774</v>
      </c>
      <c r="AH103" s="9" t="n">
        <v>30.934389</v>
      </c>
      <c r="AI103" s="9" t="n">
        <v>31.275814</v>
      </c>
      <c r="AJ103" s="9" t="n">
        <v>31.576313</v>
      </c>
      <c r="AK103" s="5" t="n">
        <v>0.013796</v>
      </c>
    </row>
    <row r="104" ht="15" customHeight="1" s="99">
      <c r="A104" s="58" t="inlineStr">
        <is>
          <t>TEF000:ma_CommuteElect</t>
        </is>
      </c>
      <c r="B104" s="7" t="inlineStr">
        <is>
          <t xml:space="preserve">    Electricity</t>
        </is>
      </c>
      <c r="C104" s="9" t="n">
        <v>6.143769</v>
      </c>
      <c r="D104" s="9" t="n">
        <v>6.18303</v>
      </c>
      <c r="E104" s="9" t="n">
        <v>6.28751</v>
      </c>
      <c r="F104" s="9" t="n">
        <v>6.367311</v>
      </c>
      <c r="G104" s="9" t="n">
        <v>6.44553</v>
      </c>
      <c r="H104" s="9" t="n">
        <v>6.51592</v>
      </c>
      <c r="I104" s="9" t="n">
        <v>6.58683</v>
      </c>
      <c r="J104" s="9" t="n">
        <v>6.66125</v>
      </c>
      <c r="K104" s="9" t="n">
        <v>6.744179</v>
      </c>
      <c r="L104" s="9" t="n">
        <v>6.829462</v>
      </c>
      <c r="M104" s="9" t="n">
        <v>6.906077</v>
      </c>
      <c r="N104" s="9" t="n">
        <v>7.003094</v>
      </c>
      <c r="O104" s="9" t="n">
        <v>7.084211</v>
      </c>
      <c r="P104" s="9" t="n">
        <v>7.167954</v>
      </c>
      <c r="Q104" s="9" t="n">
        <v>7.248398</v>
      </c>
      <c r="R104" s="9" t="n">
        <v>7.328752</v>
      </c>
      <c r="S104" s="9" t="n">
        <v>7.411416</v>
      </c>
      <c r="T104" s="9" t="n">
        <v>7.492105</v>
      </c>
      <c r="U104" s="9" t="n">
        <v>7.570178</v>
      </c>
      <c r="V104" s="9" t="n">
        <v>7.645185</v>
      </c>
      <c r="W104" s="9" t="n">
        <v>7.724296</v>
      </c>
      <c r="X104" s="9" t="n">
        <v>7.801973</v>
      </c>
      <c r="Y104" s="9" t="n">
        <v>7.878188</v>
      </c>
      <c r="Z104" s="9" t="n">
        <v>7.954695</v>
      </c>
      <c r="AA104" s="9" t="n">
        <v>8.033718</v>
      </c>
      <c r="AB104" s="9" t="n">
        <v>8.111521</v>
      </c>
      <c r="AC104" s="9" t="n">
        <v>8.191443</v>
      </c>
      <c r="AD104" s="9" t="n">
        <v>8.27075</v>
      </c>
      <c r="AE104" s="9" t="n">
        <v>8.348461</v>
      </c>
      <c r="AF104" s="9" t="n">
        <v>8.424042</v>
      </c>
      <c r="AG104" s="9" t="n">
        <v>8.501192</v>
      </c>
      <c r="AH104" s="9" t="n">
        <v>8.573233</v>
      </c>
      <c r="AI104" s="9" t="n">
        <v>8.64048</v>
      </c>
      <c r="AJ104" s="9" t="n">
        <v>8.697744999999999</v>
      </c>
      <c r="AK104" s="5" t="n">
        <v>0.010721</v>
      </c>
    </row>
    <row r="105" ht="15" customHeight="1" s="99">
      <c r="A105" s="58" t="inlineStr">
        <is>
          <t>TEF000:ma_CommuteDiesel</t>
        </is>
      </c>
      <c r="B105" s="7" t="inlineStr">
        <is>
          <t xml:space="preserve">    Diesel</t>
        </is>
      </c>
      <c r="C105" s="9" t="n">
        <v>14.214112</v>
      </c>
      <c r="D105" s="9" t="n">
        <v>14.184649</v>
      </c>
      <c r="E105" s="9" t="n">
        <v>14.520372</v>
      </c>
      <c r="F105" s="9" t="n">
        <v>14.748454</v>
      </c>
      <c r="G105" s="9" t="n">
        <v>15.011614</v>
      </c>
      <c r="H105" s="9" t="n">
        <v>15.250051</v>
      </c>
      <c r="I105" s="9" t="n">
        <v>15.474657</v>
      </c>
      <c r="J105" s="9" t="n">
        <v>15.70516</v>
      </c>
      <c r="K105" s="9" t="n">
        <v>15.969234</v>
      </c>
      <c r="L105" s="9" t="n">
        <v>16.244955</v>
      </c>
      <c r="M105" s="9" t="n">
        <v>16.472721</v>
      </c>
      <c r="N105" s="9" t="n">
        <v>16.792065</v>
      </c>
      <c r="O105" s="9" t="n">
        <v>16.960991</v>
      </c>
      <c r="P105" s="9" t="n">
        <v>17.248732</v>
      </c>
      <c r="Q105" s="9" t="n">
        <v>17.505383</v>
      </c>
      <c r="R105" s="9" t="n">
        <v>17.774252</v>
      </c>
      <c r="S105" s="9" t="n">
        <v>18.062201</v>
      </c>
      <c r="T105" s="9" t="n">
        <v>18.338461</v>
      </c>
      <c r="U105" s="9" t="n">
        <v>18.616014</v>
      </c>
      <c r="V105" s="9" t="n">
        <v>18.876471</v>
      </c>
      <c r="W105" s="9" t="n">
        <v>19.172823</v>
      </c>
      <c r="X105" s="9" t="n">
        <v>19.451218</v>
      </c>
      <c r="Y105" s="9" t="n">
        <v>19.727297</v>
      </c>
      <c r="Z105" s="9" t="n">
        <v>20.00243</v>
      </c>
      <c r="AA105" s="9" t="n">
        <v>20.292978</v>
      </c>
      <c r="AB105" s="9" t="n">
        <v>20.570599</v>
      </c>
      <c r="AC105" s="9" t="n">
        <v>20.875072</v>
      </c>
      <c r="AD105" s="9" t="n">
        <v>21.185081</v>
      </c>
      <c r="AE105" s="9" t="n">
        <v>21.487804</v>
      </c>
      <c r="AF105" s="9" t="n">
        <v>21.783562</v>
      </c>
      <c r="AG105" s="9" t="n">
        <v>22.086582</v>
      </c>
      <c r="AH105" s="9" t="n">
        <v>22.361156</v>
      </c>
      <c r="AI105" s="9" t="n">
        <v>22.635334</v>
      </c>
      <c r="AJ105" s="9" t="n">
        <v>22.878569</v>
      </c>
      <c r="AK105" s="5" t="n">
        <v>0.015051</v>
      </c>
    </row>
    <row r="106" ht="15" customHeight="1" s="99">
      <c r="A106" s="58" t="inlineStr">
        <is>
          <t>TEF000:ma_CommuteCNG</t>
        </is>
      </c>
      <c r="B106" s="7" t="inlineStr">
        <is>
          <t xml:space="preserve">    Compressed Natural Gas</t>
        </is>
      </c>
      <c r="C106" s="9" t="n">
        <v>0</v>
      </c>
      <c r="D106" s="9" t="n">
        <v>0</v>
      </c>
      <c r="E106" s="9" t="n">
        <v>0</v>
      </c>
      <c r="F106" s="9" t="n">
        <v>0</v>
      </c>
      <c r="G106" s="9" t="n">
        <v>0</v>
      </c>
      <c r="H106" s="9" t="n">
        <v>0</v>
      </c>
      <c r="I106" s="9" t="n">
        <v>0</v>
      </c>
      <c r="J106" s="9" t="n">
        <v>0</v>
      </c>
      <c r="K106" s="9" t="n">
        <v>0</v>
      </c>
      <c r="L106" s="9" t="n">
        <v>0</v>
      </c>
      <c r="M106" s="9" t="n">
        <v>0</v>
      </c>
      <c r="N106" s="9" t="n">
        <v>0</v>
      </c>
      <c r="O106" s="9" t="n">
        <v>0</v>
      </c>
      <c r="P106" s="9" t="n">
        <v>0</v>
      </c>
      <c r="Q106" s="9" t="n">
        <v>0</v>
      </c>
      <c r="R106" s="9" t="n">
        <v>0</v>
      </c>
      <c r="S106" s="9" t="n">
        <v>0</v>
      </c>
      <c r="T106" s="9" t="n">
        <v>0</v>
      </c>
      <c r="U106" s="9" t="n">
        <v>0</v>
      </c>
      <c r="V106" s="9" t="n">
        <v>0</v>
      </c>
      <c r="W106" s="9" t="n">
        <v>0</v>
      </c>
      <c r="X106" s="9" t="n">
        <v>0</v>
      </c>
      <c r="Y106" s="9" t="n">
        <v>0</v>
      </c>
      <c r="Z106" s="9" t="n">
        <v>0</v>
      </c>
      <c r="AA106" s="9" t="n">
        <v>0</v>
      </c>
      <c r="AB106" s="9" t="n">
        <v>0</v>
      </c>
      <c r="AC106" s="9" t="n">
        <v>0</v>
      </c>
      <c r="AD106" s="9" t="n">
        <v>0</v>
      </c>
      <c r="AE106" s="9" t="n">
        <v>0</v>
      </c>
      <c r="AF106" s="9" t="n">
        <v>0</v>
      </c>
      <c r="AG106" s="9" t="n">
        <v>0</v>
      </c>
      <c r="AH106" s="9" t="n">
        <v>0</v>
      </c>
      <c r="AI106" s="9" t="n">
        <v>0</v>
      </c>
      <c r="AJ106" s="9" t="n">
        <v>0</v>
      </c>
      <c r="AK106" s="5" t="inlineStr">
        <is>
          <t>- -</t>
        </is>
      </c>
    </row>
    <row r="107" ht="15" customHeight="1" s="99">
      <c r="A107" s="58" t="inlineStr">
        <is>
          <t>TEF000:ma_CommuteLNG</t>
        </is>
      </c>
      <c r="B107" s="7" t="inlineStr">
        <is>
          <t xml:space="preserve">    Liquefied Natural Gas</t>
        </is>
      </c>
      <c r="C107" s="9" t="n">
        <v>0</v>
      </c>
      <c r="D107" s="9" t="n">
        <v>0</v>
      </c>
      <c r="E107" s="9" t="n">
        <v>0</v>
      </c>
      <c r="F107" s="9" t="n">
        <v>0</v>
      </c>
      <c r="G107" s="9" t="n">
        <v>0</v>
      </c>
      <c r="H107" s="9" t="n">
        <v>0</v>
      </c>
      <c r="I107" s="9" t="n">
        <v>0</v>
      </c>
      <c r="J107" s="9" t="n">
        <v>0</v>
      </c>
      <c r="K107" s="9" t="n">
        <v>0</v>
      </c>
      <c r="L107" s="9" t="n">
        <v>0</v>
      </c>
      <c r="M107" s="9" t="n">
        <v>0</v>
      </c>
      <c r="N107" s="9" t="n">
        <v>0</v>
      </c>
      <c r="O107" s="9" t="n">
        <v>0</v>
      </c>
      <c r="P107" s="9" t="n">
        <v>0</v>
      </c>
      <c r="Q107" s="9" t="n">
        <v>0</v>
      </c>
      <c r="R107" s="9" t="n">
        <v>0</v>
      </c>
      <c r="S107" s="9" t="n">
        <v>0</v>
      </c>
      <c r="T107" s="9" t="n">
        <v>0</v>
      </c>
      <c r="U107" s="9" t="n">
        <v>0</v>
      </c>
      <c r="V107" s="9" t="n">
        <v>0</v>
      </c>
      <c r="W107" s="9" t="n">
        <v>0</v>
      </c>
      <c r="X107" s="9" t="n">
        <v>0</v>
      </c>
      <c r="Y107" s="9" t="n">
        <v>0</v>
      </c>
      <c r="Z107" s="9" t="n">
        <v>0</v>
      </c>
      <c r="AA107" s="9" t="n">
        <v>0</v>
      </c>
      <c r="AB107" s="9" t="n">
        <v>0</v>
      </c>
      <c r="AC107" s="9" t="n">
        <v>0</v>
      </c>
      <c r="AD107" s="9" t="n">
        <v>0</v>
      </c>
      <c r="AE107" s="9" t="n">
        <v>0</v>
      </c>
      <c r="AF107" s="9" t="n">
        <v>0</v>
      </c>
      <c r="AG107" s="9" t="n">
        <v>0</v>
      </c>
      <c r="AH107" s="9" t="n">
        <v>0</v>
      </c>
      <c r="AI107" s="9" t="n">
        <v>0</v>
      </c>
      <c r="AJ107" s="9" t="n">
        <v>0</v>
      </c>
      <c r="AK107" s="5" t="inlineStr">
        <is>
          <t>- -</t>
        </is>
      </c>
    </row>
    <row r="109" ht="15" customHeight="1" s="99">
      <c r="A109" s="58" t="inlineStr">
        <is>
          <t>TEF000:na_RecreationBoa</t>
        </is>
      </c>
      <c r="B109" s="4" t="inlineStr">
        <is>
          <t>Recreational Boats</t>
        </is>
      </c>
      <c r="C109" s="13" t="n">
        <v>242.865067</v>
      </c>
      <c r="D109" s="13" t="n">
        <v>242.798187</v>
      </c>
      <c r="E109" s="13" t="n">
        <v>243.499268</v>
      </c>
      <c r="F109" s="13" t="n">
        <v>243.797821</v>
      </c>
      <c r="G109" s="13" t="n">
        <v>244.157944</v>
      </c>
      <c r="H109" s="13" t="n">
        <v>244.39502</v>
      </c>
      <c r="I109" s="13" t="n">
        <v>244.576385</v>
      </c>
      <c r="J109" s="13" t="n">
        <v>244.720505</v>
      </c>
      <c r="K109" s="13" t="n">
        <v>244.896484</v>
      </c>
      <c r="L109" s="13" t="n">
        <v>245.086639</v>
      </c>
      <c r="M109" s="13" t="n">
        <v>245.121307</v>
      </c>
      <c r="N109" s="13" t="n">
        <v>245.346497</v>
      </c>
      <c r="O109" s="13" t="n">
        <v>245.31044</v>
      </c>
      <c r="P109" s="13" t="n">
        <v>245.287949</v>
      </c>
      <c r="Q109" s="13" t="n">
        <v>245.216461</v>
      </c>
      <c r="R109" s="13" t="n">
        <v>245.076782</v>
      </c>
      <c r="S109" s="13" t="n">
        <v>244.892517</v>
      </c>
      <c r="T109" s="13" t="n">
        <v>244.69249</v>
      </c>
      <c r="U109" s="13" t="n">
        <v>244.410645</v>
      </c>
      <c r="V109" s="13" t="n">
        <v>244.050934</v>
      </c>
      <c r="W109" s="13" t="n">
        <v>243.703796</v>
      </c>
      <c r="X109" s="13" t="n">
        <v>243.288086</v>
      </c>
      <c r="Y109" s="13" t="n">
        <v>242.823242</v>
      </c>
      <c r="Z109" s="13" t="n">
        <v>242.323669</v>
      </c>
      <c r="AA109" s="13" t="n">
        <v>241.792511</v>
      </c>
      <c r="AB109" s="13" t="n">
        <v>241.212494</v>
      </c>
      <c r="AC109" s="13" t="n">
        <v>240.629745</v>
      </c>
      <c r="AD109" s="13" t="n">
        <v>240.037994</v>
      </c>
      <c r="AE109" s="13" t="n">
        <v>239.406906</v>
      </c>
      <c r="AF109" s="13" t="n">
        <v>238.782745</v>
      </c>
      <c r="AG109" s="13" t="n">
        <v>238.148102</v>
      </c>
      <c r="AH109" s="13" t="n">
        <v>237.453339</v>
      </c>
      <c r="AI109" s="13" t="n">
        <v>236.735229</v>
      </c>
      <c r="AJ109" s="13" t="n">
        <v>235.958923</v>
      </c>
      <c r="AK109" s="2" t="n">
        <v>-0.000893</v>
      </c>
    </row>
    <row r="110" ht="15" customHeight="1" s="99">
      <c r="A110" s="58" t="inlineStr">
        <is>
          <t>TEF000:na_RecreateGas</t>
        </is>
      </c>
      <c r="B110" s="7" t="inlineStr">
        <is>
          <t xml:space="preserve">  Gasoline</t>
        </is>
      </c>
      <c r="C110" s="9" t="n">
        <v>191.364548</v>
      </c>
      <c r="D110" s="9" t="n">
        <v>190.832367</v>
      </c>
      <c r="E110" s="9" t="n">
        <v>190.207153</v>
      </c>
      <c r="F110" s="9" t="n">
        <v>189.559677</v>
      </c>
      <c r="G110" s="9" t="n">
        <v>188.877686</v>
      </c>
      <c r="H110" s="9" t="n">
        <v>188.159332</v>
      </c>
      <c r="I110" s="9" t="n">
        <v>187.401337</v>
      </c>
      <c r="J110" s="9" t="n">
        <v>186.602295</v>
      </c>
      <c r="K110" s="9" t="n">
        <v>185.761795</v>
      </c>
      <c r="L110" s="9" t="n">
        <v>184.880859</v>
      </c>
      <c r="M110" s="9" t="n">
        <v>183.956131</v>
      </c>
      <c r="N110" s="9" t="n">
        <v>182.985947</v>
      </c>
      <c r="O110" s="9" t="n">
        <v>181.96875</v>
      </c>
      <c r="P110" s="9" t="n">
        <v>180.904007</v>
      </c>
      <c r="Q110" s="9" t="n">
        <v>179.791458</v>
      </c>
      <c r="R110" s="9" t="n">
        <v>178.631256</v>
      </c>
      <c r="S110" s="9" t="n">
        <v>177.424194</v>
      </c>
      <c r="T110" s="9" t="n">
        <v>176.17131</v>
      </c>
      <c r="U110" s="9" t="n">
        <v>174.87384</v>
      </c>
      <c r="V110" s="9" t="n">
        <v>173.533279</v>
      </c>
      <c r="W110" s="9" t="n">
        <v>172.15123</v>
      </c>
      <c r="X110" s="9" t="n">
        <v>170.729401</v>
      </c>
      <c r="Y110" s="9" t="n">
        <v>169.269562</v>
      </c>
      <c r="Z110" s="9" t="n">
        <v>167.773544</v>
      </c>
      <c r="AA110" s="9" t="n">
        <v>166.24324</v>
      </c>
      <c r="AB110" s="9" t="n">
        <v>164.680832</v>
      </c>
      <c r="AC110" s="9" t="n">
        <v>163.088287</v>
      </c>
      <c r="AD110" s="9" t="n">
        <v>161.467957</v>
      </c>
      <c r="AE110" s="9" t="n">
        <v>159.822189</v>
      </c>
      <c r="AF110" s="9" t="n">
        <v>158.153137</v>
      </c>
      <c r="AG110" s="9" t="n">
        <v>156.46228</v>
      </c>
      <c r="AH110" s="9" t="n">
        <v>154.751434</v>
      </c>
      <c r="AI110" s="9" t="n">
        <v>153.022308</v>
      </c>
      <c r="AJ110" s="9" t="n">
        <v>151.276306</v>
      </c>
      <c r="AK110" s="5" t="n">
        <v>-0.007233</v>
      </c>
    </row>
    <row r="111" ht="15" customHeight="1" s="99">
      <c r="A111" s="58" t="inlineStr">
        <is>
          <t>TEF000:na_RecreateDies</t>
        </is>
      </c>
      <c r="B111" s="7" t="inlineStr">
        <is>
          <t xml:space="preserve">  Distillate Fuel Oil (diesel)</t>
        </is>
      </c>
      <c r="C111" s="9" t="n">
        <v>51.500519</v>
      </c>
      <c r="D111" s="9" t="n">
        <v>51.965816</v>
      </c>
      <c r="E111" s="9" t="n">
        <v>53.292122</v>
      </c>
      <c r="F111" s="9" t="n">
        <v>54.238152</v>
      </c>
      <c r="G111" s="9" t="n">
        <v>55.280254</v>
      </c>
      <c r="H111" s="9" t="n">
        <v>56.235687</v>
      </c>
      <c r="I111" s="9" t="n">
        <v>57.175053</v>
      </c>
      <c r="J111" s="9" t="n">
        <v>58.11821</v>
      </c>
      <c r="K111" s="9" t="n">
        <v>59.134693</v>
      </c>
      <c r="L111" s="9" t="n">
        <v>60.205788</v>
      </c>
      <c r="M111" s="9" t="n">
        <v>61.165173</v>
      </c>
      <c r="N111" s="9" t="n">
        <v>62.360554</v>
      </c>
      <c r="O111" s="9" t="n">
        <v>63.341694</v>
      </c>
      <c r="P111" s="9" t="n">
        <v>64.383942</v>
      </c>
      <c r="Q111" s="9" t="n">
        <v>65.425003</v>
      </c>
      <c r="R111" s="9" t="n">
        <v>66.445526</v>
      </c>
      <c r="S111" s="9" t="n">
        <v>67.46832999999999</v>
      </c>
      <c r="T111" s="9" t="n">
        <v>68.521179</v>
      </c>
      <c r="U111" s="9" t="n">
        <v>69.536812</v>
      </c>
      <c r="V111" s="9" t="n">
        <v>70.517662</v>
      </c>
      <c r="W111" s="9" t="n">
        <v>71.552567</v>
      </c>
      <c r="X111" s="9" t="n">
        <v>72.558678</v>
      </c>
      <c r="Y111" s="9" t="n">
        <v>73.55368</v>
      </c>
      <c r="Z111" s="9" t="n">
        <v>74.550117</v>
      </c>
      <c r="AA111" s="9" t="n">
        <v>75.549271</v>
      </c>
      <c r="AB111" s="9" t="n">
        <v>76.531662</v>
      </c>
      <c r="AC111" s="9" t="n">
        <v>77.54145800000001</v>
      </c>
      <c r="AD111" s="9" t="n">
        <v>78.57004499999999</v>
      </c>
      <c r="AE111" s="9" t="n">
        <v>79.584717</v>
      </c>
      <c r="AF111" s="9" t="n">
        <v>80.62960099999999</v>
      </c>
      <c r="AG111" s="9" t="n">
        <v>81.685829</v>
      </c>
      <c r="AH111" s="9" t="n">
        <v>82.70191199999999</v>
      </c>
      <c r="AI111" s="9" t="n">
        <v>83.712914</v>
      </c>
      <c r="AJ111" s="9" t="n">
        <v>84.68261699999999</v>
      </c>
      <c r="AK111" s="5" t="n">
        <v>0.015377</v>
      </c>
    </row>
    <row r="113" ht="15" customHeight="1" s="99">
      <c r="A113" s="58" t="inlineStr">
        <is>
          <t>TEF000:na_Lubricants</t>
        </is>
      </c>
      <c r="B113" s="7" t="inlineStr">
        <is>
          <t>Lubricants</t>
        </is>
      </c>
      <c r="C113" s="9" t="n">
        <v>135.317703</v>
      </c>
      <c r="D113" s="9" t="n">
        <v>134.278824</v>
      </c>
      <c r="E113" s="9" t="n">
        <v>133.616714</v>
      </c>
      <c r="F113" s="9" t="n">
        <v>133.108994</v>
      </c>
      <c r="G113" s="9" t="n">
        <v>132.632172</v>
      </c>
      <c r="H113" s="9" t="n">
        <v>131.976074</v>
      </c>
      <c r="I113" s="9" t="n">
        <v>131.402496</v>
      </c>
      <c r="J113" s="9" t="n">
        <v>130.875092</v>
      </c>
      <c r="K113" s="9" t="n">
        <v>130.327667</v>
      </c>
      <c r="L113" s="9" t="n">
        <v>129.819489</v>
      </c>
      <c r="M113" s="9" t="n">
        <v>129.336563</v>
      </c>
      <c r="N113" s="9" t="n">
        <v>128.918289</v>
      </c>
      <c r="O113" s="9" t="n">
        <v>128.549362</v>
      </c>
      <c r="P113" s="9" t="n">
        <v>128.27327</v>
      </c>
      <c r="Q113" s="9" t="n">
        <v>128.137878</v>
      </c>
      <c r="R113" s="9" t="n">
        <v>127.990532</v>
      </c>
      <c r="S113" s="9" t="n">
        <v>127.887329</v>
      </c>
      <c r="T113" s="9" t="n">
        <v>127.903709</v>
      </c>
      <c r="U113" s="9" t="n">
        <v>127.907028</v>
      </c>
      <c r="V113" s="9" t="n">
        <v>127.898659</v>
      </c>
      <c r="W113" s="9" t="n">
        <v>127.921967</v>
      </c>
      <c r="X113" s="9" t="n">
        <v>127.96122</v>
      </c>
      <c r="Y113" s="9" t="n">
        <v>127.982971</v>
      </c>
      <c r="Z113" s="9" t="n">
        <v>128.017075</v>
      </c>
      <c r="AA113" s="9" t="n">
        <v>128.052048</v>
      </c>
      <c r="AB113" s="9" t="n">
        <v>128.126572</v>
      </c>
      <c r="AC113" s="9" t="n">
        <v>128.198944</v>
      </c>
      <c r="AD113" s="9" t="n">
        <v>128.312256</v>
      </c>
      <c r="AE113" s="9" t="n">
        <v>128.43161</v>
      </c>
      <c r="AF113" s="9" t="n">
        <v>128.538681</v>
      </c>
      <c r="AG113" s="9" t="n">
        <v>128.606918</v>
      </c>
      <c r="AH113" s="9" t="n">
        <v>128.635727</v>
      </c>
      <c r="AI113" s="9" t="n">
        <v>128.676697</v>
      </c>
      <c r="AJ113" s="9" t="n">
        <v>128.711182</v>
      </c>
      <c r="AK113" s="5" t="n">
        <v>-0.001323</v>
      </c>
    </row>
    <row r="114" ht="15" customHeight="1" s="99">
      <c r="A114" s="58" t="inlineStr">
        <is>
          <t>TEF000:na_PipelineFuelN</t>
        </is>
      </c>
      <c r="B114" s="7" t="inlineStr">
        <is>
          <t>Pipeline Fuel Natural Gas</t>
        </is>
      </c>
      <c r="C114" s="9" t="n">
        <v>679.153503</v>
      </c>
      <c r="D114" s="9" t="n">
        <v>704.263733</v>
      </c>
      <c r="E114" s="9" t="n">
        <v>690.706543</v>
      </c>
      <c r="F114" s="9" t="n">
        <v>673.19165</v>
      </c>
      <c r="G114" s="9" t="n">
        <v>660.0124510000001</v>
      </c>
      <c r="H114" s="9" t="n">
        <v>647.853088</v>
      </c>
      <c r="I114" s="9" t="n">
        <v>640.444885</v>
      </c>
      <c r="J114" s="9" t="n">
        <v>641.4655760000001</v>
      </c>
      <c r="K114" s="9" t="n">
        <v>653.295471</v>
      </c>
      <c r="L114" s="9" t="n">
        <v>657.3330079999999</v>
      </c>
      <c r="M114" s="9" t="n">
        <v>664.646912</v>
      </c>
      <c r="N114" s="9" t="n">
        <v>673.619263</v>
      </c>
      <c r="O114" s="9" t="n">
        <v>680.861572</v>
      </c>
      <c r="P114" s="9" t="n">
        <v>682.964905</v>
      </c>
      <c r="Q114" s="9" t="n">
        <v>685.36377</v>
      </c>
      <c r="R114" s="9" t="n">
        <v>692.495239</v>
      </c>
      <c r="S114" s="9" t="n">
        <v>693.112061</v>
      </c>
      <c r="T114" s="9" t="n">
        <v>696.353516</v>
      </c>
      <c r="U114" s="9" t="n">
        <v>697.717651</v>
      </c>
      <c r="V114" s="9" t="n">
        <v>700.13562</v>
      </c>
      <c r="W114" s="9" t="n">
        <v>700.378784</v>
      </c>
      <c r="X114" s="9" t="n">
        <v>703.283936</v>
      </c>
      <c r="Y114" s="9" t="n">
        <v>706.4212649999999</v>
      </c>
      <c r="Z114" s="9" t="n">
        <v>711.110107</v>
      </c>
      <c r="AA114" s="9" t="n">
        <v>715.578003</v>
      </c>
      <c r="AB114" s="9" t="n">
        <v>721.451782</v>
      </c>
      <c r="AC114" s="9" t="n">
        <v>725.307861</v>
      </c>
      <c r="AD114" s="9" t="n">
        <v>731.309021</v>
      </c>
      <c r="AE114" s="9" t="n">
        <v>736.502808</v>
      </c>
      <c r="AF114" s="9" t="n">
        <v>740.352905</v>
      </c>
      <c r="AG114" s="9" t="n">
        <v>745.32843</v>
      </c>
      <c r="AH114" s="9" t="n">
        <v>751.280273</v>
      </c>
      <c r="AI114" s="9" t="n">
        <v>757.930847</v>
      </c>
      <c r="AJ114" s="9" t="n">
        <v>764.318176</v>
      </c>
      <c r="AK114" s="5" t="n">
        <v>0.00256</v>
      </c>
    </row>
    <row r="116" ht="15" customHeight="1" s="99">
      <c r="A116" s="58" t="inlineStr">
        <is>
          <t>TEF000:pa_TotalConsumpt</t>
        </is>
      </c>
      <c r="B116" s="4" t="inlineStr">
        <is>
          <t>Total Consumption</t>
        </is>
      </c>
      <c r="C116" s="13" t="n">
        <v>27942.273438</v>
      </c>
      <c r="D116" s="13" t="n">
        <v>28028.386719</v>
      </c>
      <c r="E116" s="13" t="n">
        <v>28231.378906</v>
      </c>
      <c r="F116" s="13" t="n">
        <v>27907.550781</v>
      </c>
      <c r="G116" s="13" t="n">
        <v>27649.613281</v>
      </c>
      <c r="H116" s="13" t="n">
        <v>27413.679688</v>
      </c>
      <c r="I116" s="13" t="n">
        <v>27081.539062</v>
      </c>
      <c r="J116" s="13" t="n">
        <v>26737.728516</v>
      </c>
      <c r="K116" s="13" t="n">
        <v>26403.916016</v>
      </c>
      <c r="L116" s="13" t="n">
        <v>26130.222656</v>
      </c>
      <c r="M116" s="13" t="n">
        <v>25866.310547</v>
      </c>
      <c r="N116" s="13" t="n">
        <v>25650.449219</v>
      </c>
      <c r="O116" s="13" t="n">
        <v>25419.376953</v>
      </c>
      <c r="P116" s="13" t="n">
        <v>25192.322266</v>
      </c>
      <c r="Q116" s="13" t="n">
        <v>24995.238281</v>
      </c>
      <c r="R116" s="13" t="n">
        <v>24816.873047</v>
      </c>
      <c r="S116" s="13" t="n">
        <v>24656.070312</v>
      </c>
      <c r="T116" s="13" t="n">
        <v>24529.458984</v>
      </c>
      <c r="U116" s="13" t="n">
        <v>24422.037109</v>
      </c>
      <c r="V116" s="13" t="n">
        <v>24372.001953</v>
      </c>
      <c r="W116" s="13" t="n">
        <v>24351.914062</v>
      </c>
      <c r="X116" s="13" t="n">
        <v>24362.824219</v>
      </c>
      <c r="Y116" s="13" t="n">
        <v>24386.867188</v>
      </c>
      <c r="Z116" s="13" t="n">
        <v>24422.039062</v>
      </c>
      <c r="AA116" s="13" t="n">
        <v>24479.832031</v>
      </c>
      <c r="AB116" s="13" t="n">
        <v>24551.398438</v>
      </c>
      <c r="AC116" s="13" t="n">
        <v>24650.125</v>
      </c>
      <c r="AD116" s="13" t="n">
        <v>24759.980469</v>
      </c>
      <c r="AE116" s="13" t="n">
        <v>24889.339844</v>
      </c>
      <c r="AF116" s="13" t="n">
        <v>25021.359375</v>
      </c>
      <c r="AG116" s="13" t="n">
        <v>25169.119141</v>
      </c>
      <c r="AH116" s="13" t="n">
        <v>25320.494141</v>
      </c>
      <c r="AI116" s="13" t="n">
        <v>25468.285156</v>
      </c>
      <c r="AJ116" s="13" t="n">
        <v>25620.25</v>
      </c>
      <c r="AK116" s="2" t="n">
        <v>-0.002803</v>
      </c>
    </row>
    <row r="117" ht="15" customHeight="1" s="99" thickBot="1"/>
    <row r="118" ht="15" customHeight="1" s="99">
      <c r="B118" s="79" t="inlineStr">
        <is>
          <t xml:space="preserve">   1/ E85 refers to a blend of 85 percent ethanol (renewable) and 15 percent motor gasoline (nonrenewable).  To address cold starting issues,</t>
        </is>
      </c>
      <c r="C118" s="100" t="n"/>
      <c r="D118" s="100" t="n"/>
      <c r="E118" s="100" t="n"/>
      <c r="F118" s="100" t="n"/>
      <c r="G118" s="100" t="n"/>
      <c r="H118" s="100" t="n"/>
      <c r="I118" s="100" t="n"/>
      <c r="J118" s="100" t="n"/>
      <c r="K118" s="100" t="n"/>
      <c r="L118" s="100" t="n"/>
      <c r="M118" s="100" t="n"/>
      <c r="N118" s="100" t="n"/>
      <c r="O118" s="100" t="n"/>
      <c r="P118" s="100" t="n"/>
      <c r="Q118" s="100" t="n"/>
      <c r="R118" s="100" t="n"/>
      <c r="S118" s="100" t="n"/>
      <c r="T118" s="100" t="n"/>
      <c r="U118" s="100" t="n"/>
      <c r="V118" s="100" t="n"/>
      <c r="W118" s="100" t="n"/>
      <c r="X118" s="100" t="n"/>
      <c r="Y118" s="100" t="n"/>
      <c r="Z118" s="100" t="n"/>
      <c r="AA118" s="100" t="n"/>
      <c r="AB118" s="100" t="n"/>
      <c r="AC118" s="100" t="n"/>
      <c r="AD118" s="100" t="n"/>
      <c r="AE118" s="100" t="n"/>
      <c r="AF118" s="100" t="n"/>
      <c r="AG118" s="100" t="n"/>
      <c r="AH118" s="100" t="n"/>
      <c r="AI118" s="100" t="n"/>
      <c r="AJ118" s="100" t="n"/>
      <c r="AK118" s="100" t="n"/>
    </row>
    <row r="119" ht="15" customHeight="1" s="99">
      <c r="B119" s="60" t="inlineStr">
        <is>
          <t>the percentage of ethanol varies seasonally.  The annual average ethanol content of 74 percent is used for these projections.</t>
        </is>
      </c>
    </row>
    <row r="120" ht="15" customHeight="1" s="99">
      <c r="B120" s="60" t="inlineStr">
        <is>
          <t xml:space="preserve">   2/ Commercial trucks from 8,501 to 10,000 pounds.</t>
        </is>
      </c>
    </row>
    <row r="121" ht="15" customHeight="1" s="99">
      <c r="B121" s="60" t="inlineStr">
        <is>
          <t xml:space="preserve">   3/ Does not include military distillate.  Does not include commercial buses.</t>
        </is>
      </c>
    </row>
    <row r="122" ht="15" customHeight="1" s="99">
      <c r="B122" s="60" t="inlineStr">
        <is>
          <t xml:space="preserve">   4/ Does not include passenger rail.</t>
        </is>
      </c>
    </row>
    <row r="123" ht="15" customHeight="1" s="99">
      <c r="B123" s="60" t="inlineStr">
        <is>
          <t xml:space="preserve">   Btu = British thermal unit.</t>
        </is>
      </c>
    </row>
    <row r="124" ht="15" customHeight="1" s="99">
      <c r="B124" s="60" t="inlineStr">
        <is>
          <t xml:space="preserve">   - - = Not applicable.</t>
        </is>
      </c>
    </row>
    <row r="125" ht="15" customHeight="1" s="99">
      <c r="B125" s="60" t="inlineStr">
        <is>
          <t xml:space="preserve">   Note:  Includes estimated consumption for petroleum and other liquids.  Totals may not equal sum of components due to independent rounding.</t>
        </is>
      </c>
    </row>
    <row r="126" ht="15" customHeight="1" s="99">
      <c r="B126" s="60" t="inlineStr">
        <is>
          <t>Data for 2017 are model results and may differ from official EIA data reports.</t>
        </is>
      </c>
    </row>
    <row r="127" ht="15" customHeight="1" s="99">
      <c r="B127" s="60" t="inlineStr">
        <is>
          <t xml:space="preserve">   Sources:  2017 compressed and liquefied natural gas volumes:  U.S. Energy Information Administration (EIA),</t>
        </is>
      </c>
    </row>
    <row r="128" ht="15" customHeight="1" s="99">
      <c r="B128" s="60" t="inlineStr">
        <is>
          <t>AEO2019 National Energy Modeling System run ref2019.d111618a.  Other 2017 values derived using:  EIA, Monthly</t>
        </is>
      </c>
    </row>
    <row r="129" ht="15" customHeight="1" s="99">
      <c r="B129" s="60" t="inlineStr">
        <is>
          <t>Energy Review, September 2018; EIA, Fuel Oil and Kerosene Sales 2014; EIA, State Energy Data System 2016; Oak Ridge</t>
        </is>
      </c>
    </row>
    <row r="130" ht="15" customHeight="1" s="99">
      <c r="B130" s="60" t="inlineStr">
        <is>
          <t>National Laboratory, Transportation Energy Data Book:  Edition 36; Department of Defense, Defense Logistics Agency Energy,</t>
        </is>
      </c>
    </row>
    <row r="131" ht="15" customHeight="1" s="99">
      <c r="B131" s="60" t="inlineStr">
        <is>
          <t>Fiscal Year 2015 Fact Book; and EIA, AEO2019 National Energy Modeling System run ref2019.d111618a.  2018 and</t>
        </is>
      </c>
    </row>
    <row r="132" ht="15" customHeight="1" s="99">
      <c r="B132" s="60" t="inlineStr">
        <is>
          <t>projections:  EIA, AEO2019 National Energy Modeling System run ref2019.d111618a.</t>
        </is>
      </c>
    </row>
  </sheetData>
  <mergeCells count="1">
    <mergeCell ref="B118:AK118"/>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K214"/>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ATE000</t>
        </is>
      </c>
      <c r="B10" s="12" t="inlineStr">
        <is>
          <t>48. Air Travel Energy Use</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Indicators</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A15" s="58" t="inlineStr">
        <is>
          <t>ATE000:ba_FuelCost(1987</t>
        </is>
      </c>
      <c r="B15" s="4" t="inlineStr">
        <is>
          <t>Fuel Cost (1987 dollars per million Btu)</t>
        </is>
      </c>
      <c r="C15" s="14" t="n">
        <v>6.407252</v>
      </c>
      <c r="D15" s="14" t="n">
        <v>8.373602999999999</v>
      </c>
      <c r="E15" s="14" t="n">
        <v>8.407154</v>
      </c>
      <c r="F15" s="14" t="n">
        <v>9.013729</v>
      </c>
      <c r="G15" s="14" t="n">
        <v>8.869243000000001</v>
      </c>
      <c r="H15" s="14" t="n">
        <v>8.794741</v>
      </c>
      <c r="I15" s="14" t="n">
        <v>8.926148</v>
      </c>
      <c r="J15" s="14" t="n">
        <v>9.069395</v>
      </c>
      <c r="K15" s="14" t="n">
        <v>9.20903</v>
      </c>
      <c r="L15" s="14" t="n">
        <v>9.413549</v>
      </c>
      <c r="M15" s="14" t="n">
        <v>9.676966</v>
      </c>
      <c r="N15" s="14" t="n">
        <v>9.879771</v>
      </c>
      <c r="O15" s="14" t="n">
        <v>10.242647</v>
      </c>
      <c r="P15" s="14" t="n">
        <v>10.307064</v>
      </c>
      <c r="Q15" s="14" t="n">
        <v>10.437167</v>
      </c>
      <c r="R15" s="14" t="n">
        <v>10.648626</v>
      </c>
      <c r="S15" s="14" t="n">
        <v>10.765126</v>
      </c>
      <c r="T15" s="14" t="n">
        <v>10.853281</v>
      </c>
      <c r="U15" s="14" t="n">
        <v>10.990458</v>
      </c>
      <c r="V15" s="14" t="n">
        <v>11.161596</v>
      </c>
      <c r="W15" s="14" t="n">
        <v>11.183837</v>
      </c>
      <c r="X15" s="14" t="n">
        <v>11.290907</v>
      </c>
      <c r="Y15" s="14" t="n">
        <v>11.389704</v>
      </c>
      <c r="Z15" s="14" t="n">
        <v>11.448588</v>
      </c>
      <c r="AA15" s="14" t="n">
        <v>11.511439</v>
      </c>
      <c r="AB15" s="14" t="n">
        <v>11.633391</v>
      </c>
      <c r="AC15" s="14" t="n">
        <v>11.690496</v>
      </c>
      <c r="AD15" s="14" t="n">
        <v>11.670795</v>
      </c>
      <c r="AE15" s="14" t="n">
        <v>11.756205</v>
      </c>
      <c r="AF15" s="14" t="n">
        <v>11.7506</v>
      </c>
      <c r="AG15" s="14" t="n">
        <v>11.777502</v>
      </c>
      <c r="AH15" s="14" t="n">
        <v>11.859651</v>
      </c>
      <c r="AI15" s="14" t="n">
        <v>11.842397</v>
      </c>
      <c r="AJ15" s="14" t="n">
        <v>11.83466</v>
      </c>
      <c r="AK15" s="2" t="n">
        <v>0.01087</v>
      </c>
    </row>
    <row r="17" ht="15" customHeight="1" s="99">
      <c r="B17" s="4" t="inlineStr">
        <is>
          <t>Ticket Price (1996 cents per passenger mile)</t>
        </is>
      </c>
    </row>
    <row r="18" ht="15" customHeight="1" s="99">
      <c r="A18" s="58" t="inlineStr">
        <is>
          <t>ATE000:ca_Yield-domesti</t>
        </is>
      </c>
      <c r="B18" s="7" t="inlineStr">
        <is>
          <t xml:space="preserve">  Domestic</t>
        </is>
      </c>
      <c r="C18" s="8" t="n">
        <v>9.547279</v>
      </c>
      <c r="D18" s="8" t="n">
        <v>10.190569</v>
      </c>
      <c r="E18" s="8" t="n">
        <v>10.438099</v>
      </c>
      <c r="F18" s="8" t="n">
        <v>10.790193</v>
      </c>
      <c r="G18" s="8" t="n">
        <v>10.983091</v>
      </c>
      <c r="H18" s="8" t="n">
        <v>11.172456</v>
      </c>
      <c r="I18" s="8" t="n">
        <v>11.40348</v>
      </c>
      <c r="J18" s="8" t="n">
        <v>11.628451</v>
      </c>
      <c r="K18" s="8" t="n">
        <v>11.844325</v>
      </c>
      <c r="L18" s="8" t="n">
        <v>12.064339</v>
      </c>
      <c r="M18" s="8" t="n">
        <v>12.289833</v>
      </c>
      <c r="N18" s="8" t="n">
        <v>12.496699</v>
      </c>
      <c r="O18" s="8" t="n">
        <v>12.729668</v>
      </c>
      <c r="P18" s="8" t="n">
        <v>12.895953</v>
      </c>
      <c r="Q18" s="8" t="n">
        <v>13.069399</v>
      </c>
      <c r="R18" s="8" t="n">
        <v>13.251819</v>
      </c>
      <c r="S18" s="8" t="n">
        <v>13.410336</v>
      </c>
      <c r="T18" s="8" t="n">
        <v>13.557912</v>
      </c>
      <c r="U18" s="8" t="n">
        <v>13.711077</v>
      </c>
      <c r="V18" s="8" t="n">
        <v>13.86455</v>
      </c>
      <c r="W18" s="8" t="n">
        <v>13.983489</v>
      </c>
      <c r="X18" s="8" t="n">
        <v>14.114743</v>
      </c>
      <c r="Y18" s="8" t="n">
        <v>14.239988</v>
      </c>
      <c r="Z18" s="8" t="n">
        <v>14.352982</v>
      </c>
      <c r="AA18" s="8" t="n">
        <v>14.462063</v>
      </c>
      <c r="AB18" s="8" t="n">
        <v>14.579583</v>
      </c>
      <c r="AC18" s="8" t="n">
        <v>14.680387</v>
      </c>
      <c r="AD18" s="8" t="n">
        <v>14.76222</v>
      </c>
      <c r="AE18" s="8" t="n">
        <v>14.861527</v>
      </c>
      <c r="AF18" s="8" t="n">
        <v>14.939385</v>
      </c>
      <c r="AG18" s="8" t="n">
        <v>15.02066</v>
      </c>
      <c r="AH18" s="8" t="n">
        <v>15.10899</v>
      </c>
      <c r="AI18" s="8" t="n">
        <v>15.175923</v>
      </c>
      <c r="AJ18" s="8" t="n">
        <v>15.242028</v>
      </c>
      <c r="AK18" s="5" t="n">
        <v>0.012661</v>
      </c>
    </row>
    <row r="19" ht="15" customHeight="1" s="99">
      <c r="A19" s="58" t="inlineStr">
        <is>
          <t>ATE000:ca_Yield-interna</t>
        </is>
      </c>
      <c r="B19" s="7" t="inlineStr">
        <is>
          <t xml:space="preserve">  International</t>
        </is>
      </c>
      <c r="C19" s="8" t="n">
        <v>10.445128</v>
      </c>
      <c r="D19" s="8" t="n">
        <v>11.853943</v>
      </c>
      <c r="E19" s="8" t="n">
        <v>12.737542</v>
      </c>
      <c r="F19" s="8" t="n">
        <v>13.383433</v>
      </c>
      <c r="G19" s="8" t="n">
        <v>13.826231</v>
      </c>
      <c r="H19" s="8" t="n">
        <v>14.16826</v>
      </c>
      <c r="I19" s="8" t="n">
        <v>14.458601</v>
      </c>
      <c r="J19" s="8" t="n">
        <v>14.709558</v>
      </c>
      <c r="K19" s="8" t="n">
        <v>14.935437</v>
      </c>
      <c r="L19" s="8" t="n">
        <v>15.148964</v>
      </c>
      <c r="M19" s="8" t="n">
        <v>15.356094</v>
      </c>
      <c r="N19" s="8" t="n">
        <v>15.554306</v>
      </c>
      <c r="O19" s="8" t="n">
        <v>15.756933</v>
      </c>
      <c r="P19" s="8" t="n">
        <v>15.942156</v>
      </c>
      <c r="Q19" s="8" t="n">
        <v>16.129267</v>
      </c>
      <c r="R19" s="8" t="n">
        <v>16.319328</v>
      </c>
      <c r="S19" s="8" t="n">
        <v>16.504269</v>
      </c>
      <c r="T19" s="8" t="n">
        <v>16.687475</v>
      </c>
      <c r="U19" s="8" t="n">
        <v>16.873083</v>
      </c>
      <c r="V19" s="8" t="n">
        <v>17.059959</v>
      </c>
      <c r="W19" s="8" t="n">
        <v>17.239344</v>
      </c>
      <c r="X19" s="8" t="n">
        <v>17.422947</v>
      </c>
      <c r="Y19" s="8" t="n">
        <v>17.606134</v>
      </c>
      <c r="Z19" s="8" t="n">
        <v>17.787306</v>
      </c>
      <c r="AA19" s="8" t="n">
        <v>17.968565</v>
      </c>
      <c r="AB19" s="8" t="n">
        <v>18.152903</v>
      </c>
      <c r="AC19" s="8" t="n">
        <v>18.333981</v>
      </c>
      <c r="AD19" s="8" t="n">
        <v>18.511208</v>
      </c>
      <c r="AE19" s="8" t="n">
        <v>18.69368</v>
      </c>
      <c r="AF19" s="8" t="n">
        <v>18.871609</v>
      </c>
      <c r="AG19" s="8" t="n">
        <v>19.05118</v>
      </c>
      <c r="AH19" s="8" t="n">
        <v>19.233358</v>
      </c>
      <c r="AI19" s="8" t="n">
        <v>19.410835</v>
      </c>
      <c r="AJ19" s="8" t="n">
        <v>19.588753</v>
      </c>
      <c r="AK19" s="5" t="n">
        <v>0.015821</v>
      </c>
    </row>
    <row r="20" ht="15" customHeight="1" s="99">
      <c r="A20" s="58" t="inlineStr">
        <is>
          <t>ATE000:ca_Yield-non_u.s</t>
        </is>
      </c>
      <c r="B20" s="7" t="inlineStr">
        <is>
          <t xml:space="preserve">  Non-U.S. 1/</t>
        </is>
      </c>
      <c r="C20" s="8" t="n">
        <v>10.445128</v>
      </c>
      <c r="D20" s="8" t="n">
        <v>11.853943</v>
      </c>
      <c r="E20" s="8" t="n">
        <v>12.737542</v>
      </c>
      <c r="F20" s="8" t="n">
        <v>13.383433</v>
      </c>
      <c r="G20" s="8" t="n">
        <v>13.826231</v>
      </c>
      <c r="H20" s="8" t="n">
        <v>14.16826</v>
      </c>
      <c r="I20" s="8" t="n">
        <v>14.458601</v>
      </c>
      <c r="J20" s="8" t="n">
        <v>14.709558</v>
      </c>
      <c r="K20" s="8" t="n">
        <v>14.935437</v>
      </c>
      <c r="L20" s="8" t="n">
        <v>15.148964</v>
      </c>
      <c r="M20" s="8" t="n">
        <v>15.356094</v>
      </c>
      <c r="N20" s="8" t="n">
        <v>15.554306</v>
      </c>
      <c r="O20" s="8" t="n">
        <v>15.756933</v>
      </c>
      <c r="P20" s="8" t="n">
        <v>15.942156</v>
      </c>
      <c r="Q20" s="8" t="n">
        <v>16.129267</v>
      </c>
      <c r="R20" s="8" t="n">
        <v>16.319328</v>
      </c>
      <c r="S20" s="8" t="n">
        <v>16.504269</v>
      </c>
      <c r="T20" s="8" t="n">
        <v>16.687475</v>
      </c>
      <c r="U20" s="8" t="n">
        <v>16.873083</v>
      </c>
      <c r="V20" s="8" t="n">
        <v>17.059959</v>
      </c>
      <c r="W20" s="8" t="n">
        <v>17.239344</v>
      </c>
      <c r="X20" s="8" t="n">
        <v>17.422947</v>
      </c>
      <c r="Y20" s="8" t="n">
        <v>17.606134</v>
      </c>
      <c r="Z20" s="8" t="n">
        <v>17.787306</v>
      </c>
      <c r="AA20" s="8" t="n">
        <v>17.968565</v>
      </c>
      <c r="AB20" s="8" t="n">
        <v>18.152903</v>
      </c>
      <c r="AC20" s="8" t="n">
        <v>18.333981</v>
      </c>
      <c r="AD20" s="8" t="n">
        <v>18.511208</v>
      </c>
      <c r="AE20" s="8" t="n">
        <v>18.69368</v>
      </c>
      <c r="AF20" s="8" t="n">
        <v>18.871609</v>
      </c>
      <c r="AG20" s="8" t="n">
        <v>19.05118</v>
      </c>
      <c r="AH20" s="8" t="n">
        <v>19.233358</v>
      </c>
      <c r="AI20" s="8" t="n">
        <v>19.410835</v>
      </c>
      <c r="AJ20" s="8" t="n">
        <v>19.588753</v>
      </c>
      <c r="AK20" s="5" t="n">
        <v>0.015821</v>
      </c>
    </row>
    <row r="22" ht="15" customHeight="1" s="99">
      <c r="B22" s="4" t="inlineStr">
        <is>
          <t>Load Factor (fraction of seats filled)</t>
        </is>
      </c>
    </row>
    <row r="23" ht="15" customHeight="1" s="99">
      <c r="A23" s="58" t="inlineStr">
        <is>
          <t>ATE000:da_LoadFactor,Do</t>
        </is>
      </c>
      <c r="B23" s="7" t="inlineStr">
        <is>
          <t xml:space="preserve">  U.S. Domestic</t>
        </is>
      </c>
      <c r="C23" s="6" t="n">
        <v>0.848601</v>
      </c>
      <c r="D23" s="6" t="n">
        <v>0.851413</v>
      </c>
      <c r="E23" s="6" t="n">
        <v>0.853785</v>
      </c>
      <c r="F23" s="6" t="n">
        <v>0.855828</v>
      </c>
      <c r="G23" s="6" t="n">
        <v>0.857622</v>
      </c>
      <c r="H23" s="6" t="n">
        <v>0.859201</v>
      </c>
      <c r="I23" s="6" t="n">
        <v>0.860594</v>
      </c>
      <c r="J23" s="6" t="n">
        <v>0.861826</v>
      </c>
      <c r="K23" s="6" t="n">
        <v>0.862918</v>
      </c>
      <c r="L23" s="6" t="n">
        <v>0.863889</v>
      </c>
      <c r="M23" s="6" t="n">
        <v>0.864754</v>
      </c>
      <c r="N23" s="6" t="n">
        <v>0.865528</v>
      </c>
      <c r="O23" s="6" t="n">
        <v>0.866222</v>
      </c>
      <c r="P23" s="6" t="n">
        <v>0.866846</v>
      </c>
      <c r="Q23" s="6" t="n">
        <v>0.867407</v>
      </c>
      <c r="R23" s="6" t="n">
        <v>0.867914</v>
      </c>
      <c r="S23" s="6" t="n">
        <v>0.868375</v>
      </c>
      <c r="T23" s="6" t="n">
        <v>0.868795</v>
      </c>
      <c r="U23" s="6" t="n">
        <v>0.869179</v>
      </c>
      <c r="V23" s="6" t="n">
        <v>0.86953</v>
      </c>
      <c r="W23" s="6" t="n">
        <v>0.869854</v>
      </c>
      <c r="X23" s="6" t="n">
        <v>0.870152</v>
      </c>
      <c r="Y23" s="6" t="n">
        <v>0.8704499999999999</v>
      </c>
      <c r="Z23" s="6" t="n">
        <v>0.870749</v>
      </c>
      <c r="AA23" s="6" t="n">
        <v>0.871048</v>
      </c>
      <c r="AB23" s="6" t="n">
        <v>0.871346</v>
      </c>
      <c r="AC23" s="6" t="n">
        <v>0.871645</v>
      </c>
      <c r="AD23" s="6" t="n">
        <v>0.8719440000000001</v>
      </c>
      <c r="AE23" s="6" t="n">
        <v>0.872243</v>
      </c>
      <c r="AF23" s="6" t="n">
        <v>0.872542</v>
      </c>
      <c r="AG23" s="6" t="n">
        <v>0.872842</v>
      </c>
      <c r="AH23" s="6" t="n">
        <v>0.8731409999999999</v>
      </c>
      <c r="AI23" s="6" t="n">
        <v>0.87344</v>
      </c>
      <c r="AJ23" s="6" t="n">
        <v>0.87344</v>
      </c>
      <c r="AK23" s="5" t="n">
        <v>0.000798</v>
      </c>
    </row>
    <row r="24" ht="15" customHeight="1" s="99">
      <c r="A24" s="58" t="inlineStr">
        <is>
          <t>ATE000:ea_LoadFactor,In</t>
        </is>
      </c>
      <c r="B24" s="7" t="inlineStr">
        <is>
          <t xml:space="preserve">  U.S. International</t>
        </is>
      </c>
      <c r="C24" s="6" t="n">
        <v>0.813034</v>
      </c>
      <c r="D24" s="6" t="n">
        <v>0.813232</v>
      </c>
      <c r="E24" s="6" t="n">
        <v>0.8131119999999999</v>
      </c>
      <c r="F24" s="6" t="n">
        <v>0.813076</v>
      </c>
      <c r="G24" s="6" t="n">
        <v>0.813083</v>
      </c>
      <c r="H24" s="6" t="n">
        <v>0.813123</v>
      </c>
      <c r="I24" s="6" t="n">
        <v>0.813178</v>
      </c>
      <c r="J24" s="6" t="n">
        <v>0.813244</v>
      </c>
      <c r="K24" s="6" t="n">
        <v>0.813314</v>
      </c>
      <c r="L24" s="6" t="n">
        <v>0.813394</v>
      </c>
      <c r="M24" s="6" t="n">
        <v>0.8134749999999999</v>
      </c>
      <c r="N24" s="6" t="n">
        <v>0.81355</v>
      </c>
      <c r="O24" s="6" t="n">
        <v>0.813625</v>
      </c>
      <c r="P24" s="6" t="n">
        <v>0.813699</v>
      </c>
      <c r="Q24" s="6" t="n">
        <v>0.8137720000000001</v>
      </c>
      <c r="R24" s="6" t="n">
        <v>0.813846</v>
      </c>
      <c r="S24" s="6" t="n">
        <v>0.81392</v>
      </c>
      <c r="T24" s="6" t="n">
        <v>0.813993</v>
      </c>
      <c r="U24" s="6" t="n">
        <v>0.814066</v>
      </c>
      <c r="V24" s="6" t="n">
        <v>0.8141389999999999</v>
      </c>
      <c r="W24" s="6" t="n">
        <v>0.814211</v>
      </c>
      <c r="X24" s="6" t="n">
        <v>0.814282</v>
      </c>
      <c r="Y24" s="6" t="n">
        <v>0.814353</v>
      </c>
      <c r="Z24" s="6" t="n">
        <v>0.814425</v>
      </c>
      <c r="AA24" s="6" t="n">
        <v>0.814496</v>
      </c>
      <c r="AB24" s="6" t="n">
        <v>0.814567</v>
      </c>
      <c r="AC24" s="6" t="n">
        <v>0.814638</v>
      </c>
      <c r="AD24" s="6" t="n">
        <v>0.81471</v>
      </c>
      <c r="AE24" s="6" t="n">
        <v>0.814781</v>
      </c>
      <c r="AF24" s="6" t="n">
        <v>0.814852</v>
      </c>
      <c r="AG24" s="6" t="n">
        <v>0.814924</v>
      </c>
      <c r="AH24" s="6" t="n">
        <v>0.814995</v>
      </c>
      <c r="AI24" s="6" t="n">
        <v>0.815066</v>
      </c>
      <c r="AJ24" s="6" t="n">
        <v>0.815066</v>
      </c>
      <c r="AK24" s="5" t="n">
        <v>6.999999999999999e-05</v>
      </c>
    </row>
    <row r="26" ht="15" customHeight="1" s="99">
      <c r="B26" s="4" t="inlineStr">
        <is>
          <t>Driver Variables</t>
        </is>
      </c>
    </row>
    <row r="27" ht="15" customHeight="1" s="99">
      <c r="B27" s="4" t="inlineStr">
        <is>
          <t xml:space="preserve">  Population (millions)</t>
        </is>
      </c>
    </row>
    <row r="28" ht="15" customHeight="1" s="99">
      <c r="A28" s="58" t="inlineStr">
        <is>
          <t>ATE000:pop_JF_US</t>
        </is>
      </c>
      <c r="B28" s="7" t="inlineStr">
        <is>
          <t xml:space="preserve">    United States</t>
        </is>
      </c>
      <c r="C28" s="9" t="n">
        <v>325.915863</v>
      </c>
      <c r="D28" s="9" t="n">
        <v>328.36496</v>
      </c>
      <c r="E28" s="9" t="n">
        <v>330.7034</v>
      </c>
      <c r="F28" s="9" t="n">
        <v>333.052032</v>
      </c>
      <c r="G28" s="9" t="n">
        <v>335.389435</v>
      </c>
      <c r="H28" s="9" t="n">
        <v>337.711823</v>
      </c>
      <c r="I28" s="9" t="n">
        <v>340.012909</v>
      </c>
      <c r="J28" s="9" t="n">
        <v>342.289398</v>
      </c>
      <c r="K28" s="9" t="n">
        <v>344.539612</v>
      </c>
      <c r="L28" s="9" t="n">
        <v>346.764648</v>
      </c>
      <c r="M28" s="9" t="n">
        <v>348.957245</v>
      </c>
      <c r="N28" s="9" t="n">
        <v>351.113129</v>
      </c>
      <c r="O28" s="9" t="n">
        <v>353.227936</v>
      </c>
      <c r="P28" s="9" t="n">
        <v>355.299255</v>
      </c>
      <c r="Q28" s="9" t="n">
        <v>357.324921</v>
      </c>
      <c r="R28" s="9" t="n">
        <v>359.303711</v>
      </c>
      <c r="S28" s="9" t="n">
        <v>361.235382</v>
      </c>
      <c r="T28" s="9" t="n">
        <v>363.120361</v>
      </c>
      <c r="U28" s="9" t="n">
        <v>364.959534</v>
      </c>
      <c r="V28" s="9" t="n">
        <v>366.754242</v>
      </c>
      <c r="W28" s="9" t="n">
        <v>368.506348</v>
      </c>
      <c r="X28" s="9" t="n">
        <v>370.217682</v>
      </c>
      <c r="Y28" s="9" t="n">
        <v>371.890625</v>
      </c>
      <c r="Z28" s="9" t="n">
        <v>373.52771</v>
      </c>
      <c r="AA28" s="9" t="n">
        <v>375.131927</v>
      </c>
      <c r="AB28" s="9" t="n">
        <v>376.706543</v>
      </c>
      <c r="AC28" s="9" t="n">
        <v>378.255188</v>
      </c>
      <c r="AD28" s="9" t="n">
        <v>379.782135</v>
      </c>
      <c r="AE28" s="9" t="n">
        <v>381.292145</v>
      </c>
      <c r="AF28" s="9" t="n">
        <v>382.789642</v>
      </c>
      <c r="AG28" s="9" t="n">
        <v>384.27774</v>
      </c>
      <c r="AH28" s="9" t="n">
        <v>385.760498</v>
      </c>
      <c r="AI28" s="9" t="n">
        <v>387.242065</v>
      </c>
      <c r="AJ28" s="9" t="n">
        <v>388.725861</v>
      </c>
      <c r="AK28" s="5" t="n">
        <v>0.005287</v>
      </c>
    </row>
    <row r="29" ht="15" customHeight="1" s="99">
      <c r="A29" s="58" t="inlineStr">
        <is>
          <t>ATE000:pop_JF_Canada</t>
        </is>
      </c>
      <c r="B29" s="7" t="inlineStr">
        <is>
          <t xml:space="preserve">    Canada</t>
        </is>
      </c>
      <c r="C29" s="9" t="n">
        <v>36.6353</v>
      </c>
      <c r="D29" s="9" t="n">
        <v>37.0205</v>
      </c>
      <c r="E29" s="9" t="n">
        <v>37.376499</v>
      </c>
      <c r="F29" s="9" t="n">
        <v>37.731201</v>
      </c>
      <c r="G29" s="9" t="n">
        <v>38.084301</v>
      </c>
      <c r="H29" s="9" t="n">
        <v>38.4356</v>
      </c>
      <c r="I29" s="9" t="n">
        <v>38.785702</v>
      </c>
      <c r="J29" s="9" t="n">
        <v>39.1343</v>
      </c>
      <c r="K29" s="9" t="n">
        <v>39.480801</v>
      </c>
      <c r="L29" s="9" t="n">
        <v>39.824501</v>
      </c>
      <c r="M29" s="9" t="n">
        <v>40.164902</v>
      </c>
      <c r="N29" s="9" t="n">
        <v>40.501499</v>
      </c>
      <c r="O29" s="9" t="n">
        <v>40.833698</v>
      </c>
      <c r="P29" s="9" t="n">
        <v>41.161301</v>
      </c>
      <c r="Q29" s="9" t="n">
        <v>41.484001</v>
      </c>
      <c r="R29" s="9" t="n">
        <v>41.8018</v>
      </c>
      <c r="S29" s="9" t="n">
        <v>42.1147</v>
      </c>
      <c r="T29" s="9" t="n">
        <v>42.423</v>
      </c>
      <c r="U29" s="9" t="n">
        <v>42.727001</v>
      </c>
      <c r="V29" s="9" t="n">
        <v>43.027</v>
      </c>
      <c r="W29" s="9" t="n">
        <v>43.323502</v>
      </c>
      <c r="X29" s="9" t="n">
        <v>43.617001</v>
      </c>
      <c r="Y29" s="9" t="n">
        <v>43.9077</v>
      </c>
      <c r="Z29" s="9" t="n">
        <v>44.196201</v>
      </c>
      <c r="AA29" s="9" t="n">
        <v>44.4827</v>
      </c>
      <c r="AB29" s="9" t="n">
        <v>44.767799</v>
      </c>
      <c r="AC29" s="9" t="n">
        <v>45.051498</v>
      </c>
      <c r="AD29" s="9" t="n">
        <v>45.334301</v>
      </c>
      <c r="AE29" s="9" t="n">
        <v>45.616501</v>
      </c>
      <c r="AF29" s="9" t="n">
        <v>45.898399</v>
      </c>
      <c r="AG29" s="9" t="n">
        <v>46.180302</v>
      </c>
      <c r="AH29" s="9" t="n">
        <v>46.462601</v>
      </c>
      <c r="AI29" s="9" t="n">
        <v>46.745602</v>
      </c>
      <c r="AJ29" s="9" t="n">
        <v>46.926899</v>
      </c>
      <c r="AK29" s="5" t="n">
        <v>0.007437</v>
      </c>
    </row>
    <row r="30" ht="15" customHeight="1" s="99">
      <c r="A30" s="58" t="inlineStr">
        <is>
          <t>ATE000:pop_JF_Central_A</t>
        </is>
      </c>
      <c r="B30" s="7" t="inlineStr">
        <is>
          <t xml:space="preserve">    Central America</t>
        </is>
      </c>
      <c r="C30" s="9" t="n">
        <v>218.51828</v>
      </c>
      <c r="D30" s="9" t="n">
        <v>220.92337</v>
      </c>
      <c r="E30" s="9" t="n">
        <v>223.293015</v>
      </c>
      <c r="F30" s="9" t="n">
        <v>225.624481</v>
      </c>
      <c r="G30" s="9" t="n">
        <v>227.875443</v>
      </c>
      <c r="H30" s="9" t="n">
        <v>230.091629</v>
      </c>
      <c r="I30" s="9" t="n">
        <v>232.270309</v>
      </c>
      <c r="J30" s="9" t="n">
        <v>234.408401</v>
      </c>
      <c r="K30" s="9" t="n">
        <v>236.503403</v>
      </c>
      <c r="L30" s="9" t="n">
        <v>238.507797</v>
      </c>
      <c r="M30" s="9" t="n">
        <v>240.471542</v>
      </c>
      <c r="N30" s="9" t="n">
        <v>242.393341</v>
      </c>
      <c r="O30" s="9" t="n">
        <v>244.271408</v>
      </c>
      <c r="P30" s="9" t="n">
        <v>246.104401</v>
      </c>
      <c r="Q30" s="9" t="n">
        <v>247.835861</v>
      </c>
      <c r="R30" s="9" t="n">
        <v>249.523087</v>
      </c>
      <c r="S30" s="9" t="n">
        <v>251.166214</v>
      </c>
      <c r="T30" s="9" t="n">
        <v>252.765549</v>
      </c>
      <c r="U30" s="9" t="n">
        <v>254.32132</v>
      </c>
      <c r="V30" s="9" t="n">
        <v>255.775482</v>
      </c>
      <c r="W30" s="9" t="n">
        <v>257.185852</v>
      </c>
      <c r="X30" s="9" t="n">
        <v>258.552429</v>
      </c>
      <c r="Y30" s="9" t="n">
        <v>259.875519</v>
      </c>
      <c r="Z30" s="9" t="n">
        <v>261.15564</v>
      </c>
      <c r="AA30" s="9" t="n">
        <v>262.334412</v>
      </c>
      <c r="AB30" s="9" t="n">
        <v>263.470032</v>
      </c>
      <c r="AC30" s="9" t="n">
        <v>264.562134</v>
      </c>
      <c r="AD30" s="9" t="n">
        <v>265.610596</v>
      </c>
      <c r="AE30" s="9" t="n">
        <v>266.612396</v>
      </c>
      <c r="AF30" s="9" t="n">
        <v>267.493683</v>
      </c>
      <c r="AG30" s="9" t="n">
        <v>268.31723</v>
      </c>
      <c r="AH30" s="9" t="n">
        <v>269.108734</v>
      </c>
      <c r="AI30" s="9" t="n">
        <v>269.895477</v>
      </c>
      <c r="AJ30" s="9" t="n">
        <v>270.69632</v>
      </c>
      <c r="AK30" s="5" t="n">
        <v>0.00637</v>
      </c>
    </row>
    <row r="31" ht="15" customHeight="1" s="99">
      <c r="A31" s="58" t="inlineStr">
        <is>
          <t>ATE000:pop_JF_South_Am</t>
        </is>
      </c>
      <c r="B31" s="7" t="inlineStr">
        <is>
          <t xml:space="preserve">    South America</t>
        </is>
      </c>
      <c r="C31" s="9" t="n">
        <v>424.07016</v>
      </c>
      <c r="D31" s="9" t="n">
        <v>427.801483</v>
      </c>
      <c r="E31" s="9" t="n">
        <v>431.456482</v>
      </c>
      <c r="F31" s="9" t="n">
        <v>435.031067</v>
      </c>
      <c r="G31" s="9" t="n">
        <v>438.428772</v>
      </c>
      <c r="H31" s="9" t="n">
        <v>441.749084</v>
      </c>
      <c r="I31" s="9" t="n">
        <v>444.991302</v>
      </c>
      <c r="J31" s="9" t="n">
        <v>448.154999</v>
      </c>
      <c r="K31" s="9" t="n">
        <v>451.239288</v>
      </c>
      <c r="L31" s="9" t="n">
        <v>454.136627</v>
      </c>
      <c r="M31" s="9" t="n">
        <v>456.954742</v>
      </c>
      <c r="N31" s="9" t="n">
        <v>459.693573</v>
      </c>
      <c r="O31" s="9" t="n">
        <v>462.353363</v>
      </c>
      <c r="P31" s="9" t="n">
        <v>464.933929</v>
      </c>
      <c r="Q31" s="9" t="n">
        <v>467.310669</v>
      </c>
      <c r="R31" s="9" t="n">
        <v>469.607452</v>
      </c>
      <c r="S31" s="9" t="n">
        <v>471.825043</v>
      </c>
      <c r="T31" s="9" t="n">
        <v>473.964691</v>
      </c>
      <c r="U31" s="9" t="n">
        <v>476.027161</v>
      </c>
      <c r="V31" s="9" t="n">
        <v>477.884552</v>
      </c>
      <c r="W31" s="9" t="n">
        <v>479.663391</v>
      </c>
      <c r="X31" s="9" t="n">
        <v>481.364685</v>
      </c>
      <c r="Y31" s="9" t="n">
        <v>482.990356</v>
      </c>
      <c r="Z31" s="9" t="n">
        <v>484.541138</v>
      </c>
      <c r="AA31" s="9" t="n">
        <v>485.887299</v>
      </c>
      <c r="AB31" s="9" t="n">
        <v>487.156097</v>
      </c>
      <c r="AC31" s="9" t="n">
        <v>488.350952</v>
      </c>
      <c r="AD31" s="9" t="n">
        <v>489.474823</v>
      </c>
      <c r="AE31" s="9" t="n">
        <v>490.526276</v>
      </c>
      <c r="AF31" s="9" t="n">
        <v>491.353088</v>
      </c>
      <c r="AG31" s="9" t="n">
        <v>492.088379</v>
      </c>
      <c r="AH31" s="9" t="n">
        <v>492.771057</v>
      </c>
      <c r="AI31" s="9" t="n">
        <v>493.442749</v>
      </c>
      <c r="AJ31" s="9" t="n">
        <v>494.132111</v>
      </c>
      <c r="AK31" s="5" t="n">
        <v>0.004515</v>
      </c>
    </row>
    <row r="32" ht="15" customHeight="1" s="99">
      <c r="A32" s="58" t="inlineStr">
        <is>
          <t>ATE000:pop_JF_Europe</t>
        </is>
      </c>
      <c r="B32" s="7" t="inlineStr">
        <is>
          <t xml:space="preserve">    Europe</t>
        </is>
      </c>
      <c r="C32" s="9" t="n">
        <v>634.204956</v>
      </c>
      <c r="D32" s="9" t="n">
        <v>636.79425</v>
      </c>
      <c r="E32" s="9" t="n">
        <v>639.061096</v>
      </c>
      <c r="F32" s="9" t="n">
        <v>641.000244</v>
      </c>
      <c r="G32" s="9" t="n">
        <v>642.565735</v>
      </c>
      <c r="H32" s="9" t="n">
        <v>643.837708</v>
      </c>
      <c r="I32" s="9" t="n">
        <v>644.940063</v>
      </c>
      <c r="J32" s="9" t="n">
        <v>645.944519</v>
      </c>
      <c r="K32" s="9" t="n">
        <v>646.940308</v>
      </c>
      <c r="L32" s="9" t="n">
        <v>647.875366</v>
      </c>
      <c r="M32" s="9" t="n">
        <v>648.752869</v>
      </c>
      <c r="N32" s="9" t="n">
        <v>649.577209</v>
      </c>
      <c r="O32" s="9" t="n">
        <v>650.348022</v>
      </c>
      <c r="P32" s="9" t="n">
        <v>651.092346</v>
      </c>
      <c r="Q32" s="9" t="n">
        <v>651.77179</v>
      </c>
      <c r="R32" s="9" t="n">
        <v>652.407654</v>
      </c>
      <c r="S32" s="9" t="n">
        <v>652.987244</v>
      </c>
      <c r="T32" s="9" t="n">
        <v>653.499329</v>
      </c>
      <c r="U32" s="9" t="n">
        <v>653.939697</v>
      </c>
      <c r="V32" s="9" t="n">
        <v>654.307373</v>
      </c>
      <c r="W32" s="9" t="n">
        <v>654.6060179999999</v>
      </c>
      <c r="X32" s="9" t="n">
        <v>654.835693</v>
      </c>
      <c r="Y32" s="9" t="n">
        <v>654.995178</v>
      </c>
      <c r="Z32" s="9" t="n">
        <v>655.073303</v>
      </c>
      <c r="AA32" s="9" t="n">
        <v>655.071411</v>
      </c>
      <c r="AB32" s="9" t="n">
        <v>655.006836</v>
      </c>
      <c r="AC32" s="9" t="n">
        <v>654.849731</v>
      </c>
      <c r="AD32" s="9" t="n">
        <v>654.608337</v>
      </c>
      <c r="AE32" s="9" t="n">
        <v>654.279236</v>
      </c>
      <c r="AF32" s="9" t="n">
        <v>653.8294069999999</v>
      </c>
      <c r="AG32" s="9" t="n">
        <v>653.302673</v>
      </c>
      <c r="AH32" s="9" t="n">
        <v>652.684814</v>
      </c>
      <c r="AI32" s="9" t="n">
        <v>652.010376</v>
      </c>
      <c r="AJ32" s="9" t="n">
        <v>651.279846</v>
      </c>
      <c r="AK32" s="5" t="n">
        <v>0.000703</v>
      </c>
    </row>
    <row r="33" ht="15" customHeight="1" s="99">
      <c r="A33" s="58" t="inlineStr">
        <is>
          <t>ATE000:pop_JF_Africa</t>
        </is>
      </c>
      <c r="B33" s="7" t="inlineStr">
        <is>
          <t xml:space="preserve">    Africa</t>
        </is>
      </c>
      <c r="C33" s="9" t="n">
        <v>1235.572998</v>
      </c>
      <c r="D33" s="9" t="n">
        <v>1265.046997</v>
      </c>
      <c r="E33" s="9" t="n">
        <v>1294.498047</v>
      </c>
      <c r="F33" s="9" t="n">
        <v>1323.92395</v>
      </c>
      <c r="G33" s="9" t="n">
        <v>1355.161011</v>
      </c>
      <c r="H33" s="9" t="n">
        <v>1386.375977</v>
      </c>
      <c r="I33" s="9" t="n">
        <v>1417.56604</v>
      </c>
      <c r="J33" s="9" t="n">
        <v>1448.730957</v>
      </c>
      <c r="K33" s="9" t="n">
        <v>1479.868042</v>
      </c>
      <c r="L33" s="9" t="n">
        <v>1512.948975</v>
      </c>
      <c r="M33" s="9" t="n">
        <v>1546.001953</v>
      </c>
      <c r="N33" s="9" t="n">
        <v>1579.031006</v>
      </c>
      <c r="O33" s="9" t="n">
        <v>1612.041992</v>
      </c>
      <c r="P33" s="9" t="n">
        <v>1645.03894</v>
      </c>
      <c r="Q33" s="9" t="n">
        <v>1680.089966</v>
      </c>
      <c r="R33" s="9" t="n">
        <v>1715.123047</v>
      </c>
      <c r="S33" s="9" t="n">
        <v>1750.139038</v>
      </c>
      <c r="T33" s="9" t="n">
        <v>1785.140991</v>
      </c>
      <c r="U33" s="9" t="n">
        <v>1820.129028</v>
      </c>
      <c r="V33" s="9" t="n">
        <v>1856.927979</v>
      </c>
      <c r="W33" s="9" t="n">
        <v>1893.713013</v>
      </c>
      <c r="X33" s="9" t="n">
        <v>1930.483032</v>
      </c>
      <c r="Y33" s="9" t="n">
        <v>1967.239014</v>
      </c>
      <c r="Z33" s="9" t="n">
        <v>2003.979004</v>
      </c>
      <c r="AA33" s="9" t="n">
        <v>2041.97998</v>
      </c>
      <c r="AB33" s="9" t="n">
        <v>2079.967041</v>
      </c>
      <c r="AC33" s="9" t="n">
        <v>2117.937988</v>
      </c>
      <c r="AD33" s="9" t="n">
        <v>2155.893066</v>
      </c>
      <c r="AE33" s="9" t="n">
        <v>2193.827881</v>
      </c>
      <c r="AF33" s="9" t="n">
        <v>2232.468018</v>
      </c>
      <c r="AG33" s="9" t="n">
        <v>2271.083984</v>
      </c>
      <c r="AH33" s="9" t="n">
        <v>2309.687988</v>
      </c>
      <c r="AI33" s="9" t="n">
        <v>2348.291992</v>
      </c>
      <c r="AJ33" s="9" t="n">
        <v>2386.906982</v>
      </c>
      <c r="AK33" s="5" t="n">
        <v>0.020038</v>
      </c>
    </row>
    <row r="34" ht="15" customHeight="1" s="99">
      <c r="A34" s="58" t="inlineStr">
        <is>
          <t>ATE000:pop_JF_Mideast</t>
        </is>
      </c>
      <c r="B34" s="7" t="inlineStr">
        <is>
          <t xml:space="preserve">    Mideast</t>
        </is>
      </c>
      <c r="C34" s="9" t="n">
        <v>239.819107</v>
      </c>
      <c r="D34" s="9" t="n">
        <v>243.626007</v>
      </c>
      <c r="E34" s="9" t="n">
        <v>247.463303</v>
      </c>
      <c r="F34" s="9" t="n">
        <v>251.356506</v>
      </c>
      <c r="G34" s="9" t="n">
        <v>254.768494</v>
      </c>
      <c r="H34" s="9" t="n">
        <v>258.151215</v>
      </c>
      <c r="I34" s="9" t="n">
        <v>261.533813</v>
      </c>
      <c r="J34" s="9" t="n">
        <v>264.926086</v>
      </c>
      <c r="K34" s="9" t="n">
        <v>268.328888</v>
      </c>
      <c r="L34" s="9" t="n">
        <v>271.397614</v>
      </c>
      <c r="M34" s="9" t="n">
        <v>274.47821</v>
      </c>
      <c r="N34" s="9" t="n">
        <v>277.570892</v>
      </c>
      <c r="O34" s="9" t="n">
        <v>280.672089</v>
      </c>
      <c r="P34" s="9" t="n">
        <v>283.776093</v>
      </c>
      <c r="Q34" s="9" t="n">
        <v>286.648987</v>
      </c>
      <c r="R34" s="9" t="n">
        <v>289.528412</v>
      </c>
      <c r="S34" s="9" t="n">
        <v>292.416687</v>
      </c>
      <c r="T34" s="9" t="n">
        <v>295.314789</v>
      </c>
      <c r="U34" s="9" t="n">
        <v>298.218506</v>
      </c>
      <c r="V34" s="9" t="n">
        <v>300.9664</v>
      </c>
      <c r="W34" s="9" t="n">
        <v>303.723999</v>
      </c>
      <c r="X34" s="9" t="n">
        <v>306.485992</v>
      </c>
      <c r="Y34" s="9" t="n">
        <v>309.251495</v>
      </c>
      <c r="Z34" s="9" t="n">
        <v>312.019012</v>
      </c>
      <c r="AA34" s="9" t="n">
        <v>314.646393</v>
      </c>
      <c r="AB34" s="9" t="n">
        <v>317.283997</v>
      </c>
      <c r="AC34" s="9" t="n">
        <v>319.929901</v>
      </c>
      <c r="AD34" s="9" t="n">
        <v>322.580505</v>
      </c>
      <c r="AE34" s="9" t="n">
        <v>325.234589</v>
      </c>
      <c r="AF34" s="9" t="n">
        <v>327.667786</v>
      </c>
      <c r="AG34" s="9" t="n">
        <v>330.102692</v>
      </c>
      <c r="AH34" s="9" t="n">
        <v>332.540009</v>
      </c>
      <c r="AI34" s="9" t="n">
        <v>334.980591</v>
      </c>
      <c r="AJ34" s="9" t="n">
        <v>337.423004</v>
      </c>
      <c r="AK34" s="5" t="n">
        <v>0.01023</v>
      </c>
    </row>
    <row r="35" ht="15" customHeight="1" s="99">
      <c r="A35" s="58" t="inlineStr">
        <is>
          <t>ATE000:pop_JF_Russia</t>
        </is>
      </c>
      <c r="B35" s="7" t="inlineStr">
        <is>
          <t xml:space="preserve">    Commonwealth of Independent States</t>
        </is>
      </c>
      <c r="C35" s="9" t="n">
        <v>283.966949</v>
      </c>
      <c r="D35" s="9" t="n">
        <v>284.092743</v>
      </c>
      <c r="E35" s="9" t="n">
        <v>284.085693</v>
      </c>
      <c r="F35" s="9" t="n">
        <v>284.036743</v>
      </c>
      <c r="G35" s="9" t="n">
        <v>283.85733</v>
      </c>
      <c r="H35" s="9" t="n">
        <v>283.586487</v>
      </c>
      <c r="I35" s="9" t="n">
        <v>283.286194</v>
      </c>
      <c r="J35" s="9" t="n">
        <v>282.908203</v>
      </c>
      <c r="K35" s="9" t="n">
        <v>282.514771</v>
      </c>
      <c r="L35" s="9" t="n">
        <v>281.986023</v>
      </c>
      <c r="M35" s="9" t="n">
        <v>281.404175</v>
      </c>
      <c r="N35" s="9" t="n">
        <v>280.78418</v>
      </c>
      <c r="O35" s="9" t="n">
        <v>280.141113</v>
      </c>
      <c r="P35" s="9" t="n">
        <v>279.518616</v>
      </c>
      <c r="Q35" s="9" t="n">
        <v>278.818665</v>
      </c>
      <c r="R35" s="9" t="n">
        <v>278.091248</v>
      </c>
      <c r="S35" s="9" t="n">
        <v>277.352814</v>
      </c>
      <c r="T35" s="9" t="n">
        <v>276.625031</v>
      </c>
      <c r="U35" s="9" t="n">
        <v>275.92276</v>
      </c>
      <c r="V35" s="9" t="n">
        <v>275.224884</v>
      </c>
      <c r="W35" s="9" t="n">
        <v>274.531982</v>
      </c>
      <c r="X35" s="9" t="n">
        <v>273.853241</v>
      </c>
      <c r="Y35" s="9" t="n">
        <v>273.198029</v>
      </c>
      <c r="Z35" s="9" t="n">
        <v>272.572784</v>
      </c>
      <c r="AA35" s="9" t="n">
        <v>271.965149</v>
      </c>
      <c r="AB35" s="9" t="n">
        <v>271.414276</v>
      </c>
      <c r="AC35" s="9" t="n">
        <v>270.857513</v>
      </c>
      <c r="AD35" s="9" t="n">
        <v>270.315643</v>
      </c>
      <c r="AE35" s="9" t="n">
        <v>269.808807</v>
      </c>
      <c r="AF35" s="9" t="n">
        <v>269.258942</v>
      </c>
      <c r="AG35" s="9" t="n">
        <v>268.757324</v>
      </c>
      <c r="AH35" s="9" t="n">
        <v>268.23819</v>
      </c>
      <c r="AI35" s="9" t="n">
        <v>267.747498</v>
      </c>
      <c r="AJ35" s="9" t="n">
        <v>267.221802</v>
      </c>
      <c r="AK35" s="5" t="n">
        <v>-0.001911</v>
      </c>
    </row>
    <row r="36" ht="15" customHeight="1" s="99">
      <c r="A36" s="58" t="inlineStr">
        <is>
          <t>ATE000:pop_JF_China</t>
        </is>
      </c>
      <c r="B36" s="7" t="inlineStr">
        <is>
          <t xml:space="preserve">    China</t>
        </is>
      </c>
      <c r="C36" s="9" t="n">
        <v>1418.907104</v>
      </c>
      <c r="D36" s="9" t="n">
        <v>1424.540405</v>
      </c>
      <c r="E36" s="9" t="n">
        <v>1429.658691</v>
      </c>
      <c r="F36" s="9" t="n">
        <v>1434.188965</v>
      </c>
      <c r="G36" s="9" t="n">
        <v>1438.118896</v>
      </c>
      <c r="H36" s="9" t="n">
        <v>1441.500854</v>
      </c>
      <c r="I36" s="9" t="n">
        <v>1444.366699</v>
      </c>
      <c r="J36" s="9" t="n">
        <v>1446.748291</v>
      </c>
      <c r="K36" s="9" t="n">
        <v>1448.66748</v>
      </c>
      <c r="L36" s="9" t="n">
        <v>1450.089844</v>
      </c>
      <c r="M36" s="9" t="n">
        <v>1451.008789</v>
      </c>
      <c r="N36" s="9" t="n">
        <v>1451.470581</v>
      </c>
      <c r="O36" s="9" t="n">
        <v>1451.520874</v>
      </c>
      <c r="P36" s="9" t="n">
        <v>1451.195557</v>
      </c>
      <c r="Q36" s="9" t="n">
        <v>1450.4646</v>
      </c>
      <c r="R36" s="9" t="n">
        <v>1449.311035</v>
      </c>
      <c r="S36" s="9" t="n">
        <v>1447.772217</v>
      </c>
      <c r="T36" s="9" t="n">
        <v>1445.891479</v>
      </c>
      <c r="U36" s="9" t="n">
        <v>1443.696167</v>
      </c>
      <c r="V36" s="9" t="n">
        <v>1441.165039</v>
      </c>
      <c r="W36" s="9" t="n">
        <v>1438.282227</v>
      </c>
      <c r="X36" s="9" t="n">
        <v>1435.075684</v>
      </c>
      <c r="Y36" s="9" t="n">
        <v>1431.580566</v>
      </c>
      <c r="Z36" s="9" t="n">
        <v>1427.81897</v>
      </c>
      <c r="AA36" s="9" t="n">
        <v>1423.784058</v>
      </c>
      <c r="AB36" s="9" t="n">
        <v>1419.461548</v>
      </c>
      <c r="AC36" s="9" t="n">
        <v>1414.857544</v>
      </c>
      <c r="AD36" s="9" t="n">
        <v>1409.977905</v>
      </c>
      <c r="AE36" s="9" t="n">
        <v>1404.829102</v>
      </c>
      <c r="AF36" s="9" t="n">
        <v>1399.394531</v>
      </c>
      <c r="AG36" s="9" t="n">
        <v>1393.67749</v>
      </c>
      <c r="AH36" s="9" t="n">
        <v>1387.694946</v>
      </c>
      <c r="AI36" s="9" t="n">
        <v>1381.466431</v>
      </c>
      <c r="AJ36" s="9" t="n">
        <v>1375.001221</v>
      </c>
      <c r="AK36" s="5" t="n">
        <v>-0.001105</v>
      </c>
    </row>
    <row r="37" ht="15" customHeight="1" s="99">
      <c r="A37" s="58" t="inlineStr">
        <is>
          <t>ATE000:pop_JF_NE_Asia</t>
        </is>
      </c>
      <c r="B37" s="7" t="inlineStr">
        <is>
          <t xml:space="preserve">    Northeast Asia</t>
        </is>
      </c>
      <c r="C37" s="9" t="n">
        <v>178.446503</v>
      </c>
      <c r="D37" s="9" t="n">
        <v>178.325806</v>
      </c>
      <c r="E37" s="9" t="n">
        <v>178.168106</v>
      </c>
      <c r="F37" s="9" t="n">
        <v>177.975693</v>
      </c>
      <c r="G37" s="9" t="n">
        <v>177.746597</v>
      </c>
      <c r="H37" s="9" t="n">
        <v>177.479507</v>
      </c>
      <c r="I37" s="9" t="n">
        <v>177.177597</v>
      </c>
      <c r="J37" s="9" t="n">
        <v>176.844101</v>
      </c>
      <c r="K37" s="9" t="n">
        <v>176.481705</v>
      </c>
      <c r="L37" s="9" t="n">
        <v>176.0896</v>
      </c>
      <c r="M37" s="9" t="n">
        <v>175.665802</v>
      </c>
      <c r="N37" s="9" t="n">
        <v>175.2117</v>
      </c>
      <c r="O37" s="9" t="n">
        <v>174.728302</v>
      </c>
      <c r="P37" s="9" t="n">
        <v>174.216202</v>
      </c>
      <c r="Q37" s="9" t="n">
        <v>173.675201</v>
      </c>
      <c r="R37" s="9" t="n">
        <v>173.104599</v>
      </c>
      <c r="S37" s="9" t="n">
        <v>172.505203</v>
      </c>
      <c r="T37" s="9" t="n">
        <v>171.877502</v>
      </c>
      <c r="U37" s="9" t="n">
        <v>171.2211</v>
      </c>
      <c r="V37" s="9" t="n">
        <v>170.532196</v>
      </c>
      <c r="W37" s="9" t="n">
        <v>169.811401</v>
      </c>
      <c r="X37" s="9" t="n">
        <v>169.065308</v>
      </c>
      <c r="Y37" s="9" t="n">
        <v>168.300995</v>
      </c>
      <c r="Z37" s="9" t="n">
        <v>167.5233</v>
      </c>
      <c r="AA37" s="9" t="n">
        <v>166.727707</v>
      </c>
      <c r="AB37" s="9" t="n">
        <v>165.911499</v>
      </c>
      <c r="AC37" s="9" t="n">
        <v>165.081207</v>
      </c>
      <c r="AD37" s="9" t="n">
        <v>164.243805</v>
      </c>
      <c r="AE37" s="9" t="n">
        <v>163.404907</v>
      </c>
      <c r="AF37" s="9" t="n">
        <v>162.5625</v>
      </c>
      <c r="AG37" s="9" t="n">
        <v>161.713196</v>
      </c>
      <c r="AH37" s="9" t="n">
        <v>160.858994</v>
      </c>
      <c r="AI37" s="9" t="n">
        <v>160.002106</v>
      </c>
      <c r="AJ37" s="9" t="n">
        <v>159.144806</v>
      </c>
      <c r="AK37" s="5" t="n">
        <v>-0.00355</v>
      </c>
    </row>
    <row r="38" ht="15" customHeight="1" s="99">
      <c r="A38" s="58" t="inlineStr">
        <is>
          <t>ATE000:pop_JF_SE_Asia</t>
        </is>
      </c>
      <c r="B38" s="7" t="inlineStr">
        <is>
          <t xml:space="preserve">    Southeast Asia</t>
        </is>
      </c>
      <c r="C38" s="9" t="n">
        <v>715.644043</v>
      </c>
      <c r="D38" s="9" t="n">
        <v>724.3543089999999</v>
      </c>
      <c r="E38" s="9" t="n">
        <v>732.974487</v>
      </c>
      <c r="F38" s="9" t="n">
        <v>741.508606</v>
      </c>
      <c r="G38" s="9" t="n">
        <v>749.8635860000001</v>
      </c>
      <c r="H38" s="9" t="n">
        <v>758.1336669999999</v>
      </c>
      <c r="I38" s="9" t="n">
        <v>766.311829</v>
      </c>
      <c r="J38" s="9" t="n">
        <v>774.389221</v>
      </c>
      <c r="K38" s="9" t="n">
        <v>782.3616940000001</v>
      </c>
      <c r="L38" s="9" t="n">
        <v>789.92395</v>
      </c>
      <c r="M38" s="9" t="n">
        <v>797.391418</v>
      </c>
      <c r="N38" s="9" t="n">
        <v>804.752808</v>
      </c>
      <c r="O38" s="9" t="n">
        <v>811.996216</v>
      </c>
      <c r="P38" s="9" t="n">
        <v>819.107727</v>
      </c>
      <c r="Q38" s="9" t="n">
        <v>825.83728</v>
      </c>
      <c r="R38" s="9" t="n">
        <v>832.454224</v>
      </c>
      <c r="S38" s="9" t="n">
        <v>838.952881</v>
      </c>
      <c r="T38" s="9" t="n">
        <v>845.311768</v>
      </c>
      <c r="U38" s="9" t="n">
        <v>851.5297849999999</v>
      </c>
      <c r="V38" s="9" t="n">
        <v>857.433167</v>
      </c>
      <c r="W38" s="9" t="n">
        <v>863.207397</v>
      </c>
      <c r="X38" s="9" t="n">
        <v>868.843201</v>
      </c>
      <c r="Y38" s="9" t="n">
        <v>874.348755</v>
      </c>
      <c r="Z38" s="9" t="n">
        <v>879.736389</v>
      </c>
      <c r="AA38" s="9" t="n">
        <v>884.774597</v>
      </c>
      <c r="AB38" s="9" t="n">
        <v>889.679626</v>
      </c>
      <c r="AC38" s="9" t="n">
        <v>894.458496</v>
      </c>
      <c r="AD38" s="9" t="n">
        <v>899.123657</v>
      </c>
      <c r="AE38" s="9" t="n">
        <v>903.677368</v>
      </c>
      <c r="AF38" s="9" t="n">
        <v>907.769226</v>
      </c>
      <c r="AG38" s="9" t="n">
        <v>911.738281</v>
      </c>
      <c r="AH38" s="9" t="n">
        <v>915.597229</v>
      </c>
      <c r="AI38" s="9" t="n">
        <v>919.351318</v>
      </c>
      <c r="AJ38" s="9" t="n">
        <v>922.999268</v>
      </c>
      <c r="AK38" s="5" t="n">
        <v>0.007602</v>
      </c>
    </row>
    <row r="39" ht="15" customHeight="1" s="99">
      <c r="A39" s="58" t="inlineStr">
        <is>
          <t>ATE000:pop_JF_SW_Asia</t>
        </is>
      </c>
      <c r="B39" s="7" t="inlineStr">
        <is>
          <t xml:space="preserve">    Southwest Asia</t>
        </is>
      </c>
      <c r="C39" s="9" t="n">
        <v>1824.332642</v>
      </c>
      <c r="D39" s="9" t="n">
        <v>1845.055786</v>
      </c>
      <c r="E39" s="9" t="n">
        <v>1865.503174</v>
      </c>
      <c r="F39" s="9" t="n">
        <v>1885.651489</v>
      </c>
      <c r="G39" s="9" t="n">
        <v>1905.468872</v>
      </c>
      <c r="H39" s="9" t="n">
        <v>1925.033813</v>
      </c>
      <c r="I39" s="9" t="n">
        <v>1944.293823</v>
      </c>
      <c r="J39" s="9" t="n">
        <v>1963.195679</v>
      </c>
      <c r="K39" s="9" t="n">
        <v>1981.701782</v>
      </c>
      <c r="L39" s="9" t="n">
        <v>1999.638916</v>
      </c>
      <c r="M39" s="9" t="n">
        <v>2017.239014</v>
      </c>
      <c r="N39" s="9" t="n">
        <v>2034.445435</v>
      </c>
      <c r="O39" s="9" t="n">
        <v>2051.199219</v>
      </c>
      <c r="P39" s="9" t="n">
        <v>2067.449951</v>
      </c>
      <c r="Q39" s="9" t="n">
        <v>2083.051758</v>
      </c>
      <c r="R39" s="9" t="n">
        <v>2098.210693</v>
      </c>
      <c r="S39" s="9" t="n">
        <v>2112.892578</v>
      </c>
      <c r="T39" s="9" t="n">
        <v>2127.053955</v>
      </c>
      <c r="U39" s="9" t="n">
        <v>2140.665527</v>
      </c>
      <c r="V39" s="9" t="n">
        <v>2153.597412</v>
      </c>
      <c r="W39" s="9" t="n">
        <v>2165.995361</v>
      </c>
      <c r="X39" s="9" t="n">
        <v>2177.880859</v>
      </c>
      <c r="Y39" s="9" t="n">
        <v>2189.287109</v>
      </c>
      <c r="Z39" s="9" t="n">
        <v>2200.243896</v>
      </c>
      <c r="AA39" s="9" t="n">
        <v>2210.57959</v>
      </c>
      <c r="AB39" s="9" t="n">
        <v>2220.425537</v>
      </c>
      <c r="AC39" s="9" t="n">
        <v>2229.812256</v>
      </c>
      <c r="AD39" s="9" t="n">
        <v>2238.77124</v>
      </c>
      <c r="AE39" s="9" t="n">
        <v>2247.323975</v>
      </c>
      <c r="AF39" s="9" t="n">
        <v>2255.226807</v>
      </c>
      <c r="AG39" s="9" t="n">
        <v>2262.69873</v>
      </c>
      <c r="AH39" s="9" t="n">
        <v>2269.751465</v>
      </c>
      <c r="AI39" s="9" t="n">
        <v>2276.396973</v>
      </c>
      <c r="AJ39" s="9" t="n">
        <v>2282.640137</v>
      </c>
      <c r="AK39" s="5" t="n">
        <v>0.006673</v>
      </c>
    </row>
    <row r="40" ht="15" customHeight="1" s="99">
      <c r="A40" s="58" t="inlineStr">
        <is>
          <t>ATE000:pop_JF_Oceania</t>
        </is>
      </c>
      <c r="B40" s="7" t="inlineStr">
        <is>
          <t xml:space="preserve">    Oceania</t>
        </is>
      </c>
      <c r="C40" s="9" t="n">
        <v>32.592812</v>
      </c>
      <c r="D40" s="9" t="n">
        <v>33.038586</v>
      </c>
      <c r="E40" s="9" t="n">
        <v>33.461437</v>
      </c>
      <c r="F40" s="9" t="n">
        <v>33.876186</v>
      </c>
      <c r="G40" s="9" t="n">
        <v>34.303497</v>
      </c>
      <c r="H40" s="9" t="n">
        <v>34.741508</v>
      </c>
      <c r="I40" s="9" t="n">
        <v>35.176994</v>
      </c>
      <c r="J40" s="9" t="n">
        <v>35.608803</v>
      </c>
      <c r="K40" s="9" t="n">
        <v>36.036423</v>
      </c>
      <c r="L40" s="9" t="n">
        <v>36.458023</v>
      </c>
      <c r="M40" s="9" t="n">
        <v>36.876781</v>
      </c>
      <c r="N40" s="9" t="n">
        <v>37.299438</v>
      </c>
      <c r="O40" s="9" t="n">
        <v>37.717548</v>
      </c>
      <c r="P40" s="9" t="n">
        <v>38.130436</v>
      </c>
      <c r="Q40" s="9" t="n">
        <v>38.536839</v>
      </c>
      <c r="R40" s="9" t="n">
        <v>38.939713</v>
      </c>
      <c r="S40" s="9" t="n">
        <v>39.345932</v>
      </c>
      <c r="T40" s="9" t="n">
        <v>39.7477</v>
      </c>
      <c r="U40" s="9" t="n">
        <v>40.144806</v>
      </c>
      <c r="V40" s="9" t="n">
        <v>40.537041</v>
      </c>
      <c r="W40" s="9" t="n">
        <v>40.925571</v>
      </c>
      <c r="X40" s="9" t="n">
        <v>41.310753</v>
      </c>
      <c r="Y40" s="9" t="n">
        <v>41.693027</v>
      </c>
      <c r="Z40" s="9" t="n">
        <v>42.072746</v>
      </c>
      <c r="AA40" s="9" t="n">
        <v>42.44873</v>
      </c>
      <c r="AB40" s="9" t="n">
        <v>42.823891</v>
      </c>
      <c r="AC40" s="9" t="n">
        <v>43.205261</v>
      </c>
      <c r="AD40" s="9" t="n">
        <v>43.584999</v>
      </c>
      <c r="AE40" s="9" t="n">
        <v>43.962818</v>
      </c>
      <c r="AF40" s="9" t="n">
        <v>44.336971</v>
      </c>
      <c r="AG40" s="9" t="n">
        <v>44.709049</v>
      </c>
      <c r="AH40" s="9" t="n">
        <v>45.078815</v>
      </c>
      <c r="AI40" s="9" t="n">
        <v>45.446487</v>
      </c>
      <c r="AJ40" s="9" t="n">
        <v>45.811764</v>
      </c>
      <c r="AK40" s="5" t="n">
        <v>0.010267</v>
      </c>
    </row>
    <row r="42" ht="15" customHeight="1" s="99">
      <c r="B42" s="4" t="inlineStr">
        <is>
          <t>Travel Demand</t>
        </is>
      </c>
    </row>
    <row r="43" ht="15" customHeight="1" s="99">
      <c r="B43" s="4" t="inlineStr">
        <is>
          <t xml:space="preserve">  Revenue Passenger Miles (billion miles)</t>
        </is>
      </c>
    </row>
    <row r="44" ht="15" customHeight="1" s="99">
      <c r="B44" s="4" t="inlineStr">
        <is>
          <t xml:space="preserve">    Domestic</t>
        </is>
      </c>
    </row>
    <row r="45" ht="15" customHeight="1" s="99">
      <c r="A45" s="58" t="inlineStr">
        <is>
          <t>ATE000:rpm_US_Domestic</t>
        </is>
      </c>
      <c r="B45" s="7" t="inlineStr">
        <is>
          <t xml:space="preserve">      United States</t>
        </is>
      </c>
      <c r="C45" s="9" t="n">
        <v>694.019104</v>
      </c>
      <c r="D45" s="9" t="n">
        <v>702.647034</v>
      </c>
      <c r="E45" s="9" t="n">
        <v>716.325378</v>
      </c>
      <c r="F45" s="9" t="n">
        <v>728.303284</v>
      </c>
      <c r="G45" s="9" t="n">
        <v>738.690491</v>
      </c>
      <c r="H45" s="9" t="n">
        <v>748.054199</v>
      </c>
      <c r="I45" s="9" t="n">
        <v>757.767822</v>
      </c>
      <c r="J45" s="9" t="n">
        <v>768.122131</v>
      </c>
      <c r="K45" s="9" t="n">
        <v>779.502136</v>
      </c>
      <c r="L45" s="9" t="n">
        <v>791.494385</v>
      </c>
      <c r="M45" s="9" t="n">
        <v>802.96582</v>
      </c>
      <c r="N45" s="9" t="n">
        <v>817.48645</v>
      </c>
      <c r="O45" s="9" t="n">
        <v>829.922241</v>
      </c>
      <c r="P45" s="9" t="n">
        <v>842.1473999999999</v>
      </c>
      <c r="Q45" s="9" t="n">
        <v>854.687866</v>
      </c>
      <c r="R45" s="9" t="n">
        <v>867.163879</v>
      </c>
      <c r="S45" s="9" t="n">
        <v>879.717651</v>
      </c>
      <c r="T45" s="9" t="n">
        <v>892.595886</v>
      </c>
      <c r="U45" s="9" t="n">
        <v>905.349548</v>
      </c>
      <c r="V45" s="9" t="n">
        <v>917.8764650000001</v>
      </c>
      <c r="W45" s="9" t="n">
        <v>930.534729</v>
      </c>
      <c r="X45" s="9" t="n">
        <v>943.481934</v>
      </c>
      <c r="Y45" s="9" t="n">
        <v>956.387512</v>
      </c>
      <c r="Z45" s="9" t="n">
        <v>969.453308</v>
      </c>
      <c r="AA45" s="9" t="n">
        <v>982.431152</v>
      </c>
      <c r="AB45" s="9" t="n">
        <v>995.702454</v>
      </c>
      <c r="AC45" s="9" t="n">
        <v>1009.231323</v>
      </c>
      <c r="AD45" s="9" t="n">
        <v>1022.959473</v>
      </c>
      <c r="AE45" s="9" t="n">
        <v>1037.113281</v>
      </c>
      <c r="AF45" s="9" t="n">
        <v>1051.54541</v>
      </c>
      <c r="AG45" s="9" t="n">
        <v>1066.32666</v>
      </c>
      <c r="AH45" s="9" t="n">
        <v>1081.111328</v>
      </c>
      <c r="AI45" s="9" t="n">
        <v>1095.59314</v>
      </c>
      <c r="AJ45" s="9" t="n">
        <v>1109.375</v>
      </c>
      <c r="AK45" s="5" t="n">
        <v>0.014374</v>
      </c>
    </row>
    <row r="46" ht="15" customHeight="1" s="99">
      <c r="A46" s="58" t="inlineStr">
        <is>
          <t>ATE000:rpm_CN_Domestic</t>
        </is>
      </c>
      <c r="B46" s="7" t="inlineStr">
        <is>
          <t xml:space="preserve">      Canada</t>
        </is>
      </c>
      <c r="C46" s="9" t="n">
        <v>27.129942</v>
      </c>
      <c r="D46" s="9" t="n">
        <v>27.940081</v>
      </c>
      <c r="E46" s="9" t="n">
        <v>28.623789</v>
      </c>
      <c r="F46" s="9" t="n">
        <v>29.378006</v>
      </c>
      <c r="G46" s="9" t="n">
        <v>30.106943</v>
      </c>
      <c r="H46" s="9" t="n">
        <v>30.830208</v>
      </c>
      <c r="I46" s="9" t="n">
        <v>31.566891</v>
      </c>
      <c r="J46" s="9" t="n">
        <v>32.333153</v>
      </c>
      <c r="K46" s="9" t="n">
        <v>33.071167</v>
      </c>
      <c r="L46" s="9" t="n">
        <v>33.786259</v>
      </c>
      <c r="M46" s="9" t="n">
        <v>34.545834</v>
      </c>
      <c r="N46" s="9" t="n">
        <v>35.320377</v>
      </c>
      <c r="O46" s="9" t="n">
        <v>36.09811</v>
      </c>
      <c r="P46" s="9" t="n">
        <v>36.88802</v>
      </c>
      <c r="Q46" s="9" t="n">
        <v>37.66642</v>
      </c>
      <c r="R46" s="9" t="n">
        <v>38.467606</v>
      </c>
      <c r="S46" s="9" t="n">
        <v>39.311378</v>
      </c>
      <c r="T46" s="9" t="n">
        <v>40.1791</v>
      </c>
      <c r="U46" s="9" t="n">
        <v>41.045452</v>
      </c>
      <c r="V46" s="9" t="n">
        <v>41.89843</v>
      </c>
      <c r="W46" s="9" t="n">
        <v>42.764908</v>
      </c>
      <c r="X46" s="9" t="n">
        <v>43.65192</v>
      </c>
      <c r="Y46" s="9" t="n">
        <v>44.512722</v>
      </c>
      <c r="Z46" s="9" t="n">
        <v>45.374531</v>
      </c>
      <c r="AA46" s="9" t="n">
        <v>46.236115</v>
      </c>
      <c r="AB46" s="9" t="n">
        <v>47.097717</v>
      </c>
      <c r="AC46" s="9" t="n">
        <v>47.955421</v>
      </c>
      <c r="AD46" s="9" t="n">
        <v>48.800117</v>
      </c>
      <c r="AE46" s="9" t="n">
        <v>49.649563</v>
      </c>
      <c r="AF46" s="9" t="n">
        <v>50.498558</v>
      </c>
      <c r="AG46" s="9" t="n">
        <v>51.333809</v>
      </c>
      <c r="AH46" s="9" t="n">
        <v>52.166027</v>
      </c>
      <c r="AI46" s="9" t="n">
        <v>53.005413</v>
      </c>
      <c r="AJ46" s="9" t="n">
        <v>53.833858</v>
      </c>
      <c r="AK46" s="5" t="n">
        <v>0.020707</v>
      </c>
    </row>
    <row r="47" ht="15" customHeight="1" s="99">
      <c r="A47" s="58" t="inlineStr">
        <is>
          <t>ATE000:rpm_CA_Domestic</t>
        </is>
      </c>
      <c r="B47" s="7" t="inlineStr">
        <is>
          <t xml:space="preserve">      Central America</t>
        </is>
      </c>
      <c r="C47" s="9" t="n">
        <v>31.740721</v>
      </c>
      <c r="D47" s="9" t="n">
        <v>32.431648</v>
      </c>
      <c r="E47" s="9" t="n">
        <v>33.209202</v>
      </c>
      <c r="F47" s="9" t="n">
        <v>34.048943</v>
      </c>
      <c r="G47" s="9" t="n">
        <v>34.913704</v>
      </c>
      <c r="H47" s="9" t="n">
        <v>35.818874</v>
      </c>
      <c r="I47" s="9" t="n">
        <v>36.730999</v>
      </c>
      <c r="J47" s="9" t="n">
        <v>37.665573</v>
      </c>
      <c r="K47" s="9" t="n">
        <v>38.562325</v>
      </c>
      <c r="L47" s="9" t="n">
        <v>39.44418</v>
      </c>
      <c r="M47" s="9" t="n">
        <v>40.355503</v>
      </c>
      <c r="N47" s="9" t="n">
        <v>41.306175</v>
      </c>
      <c r="O47" s="9" t="n">
        <v>42.295521</v>
      </c>
      <c r="P47" s="9" t="n">
        <v>43.308075</v>
      </c>
      <c r="Q47" s="9" t="n">
        <v>44.349842</v>
      </c>
      <c r="R47" s="9" t="n">
        <v>45.406948</v>
      </c>
      <c r="S47" s="9" t="n">
        <v>46.52953</v>
      </c>
      <c r="T47" s="9" t="n">
        <v>47.703445</v>
      </c>
      <c r="U47" s="9" t="n">
        <v>48.884434</v>
      </c>
      <c r="V47" s="9" t="n">
        <v>50.074993</v>
      </c>
      <c r="W47" s="9" t="n">
        <v>51.285179</v>
      </c>
      <c r="X47" s="9" t="n">
        <v>52.53653</v>
      </c>
      <c r="Y47" s="9" t="n">
        <v>53.763618</v>
      </c>
      <c r="Z47" s="9" t="n">
        <v>55.006046</v>
      </c>
      <c r="AA47" s="9" t="n">
        <v>56.275047</v>
      </c>
      <c r="AB47" s="9" t="n">
        <v>57.551315</v>
      </c>
      <c r="AC47" s="9" t="n">
        <v>58.843609</v>
      </c>
      <c r="AD47" s="9" t="n">
        <v>60.127804</v>
      </c>
      <c r="AE47" s="9" t="n">
        <v>61.431099</v>
      </c>
      <c r="AF47" s="9" t="n">
        <v>62.744984</v>
      </c>
      <c r="AG47" s="9" t="n">
        <v>64.033524</v>
      </c>
      <c r="AH47" s="9" t="n">
        <v>65.344894</v>
      </c>
      <c r="AI47" s="9" t="n">
        <v>66.70713000000001</v>
      </c>
      <c r="AJ47" s="9" t="n">
        <v>68.086067</v>
      </c>
      <c r="AK47" s="5" t="n">
        <v>0.023447</v>
      </c>
    </row>
    <row r="48" ht="15" customHeight="1" s="99">
      <c r="A48" s="58" t="inlineStr">
        <is>
          <t>ATE000:rpm_SA_Domestic</t>
        </is>
      </c>
      <c r="B48" s="7" t="inlineStr">
        <is>
          <t xml:space="preserve">      South America</t>
        </is>
      </c>
      <c r="C48" s="9" t="n">
        <v>102.617683</v>
      </c>
      <c r="D48" s="9" t="n">
        <v>106.097603</v>
      </c>
      <c r="E48" s="9" t="n">
        <v>110.3722</v>
      </c>
      <c r="F48" s="9" t="n">
        <v>114.967064</v>
      </c>
      <c r="G48" s="9" t="n">
        <v>119.52607</v>
      </c>
      <c r="H48" s="9" t="n">
        <v>124.192825</v>
      </c>
      <c r="I48" s="9" t="n">
        <v>129.029419</v>
      </c>
      <c r="J48" s="9" t="n">
        <v>134.026535</v>
      </c>
      <c r="K48" s="9" t="n">
        <v>139.056503</v>
      </c>
      <c r="L48" s="9" t="n">
        <v>144.110458</v>
      </c>
      <c r="M48" s="9" t="n">
        <v>149.175201</v>
      </c>
      <c r="N48" s="9" t="n">
        <v>154.419083</v>
      </c>
      <c r="O48" s="9" t="n">
        <v>159.886627</v>
      </c>
      <c r="P48" s="9" t="n">
        <v>165.540817</v>
      </c>
      <c r="Q48" s="9" t="n">
        <v>171.359573</v>
      </c>
      <c r="R48" s="9" t="n">
        <v>177.302338</v>
      </c>
      <c r="S48" s="9" t="n">
        <v>183.560059</v>
      </c>
      <c r="T48" s="9" t="n">
        <v>190.111084</v>
      </c>
      <c r="U48" s="9" t="n">
        <v>196.869781</v>
      </c>
      <c r="V48" s="9" t="n">
        <v>203.883255</v>
      </c>
      <c r="W48" s="9" t="n">
        <v>211.117523</v>
      </c>
      <c r="X48" s="9" t="n">
        <v>218.6707</v>
      </c>
      <c r="Y48" s="9" t="n">
        <v>226.475067</v>
      </c>
      <c r="Z48" s="9" t="n">
        <v>234.562317</v>
      </c>
      <c r="AA48" s="9" t="n">
        <v>242.976776</v>
      </c>
      <c r="AB48" s="9" t="n">
        <v>251.568222</v>
      </c>
      <c r="AC48" s="9" t="n">
        <v>260.425323</v>
      </c>
      <c r="AD48" s="9" t="n">
        <v>269.570801</v>
      </c>
      <c r="AE48" s="9" t="n">
        <v>279.04715</v>
      </c>
      <c r="AF48" s="9" t="n">
        <v>288.870056</v>
      </c>
      <c r="AG48" s="9" t="n">
        <v>298.842041</v>
      </c>
      <c r="AH48" s="9" t="n">
        <v>309.208801</v>
      </c>
      <c r="AI48" s="9" t="n">
        <v>320.054535</v>
      </c>
      <c r="AJ48" s="9" t="n">
        <v>331.234131</v>
      </c>
      <c r="AK48" s="5" t="n">
        <v>0.036217</v>
      </c>
    </row>
    <row r="49" ht="15" customHeight="1" s="99">
      <c r="A49" s="58" t="inlineStr">
        <is>
          <t>ATE000:rpm_EU_Domestic</t>
        </is>
      </c>
      <c r="B49" s="7" t="inlineStr">
        <is>
          <t xml:space="preserve">      Europe</t>
        </is>
      </c>
      <c r="C49" s="9" t="n">
        <v>564.9719239999999</v>
      </c>
      <c r="D49" s="9" t="n">
        <v>578.961304</v>
      </c>
      <c r="E49" s="9" t="n">
        <v>591.593384</v>
      </c>
      <c r="F49" s="9" t="n">
        <v>603.733276</v>
      </c>
      <c r="G49" s="9" t="n">
        <v>615.4417110000001</v>
      </c>
      <c r="H49" s="9" t="n">
        <v>627.3239139999999</v>
      </c>
      <c r="I49" s="9" t="n">
        <v>639.4516599999999</v>
      </c>
      <c r="J49" s="9" t="n">
        <v>652.16449</v>
      </c>
      <c r="K49" s="9" t="n">
        <v>665.01355</v>
      </c>
      <c r="L49" s="9" t="n">
        <v>677.734131</v>
      </c>
      <c r="M49" s="9" t="n">
        <v>690.960693</v>
      </c>
      <c r="N49" s="9" t="n">
        <v>704.5215449999999</v>
      </c>
      <c r="O49" s="9" t="n">
        <v>718.1908570000001</v>
      </c>
      <c r="P49" s="9" t="n">
        <v>731.982849</v>
      </c>
      <c r="Q49" s="9" t="n">
        <v>746.084961</v>
      </c>
      <c r="R49" s="9" t="n">
        <v>760.409485</v>
      </c>
      <c r="S49" s="9" t="n">
        <v>775.200195</v>
      </c>
      <c r="T49" s="9" t="n">
        <v>790.357971</v>
      </c>
      <c r="U49" s="9" t="n">
        <v>805.707458</v>
      </c>
      <c r="V49" s="9" t="n">
        <v>821.413147</v>
      </c>
      <c r="W49" s="9" t="n">
        <v>837.402832</v>
      </c>
      <c r="X49" s="9" t="n">
        <v>853.797974</v>
      </c>
      <c r="Y49" s="9" t="n">
        <v>870.2506100000001</v>
      </c>
      <c r="Z49" s="9" t="n">
        <v>887.1273190000001</v>
      </c>
      <c r="AA49" s="9" t="n">
        <v>904.576538</v>
      </c>
      <c r="AB49" s="9" t="n">
        <v>922.294861</v>
      </c>
      <c r="AC49" s="9" t="n">
        <v>940.150879</v>
      </c>
      <c r="AD49" s="9" t="n">
        <v>958.124878</v>
      </c>
      <c r="AE49" s="9" t="n">
        <v>976.497314</v>
      </c>
      <c r="AF49" s="9" t="n">
        <v>995.418091</v>
      </c>
      <c r="AG49" s="9" t="n">
        <v>1014.88031</v>
      </c>
      <c r="AH49" s="9" t="n">
        <v>1035.434448</v>
      </c>
      <c r="AI49" s="9" t="n">
        <v>1057.50415</v>
      </c>
      <c r="AJ49" s="9" t="n">
        <v>1080.732788</v>
      </c>
      <c r="AK49" s="5" t="n">
        <v>0.019696</v>
      </c>
    </row>
    <row r="50" ht="15" customHeight="1" s="99">
      <c r="A50" s="58" t="inlineStr">
        <is>
          <t>ATE000:rpm_AF_Domestic</t>
        </is>
      </c>
      <c r="B50" s="7" t="inlineStr">
        <is>
          <t xml:space="preserve">      Africa</t>
        </is>
      </c>
      <c r="C50" s="9" t="n">
        <v>41.657597</v>
      </c>
      <c r="D50" s="9" t="n">
        <v>43.492695</v>
      </c>
      <c r="E50" s="9" t="n">
        <v>45.564075</v>
      </c>
      <c r="F50" s="9" t="n">
        <v>47.896572</v>
      </c>
      <c r="G50" s="9" t="n">
        <v>50.370754</v>
      </c>
      <c r="H50" s="9" t="n">
        <v>53.00132</v>
      </c>
      <c r="I50" s="9" t="n">
        <v>55.796673</v>
      </c>
      <c r="J50" s="9" t="n">
        <v>58.735859</v>
      </c>
      <c r="K50" s="9" t="n">
        <v>61.796215</v>
      </c>
      <c r="L50" s="9" t="n">
        <v>64.97283899999999</v>
      </c>
      <c r="M50" s="9" t="n">
        <v>68.280045</v>
      </c>
      <c r="N50" s="9" t="n">
        <v>71.736717</v>
      </c>
      <c r="O50" s="9" t="n">
        <v>75.371117</v>
      </c>
      <c r="P50" s="9" t="n">
        <v>79.16177399999999</v>
      </c>
      <c r="Q50" s="9" t="n">
        <v>83.165497</v>
      </c>
      <c r="R50" s="9" t="n">
        <v>87.32074</v>
      </c>
      <c r="S50" s="9" t="n">
        <v>91.71472900000001</v>
      </c>
      <c r="T50" s="9" t="n">
        <v>96.37301600000001</v>
      </c>
      <c r="U50" s="9" t="n">
        <v>101.283127</v>
      </c>
      <c r="V50" s="9" t="n">
        <v>106.452698</v>
      </c>
      <c r="W50" s="9" t="n">
        <v>111.876152</v>
      </c>
      <c r="X50" s="9" t="n">
        <v>117.564774</v>
      </c>
      <c r="Y50" s="9" t="n">
        <v>123.548973</v>
      </c>
      <c r="Z50" s="9" t="n">
        <v>129.838638</v>
      </c>
      <c r="AA50" s="9" t="n">
        <v>136.426071</v>
      </c>
      <c r="AB50" s="9" t="n">
        <v>143.304413</v>
      </c>
      <c r="AC50" s="9" t="n">
        <v>150.524933</v>
      </c>
      <c r="AD50" s="9" t="n">
        <v>158.113632</v>
      </c>
      <c r="AE50" s="9" t="n">
        <v>166.094116</v>
      </c>
      <c r="AF50" s="9" t="n">
        <v>174.471268</v>
      </c>
      <c r="AG50" s="9" t="n">
        <v>183.171646</v>
      </c>
      <c r="AH50" s="9" t="n">
        <v>192.335083</v>
      </c>
      <c r="AI50" s="9" t="n">
        <v>202.004623</v>
      </c>
      <c r="AJ50" s="9" t="n">
        <v>212.182449</v>
      </c>
      <c r="AK50" s="5" t="n">
        <v>0.050774</v>
      </c>
    </row>
    <row r="51" ht="15" customHeight="1" s="99">
      <c r="A51" s="58" t="inlineStr">
        <is>
          <t>ATE000:rpm_ME_Domestic</t>
        </is>
      </c>
      <c r="B51" s="7" t="inlineStr">
        <is>
          <t xml:space="preserve">      Mideast</t>
        </is>
      </c>
      <c r="C51" s="9" t="n">
        <v>75.381828</v>
      </c>
      <c r="D51" s="9" t="n">
        <v>77.476822</v>
      </c>
      <c r="E51" s="9" t="n">
        <v>80.165375</v>
      </c>
      <c r="F51" s="9" t="n">
        <v>83.176697</v>
      </c>
      <c r="G51" s="9" t="n">
        <v>85.99466700000001</v>
      </c>
      <c r="H51" s="9" t="n">
        <v>88.73362</v>
      </c>
      <c r="I51" s="9" t="n">
        <v>91.53904</v>
      </c>
      <c r="J51" s="9" t="n">
        <v>94.406166</v>
      </c>
      <c r="K51" s="9" t="n">
        <v>97.238724</v>
      </c>
      <c r="L51" s="9" t="n">
        <v>100.050026</v>
      </c>
      <c r="M51" s="9" t="n">
        <v>103.070908</v>
      </c>
      <c r="N51" s="9" t="n">
        <v>105.86525</v>
      </c>
      <c r="O51" s="9" t="n">
        <v>108.77446</v>
      </c>
      <c r="P51" s="9" t="n">
        <v>111.769562</v>
      </c>
      <c r="Q51" s="9" t="n">
        <v>114.912262</v>
      </c>
      <c r="R51" s="9" t="n">
        <v>118.083694</v>
      </c>
      <c r="S51" s="9" t="n">
        <v>121.286079</v>
      </c>
      <c r="T51" s="9" t="n">
        <v>124.631065</v>
      </c>
      <c r="U51" s="9" t="n">
        <v>128.068069</v>
      </c>
      <c r="V51" s="9" t="n">
        <v>131.574493</v>
      </c>
      <c r="W51" s="9" t="n">
        <v>135.112427</v>
      </c>
      <c r="X51" s="9" t="n">
        <v>138.565689</v>
      </c>
      <c r="Y51" s="9" t="n">
        <v>142.100403</v>
      </c>
      <c r="Z51" s="9" t="n">
        <v>145.738541</v>
      </c>
      <c r="AA51" s="9" t="n">
        <v>149.510101</v>
      </c>
      <c r="AB51" s="9" t="n">
        <v>153.383118</v>
      </c>
      <c r="AC51" s="9" t="n">
        <v>157.137054</v>
      </c>
      <c r="AD51" s="9" t="n">
        <v>160.988632</v>
      </c>
      <c r="AE51" s="9" t="n">
        <v>164.98996</v>
      </c>
      <c r="AF51" s="9" t="n">
        <v>169.142166</v>
      </c>
      <c r="AG51" s="9" t="n">
        <v>173.374329</v>
      </c>
      <c r="AH51" s="9" t="n">
        <v>177.431076</v>
      </c>
      <c r="AI51" s="9" t="n">
        <v>181.644806</v>
      </c>
      <c r="AJ51" s="9" t="n">
        <v>186.02446</v>
      </c>
      <c r="AK51" s="5" t="n">
        <v>0.02775</v>
      </c>
    </row>
    <row r="52" ht="15" customHeight="1" s="99">
      <c r="A52" s="58" t="inlineStr">
        <is>
          <t>ATE000:rpm_RU_Domestic</t>
        </is>
      </c>
      <c r="B52" s="7" t="inlineStr">
        <is>
          <t xml:space="preserve">      Commonwealth of Independent States</t>
        </is>
      </c>
      <c r="C52" s="9" t="n">
        <v>88.189713</v>
      </c>
      <c r="D52" s="9" t="n">
        <v>89.93499799999999</v>
      </c>
      <c r="E52" s="9" t="n">
        <v>91.721306</v>
      </c>
      <c r="F52" s="9" t="n">
        <v>93.622826</v>
      </c>
      <c r="G52" s="9" t="n">
        <v>95.293488</v>
      </c>
      <c r="H52" s="9" t="n">
        <v>96.842468</v>
      </c>
      <c r="I52" s="9" t="n">
        <v>98.365166</v>
      </c>
      <c r="J52" s="9" t="n">
        <v>99.864845</v>
      </c>
      <c r="K52" s="9" t="n">
        <v>101.345047</v>
      </c>
      <c r="L52" s="9" t="n">
        <v>102.854294</v>
      </c>
      <c r="M52" s="9" t="n">
        <v>104.486237</v>
      </c>
      <c r="N52" s="9" t="n">
        <v>106.227493</v>
      </c>
      <c r="O52" s="9" t="n">
        <v>108.054596</v>
      </c>
      <c r="P52" s="9" t="n">
        <v>110.043503</v>
      </c>
      <c r="Q52" s="9" t="n">
        <v>112.232086</v>
      </c>
      <c r="R52" s="9" t="n">
        <v>114.613533</v>
      </c>
      <c r="S52" s="9" t="n">
        <v>117.084534</v>
      </c>
      <c r="T52" s="9" t="n">
        <v>119.578896</v>
      </c>
      <c r="U52" s="9" t="n">
        <v>122.007172</v>
      </c>
      <c r="V52" s="9" t="n">
        <v>124.375694</v>
      </c>
      <c r="W52" s="9" t="n">
        <v>126.773575</v>
      </c>
      <c r="X52" s="9" t="n">
        <v>129.139771</v>
      </c>
      <c r="Y52" s="9" t="n">
        <v>131.531616</v>
      </c>
      <c r="Z52" s="9" t="n">
        <v>133.955658</v>
      </c>
      <c r="AA52" s="9" t="n">
        <v>136.446625</v>
      </c>
      <c r="AB52" s="9" t="n">
        <v>138.960052</v>
      </c>
      <c r="AC52" s="9" t="n">
        <v>141.485962</v>
      </c>
      <c r="AD52" s="9" t="n">
        <v>144.058197</v>
      </c>
      <c r="AE52" s="9" t="n">
        <v>146.659271</v>
      </c>
      <c r="AF52" s="9" t="n">
        <v>149.285645</v>
      </c>
      <c r="AG52" s="9" t="n">
        <v>151.903275</v>
      </c>
      <c r="AH52" s="9" t="n">
        <v>154.582367</v>
      </c>
      <c r="AI52" s="9" t="n">
        <v>157.374069</v>
      </c>
      <c r="AJ52" s="9" t="n">
        <v>160.337372</v>
      </c>
      <c r="AK52" s="5" t="n">
        <v>0.018233</v>
      </c>
    </row>
    <row r="53" ht="15" customHeight="1" s="99">
      <c r="A53" s="58" t="inlineStr">
        <is>
          <t>ATE000:rpm_CH_Domestic</t>
        </is>
      </c>
      <c r="B53" s="7" t="inlineStr">
        <is>
          <t xml:space="preserve">      China</t>
        </is>
      </c>
      <c r="C53" s="9" t="n">
        <v>429.064209</v>
      </c>
      <c r="D53" s="9" t="n">
        <v>455.798737</v>
      </c>
      <c r="E53" s="9" t="n">
        <v>483.262115</v>
      </c>
      <c r="F53" s="9" t="n">
        <v>511.336243</v>
      </c>
      <c r="G53" s="9" t="n">
        <v>540.0601810000001</v>
      </c>
      <c r="H53" s="9" t="n">
        <v>570.793762</v>
      </c>
      <c r="I53" s="9" t="n">
        <v>601.346436</v>
      </c>
      <c r="J53" s="9" t="n">
        <v>633.583618</v>
      </c>
      <c r="K53" s="9" t="n">
        <v>666.313721</v>
      </c>
      <c r="L53" s="9" t="n">
        <v>698.993835</v>
      </c>
      <c r="M53" s="9" t="n">
        <v>733.631165</v>
      </c>
      <c r="N53" s="9" t="n">
        <v>770.796814</v>
      </c>
      <c r="O53" s="9" t="n">
        <v>809.380432</v>
      </c>
      <c r="P53" s="9" t="n">
        <v>848.658264</v>
      </c>
      <c r="Q53" s="9" t="n">
        <v>889.154602</v>
      </c>
      <c r="R53" s="9" t="n">
        <v>930.628662</v>
      </c>
      <c r="S53" s="9" t="n">
        <v>974.670227</v>
      </c>
      <c r="T53" s="9" t="n">
        <v>1020.183533</v>
      </c>
      <c r="U53" s="9" t="n">
        <v>1066.752441</v>
      </c>
      <c r="V53" s="9" t="n">
        <v>1114.744385</v>
      </c>
      <c r="W53" s="9" t="n">
        <v>1164.039795</v>
      </c>
      <c r="X53" s="9" t="n">
        <v>1215.047974</v>
      </c>
      <c r="Y53" s="9" t="n">
        <v>1267.792114</v>
      </c>
      <c r="Z53" s="9" t="n">
        <v>1321.450928</v>
      </c>
      <c r="AA53" s="9" t="n">
        <v>1378.591553</v>
      </c>
      <c r="AB53" s="9" t="n">
        <v>1437.934204</v>
      </c>
      <c r="AC53" s="9" t="n">
        <v>1498.887939</v>
      </c>
      <c r="AD53" s="9" t="n">
        <v>1560.955811</v>
      </c>
      <c r="AE53" s="9" t="n">
        <v>1623.626709</v>
      </c>
      <c r="AF53" s="9" t="n">
        <v>1687.836548</v>
      </c>
      <c r="AG53" s="9" t="n">
        <v>1752.204346</v>
      </c>
      <c r="AH53" s="9" t="n">
        <v>1818.799316</v>
      </c>
      <c r="AI53" s="9" t="n">
        <v>1886.120605</v>
      </c>
      <c r="AJ53" s="9" t="n">
        <v>1953.014404</v>
      </c>
      <c r="AK53" s="5" t="n">
        <v>0.046521</v>
      </c>
    </row>
    <row r="54" ht="15" customHeight="1" s="99">
      <c r="A54" s="58" t="inlineStr">
        <is>
          <t>ATE000:rpm_NE_Domestic</t>
        </is>
      </c>
      <c r="B54" s="7" t="inlineStr">
        <is>
          <t xml:space="preserve">      Northeast Asia</t>
        </is>
      </c>
      <c r="C54" s="9" t="n">
        <v>76.099236</v>
      </c>
      <c r="D54" s="9" t="n">
        <v>77.707329</v>
      </c>
      <c r="E54" s="9" t="n">
        <v>78.859314</v>
      </c>
      <c r="F54" s="9" t="n">
        <v>79.54727200000001</v>
      </c>
      <c r="G54" s="9" t="n">
        <v>80.640762</v>
      </c>
      <c r="H54" s="9" t="n">
        <v>81.64318799999999</v>
      </c>
      <c r="I54" s="9" t="n">
        <v>82.645905</v>
      </c>
      <c r="J54" s="9" t="n">
        <v>83.70607800000001</v>
      </c>
      <c r="K54" s="9" t="n">
        <v>84.725792</v>
      </c>
      <c r="L54" s="9" t="n">
        <v>85.68644</v>
      </c>
      <c r="M54" s="9" t="n">
        <v>86.67253100000001</v>
      </c>
      <c r="N54" s="9" t="n">
        <v>87.712677</v>
      </c>
      <c r="O54" s="9" t="n">
        <v>88.70903</v>
      </c>
      <c r="P54" s="9" t="n">
        <v>89.581337</v>
      </c>
      <c r="Q54" s="9" t="n">
        <v>90.34513099999999</v>
      </c>
      <c r="R54" s="9" t="n">
        <v>91.068451</v>
      </c>
      <c r="S54" s="9" t="n">
        <v>91.85257</v>
      </c>
      <c r="T54" s="9" t="n">
        <v>92.722694</v>
      </c>
      <c r="U54" s="9" t="n">
        <v>93.615669</v>
      </c>
      <c r="V54" s="9" t="n">
        <v>94.44297</v>
      </c>
      <c r="W54" s="9" t="n">
        <v>95.183533</v>
      </c>
      <c r="X54" s="9" t="n">
        <v>95.890396</v>
      </c>
      <c r="Y54" s="9" t="n">
        <v>96.562241</v>
      </c>
      <c r="Z54" s="9" t="n">
        <v>97.26514400000001</v>
      </c>
      <c r="AA54" s="9" t="n">
        <v>98.064049</v>
      </c>
      <c r="AB54" s="9" t="n">
        <v>98.952057</v>
      </c>
      <c r="AC54" s="9" t="n">
        <v>99.89566000000001</v>
      </c>
      <c r="AD54" s="9" t="n">
        <v>100.841446</v>
      </c>
      <c r="AE54" s="9" t="n">
        <v>101.775948</v>
      </c>
      <c r="AF54" s="9" t="n">
        <v>102.724274</v>
      </c>
      <c r="AG54" s="9" t="n">
        <v>103.679878</v>
      </c>
      <c r="AH54" s="9" t="n">
        <v>104.675102</v>
      </c>
      <c r="AI54" s="9" t="n">
        <v>105.752556</v>
      </c>
      <c r="AJ54" s="9" t="n">
        <v>106.915955</v>
      </c>
      <c r="AK54" s="5" t="n">
        <v>0.010022</v>
      </c>
    </row>
    <row r="55" ht="15" customHeight="1" s="99">
      <c r="A55" s="58" t="inlineStr">
        <is>
          <t>ATE000:rpm_SE_Domestic</t>
        </is>
      </c>
      <c r="B55" s="7" t="inlineStr">
        <is>
          <t xml:space="preserve">      Southeast Asia</t>
        </is>
      </c>
      <c r="C55" s="9" t="n">
        <v>144.629501</v>
      </c>
      <c r="D55" s="9" t="n">
        <v>154.335541</v>
      </c>
      <c r="E55" s="9" t="n">
        <v>164.581879</v>
      </c>
      <c r="F55" s="9" t="n">
        <v>175.320801</v>
      </c>
      <c r="G55" s="9" t="n">
        <v>186.700363</v>
      </c>
      <c r="H55" s="9" t="n">
        <v>198.976471</v>
      </c>
      <c r="I55" s="9" t="n">
        <v>212.157196</v>
      </c>
      <c r="J55" s="9" t="n">
        <v>226.189346</v>
      </c>
      <c r="K55" s="9" t="n">
        <v>240.922638</v>
      </c>
      <c r="L55" s="9" t="n">
        <v>256.294495</v>
      </c>
      <c r="M55" s="9" t="n">
        <v>272.686371</v>
      </c>
      <c r="N55" s="9" t="n">
        <v>290.171967</v>
      </c>
      <c r="O55" s="9" t="n">
        <v>308.508118</v>
      </c>
      <c r="P55" s="9" t="n">
        <v>327.748596</v>
      </c>
      <c r="Q55" s="9" t="n">
        <v>347.922974</v>
      </c>
      <c r="R55" s="9" t="n">
        <v>369.062103</v>
      </c>
      <c r="S55" s="9" t="n">
        <v>391.51001</v>
      </c>
      <c r="T55" s="9" t="n">
        <v>415.322235</v>
      </c>
      <c r="U55" s="9" t="n">
        <v>440.344208</v>
      </c>
      <c r="V55" s="9" t="n">
        <v>466.646973</v>
      </c>
      <c r="W55" s="9" t="n">
        <v>494.321686</v>
      </c>
      <c r="X55" s="9" t="n">
        <v>523.6087649999999</v>
      </c>
      <c r="Y55" s="9" t="n">
        <v>554.306702</v>
      </c>
      <c r="Z55" s="9" t="n">
        <v>586.656555</v>
      </c>
      <c r="AA55" s="9" t="n">
        <v>620.856934</v>
      </c>
      <c r="AB55" s="9" t="n">
        <v>656.679504</v>
      </c>
      <c r="AC55" s="9" t="n">
        <v>694.339783</v>
      </c>
      <c r="AD55" s="9" t="n">
        <v>733.824463</v>
      </c>
      <c r="AE55" s="9" t="n">
        <v>775.43634</v>
      </c>
      <c r="AF55" s="9" t="n">
        <v>818.956787</v>
      </c>
      <c r="AG55" s="9" t="n">
        <v>864.0593260000001</v>
      </c>
      <c r="AH55" s="9" t="n">
        <v>911.6437989999999</v>
      </c>
      <c r="AI55" s="9" t="n">
        <v>962.302612</v>
      </c>
      <c r="AJ55" s="9" t="n">
        <v>1015.463257</v>
      </c>
      <c r="AK55" s="5" t="n">
        <v>0.060642</v>
      </c>
    </row>
    <row r="56" ht="15" customHeight="1" s="99">
      <c r="A56" s="58" t="inlineStr">
        <is>
          <t>ATE000:rpm_SW_Domestic</t>
        </is>
      </c>
      <c r="B56" s="7" t="inlineStr">
        <is>
          <t xml:space="preserve">      Southwest Asia</t>
        </is>
      </c>
      <c r="C56" s="9" t="n">
        <v>66.419083</v>
      </c>
      <c r="D56" s="9" t="n">
        <v>71.721321</v>
      </c>
      <c r="E56" s="9" t="n">
        <v>77.246346</v>
      </c>
      <c r="F56" s="9" t="n">
        <v>83.082413</v>
      </c>
      <c r="G56" s="9" t="n">
        <v>89.219055</v>
      </c>
      <c r="H56" s="9" t="n">
        <v>95.83033</v>
      </c>
      <c r="I56" s="9" t="n">
        <v>103.107979</v>
      </c>
      <c r="J56" s="9" t="n">
        <v>111.093178</v>
      </c>
      <c r="K56" s="9" t="n">
        <v>119.678406</v>
      </c>
      <c r="L56" s="9" t="n">
        <v>128.906647</v>
      </c>
      <c r="M56" s="9" t="n">
        <v>138.890427</v>
      </c>
      <c r="N56" s="9" t="n">
        <v>149.613892</v>
      </c>
      <c r="O56" s="9" t="n">
        <v>161.036041</v>
      </c>
      <c r="P56" s="9" t="n">
        <v>173.207886</v>
      </c>
      <c r="Q56" s="9" t="n">
        <v>186.196487</v>
      </c>
      <c r="R56" s="9" t="n">
        <v>200.119476</v>
      </c>
      <c r="S56" s="9" t="n">
        <v>215.103821</v>
      </c>
      <c r="T56" s="9" t="n">
        <v>231.143707</v>
      </c>
      <c r="U56" s="9" t="n">
        <v>248.241119</v>
      </c>
      <c r="V56" s="9" t="n">
        <v>266.539764</v>
      </c>
      <c r="W56" s="9" t="n">
        <v>286.09079</v>
      </c>
      <c r="X56" s="9" t="n">
        <v>306.952362</v>
      </c>
      <c r="Y56" s="9" t="n">
        <v>329.071686</v>
      </c>
      <c r="Z56" s="9" t="n">
        <v>352.679138</v>
      </c>
      <c r="AA56" s="9" t="n">
        <v>377.880249</v>
      </c>
      <c r="AB56" s="9" t="n">
        <v>404.57608</v>
      </c>
      <c r="AC56" s="9" t="n">
        <v>432.895966</v>
      </c>
      <c r="AD56" s="9" t="n">
        <v>462.84079</v>
      </c>
      <c r="AE56" s="9" t="n">
        <v>494.623199</v>
      </c>
      <c r="AF56" s="9" t="n">
        <v>528.201355</v>
      </c>
      <c r="AG56" s="9" t="n">
        <v>563.538635</v>
      </c>
      <c r="AH56" s="9" t="n">
        <v>600.94812</v>
      </c>
      <c r="AI56" s="9" t="n">
        <v>640.773804</v>
      </c>
      <c r="AJ56" s="9" t="n">
        <v>682.858643</v>
      </c>
      <c r="AK56" s="5" t="n">
        <v>0.072961</v>
      </c>
    </row>
    <row r="57" ht="15" customHeight="1" s="99">
      <c r="A57" s="58" t="inlineStr">
        <is>
          <t>ATE000:rpm_OC_Domestic</t>
        </is>
      </c>
      <c r="B57" s="7" t="inlineStr">
        <is>
          <t xml:space="preserve">      Oceania</t>
        </is>
      </c>
      <c r="C57" s="9" t="n">
        <v>69.365662</v>
      </c>
      <c r="D57" s="9" t="n">
        <v>71.800438</v>
      </c>
      <c r="E57" s="9" t="n">
        <v>74.477959</v>
      </c>
      <c r="F57" s="9" t="n">
        <v>77.38723</v>
      </c>
      <c r="G57" s="9" t="n">
        <v>80.59178900000001</v>
      </c>
      <c r="H57" s="9" t="n">
        <v>83.960144</v>
      </c>
      <c r="I57" s="9" t="n">
        <v>87.261871</v>
      </c>
      <c r="J57" s="9" t="n">
        <v>90.567688</v>
      </c>
      <c r="K57" s="9" t="n">
        <v>93.85103599999999</v>
      </c>
      <c r="L57" s="9" t="n">
        <v>97.156532</v>
      </c>
      <c r="M57" s="9" t="n">
        <v>100.559418</v>
      </c>
      <c r="N57" s="9" t="n">
        <v>104.11776</v>
      </c>
      <c r="O57" s="9" t="n">
        <v>107.794914</v>
      </c>
      <c r="P57" s="9" t="n">
        <v>111.578377</v>
      </c>
      <c r="Q57" s="9" t="n">
        <v>115.407738</v>
      </c>
      <c r="R57" s="9" t="n">
        <v>119.315445</v>
      </c>
      <c r="S57" s="9" t="n">
        <v>123.47039</v>
      </c>
      <c r="T57" s="9" t="n">
        <v>127.803352</v>
      </c>
      <c r="U57" s="9" t="n">
        <v>132.245621</v>
      </c>
      <c r="V57" s="9" t="n">
        <v>136.795807</v>
      </c>
      <c r="W57" s="9" t="n">
        <v>141.509033</v>
      </c>
      <c r="X57" s="9" t="n">
        <v>146.372345</v>
      </c>
      <c r="Y57" s="9" t="n">
        <v>151.371262</v>
      </c>
      <c r="Z57" s="9" t="n">
        <v>156.535858</v>
      </c>
      <c r="AA57" s="9" t="n">
        <v>161.909851</v>
      </c>
      <c r="AB57" s="9" t="n">
        <v>167.492004</v>
      </c>
      <c r="AC57" s="9" t="n">
        <v>173.258453</v>
      </c>
      <c r="AD57" s="9" t="n">
        <v>179.196579</v>
      </c>
      <c r="AE57" s="9" t="n">
        <v>185.316864</v>
      </c>
      <c r="AF57" s="9" t="n">
        <v>191.644394</v>
      </c>
      <c r="AG57" s="9" t="n">
        <v>198.079849</v>
      </c>
      <c r="AH57" s="9" t="n">
        <v>204.674683</v>
      </c>
      <c r="AI57" s="9" t="n">
        <v>211.396988</v>
      </c>
      <c r="AJ57" s="9" t="n">
        <v>218.205032</v>
      </c>
      <c r="AK57" s="5" t="n">
        <v>0.035346</v>
      </c>
    </row>
    <row r="58" ht="15" customHeight="1" s="99">
      <c r="B58" s="4" t="inlineStr">
        <is>
          <t xml:space="preserve">    International</t>
        </is>
      </c>
    </row>
    <row r="59" ht="15" customHeight="1" s="99">
      <c r="A59" s="58" t="inlineStr">
        <is>
          <t>ATE000:rpm_US_Internat</t>
        </is>
      </c>
      <c r="B59" s="7" t="inlineStr">
        <is>
          <t xml:space="preserve">      United States</t>
        </is>
      </c>
      <c r="C59" s="9" t="n">
        <v>280.44632</v>
      </c>
      <c r="D59" s="9" t="n">
        <v>286.860107</v>
      </c>
      <c r="E59" s="9" t="n">
        <v>295.631805</v>
      </c>
      <c r="F59" s="9" t="n">
        <v>303.80542</v>
      </c>
      <c r="G59" s="9" t="n">
        <v>311.413971</v>
      </c>
      <c r="H59" s="9" t="n">
        <v>318.698456</v>
      </c>
      <c r="I59" s="9" t="n">
        <v>326.278046</v>
      </c>
      <c r="J59" s="9" t="n">
        <v>334.293579</v>
      </c>
      <c r="K59" s="9" t="n">
        <v>342.934723</v>
      </c>
      <c r="L59" s="9" t="n">
        <v>352.022064</v>
      </c>
      <c r="M59" s="9" t="n">
        <v>361.028809</v>
      </c>
      <c r="N59" s="9" t="n">
        <v>371.659271</v>
      </c>
      <c r="O59" s="9" t="n">
        <v>381.476654</v>
      </c>
      <c r="P59" s="9" t="n">
        <v>391.36969</v>
      </c>
      <c r="Q59" s="9" t="n">
        <v>401.596863</v>
      </c>
      <c r="R59" s="9" t="n">
        <v>411.976624</v>
      </c>
      <c r="S59" s="9" t="n">
        <v>422.581635</v>
      </c>
      <c r="T59" s="9" t="n">
        <v>433.540314</v>
      </c>
      <c r="U59" s="9" t="n">
        <v>444.630707</v>
      </c>
      <c r="V59" s="9" t="n">
        <v>455.801453</v>
      </c>
      <c r="W59" s="9" t="n">
        <v>467.237335</v>
      </c>
      <c r="X59" s="9" t="n">
        <v>479.025238</v>
      </c>
      <c r="Y59" s="9" t="n">
        <v>490.997345</v>
      </c>
      <c r="Z59" s="9" t="n">
        <v>503.263336</v>
      </c>
      <c r="AA59" s="9" t="n">
        <v>515.694641</v>
      </c>
      <c r="AB59" s="9" t="n">
        <v>528.499634</v>
      </c>
      <c r="AC59" s="9" t="n">
        <v>541.665405</v>
      </c>
      <c r="AD59" s="9" t="n">
        <v>555.166504</v>
      </c>
      <c r="AE59" s="9" t="n">
        <v>569.1347050000001</v>
      </c>
      <c r="AF59" s="9" t="n">
        <v>583.4968260000001</v>
      </c>
      <c r="AG59" s="9" t="n">
        <v>598.300293</v>
      </c>
      <c r="AH59" s="9" t="n">
        <v>613.356079</v>
      </c>
      <c r="AI59" s="9" t="n">
        <v>628.491455</v>
      </c>
      <c r="AJ59" s="9" t="n">
        <v>643.474182</v>
      </c>
      <c r="AK59" s="5" t="n">
        <v>0.025568</v>
      </c>
    </row>
    <row r="60" ht="15" customHeight="1" s="99">
      <c r="A60" s="58" t="inlineStr">
        <is>
          <t>ATE000:rpm_CN_Internat</t>
        </is>
      </c>
      <c r="B60" s="7" t="inlineStr">
        <is>
          <t xml:space="preserve">      Canada</t>
        </is>
      </c>
      <c r="C60" s="9" t="n">
        <v>119.989449</v>
      </c>
      <c r="D60" s="9" t="n">
        <v>122.159805</v>
      </c>
      <c r="E60" s="9" t="n">
        <v>124.040871</v>
      </c>
      <c r="F60" s="9" t="n">
        <v>126.145645</v>
      </c>
      <c r="G60" s="9" t="n">
        <v>128.245483</v>
      </c>
      <c r="H60" s="9" t="n">
        <v>130.388947</v>
      </c>
      <c r="I60" s="9" t="n">
        <v>132.628159</v>
      </c>
      <c r="J60" s="9" t="n">
        <v>135.01004</v>
      </c>
      <c r="K60" s="9" t="n">
        <v>137.384262</v>
      </c>
      <c r="L60" s="9" t="n">
        <v>139.762985</v>
      </c>
      <c r="M60" s="9" t="n">
        <v>142.334351</v>
      </c>
      <c r="N60" s="9" t="n">
        <v>145.023285</v>
      </c>
      <c r="O60" s="9" t="n">
        <v>147.800186</v>
      </c>
      <c r="P60" s="9" t="n">
        <v>150.695496</v>
      </c>
      <c r="Q60" s="9" t="n">
        <v>153.642471</v>
      </c>
      <c r="R60" s="9" t="n">
        <v>156.748657</v>
      </c>
      <c r="S60" s="9" t="n">
        <v>160.084137</v>
      </c>
      <c r="T60" s="9" t="n">
        <v>163.600677</v>
      </c>
      <c r="U60" s="9" t="n">
        <v>167.223877</v>
      </c>
      <c r="V60" s="9" t="n">
        <v>170.917587</v>
      </c>
      <c r="W60" s="9" t="n">
        <v>174.775131</v>
      </c>
      <c r="X60" s="9" t="n">
        <v>178.82785</v>
      </c>
      <c r="Y60" s="9" t="n">
        <v>182.918747</v>
      </c>
      <c r="Z60" s="9" t="n">
        <v>187.145126</v>
      </c>
      <c r="AA60" s="9" t="n">
        <v>191.506866</v>
      </c>
      <c r="AB60" s="9" t="n">
        <v>196.009293</v>
      </c>
      <c r="AC60" s="9" t="n">
        <v>200.641693</v>
      </c>
      <c r="AD60" s="9" t="n">
        <v>205.372131</v>
      </c>
      <c r="AE60" s="9" t="n">
        <v>210.272537</v>
      </c>
      <c r="AF60" s="9" t="n">
        <v>215.327362</v>
      </c>
      <c r="AG60" s="9" t="n">
        <v>220.48616</v>
      </c>
      <c r="AH60" s="9" t="n">
        <v>225.795029</v>
      </c>
      <c r="AI60" s="9" t="n">
        <v>231.301407</v>
      </c>
      <c r="AJ60" s="9" t="n">
        <v>236.927261</v>
      </c>
      <c r="AK60" s="5" t="n">
        <v>0.020916</v>
      </c>
    </row>
    <row r="61" ht="15" customHeight="1" s="99">
      <c r="A61" s="58" t="inlineStr">
        <is>
          <t>ATE000:rpm_CA_Internat</t>
        </is>
      </c>
      <c r="B61" s="7" t="inlineStr">
        <is>
          <t xml:space="preserve">      Central America</t>
        </is>
      </c>
      <c r="C61" s="9" t="n">
        <v>105.075287</v>
      </c>
      <c r="D61" s="9" t="n">
        <v>107.901382</v>
      </c>
      <c r="E61" s="9" t="n">
        <v>111.05735</v>
      </c>
      <c r="F61" s="9" t="n">
        <v>114.4636</v>
      </c>
      <c r="G61" s="9" t="n">
        <v>117.995392</v>
      </c>
      <c r="H61" s="9" t="n">
        <v>121.707474</v>
      </c>
      <c r="I61" s="9" t="n">
        <v>125.485168</v>
      </c>
      <c r="J61" s="9" t="n">
        <v>129.383987</v>
      </c>
      <c r="K61" s="9" t="n">
        <v>133.192261</v>
      </c>
      <c r="L61" s="9" t="n">
        <v>136.990768</v>
      </c>
      <c r="M61" s="9" t="n">
        <v>140.936996</v>
      </c>
      <c r="N61" s="9" t="n">
        <v>145.068481</v>
      </c>
      <c r="O61" s="9" t="n">
        <v>149.38533</v>
      </c>
      <c r="P61" s="9" t="n">
        <v>153.833984</v>
      </c>
      <c r="Q61" s="9" t="n">
        <v>158.438797</v>
      </c>
      <c r="R61" s="9" t="n">
        <v>163.150177</v>
      </c>
      <c r="S61" s="9" t="n">
        <v>168.153915</v>
      </c>
      <c r="T61" s="9" t="n">
        <v>173.401733</v>
      </c>
      <c r="U61" s="9" t="n">
        <v>178.732422</v>
      </c>
      <c r="V61" s="9" t="n">
        <v>184.15683</v>
      </c>
      <c r="W61" s="9" t="n">
        <v>189.713089</v>
      </c>
      <c r="X61" s="9" t="n">
        <v>195.48381</v>
      </c>
      <c r="Y61" s="9" t="n">
        <v>201.224014</v>
      </c>
      <c r="Z61" s="9" t="n">
        <v>207.083603</v>
      </c>
      <c r="AA61" s="9" t="n">
        <v>213.107254</v>
      </c>
      <c r="AB61" s="9" t="n">
        <v>219.22226</v>
      </c>
      <c r="AC61" s="9" t="n">
        <v>225.463333</v>
      </c>
      <c r="AD61" s="9" t="n">
        <v>231.738159</v>
      </c>
      <c r="AE61" s="9" t="n">
        <v>238.152878</v>
      </c>
      <c r="AF61" s="9" t="n">
        <v>244.676041</v>
      </c>
      <c r="AG61" s="9" t="n">
        <v>251.166779</v>
      </c>
      <c r="AH61" s="9" t="n">
        <v>257.814575</v>
      </c>
      <c r="AI61" s="9" t="n">
        <v>264.732697</v>
      </c>
      <c r="AJ61" s="9" t="n">
        <v>271.788086</v>
      </c>
      <c r="AK61" s="5" t="n">
        <v>0.02929</v>
      </c>
    </row>
    <row r="62" ht="15" customHeight="1" s="99">
      <c r="A62" s="58" t="inlineStr">
        <is>
          <t>ATE000:rpm_SA_Internat</t>
        </is>
      </c>
      <c r="B62" s="7" t="inlineStr">
        <is>
          <t xml:space="preserve">      South America</t>
        </is>
      </c>
      <c r="C62" s="9" t="n">
        <v>73.73608400000001</v>
      </c>
      <c r="D62" s="9" t="n">
        <v>76.11061100000001</v>
      </c>
      <c r="E62" s="9" t="n">
        <v>79.05323</v>
      </c>
      <c r="F62" s="9" t="n">
        <v>82.201187</v>
      </c>
      <c r="G62" s="9" t="n">
        <v>85.287628</v>
      </c>
      <c r="H62" s="9" t="n">
        <v>88.41803</v>
      </c>
      <c r="I62" s="9" t="n">
        <v>91.63677199999999</v>
      </c>
      <c r="J62" s="9" t="n">
        <v>94.935204</v>
      </c>
      <c r="K62" s="9" t="n">
        <v>98.218971</v>
      </c>
      <c r="L62" s="9" t="n">
        <v>101.48201</v>
      </c>
      <c r="M62" s="9" t="n">
        <v>104.714081</v>
      </c>
      <c r="N62" s="9" t="n">
        <v>108.035355</v>
      </c>
      <c r="O62" s="9" t="n">
        <v>111.475571</v>
      </c>
      <c r="P62" s="9" t="n">
        <v>115.006241</v>
      </c>
      <c r="Q62" s="9" t="n">
        <v>118.610443</v>
      </c>
      <c r="R62" s="9" t="n">
        <v>122.257629</v>
      </c>
      <c r="S62" s="9" t="n">
        <v>126.079376</v>
      </c>
      <c r="T62" s="9" t="n">
        <v>130.057465</v>
      </c>
      <c r="U62" s="9" t="n">
        <v>134.130081</v>
      </c>
      <c r="V62" s="9" t="n">
        <v>138.327698</v>
      </c>
      <c r="W62" s="9" t="n">
        <v>142.624359</v>
      </c>
      <c r="X62" s="9" t="n">
        <v>147.084442</v>
      </c>
      <c r="Y62" s="9" t="n">
        <v>151.659149</v>
      </c>
      <c r="Z62" s="9" t="n">
        <v>156.367493</v>
      </c>
      <c r="AA62" s="9" t="n">
        <v>161.236496</v>
      </c>
      <c r="AB62" s="9" t="n">
        <v>166.163239</v>
      </c>
      <c r="AC62" s="9" t="n">
        <v>171.204742</v>
      </c>
      <c r="AD62" s="9" t="n">
        <v>176.373657</v>
      </c>
      <c r="AE62" s="9" t="n">
        <v>181.694946</v>
      </c>
      <c r="AF62" s="9" t="n">
        <v>187.176071</v>
      </c>
      <c r="AG62" s="9" t="n">
        <v>192.686203</v>
      </c>
      <c r="AH62" s="9" t="n">
        <v>198.382217</v>
      </c>
      <c r="AI62" s="9" t="n">
        <v>204.31424</v>
      </c>
      <c r="AJ62" s="9" t="n">
        <v>210.385757</v>
      </c>
      <c r="AK62" s="5" t="n">
        <v>0.032284</v>
      </c>
    </row>
    <row r="63" ht="15" customHeight="1" s="99">
      <c r="A63" s="58" t="inlineStr">
        <is>
          <t>ATE000:rpm_EU_Internat</t>
        </is>
      </c>
      <c r="B63" s="7" t="inlineStr">
        <is>
          <t xml:space="preserve">      Europe</t>
        </is>
      </c>
      <c r="C63" s="9" t="n">
        <v>498.524292</v>
      </c>
      <c r="D63" s="9" t="n">
        <v>515.131348</v>
      </c>
      <c r="E63" s="9" t="n">
        <v>530.578308</v>
      </c>
      <c r="F63" s="9" t="n">
        <v>545.696838</v>
      </c>
      <c r="G63" s="9" t="n">
        <v>560.543274</v>
      </c>
      <c r="H63" s="9" t="n">
        <v>575.703369</v>
      </c>
      <c r="I63" s="9" t="n">
        <v>591.241455</v>
      </c>
      <c r="J63" s="9" t="n">
        <v>607.49292</v>
      </c>
      <c r="K63" s="9" t="n">
        <v>624.0114139999999</v>
      </c>
      <c r="L63" s="9" t="n">
        <v>640.536926</v>
      </c>
      <c r="M63" s="9" t="n">
        <v>657.706726</v>
      </c>
      <c r="N63" s="9" t="n">
        <v>675.3532709999999</v>
      </c>
      <c r="O63" s="9" t="n">
        <v>693.251953</v>
      </c>
      <c r="P63" s="9" t="n">
        <v>711.41803</v>
      </c>
      <c r="Q63" s="9" t="n">
        <v>730.046631</v>
      </c>
      <c r="R63" s="9" t="n">
        <v>749.0510860000001</v>
      </c>
      <c r="S63" s="9" t="n">
        <v>768.686157</v>
      </c>
      <c r="T63" s="9" t="n">
        <v>788.855774</v>
      </c>
      <c r="U63" s="9" t="n">
        <v>809.383362</v>
      </c>
      <c r="V63" s="9" t="n">
        <v>830.4425660000001</v>
      </c>
      <c r="W63" s="9" t="n">
        <v>851.963013</v>
      </c>
      <c r="X63" s="9" t="n">
        <v>874.0755</v>
      </c>
      <c r="Y63" s="9" t="n">
        <v>896.419006</v>
      </c>
      <c r="Z63" s="9" t="n">
        <v>919.3828119999999</v>
      </c>
      <c r="AA63" s="9" t="n">
        <v>943.130188</v>
      </c>
      <c r="AB63" s="9" t="n">
        <v>967.3441769999999</v>
      </c>
      <c r="AC63" s="9" t="n">
        <v>991.889404</v>
      </c>
      <c r="AD63" s="9" t="n">
        <v>1016.745972</v>
      </c>
      <c r="AE63" s="9" t="n">
        <v>1042.218384</v>
      </c>
      <c r="AF63" s="9" t="n">
        <v>1068.474854</v>
      </c>
      <c r="AG63" s="9" t="n">
        <v>1095.514038</v>
      </c>
      <c r="AH63" s="9" t="n">
        <v>1123.943481</v>
      </c>
      <c r="AI63" s="9" t="n">
        <v>1154.241333</v>
      </c>
      <c r="AJ63" s="9" t="n">
        <v>1186.035522</v>
      </c>
      <c r="AK63" s="5" t="n">
        <v>0.026403</v>
      </c>
    </row>
    <row r="64" ht="15" customHeight="1" s="99">
      <c r="A64" s="58" t="inlineStr">
        <is>
          <t>ATE000:rpm_AF_Internat</t>
        </is>
      </c>
      <c r="B64" s="7" t="inlineStr">
        <is>
          <t xml:space="preserve">      Africa</t>
        </is>
      </c>
      <c r="C64" s="9" t="n">
        <v>76.740067</v>
      </c>
      <c r="D64" s="9" t="n">
        <v>79.689651</v>
      </c>
      <c r="E64" s="9" t="n">
        <v>83.0457</v>
      </c>
      <c r="F64" s="9" t="n">
        <v>86.845428</v>
      </c>
      <c r="G64" s="9" t="n">
        <v>90.84903</v>
      </c>
      <c r="H64" s="9" t="n">
        <v>95.083817</v>
      </c>
      <c r="I64" s="9" t="n">
        <v>99.55939499999999</v>
      </c>
      <c r="J64" s="9" t="n">
        <v>104.231125</v>
      </c>
      <c r="K64" s="9" t="n">
        <v>109.052513</v>
      </c>
      <c r="L64" s="9" t="n">
        <v>114.006104</v>
      </c>
      <c r="M64" s="9" t="n">
        <v>119.118431</v>
      </c>
      <c r="N64" s="9" t="n">
        <v>124.41861</v>
      </c>
      <c r="O64" s="9" t="n">
        <v>129.951324</v>
      </c>
      <c r="P64" s="9" t="n">
        <v>135.672775</v>
      </c>
      <c r="Q64" s="9" t="n">
        <v>141.672928</v>
      </c>
      <c r="R64" s="9" t="n">
        <v>147.842087</v>
      </c>
      <c r="S64" s="9" t="n">
        <v>154.324738</v>
      </c>
      <c r="T64" s="9" t="n">
        <v>161.156158</v>
      </c>
      <c r="U64" s="9" t="n">
        <v>168.306183</v>
      </c>
      <c r="V64" s="9" t="n">
        <v>175.776855</v>
      </c>
      <c r="W64" s="9" t="n">
        <v>183.552933</v>
      </c>
      <c r="X64" s="9" t="n">
        <v>191.644791</v>
      </c>
      <c r="Y64" s="9" t="n">
        <v>200.093643</v>
      </c>
      <c r="Z64" s="9" t="n">
        <v>208.905945</v>
      </c>
      <c r="AA64" s="9" t="n">
        <v>218.058517</v>
      </c>
      <c r="AB64" s="9" t="n">
        <v>227.532288</v>
      </c>
      <c r="AC64" s="9" t="n">
        <v>237.39978</v>
      </c>
      <c r="AD64" s="9" t="n">
        <v>247.691193</v>
      </c>
      <c r="AE64" s="9" t="n">
        <v>258.432159</v>
      </c>
      <c r="AF64" s="9" t="n">
        <v>269.617767</v>
      </c>
      <c r="AG64" s="9" t="n">
        <v>281.123474</v>
      </c>
      <c r="AH64" s="9" t="n">
        <v>293.153503</v>
      </c>
      <c r="AI64" s="9" t="n">
        <v>305.759125</v>
      </c>
      <c r="AJ64" s="9" t="n">
        <v>318.928406</v>
      </c>
      <c r="AK64" s="5" t="n">
        <v>0.044291</v>
      </c>
    </row>
    <row r="65" ht="15" customHeight="1" s="99">
      <c r="A65" s="58" t="inlineStr">
        <is>
          <t>ATE000:rpm_ME_Internat</t>
        </is>
      </c>
      <c r="B65" s="7" t="inlineStr">
        <is>
          <t xml:space="preserve">      Mideast</t>
        </is>
      </c>
      <c r="C65" s="9" t="n">
        <v>215.796982</v>
      </c>
      <c r="D65" s="9" t="n">
        <v>222.85611</v>
      </c>
      <c r="E65" s="9" t="n">
        <v>231.700455</v>
      </c>
      <c r="F65" s="9" t="n">
        <v>241.623245</v>
      </c>
      <c r="G65" s="9" t="n">
        <v>251.176926</v>
      </c>
      <c r="H65" s="9" t="n">
        <v>260.693726</v>
      </c>
      <c r="I65" s="9" t="n">
        <v>270.592346</v>
      </c>
      <c r="J65" s="9" t="n">
        <v>280.869263</v>
      </c>
      <c r="K65" s="9" t="n">
        <v>291.250458</v>
      </c>
      <c r="L65" s="9" t="n">
        <v>301.771851</v>
      </c>
      <c r="M65" s="9" t="n">
        <v>313.136475</v>
      </c>
      <c r="N65" s="9" t="n">
        <v>324.044464</v>
      </c>
      <c r="O65" s="9" t="n">
        <v>335.526001</v>
      </c>
      <c r="P65" s="9" t="n">
        <v>347.506561</v>
      </c>
      <c r="Q65" s="9" t="n">
        <v>360.190399</v>
      </c>
      <c r="R65" s="9" t="n">
        <v>373.223114</v>
      </c>
      <c r="S65" s="9" t="n">
        <v>386.619476</v>
      </c>
      <c r="T65" s="9" t="n">
        <v>400.746765</v>
      </c>
      <c r="U65" s="9" t="n">
        <v>415.459381</v>
      </c>
      <c r="V65" s="9" t="n">
        <v>430.69812</v>
      </c>
      <c r="W65" s="9" t="n">
        <v>446.349579</v>
      </c>
      <c r="X65" s="9" t="n">
        <v>462.033966</v>
      </c>
      <c r="Y65" s="9" t="n">
        <v>478.310089</v>
      </c>
      <c r="Z65" s="9" t="n">
        <v>495.266815</v>
      </c>
      <c r="AA65" s="9" t="n">
        <v>513.024963</v>
      </c>
      <c r="AB65" s="9" t="n">
        <v>531.4921880000001</v>
      </c>
      <c r="AC65" s="9" t="n">
        <v>549.910645</v>
      </c>
      <c r="AD65" s="9" t="n">
        <v>569.043396</v>
      </c>
      <c r="AE65" s="9" t="n">
        <v>589.093872</v>
      </c>
      <c r="AF65" s="9" t="n">
        <v>610.090332</v>
      </c>
      <c r="AG65" s="9" t="n">
        <v>631.7948</v>
      </c>
      <c r="AH65" s="9" t="n">
        <v>653.281494</v>
      </c>
      <c r="AI65" s="9" t="n">
        <v>675.776733</v>
      </c>
      <c r="AJ65" s="9" t="n">
        <v>699.338501</v>
      </c>
      <c r="AK65" s="5" t="n">
        <v>0.036384</v>
      </c>
    </row>
    <row r="66" ht="15" customHeight="1" s="99">
      <c r="A66" s="58" t="inlineStr">
        <is>
          <t>ATE000:rpm_RU_Internat</t>
        </is>
      </c>
      <c r="B66" s="7" t="inlineStr">
        <is>
          <t xml:space="preserve">      Commonwealth of Independent States</t>
        </is>
      </c>
      <c r="C66" s="9" t="n">
        <v>95.118599</v>
      </c>
      <c r="D66" s="9" t="n">
        <v>97.846687</v>
      </c>
      <c r="E66" s="9" t="n">
        <v>100.682419</v>
      </c>
      <c r="F66" s="9" t="n">
        <v>103.710701</v>
      </c>
      <c r="G66" s="9" t="n">
        <v>106.549576</v>
      </c>
      <c r="H66" s="9" t="n">
        <v>109.315254</v>
      </c>
      <c r="I66" s="9" t="n">
        <v>112.113388</v>
      </c>
      <c r="J66" s="9" t="n">
        <v>114.947845</v>
      </c>
      <c r="K66" s="9" t="n">
        <v>117.822762</v>
      </c>
      <c r="L66" s="9" t="n">
        <v>120.79612</v>
      </c>
      <c r="M66" s="9" t="n">
        <v>123.981873</v>
      </c>
      <c r="N66" s="9" t="n">
        <v>127.369682</v>
      </c>
      <c r="O66" s="9" t="n">
        <v>130.936249</v>
      </c>
      <c r="P66" s="9" t="n">
        <v>134.779816</v>
      </c>
      <c r="Q66" s="9" t="n">
        <v>138.955994</v>
      </c>
      <c r="R66" s="9" t="n">
        <v>143.465454</v>
      </c>
      <c r="S66" s="9" t="n">
        <v>148.185562</v>
      </c>
      <c r="T66" s="9" t="n">
        <v>153.035858</v>
      </c>
      <c r="U66" s="9" t="n">
        <v>157.901917</v>
      </c>
      <c r="V66" s="9" t="n">
        <v>162.790878</v>
      </c>
      <c r="W66" s="9" t="n">
        <v>167.820541</v>
      </c>
      <c r="X66" s="9" t="n">
        <v>172.911301</v>
      </c>
      <c r="Y66" s="9" t="n">
        <v>178.141449</v>
      </c>
      <c r="Z66" s="9" t="n">
        <v>183.522766</v>
      </c>
      <c r="AA66" s="9" t="n">
        <v>189.106735</v>
      </c>
      <c r="AB66" s="9" t="n">
        <v>194.83522</v>
      </c>
      <c r="AC66" s="9" t="n">
        <v>200.697083</v>
      </c>
      <c r="AD66" s="9" t="n">
        <v>206.743317</v>
      </c>
      <c r="AE66" s="9" t="n">
        <v>212.952255</v>
      </c>
      <c r="AF66" s="9" t="n">
        <v>219.322296</v>
      </c>
      <c r="AG66" s="9" t="n">
        <v>225.805389</v>
      </c>
      <c r="AH66" s="9" t="n">
        <v>232.509018</v>
      </c>
      <c r="AI66" s="9" t="n">
        <v>239.516144</v>
      </c>
      <c r="AJ66" s="9" t="n">
        <v>246.925354</v>
      </c>
      <c r="AK66" s="5" t="n">
        <v>0.02935</v>
      </c>
    </row>
    <row r="67" ht="15" customHeight="1" s="99">
      <c r="A67" s="58" t="inlineStr">
        <is>
          <t>ATE000:rpm_CH_Internat</t>
        </is>
      </c>
      <c r="B67" s="7" t="inlineStr">
        <is>
          <t xml:space="preserve">      China</t>
        </is>
      </c>
      <c r="C67" s="9" t="n">
        <v>176.040817</v>
      </c>
      <c r="D67" s="9" t="n">
        <v>187.884262</v>
      </c>
      <c r="E67" s="9" t="n">
        <v>199.942261</v>
      </c>
      <c r="F67" s="9" t="n">
        <v>212.157593</v>
      </c>
      <c r="G67" s="9" t="n">
        <v>224.543533</v>
      </c>
      <c r="H67" s="9" t="n">
        <v>237.703217</v>
      </c>
      <c r="I67" s="9" t="n">
        <v>250.647949</v>
      </c>
      <c r="J67" s="9" t="n">
        <v>264.204468</v>
      </c>
      <c r="K67" s="9" t="n">
        <v>277.836823</v>
      </c>
      <c r="L67" s="9" t="n">
        <v>291.304535</v>
      </c>
      <c r="M67" s="9" t="n">
        <v>305.483185</v>
      </c>
      <c r="N67" s="9" t="n">
        <v>320.606995</v>
      </c>
      <c r="O67" s="9" t="n">
        <v>336.180237</v>
      </c>
      <c r="P67" s="9" t="n">
        <v>351.883606</v>
      </c>
      <c r="Q67" s="9" t="n">
        <v>367.937225</v>
      </c>
      <c r="R67" s="9" t="n">
        <v>384.231567</v>
      </c>
      <c r="S67" s="9" t="n">
        <v>401.432343</v>
      </c>
      <c r="T67" s="9" t="n">
        <v>419.063049</v>
      </c>
      <c r="U67" s="9" t="n">
        <v>436.940979</v>
      </c>
      <c r="V67" s="9" t="n">
        <v>455.213287</v>
      </c>
      <c r="W67" s="9" t="n">
        <v>473.822571</v>
      </c>
      <c r="X67" s="9" t="n">
        <v>492.930176</v>
      </c>
      <c r="Y67" s="9" t="n">
        <v>512.5354</v>
      </c>
      <c r="Z67" s="9" t="n">
        <v>532.294373</v>
      </c>
      <c r="AA67" s="9" t="n">
        <v>553.242615</v>
      </c>
      <c r="AB67" s="9" t="n">
        <v>574.844116</v>
      </c>
      <c r="AC67" s="9" t="n">
        <v>596.849426</v>
      </c>
      <c r="AD67" s="9" t="n">
        <v>619.052063</v>
      </c>
      <c r="AE67" s="9" t="n">
        <v>641.243958</v>
      </c>
      <c r="AF67" s="9" t="n">
        <v>663.792542</v>
      </c>
      <c r="AG67" s="9" t="n">
        <v>686.147949</v>
      </c>
      <c r="AH67" s="9" t="n">
        <v>709.119141</v>
      </c>
      <c r="AI67" s="9" t="n">
        <v>732.111023</v>
      </c>
      <c r="AJ67" s="9" t="n">
        <v>754.6752320000001</v>
      </c>
      <c r="AK67" s="5" t="n">
        <v>0.04441</v>
      </c>
    </row>
    <row r="68" ht="15" customHeight="1" s="99">
      <c r="A68" s="58" t="inlineStr">
        <is>
          <t>ATE000:rpm_NE_Internat</t>
        </is>
      </c>
      <c r="B68" s="7" t="inlineStr">
        <is>
          <t xml:space="preserve">      Northeast Asia</t>
        </is>
      </c>
      <c r="C68" s="9" t="n">
        <v>161.211319</v>
      </c>
      <c r="D68" s="9" t="n">
        <v>165.939087</v>
      </c>
      <c r="E68" s="9" t="n">
        <v>169.742752</v>
      </c>
      <c r="F68" s="9" t="n">
        <v>172.582047</v>
      </c>
      <c r="G68" s="9" t="n">
        <v>176.363251</v>
      </c>
      <c r="H68" s="9" t="n">
        <v>179.997345</v>
      </c>
      <c r="I68" s="9" t="n">
        <v>183.68602</v>
      </c>
      <c r="J68" s="9" t="n">
        <v>187.559692</v>
      </c>
      <c r="K68" s="9" t="n">
        <v>191.397751</v>
      </c>
      <c r="L68" s="9" t="n">
        <v>195.155624</v>
      </c>
      <c r="M68" s="9" t="n">
        <v>199.027313</v>
      </c>
      <c r="N68" s="9" t="n">
        <v>203.081879</v>
      </c>
      <c r="O68" s="9" t="n">
        <v>207.091461</v>
      </c>
      <c r="P68" s="9" t="n">
        <v>210.863174</v>
      </c>
      <c r="Q68" s="9" t="n">
        <v>214.42778</v>
      </c>
      <c r="R68" s="9" t="n">
        <v>217.94426</v>
      </c>
      <c r="S68" s="9" t="n">
        <v>221.65773</v>
      </c>
      <c r="T68" s="9" t="n">
        <v>225.634018</v>
      </c>
      <c r="U68" s="9" t="n">
        <v>229.722198</v>
      </c>
      <c r="V68" s="9" t="n">
        <v>233.703049</v>
      </c>
      <c r="W68" s="9" t="n">
        <v>237.520096</v>
      </c>
      <c r="X68" s="9" t="n">
        <v>241.303207</v>
      </c>
      <c r="Y68" s="9" t="n">
        <v>245.047241</v>
      </c>
      <c r="Z68" s="9" t="n">
        <v>248.920639</v>
      </c>
      <c r="AA68" s="9" t="n">
        <v>253.094513</v>
      </c>
      <c r="AB68" s="9" t="n">
        <v>257.557098</v>
      </c>
      <c r="AC68" s="9" t="n">
        <v>262.225983</v>
      </c>
      <c r="AD68" s="9" t="n">
        <v>266.96283</v>
      </c>
      <c r="AE68" s="9" t="n">
        <v>271.732513</v>
      </c>
      <c r="AF68" s="9" t="n">
        <v>276.602417</v>
      </c>
      <c r="AG68" s="9" t="n">
        <v>281.556366</v>
      </c>
      <c r="AH68" s="9" t="n">
        <v>286.684113</v>
      </c>
      <c r="AI68" s="9" t="n">
        <v>292.106598</v>
      </c>
      <c r="AJ68" s="9" t="n">
        <v>297.84021</v>
      </c>
      <c r="AK68" s="5" t="n">
        <v>0.018447</v>
      </c>
    </row>
    <row r="69" ht="15" customHeight="1" s="99">
      <c r="A69" s="58" t="inlineStr">
        <is>
          <t>ATE000:rpm_SE_Internat</t>
        </is>
      </c>
      <c r="B69" s="7" t="inlineStr">
        <is>
          <t xml:space="preserve">      Southeast Asia</t>
        </is>
      </c>
      <c r="C69" s="9" t="n">
        <v>204.510635</v>
      </c>
      <c r="D69" s="9" t="n">
        <v>217.663391</v>
      </c>
      <c r="E69" s="9" t="n">
        <v>231.343338</v>
      </c>
      <c r="F69" s="9" t="n">
        <v>245.453018</v>
      </c>
      <c r="G69" s="9" t="n">
        <v>260.198944</v>
      </c>
      <c r="H69" s="9" t="n">
        <v>275.933594</v>
      </c>
      <c r="I69" s="9" t="n">
        <v>292.62793</v>
      </c>
      <c r="J69" s="9" t="n">
        <v>310.163727</v>
      </c>
      <c r="K69" s="9" t="n">
        <v>328.286499</v>
      </c>
      <c r="L69" s="9" t="n">
        <v>346.886261</v>
      </c>
      <c r="M69" s="9" t="n">
        <v>366.469177</v>
      </c>
      <c r="N69" s="9" t="n">
        <v>387.095947</v>
      </c>
      <c r="O69" s="9" t="n">
        <v>408.385559</v>
      </c>
      <c r="P69" s="9" t="n">
        <v>430.37915</v>
      </c>
      <c r="Q69" s="9" t="n">
        <v>453.087524</v>
      </c>
      <c r="R69" s="9" t="n">
        <v>476.5112</v>
      </c>
      <c r="S69" s="9" t="n">
        <v>501.068176</v>
      </c>
      <c r="T69" s="9" t="n">
        <v>526.780762</v>
      </c>
      <c r="U69" s="9" t="n">
        <v>553.398621</v>
      </c>
      <c r="V69" s="9" t="n">
        <v>580.970825</v>
      </c>
      <c r="W69" s="9" t="n">
        <v>609.5639650000001</v>
      </c>
      <c r="X69" s="9" t="n">
        <v>639.427734</v>
      </c>
      <c r="Y69" s="9" t="n">
        <v>670.257935</v>
      </c>
      <c r="Z69" s="9" t="n">
        <v>702.298828</v>
      </c>
      <c r="AA69" s="9" t="n">
        <v>735.734436</v>
      </c>
      <c r="AB69" s="9" t="n">
        <v>770.228027</v>
      </c>
      <c r="AC69" s="9" t="n">
        <v>805.97998</v>
      </c>
      <c r="AD69" s="9" t="n">
        <v>842.914551</v>
      </c>
      <c r="AE69" s="9" t="n">
        <v>881.320374</v>
      </c>
      <c r="AF69" s="9" t="n">
        <v>920.883606</v>
      </c>
      <c r="AG69" s="9" t="n">
        <v>961.179626</v>
      </c>
      <c r="AH69" s="9" t="n">
        <v>1003.156982</v>
      </c>
      <c r="AI69" s="9" t="n">
        <v>1047.384644</v>
      </c>
      <c r="AJ69" s="9" t="n">
        <v>1093.147339</v>
      </c>
      <c r="AK69" s="5" t="n">
        <v>0.051727</v>
      </c>
    </row>
    <row r="70" ht="15" customHeight="1" s="99">
      <c r="A70" s="58" t="inlineStr">
        <is>
          <t>ATE000:rpm_SW_Internat</t>
        </is>
      </c>
      <c r="B70" s="7" t="inlineStr">
        <is>
          <t xml:space="preserve">      Southwest Asia</t>
        </is>
      </c>
      <c r="C70" s="9" t="n">
        <v>89.902466</v>
      </c>
      <c r="D70" s="9" t="n">
        <v>96.304382</v>
      </c>
      <c r="E70" s="9" t="n">
        <v>102.749695</v>
      </c>
      <c r="F70" s="9" t="n">
        <v>109.353966</v>
      </c>
      <c r="G70" s="9" t="n">
        <v>116.084351</v>
      </c>
      <c r="H70" s="9" t="n">
        <v>123.163788</v>
      </c>
      <c r="I70" s="9" t="n">
        <v>130.821609</v>
      </c>
      <c r="J70" s="9" t="n">
        <v>139.068298</v>
      </c>
      <c r="K70" s="9" t="n">
        <v>147.718857</v>
      </c>
      <c r="L70" s="9" t="n">
        <v>156.793335</v>
      </c>
      <c r="M70" s="9" t="n">
        <v>166.394028</v>
      </c>
      <c r="N70" s="9" t="n">
        <v>176.458054</v>
      </c>
      <c r="O70" s="9" t="n">
        <v>186.895782</v>
      </c>
      <c r="P70" s="9" t="n">
        <v>197.731354</v>
      </c>
      <c r="Q70" s="9" t="n">
        <v>209.004166</v>
      </c>
      <c r="R70" s="9" t="n">
        <v>220.805618</v>
      </c>
      <c r="S70" s="9" t="n">
        <v>233.229141</v>
      </c>
      <c r="T70" s="9" t="n">
        <v>246.215363</v>
      </c>
      <c r="U70" s="9" t="n">
        <v>259.715912</v>
      </c>
      <c r="V70" s="9" t="n">
        <v>273.832214</v>
      </c>
      <c r="W70" s="9" t="n">
        <v>288.561127</v>
      </c>
      <c r="X70" s="9" t="n">
        <v>303.904816</v>
      </c>
      <c r="Y70" s="9" t="n">
        <v>319.754913</v>
      </c>
      <c r="Z70" s="9" t="n">
        <v>336.281525</v>
      </c>
      <c r="AA70" s="9" t="n">
        <v>353.522125</v>
      </c>
      <c r="AB70" s="9" t="n">
        <v>371.320282</v>
      </c>
      <c r="AC70" s="9" t="n">
        <v>389.736176</v>
      </c>
      <c r="AD70" s="9" t="n">
        <v>408.709442</v>
      </c>
      <c r="AE70" s="9" t="n">
        <v>428.36618</v>
      </c>
      <c r="AF70" s="9" t="n">
        <v>448.604401</v>
      </c>
      <c r="AG70" s="9" t="n">
        <v>469.33194</v>
      </c>
      <c r="AH70" s="9" t="n">
        <v>490.747589</v>
      </c>
      <c r="AI70" s="9" t="n">
        <v>513.057556</v>
      </c>
      <c r="AJ70" s="9" t="n">
        <v>536.055908</v>
      </c>
      <c r="AK70" s="5" t="n">
        <v>0.055113</v>
      </c>
    </row>
    <row r="71" ht="15" customHeight="1" s="99">
      <c r="A71" s="58" t="inlineStr">
        <is>
          <t>ATE000:rpm_OC_Internat</t>
        </is>
      </c>
      <c r="B71" s="7" t="inlineStr">
        <is>
          <t xml:space="preserve">      Oceania</t>
        </is>
      </c>
      <c r="C71" s="9" t="n">
        <v>69.61432600000001</v>
      </c>
      <c r="D71" s="9" t="n">
        <v>71.800606</v>
      </c>
      <c r="E71" s="9" t="n">
        <v>74.20648199999999</v>
      </c>
      <c r="F71" s="9" t="n">
        <v>76.822975</v>
      </c>
      <c r="G71" s="9" t="n">
        <v>79.71178399999999</v>
      </c>
      <c r="H71" s="9" t="n">
        <v>82.74801600000001</v>
      </c>
      <c r="I71" s="9" t="n">
        <v>85.71299</v>
      </c>
      <c r="J71" s="9" t="n">
        <v>88.67321800000001</v>
      </c>
      <c r="K71" s="9" t="n">
        <v>91.60379</v>
      </c>
      <c r="L71" s="9" t="n">
        <v>94.546486</v>
      </c>
      <c r="M71" s="9" t="n">
        <v>97.572227</v>
      </c>
      <c r="N71" s="9" t="n">
        <v>100.735817</v>
      </c>
      <c r="O71" s="9" t="n">
        <v>104.001839</v>
      </c>
      <c r="P71" s="9" t="n">
        <v>107.358345</v>
      </c>
      <c r="Q71" s="9" t="n">
        <v>110.748573</v>
      </c>
      <c r="R71" s="9" t="n">
        <v>114.202972</v>
      </c>
      <c r="S71" s="9" t="n">
        <v>117.879616</v>
      </c>
      <c r="T71" s="9" t="n">
        <v>121.712814</v>
      </c>
      <c r="U71" s="9" t="n">
        <v>125.638145</v>
      </c>
      <c r="V71" s="9" t="n">
        <v>129.65416</v>
      </c>
      <c r="W71" s="9" t="n">
        <v>133.811981</v>
      </c>
      <c r="X71" s="9" t="n">
        <v>138.099274</v>
      </c>
      <c r="Y71" s="9" t="n">
        <v>142.502335</v>
      </c>
      <c r="Z71" s="9" t="n">
        <v>147.048813</v>
      </c>
      <c r="AA71" s="9" t="n">
        <v>151.778824</v>
      </c>
      <c r="AB71" s="9" t="n">
        <v>156.69104</v>
      </c>
      <c r="AC71" s="9" t="n">
        <v>161.762985</v>
      </c>
      <c r="AD71" s="9" t="n">
        <v>166.982391</v>
      </c>
      <c r="AE71" s="9" t="n">
        <v>172.358536</v>
      </c>
      <c r="AF71" s="9" t="n">
        <v>177.914215</v>
      </c>
      <c r="AG71" s="9" t="n">
        <v>183.557236</v>
      </c>
      <c r="AH71" s="9" t="n">
        <v>189.335037</v>
      </c>
      <c r="AI71" s="9" t="n">
        <v>195.217712</v>
      </c>
      <c r="AJ71" s="9" t="n">
        <v>201.166687</v>
      </c>
      <c r="AK71" s="5" t="n">
        <v>0.032719</v>
      </c>
    </row>
    <row r="73" ht="15" customHeight="1" s="99">
      <c r="B73" s="4" t="inlineStr">
        <is>
          <t xml:space="preserve">  Freight Revenue Ton Miles (billion miles)</t>
        </is>
      </c>
    </row>
    <row r="74" ht="15" customHeight="1" s="99">
      <c r="A74" s="58" t="inlineStr">
        <is>
          <t>ATE000:ea_FreRevUnited</t>
        </is>
      </c>
      <c r="B74" s="7" t="inlineStr">
        <is>
          <t xml:space="preserve">    United States</t>
        </is>
      </c>
      <c r="C74" s="8" t="n">
        <v>34.316971</v>
      </c>
      <c r="D74" s="8" t="n">
        <v>34.648293</v>
      </c>
      <c r="E74" s="8" t="n">
        <v>35.024445</v>
      </c>
      <c r="F74" s="8" t="n">
        <v>35.440758</v>
      </c>
      <c r="G74" s="8" t="n">
        <v>35.108143</v>
      </c>
      <c r="H74" s="8" t="n">
        <v>35.142937</v>
      </c>
      <c r="I74" s="8" t="n">
        <v>35.519855</v>
      </c>
      <c r="J74" s="8" t="n">
        <v>35.833542</v>
      </c>
      <c r="K74" s="8" t="n">
        <v>36.087555</v>
      </c>
      <c r="L74" s="8" t="n">
        <v>36.130947</v>
      </c>
      <c r="M74" s="8" t="n">
        <v>36.074615</v>
      </c>
      <c r="N74" s="8" t="n">
        <v>36.169689</v>
      </c>
      <c r="O74" s="8" t="n">
        <v>36.27692</v>
      </c>
      <c r="P74" s="8" t="n">
        <v>36.561462</v>
      </c>
      <c r="Q74" s="8" t="n">
        <v>36.822121</v>
      </c>
      <c r="R74" s="8" t="n">
        <v>37.041416</v>
      </c>
      <c r="S74" s="8" t="n">
        <v>37.319931</v>
      </c>
      <c r="T74" s="8" t="n">
        <v>37.567036</v>
      </c>
      <c r="U74" s="8" t="n">
        <v>37.770184</v>
      </c>
      <c r="V74" s="8" t="n">
        <v>37.998875</v>
      </c>
      <c r="W74" s="8" t="n">
        <v>38.243271</v>
      </c>
      <c r="X74" s="8" t="n">
        <v>38.461266</v>
      </c>
      <c r="Y74" s="8" t="n">
        <v>38.641712</v>
      </c>
      <c r="Z74" s="8" t="n">
        <v>38.852455</v>
      </c>
      <c r="AA74" s="8" t="n">
        <v>39.014774</v>
      </c>
      <c r="AB74" s="8" t="n">
        <v>38.972733</v>
      </c>
      <c r="AC74" s="8" t="n">
        <v>39.251961</v>
      </c>
      <c r="AD74" s="8" t="n">
        <v>39.240776</v>
      </c>
      <c r="AE74" s="8" t="n">
        <v>39.480816</v>
      </c>
      <c r="AF74" s="8" t="n">
        <v>39.394115</v>
      </c>
      <c r="AG74" s="8" t="n">
        <v>39.419666</v>
      </c>
      <c r="AH74" s="8" t="n">
        <v>39.433632</v>
      </c>
      <c r="AI74" s="8" t="n">
        <v>39.397224</v>
      </c>
      <c r="AJ74" s="8" t="n">
        <v>39.362923</v>
      </c>
      <c r="AK74" s="5" t="n">
        <v>0.003995</v>
      </c>
    </row>
    <row r="75" ht="15" customHeight="1" s="99">
      <c r="A75" s="58" t="inlineStr">
        <is>
          <t>ATE000:ea_FreRevCanada</t>
        </is>
      </c>
      <c r="B75" s="7" t="inlineStr">
        <is>
          <t xml:space="preserve">    Canada</t>
        </is>
      </c>
      <c r="C75" s="8" t="n">
        <v>0.753708</v>
      </c>
      <c r="D75" s="8" t="n">
        <v>0.770026</v>
      </c>
      <c r="E75" s="8" t="n">
        <v>0.782986</v>
      </c>
      <c r="F75" s="8" t="n">
        <v>0.797555</v>
      </c>
      <c r="G75" s="8" t="n">
        <v>0.811351</v>
      </c>
      <c r="H75" s="8" t="n">
        <v>0.824865</v>
      </c>
      <c r="I75" s="8" t="n">
        <v>0.838567</v>
      </c>
      <c r="J75" s="8" t="n">
        <v>0.8528520000000001</v>
      </c>
      <c r="K75" s="8" t="n">
        <v>0.866302</v>
      </c>
      <c r="L75" s="8" t="n">
        <v>0.879054</v>
      </c>
      <c r="M75" s="8" t="n">
        <v>0.892746</v>
      </c>
      <c r="N75" s="8" t="n">
        <v>0.906656</v>
      </c>
      <c r="O75" s="8" t="n">
        <v>0.920498</v>
      </c>
      <c r="P75" s="8" t="n">
        <v>0.934489</v>
      </c>
      <c r="Q75" s="8" t="n">
        <v>0.948061</v>
      </c>
      <c r="R75" s="8" t="n">
        <v>0.9620339999999999</v>
      </c>
      <c r="S75" s="8" t="n">
        <v>0.976877</v>
      </c>
      <c r="T75" s="8" t="n">
        <v>0.99214</v>
      </c>
      <c r="U75" s="8" t="n">
        <v>1.007221</v>
      </c>
      <c r="V75" s="8" t="n">
        <v>1.021842</v>
      </c>
      <c r="W75" s="8" t="n">
        <v>1.036636</v>
      </c>
      <c r="X75" s="8" t="n">
        <v>1.051768</v>
      </c>
      <c r="Y75" s="8" t="n">
        <v>1.066144</v>
      </c>
      <c r="Z75" s="8" t="n">
        <v>1.080405</v>
      </c>
      <c r="AA75" s="8" t="n">
        <v>1.094524</v>
      </c>
      <c r="AB75" s="8" t="n">
        <v>1.108507</v>
      </c>
      <c r="AC75" s="8" t="n">
        <v>1.122266</v>
      </c>
      <c r="AD75" s="8" t="n">
        <v>1.135593</v>
      </c>
      <c r="AE75" s="8" t="n">
        <v>1.148899</v>
      </c>
      <c r="AF75" s="8" t="n">
        <v>1.162065</v>
      </c>
      <c r="AG75" s="8" t="n">
        <v>1.174791</v>
      </c>
      <c r="AH75" s="8" t="n">
        <v>1.187321</v>
      </c>
      <c r="AI75" s="8" t="n">
        <v>1.199889</v>
      </c>
      <c r="AJ75" s="8" t="n">
        <v>1.21208</v>
      </c>
      <c r="AK75" s="5" t="n">
        <v>0.014278</v>
      </c>
    </row>
    <row r="76" ht="15" customHeight="1" s="99">
      <c r="A76" s="58" t="inlineStr">
        <is>
          <t>ATE000:ea_FreRevCentAm</t>
        </is>
      </c>
      <c r="B76" s="7" t="inlineStr">
        <is>
          <t xml:space="preserve">    Central America</t>
        </is>
      </c>
      <c r="C76" s="8" t="n">
        <v>1.415568</v>
      </c>
      <c r="D76" s="8" t="n">
        <v>1.450148</v>
      </c>
      <c r="E76" s="8" t="n">
        <v>1.489239</v>
      </c>
      <c r="F76" s="8" t="n">
        <v>1.531326</v>
      </c>
      <c r="G76" s="8" t="n">
        <v>1.574305</v>
      </c>
      <c r="H76" s="8" t="n">
        <v>1.618907</v>
      </c>
      <c r="I76" s="8" t="n">
        <v>1.663237</v>
      </c>
      <c r="J76" s="8" t="n">
        <v>1.708133</v>
      </c>
      <c r="K76" s="8" t="n">
        <v>1.750317</v>
      </c>
      <c r="L76" s="8" t="n">
        <v>1.791131</v>
      </c>
      <c r="M76" s="8" t="n">
        <v>1.832868</v>
      </c>
      <c r="N76" s="8" t="n">
        <v>1.876004</v>
      </c>
      <c r="O76" s="8" t="n">
        <v>1.92045</v>
      </c>
      <c r="P76" s="8" t="n">
        <v>1.965358</v>
      </c>
      <c r="Q76" s="8" t="n">
        <v>2.011057</v>
      </c>
      <c r="R76" s="8" t="n">
        <v>2.056743</v>
      </c>
      <c r="S76" s="8" t="n">
        <v>2.104906</v>
      </c>
      <c r="T76" s="8" t="n">
        <v>2.154756</v>
      </c>
      <c r="U76" s="8" t="n">
        <v>2.204053</v>
      </c>
      <c r="V76" s="8" t="n">
        <v>2.252956</v>
      </c>
      <c r="W76" s="8" t="n">
        <v>2.301893</v>
      </c>
      <c r="X76" s="8" t="n">
        <v>2.351871</v>
      </c>
      <c r="Y76" s="8" t="n">
        <v>2.399746</v>
      </c>
      <c r="Z76" s="8" t="n">
        <v>2.447412</v>
      </c>
      <c r="AA76" s="8" t="n">
        <v>2.495403</v>
      </c>
      <c r="AB76" s="8" t="n">
        <v>2.54277</v>
      </c>
      <c r="AC76" s="8" t="n">
        <v>2.58991</v>
      </c>
      <c r="AD76" s="8" t="n">
        <v>2.635721</v>
      </c>
      <c r="AE76" s="8" t="n">
        <v>2.681435</v>
      </c>
      <c r="AF76" s="8" t="n">
        <v>2.726677</v>
      </c>
      <c r="AG76" s="8" t="n">
        <v>2.769839</v>
      </c>
      <c r="AH76" s="8" t="n">
        <v>2.813052</v>
      </c>
      <c r="AI76" s="8" t="n">
        <v>2.857507</v>
      </c>
      <c r="AJ76" s="8" t="n">
        <v>2.901693</v>
      </c>
      <c r="AK76" s="5" t="n">
        <v>0.021913</v>
      </c>
    </row>
    <row r="77" ht="15" customHeight="1" s="99">
      <c r="A77" s="58" t="inlineStr">
        <is>
          <t>ATE000:ea_FreRevSouthAm</t>
        </is>
      </c>
      <c r="B77" s="7" t="inlineStr">
        <is>
          <t xml:space="preserve">    South America</t>
        </is>
      </c>
      <c r="C77" s="8" t="n">
        <v>3.170978</v>
      </c>
      <c r="D77" s="8" t="n">
        <v>3.25053</v>
      </c>
      <c r="E77" s="8" t="n">
        <v>3.355199</v>
      </c>
      <c r="F77" s="8" t="n">
        <v>3.465852</v>
      </c>
      <c r="G77" s="8" t="n">
        <v>3.569338</v>
      </c>
      <c r="H77" s="8" t="n">
        <v>3.670766</v>
      </c>
      <c r="I77" s="8" t="n">
        <v>3.772191</v>
      </c>
      <c r="J77" s="8" t="n">
        <v>3.873103</v>
      </c>
      <c r="K77" s="8" t="n">
        <v>3.969172</v>
      </c>
      <c r="L77" s="8" t="n">
        <v>4.060365</v>
      </c>
      <c r="M77" s="8" t="n">
        <v>4.146265</v>
      </c>
      <c r="N77" s="8" t="n">
        <v>4.232169</v>
      </c>
      <c r="O77" s="8" t="n">
        <v>4.319222</v>
      </c>
      <c r="P77" s="8" t="n">
        <v>4.40609</v>
      </c>
      <c r="Q77" s="8" t="n">
        <v>4.492076</v>
      </c>
      <c r="R77" s="8" t="n">
        <v>4.575809</v>
      </c>
      <c r="S77" s="8" t="n">
        <v>4.662462</v>
      </c>
      <c r="T77" s="8" t="n">
        <v>4.751082</v>
      </c>
      <c r="U77" s="8" t="n">
        <v>4.839117</v>
      </c>
      <c r="V77" s="8" t="n">
        <v>4.927692</v>
      </c>
      <c r="W77" s="8" t="n">
        <v>5.015653</v>
      </c>
      <c r="X77" s="8" t="n">
        <v>5.105242</v>
      </c>
      <c r="Y77" s="8" t="n">
        <v>5.194541</v>
      </c>
      <c r="Z77" s="8" t="n">
        <v>5.284119</v>
      </c>
      <c r="AA77" s="8" t="n">
        <v>5.374815</v>
      </c>
      <c r="AB77" s="8" t="n">
        <v>5.462959</v>
      </c>
      <c r="AC77" s="8" t="n">
        <v>5.550453</v>
      </c>
      <c r="AD77" s="8" t="n">
        <v>5.637633</v>
      </c>
      <c r="AE77" s="8" t="n">
        <v>5.725207</v>
      </c>
      <c r="AF77" s="8" t="n">
        <v>5.8133</v>
      </c>
      <c r="AG77" s="8" t="n">
        <v>5.897713</v>
      </c>
      <c r="AH77" s="8" t="n">
        <v>5.983278</v>
      </c>
      <c r="AI77" s="8" t="n">
        <v>6.071327</v>
      </c>
      <c r="AJ77" s="8" t="n">
        <v>6.158799</v>
      </c>
      <c r="AK77" s="5" t="n">
        <v>0.020172</v>
      </c>
    </row>
    <row r="78" ht="15" customHeight="1" s="99">
      <c r="A78" s="58" t="inlineStr">
        <is>
          <t>ATE000:ea_FreRevEurope</t>
        </is>
      </c>
      <c r="B78" s="7" t="inlineStr">
        <is>
          <t xml:space="preserve">    Europe</t>
        </is>
      </c>
      <c r="C78" s="8" t="n">
        <v>25.595106</v>
      </c>
      <c r="D78" s="8" t="n">
        <v>26.174919</v>
      </c>
      <c r="E78" s="8" t="n">
        <v>26.670191</v>
      </c>
      <c r="F78" s="8" t="n">
        <v>27.128468</v>
      </c>
      <c r="G78" s="8" t="n">
        <v>27.554001</v>
      </c>
      <c r="H78" s="8" t="n">
        <v>27.977789</v>
      </c>
      <c r="I78" s="8" t="n">
        <v>28.40239</v>
      </c>
      <c r="J78" s="8" t="n">
        <v>28.843971</v>
      </c>
      <c r="K78" s="8" t="n">
        <v>29.279108</v>
      </c>
      <c r="L78" s="8" t="n">
        <v>29.695179</v>
      </c>
      <c r="M78" s="8" t="n">
        <v>30.123127</v>
      </c>
      <c r="N78" s="8" t="n">
        <v>30.554108</v>
      </c>
      <c r="O78" s="8" t="n">
        <v>30.977146</v>
      </c>
      <c r="P78" s="8" t="n">
        <v>31.392839</v>
      </c>
      <c r="Q78" s="8" t="n">
        <v>31.809977</v>
      </c>
      <c r="R78" s="8" t="n">
        <v>32.224197</v>
      </c>
      <c r="S78" s="8" t="n">
        <v>32.646385</v>
      </c>
      <c r="T78" s="8" t="n">
        <v>33.071663</v>
      </c>
      <c r="U78" s="8" t="n">
        <v>33.491978</v>
      </c>
      <c r="V78" s="8" t="n">
        <v>33.914398</v>
      </c>
      <c r="W78" s="8" t="n">
        <v>34.335499</v>
      </c>
      <c r="X78" s="8" t="n">
        <v>34.760239</v>
      </c>
      <c r="Y78" s="8" t="n">
        <v>35.173618</v>
      </c>
      <c r="Z78" s="8" t="n">
        <v>35.591034</v>
      </c>
      <c r="AA78" s="8" t="n">
        <v>36.018192</v>
      </c>
      <c r="AB78" s="8" t="n">
        <v>36.442158</v>
      </c>
      <c r="AC78" s="8" t="n">
        <v>36.857563</v>
      </c>
      <c r="AD78" s="8" t="n">
        <v>37.263649</v>
      </c>
      <c r="AE78" s="8" t="n">
        <v>37.671463</v>
      </c>
      <c r="AF78" s="8" t="n">
        <v>38.086571</v>
      </c>
      <c r="AG78" s="8" t="n">
        <v>38.508148</v>
      </c>
      <c r="AH78" s="8" t="n">
        <v>38.9566</v>
      </c>
      <c r="AI78" s="8" t="n">
        <v>39.446636</v>
      </c>
      <c r="AJ78" s="8" t="n">
        <v>39.963375</v>
      </c>
      <c r="AK78" s="5" t="n">
        <v>0.013312</v>
      </c>
    </row>
    <row r="79" ht="15" customHeight="1" s="99">
      <c r="A79" s="58" t="inlineStr">
        <is>
          <t>ATE000:ea_FreRevAfrica</t>
        </is>
      </c>
      <c r="B79" s="7" t="inlineStr">
        <is>
          <t xml:space="preserve">    Africa</t>
        </is>
      </c>
      <c r="C79" s="8" t="n">
        <v>2.062145</v>
      </c>
      <c r="D79" s="8" t="n">
        <v>2.130099</v>
      </c>
      <c r="E79" s="8" t="n">
        <v>2.207935</v>
      </c>
      <c r="F79" s="8" t="n">
        <v>2.296487</v>
      </c>
      <c r="G79" s="8" t="n">
        <v>2.3895</v>
      </c>
      <c r="H79" s="8" t="n">
        <v>2.487543</v>
      </c>
      <c r="I79" s="8" t="n">
        <v>2.590793</v>
      </c>
      <c r="J79" s="8" t="n">
        <v>2.698042</v>
      </c>
      <c r="K79" s="8" t="n">
        <v>2.808057</v>
      </c>
      <c r="L79" s="8" t="n">
        <v>2.920411</v>
      </c>
      <c r="M79" s="8" t="n">
        <v>3.035675</v>
      </c>
      <c r="N79" s="8" t="n">
        <v>3.154534</v>
      </c>
      <c r="O79" s="8" t="n">
        <v>3.27805</v>
      </c>
      <c r="P79" s="8" t="n">
        <v>3.405072</v>
      </c>
      <c r="Q79" s="8" t="n">
        <v>3.537814</v>
      </c>
      <c r="R79" s="8" t="n">
        <v>3.67345</v>
      </c>
      <c r="S79" s="8" t="n">
        <v>3.815474</v>
      </c>
      <c r="T79" s="8" t="n">
        <v>3.964658</v>
      </c>
      <c r="U79" s="8" t="n">
        <v>4.120171</v>
      </c>
      <c r="V79" s="8" t="n">
        <v>4.282002</v>
      </c>
      <c r="W79" s="8" t="n">
        <v>4.449664</v>
      </c>
      <c r="X79" s="8" t="n">
        <v>4.623319</v>
      </c>
      <c r="Y79" s="8" t="n">
        <v>4.803869</v>
      </c>
      <c r="Z79" s="8" t="n">
        <v>4.991369</v>
      </c>
      <c r="AA79" s="8" t="n">
        <v>5.185184</v>
      </c>
      <c r="AB79" s="8" t="n">
        <v>5.384761</v>
      </c>
      <c r="AC79" s="8" t="n">
        <v>5.591716</v>
      </c>
      <c r="AD79" s="8" t="n">
        <v>5.80665</v>
      </c>
      <c r="AE79" s="8" t="n">
        <v>6.030048</v>
      </c>
      <c r="AF79" s="8" t="n">
        <v>6.261681</v>
      </c>
      <c r="AG79" s="8" t="n">
        <v>6.498549</v>
      </c>
      <c r="AH79" s="8" t="n">
        <v>6.74527</v>
      </c>
      <c r="AI79" s="8" t="n">
        <v>7.002876</v>
      </c>
      <c r="AJ79" s="8" t="n">
        <v>7.270946</v>
      </c>
      <c r="AK79" s="5" t="n">
        <v>0.039112</v>
      </c>
    </row>
    <row r="80" ht="15" customHeight="1" s="99">
      <c r="A80" s="58" t="inlineStr">
        <is>
          <t>ATE000:ea_FreRevMideast</t>
        </is>
      </c>
      <c r="B80" s="7" t="inlineStr">
        <is>
          <t xml:space="preserve">    Mideast</t>
        </is>
      </c>
      <c r="C80" s="8" t="n">
        <v>18.478783</v>
      </c>
      <c r="D80" s="8" t="n">
        <v>19.108788</v>
      </c>
      <c r="E80" s="8" t="n">
        <v>19.930515</v>
      </c>
      <c r="F80" s="8" t="n">
        <v>20.846634</v>
      </c>
      <c r="G80" s="8" t="n">
        <v>21.697515</v>
      </c>
      <c r="H80" s="8" t="n">
        <v>22.509571</v>
      </c>
      <c r="I80" s="8" t="n">
        <v>23.330084</v>
      </c>
      <c r="J80" s="8" t="n">
        <v>24.156765</v>
      </c>
      <c r="K80" s="8" t="n">
        <v>24.958572</v>
      </c>
      <c r="L80" s="8" t="n">
        <v>25.747429</v>
      </c>
      <c r="M80" s="8" t="n">
        <v>26.587543</v>
      </c>
      <c r="N80" s="8" t="n">
        <v>27.342772</v>
      </c>
      <c r="O80" s="8" t="n">
        <v>28.119595</v>
      </c>
      <c r="P80" s="8" t="n">
        <v>28.908451</v>
      </c>
      <c r="Q80" s="8" t="n">
        <v>29.730869</v>
      </c>
      <c r="R80" s="8" t="n">
        <v>30.546288</v>
      </c>
      <c r="S80" s="8" t="n">
        <v>31.355261</v>
      </c>
      <c r="T80" s="8" t="n">
        <v>32.190025</v>
      </c>
      <c r="U80" s="8" t="n">
        <v>33.035091</v>
      </c>
      <c r="V80" s="8" t="n">
        <v>33.885262</v>
      </c>
      <c r="W80" s="8" t="n">
        <v>34.727364</v>
      </c>
      <c r="X80" s="8" t="n">
        <v>35.529137</v>
      </c>
      <c r="Y80" s="8" t="n">
        <v>36.337212</v>
      </c>
      <c r="Z80" s="8" t="n">
        <v>37.157093</v>
      </c>
      <c r="AA80" s="8" t="n">
        <v>37.997242</v>
      </c>
      <c r="AB80" s="8" t="n">
        <v>38.846943</v>
      </c>
      <c r="AC80" s="8" t="n">
        <v>39.647457</v>
      </c>
      <c r="AD80" s="8" t="n">
        <v>40.456593</v>
      </c>
      <c r="AE80" s="8" t="n">
        <v>41.287289</v>
      </c>
      <c r="AF80" s="8" t="n">
        <v>42.139641</v>
      </c>
      <c r="AG80" s="8" t="n">
        <v>42.993649</v>
      </c>
      <c r="AH80" s="8" t="n">
        <v>43.785011</v>
      </c>
      <c r="AI80" s="8" t="n">
        <v>44.597733</v>
      </c>
      <c r="AJ80" s="8" t="n">
        <v>45.433075</v>
      </c>
      <c r="AK80" s="5" t="n">
        <v>0.027435</v>
      </c>
    </row>
    <row r="81" ht="15" customHeight="1" s="99">
      <c r="A81" s="58" t="inlineStr">
        <is>
          <t>ATE000:ea_FreRevRussia</t>
        </is>
      </c>
      <c r="B81" s="7" t="inlineStr">
        <is>
          <t xml:space="preserve">    Commonwealth of Independent States</t>
        </is>
      </c>
      <c r="C81" s="8" t="n">
        <v>4.694439</v>
      </c>
      <c r="D81" s="8" t="n">
        <v>4.798332</v>
      </c>
      <c r="E81" s="8" t="n">
        <v>4.903217</v>
      </c>
      <c r="F81" s="8" t="n">
        <v>5.013428</v>
      </c>
      <c r="G81" s="8" t="n">
        <v>5.10718</v>
      </c>
      <c r="H81" s="8" t="n">
        <v>5.191555</v>
      </c>
      <c r="I81" s="8" t="n">
        <v>5.27249</v>
      </c>
      <c r="J81" s="8" t="n">
        <v>5.35038</v>
      </c>
      <c r="K81" s="8" t="n">
        <v>5.425306</v>
      </c>
      <c r="L81" s="8" t="n">
        <v>5.50057</v>
      </c>
      <c r="M81" s="8" t="n">
        <v>5.581521</v>
      </c>
      <c r="N81" s="8" t="n">
        <v>5.667145</v>
      </c>
      <c r="O81" s="8" t="n">
        <v>5.755871</v>
      </c>
      <c r="P81" s="8" t="n">
        <v>5.851937</v>
      </c>
      <c r="Q81" s="8" t="n">
        <v>5.957534</v>
      </c>
      <c r="R81" s="8" t="n">
        <v>6.071877</v>
      </c>
      <c r="S81" s="8" t="n">
        <v>6.188787</v>
      </c>
      <c r="T81" s="8" t="n">
        <v>6.304387</v>
      </c>
      <c r="U81" s="8" t="n">
        <v>6.41365</v>
      </c>
      <c r="V81" s="8" t="n">
        <v>6.517097</v>
      </c>
      <c r="W81" s="8" t="n">
        <v>6.619762</v>
      </c>
      <c r="X81" s="8" t="n">
        <v>6.718292</v>
      </c>
      <c r="Y81" s="8" t="n">
        <v>6.815866</v>
      </c>
      <c r="Z81" s="8" t="n">
        <v>6.912835</v>
      </c>
      <c r="AA81" s="8" t="n">
        <v>7.011051</v>
      </c>
      <c r="AB81" s="8" t="n">
        <v>7.108086</v>
      </c>
      <c r="AC81" s="8" t="n">
        <v>7.203485</v>
      </c>
      <c r="AD81" s="8" t="n">
        <v>7.298999</v>
      </c>
      <c r="AE81" s="8" t="n">
        <v>7.393697</v>
      </c>
      <c r="AF81" s="8" t="n">
        <v>7.487438</v>
      </c>
      <c r="AG81" s="8" t="n">
        <v>7.578457</v>
      </c>
      <c r="AH81" s="8" t="n">
        <v>7.670342</v>
      </c>
      <c r="AI81" s="8" t="n">
        <v>7.765575</v>
      </c>
      <c r="AJ81" s="8" t="n">
        <v>7.866957</v>
      </c>
      <c r="AK81" s="5" t="n">
        <v>0.01557</v>
      </c>
    </row>
    <row r="82" ht="15" customHeight="1" s="99">
      <c r="A82" s="58" t="inlineStr">
        <is>
          <t>ATE000:ea_FreRevChina</t>
        </is>
      </c>
      <c r="B82" s="7" t="inlineStr">
        <is>
          <t xml:space="preserve">    China</t>
        </is>
      </c>
      <c r="C82" s="8" t="n">
        <v>23.725685</v>
      </c>
      <c r="D82" s="8" t="n">
        <v>25.187897</v>
      </c>
      <c r="E82" s="8" t="n">
        <v>26.657379</v>
      </c>
      <c r="F82" s="8" t="n">
        <v>28.126041</v>
      </c>
      <c r="G82" s="8" t="n">
        <v>29.595428</v>
      </c>
      <c r="H82" s="8" t="n">
        <v>31.145363</v>
      </c>
      <c r="I82" s="8" t="n">
        <v>32.643482</v>
      </c>
      <c r="J82" s="8" t="n">
        <v>34.198868</v>
      </c>
      <c r="K82" s="8" t="n">
        <v>35.740341</v>
      </c>
      <c r="L82" s="8" t="n">
        <v>37.236931</v>
      </c>
      <c r="M82" s="8" t="n">
        <v>38.801521</v>
      </c>
      <c r="N82" s="8" t="n">
        <v>40.462193</v>
      </c>
      <c r="O82" s="8" t="n">
        <v>42.153984</v>
      </c>
      <c r="P82" s="8" t="n">
        <v>43.835899</v>
      </c>
      <c r="Q82" s="8" t="n">
        <v>45.535263</v>
      </c>
      <c r="R82" s="8" t="n">
        <v>47.237904</v>
      </c>
      <c r="S82" s="8" t="n">
        <v>49.025143</v>
      </c>
      <c r="T82" s="8" t="n">
        <v>50.836815</v>
      </c>
      <c r="U82" s="8" t="n">
        <v>52.649979</v>
      </c>
      <c r="V82" s="8" t="n">
        <v>54.48196</v>
      </c>
      <c r="W82" s="8" t="n">
        <v>56.325249</v>
      </c>
      <c r="X82" s="8" t="n">
        <v>58.19836</v>
      </c>
      <c r="Y82" s="8" t="n">
        <v>60.100273</v>
      </c>
      <c r="Z82" s="8" t="n">
        <v>61.989883</v>
      </c>
      <c r="AA82" s="8" t="n">
        <v>63.987167</v>
      </c>
      <c r="AB82" s="8" t="n">
        <v>66.027809</v>
      </c>
      <c r="AC82" s="8" t="n">
        <v>68.082069</v>
      </c>
      <c r="AD82" s="8" t="n">
        <v>70.12587000000001</v>
      </c>
      <c r="AE82" s="8" t="n">
        <v>72.13565800000001</v>
      </c>
      <c r="AF82" s="8" t="n">
        <v>74.152901</v>
      </c>
      <c r="AG82" s="8" t="n">
        <v>76.116074</v>
      </c>
      <c r="AH82" s="8" t="n">
        <v>78.11512</v>
      </c>
      <c r="AI82" s="8" t="n">
        <v>80.08384700000001</v>
      </c>
      <c r="AJ82" s="8" t="n">
        <v>81.973839</v>
      </c>
      <c r="AK82" s="5" t="n">
        <v>0.037565</v>
      </c>
    </row>
    <row r="83" ht="15" customHeight="1" s="99">
      <c r="A83" s="58" t="inlineStr">
        <is>
          <t>ATE000:ea_FreRevNEAsia</t>
        </is>
      </c>
      <c r="B83" s="7" t="inlineStr">
        <is>
          <t xml:space="preserve">    Northeast Asia</t>
        </is>
      </c>
      <c r="C83" s="8" t="n">
        <v>7.089674</v>
      </c>
      <c r="D83" s="8" t="n">
        <v>7.235137</v>
      </c>
      <c r="E83" s="8" t="n">
        <v>7.332158</v>
      </c>
      <c r="F83" s="8" t="n">
        <v>7.380767</v>
      </c>
      <c r="G83" s="8" t="n">
        <v>7.469506</v>
      </c>
      <c r="H83" s="8" t="n">
        <v>7.54786</v>
      </c>
      <c r="I83" s="8" t="n">
        <v>7.625082</v>
      </c>
      <c r="J83" s="8" t="n">
        <v>7.706819</v>
      </c>
      <c r="K83" s="8" t="n">
        <v>7.783322</v>
      </c>
      <c r="L83" s="8" t="n">
        <v>7.852846</v>
      </c>
      <c r="M83" s="8" t="n">
        <v>7.923723</v>
      </c>
      <c r="N83" s="8" t="n">
        <v>7.998669</v>
      </c>
      <c r="O83" s="8" t="n">
        <v>8.068182</v>
      </c>
      <c r="P83" s="8" t="n">
        <v>8.12468</v>
      </c>
      <c r="Q83" s="8" t="n">
        <v>8.169852000000001</v>
      </c>
      <c r="R83" s="8" t="n">
        <v>8.210305999999999</v>
      </c>
      <c r="S83" s="8" t="n">
        <v>8.255606999999999</v>
      </c>
      <c r="T83" s="8" t="n">
        <v>8.307995999999999</v>
      </c>
      <c r="U83" s="8" t="n">
        <v>8.361483</v>
      </c>
      <c r="V83" s="8" t="n">
        <v>8.40788</v>
      </c>
      <c r="W83" s="8" t="n">
        <v>8.44537</v>
      </c>
      <c r="X83" s="8" t="n">
        <v>8.478913</v>
      </c>
      <c r="Y83" s="8" t="n">
        <v>8.508435</v>
      </c>
      <c r="Z83" s="8" t="n">
        <v>8.539933</v>
      </c>
      <c r="AA83" s="8" t="n">
        <v>8.579171000000001</v>
      </c>
      <c r="AB83" s="8" t="n">
        <v>8.625385</v>
      </c>
      <c r="AC83" s="8" t="n">
        <v>8.675475</v>
      </c>
      <c r="AD83" s="8" t="n">
        <v>8.724665</v>
      </c>
      <c r="AE83" s="8" t="n">
        <v>8.771784999999999</v>
      </c>
      <c r="AF83" s="8" t="n">
        <v>8.819041</v>
      </c>
      <c r="AG83" s="8" t="n">
        <v>8.86586</v>
      </c>
      <c r="AH83" s="8" t="n">
        <v>8.915011</v>
      </c>
      <c r="AI83" s="8" t="n">
        <v>8.97007</v>
      </c>
      <c r="AJ83" s="8" t="n">
        <v>9.031241</v>
      </c>
      <c r="AK83" s="5" t="n">
        <v>0.006953</v>
      </c>
    </row>
    <row r="84" ht="15" customHeight="1" s="99">
      <c r="A84" s="58" t="inlineStr">
        <is>
          <t>ATE000:ea_FreRevSEAsia</t>
        </is>
      </c>
      <c r="B84" s="7" t="inlineStr">
        <is>
          <t xml:space="preserve">    Southeast Asia</t>
        </is>
      </c>
      <c r="C84" s="8" t="n">
        <v>7.896483</v>
      </c>
      <c r="D84" s="8" t="n">
        <v>8.276496</v>
      </c>
      <c r="E84" s="8" t="n">
        <v>8.665977</v>
      </c>
      <c r="F84" s="8" t="n">
        <v>9.061078999999999</v>
      </c>
      <c r="G84" s="8" t="n">
        <v>9.468616000000001</v>
      </c>
      <c r="H84" s="8" t="n">
        <v>9.900221999999999</v>
      </c>
      <c r="I84" s="8" t="n">
        <v>10.354013</v>
      </c>
      <c r="J84" s="8" t="n">
        <v>10.825164</v>
      </c>
      <c r="K84" s="8" t="n">
        <v>11.304502</v>
      </c>
      <c r="L84" s="8" t="n">
        <v>11.787844</v>
      </c>
      <c r="M84" s="8" t="n">
        <v>12.291553</v>
      </c>
      <c r="N84" s="8" t="n">
        <v>12.816774</v>
      </c>
      <c r="O84" s="8" t="n">
        <v>13.350498</v>
      </c>
      <c r="P84" s="8" t="n">
        <v>13.893569</v>
      </c>
      <c r="Q84" s="8" t="n">
        <v>14.445759</v>
      </c>
      <c r="R84" s="8" t="n">
        <v>15.006712</v>
      </c>
      <c r="S84" s="8" t="n">
        <v>15.588753</v>
      </c>
      <c r="T84" s="8" t="n">
        <v>16.19169</v>
      </c>
      <c r="U84" s="8" t="n">
        <v>16.807163</v>
      </c>
      <c r="V84" s="8" t="n">
        <v>17.435986</v>
      </c>
      <c r="W84" s="8" t="n">
        <v>18.079529</v>
      </c>
      <c r="X84" s="8" t="n">
        <v>18.74436</v>
      </c>
      <c r="Y84" s="8" t="n">
        <v>19.420837</v>
      </c>
      <c r="Z84" s="8" t="n">
        <v>20.115316</v>
      </c>
      <c r="AA84" s="8" t="n">
        <v>20.832129</v>
      </c>
      <c r="AB84" s="8" t="n">
        <v>21.561003</v>
      </c>
      <c r="AC84" s="8" t="n">
        <v>22.30682</v>
      </c>
      <c r="AD84" s="8" t="n">
        <v>23.066732</v>
      </c>
      <c r="AE84" s="8" t="n">
        <v>23.847816</v>
      </c>
      <c r="AF84" s="8" t="n">
        <v>24.64073</v>
      </c>
      <c r="AG84" s="8" t="n">
        <v>25.433649</v>
      </c>
      <c r="AH84" s="8" t="n">
        <v>26.251083</v>
      </c>
      <c r="AI84" s="8" t="n">
        <v>27.106678</v>
      </c>
      <c r="AJ84" s="8" t="n">
        <v>27.980646</v>
      </c>
      <c r="AK84" s="5" t="n">
        <v>0.038799</v>
      </c>
    </row>
    <row r="85" ht="15" customHeight="1" s="99">
      <c r="A85" s="58" t="inlineStr">
        <is>
          <t>ATE000:ea_FreRevSWAsia</t>
        </is>
      </c>
      <c r="B85" s="7" t="inlineStr">
        <is>
          <t xml:space="preserve">    Southwest Asia</t>
        </is>
      </c>
      <c r="C85" s="8" t="n">
        <v>10.781679</v>
      </c>
      <c r="D85" s="8" t="n">
        <v>11.545456</v>
      </c>
      <c r="E85" s="8" t="n">
        <v>12.309268</v>
      </c>
      <c r="F85" s="8" t="n">
        <v>13.087329</v>
      </c>
      <c r="G85" s="8" t="n">
        <v>13.875422</v>
      </c>
      <c r="H85" s="8" t="n">
        <v>14.700674</v>
      </c>
      <c r="I85" s="8" t="n">
        <v>15.590619</v>
      </c>
      <c r="J85" s="8" t="n">
        <v>16.545801</v>
      </c>
      <c r="K85" s="8" t="n">
        <v>17.543076</v>
      </c>
      <c r="L85" s="8" t="n">
        <v>18.584383</v>
      </c>
      <c r="M85" s="8" t="n">
        <v>19.681458</v>
      </c>
      <c r="N85" s="8" t="n">
        <v>20.826117</v>
      </c>
      <c r="O85" s="8" t="n">
        <v>22.007114</v>
      </c>
      <c r="P85" s="8" t="n">
        <v>23.226868</v>
      </c>
      <c r="Q85" s="8" t="n">
        <v>24.489582</v>
      </c>
      <c r="R85" s="8" t="n">
        <v>25.8055</v>
      </c>
      <c r="S85" s="8" t="n">
        <v>27.184977</v>
      </c>
      <c r="T85" s="8" t="n">
        <v>28.620296</v>
      </c>
      <c r="U85" s="8" t="n">
        <v>30.10516</v>
      </c>
      <c r="V85" s="8" t="n">
        <v>31.650747</v>
      </c>
      <c r="W85" s="8" t="n">
        <v>33.255962</v>
      </c>
      <c r="X85" s="8" t="n">
        <v>34.920345</v>
      </c>
      <c r="Y85" s="8" t="n">
        <v>36.630684</v>
      </c>
      <c r="Z85" s="8" t="n">
        <v>38.405914</v>
      </c>
      <c r="AA85" s="8" t="n">
        <v>40.249542</v>
      </c>
      <c r="AB85" s="8" t="n">
        <v>42.142937</v>
      </c>
      <c r="AC85" s="8" t="n">
        <v>44.09227</v>
      </c>
      <c r="AD85" s="8" t="n">
        <v>46.090057</v>
      </c>
      <c r="AE85" s="8" t="n">
        <v>48.149883</v>
      </c>
      <c r="AF85" s="8" t="n">
        <v>50.259529</v>
      </c>
      <c r="AG85" s="8" t="n">
        <v>52.408035</v>
      </c>
      <c r="AH85" s="8" t="n">
        <v>54.617081</v>
      </c>
      <c r="AI85" s="8" t="n">
        <v>56.90876</v>
      </c>
      <c r="AJ85" s="8" t="n">
        <v>59.259312</v>
      </c>
      <c r="AK85" s="5" t="n">
        <v>0.052442</v>
      </c>
    </row>
    <row r="86" ht="15" customHeight="1" s="99">
      <c r="A86" s="58" t="inlineStr">
        <is>
          <t>ATE000:ea_FreRevOceania</t>
        </is>
      </c>
      <c r="B86" s="7" t="inlineStr">
        <is>
          <t xml:space="preserve">    Oceania</t>
        </is>
      </c>
      <c r="C86" s="8" t="n">
        <v>1.417886</v>
      </c>
      <c r="D86" s="8" t="n">
        <v>1.451348</v>
      </c>
      <c r="E86" s="8" t="n">
        <v>1.488812</v>
      </c>
      <c r="F86" s="8" t="n">
        <v>1.529837</v>
      </c>
      <c r="G86" s="8" t="n">
        <v>1.575506</v>
      </c>
      <c r="H86" s="8" t="n">
        <v>1.622975</v>
      </c>
      <c r="I86" s="8" t="n">
        <v>1.667611</v>
      </c>
      <c r="J86" s="8" t="n">
        <v>1.710879</v>
      </c>
      <c r="K86" s="8" t="n">
        <v>1.752295</v>
      </c>
      <c r="L86" s="8" t="n">
        <v>1.792756</v>
      </c>
      <c r="M86" s="8" t="n">
        <v>1.833677</v>
      </c>
      <c r="N86" s="8" t="n">
        <v>1.876075</v>
      </c>
      <c r="O86" s="8" t="n">
        <v>1.919206</v>
      </c>
      <c r="P86" s="8" t="n">
        <v>1.96279</v>
      </c>
      <c r="Q86" s="8" t="n">
        <v>2.005708</v>
      </c>
      <c r="R86" s="8" t="n">
        <v>2.048523</v>
      </c>
      <c r="S86" s="8" t="n">
        <v>2.094117</v>
      </c>
      <c r="T86" s="8" t="n">
        <v>2.141178</v>
      </c>
      <c r="U86" s="8" t="n">
        <v>2.188463</v>
      </c>
      <c r="V86" s="8" t="n">
        <v>2.235908</v>
      </c>
      <c r="W86" s="8" t="n">
        <v>2.284374</v>
      </c>
      <c r="X86" s="8" t="n">
        <v>2.33358</v>
      </c>
      <c r="Y86" s="8" t="n">
        <v>2.383232</v>
      </c>
      <c r="Z86" s="8" t="n">
        <v>2.433751</v>
      </c>
      <c r="AA86" s="8" t="n">
        <v>2.485744</v>
      </c>
      <c r="AB86" s="8" t="n">
        <v>2.539099</v>
      </c>
      <c r="AC86" s="8" t="n">
        <v>2.593363</v>
      </c>
      <c r="AD86" s="8" t="n">
        <v>2.648279</v>
      </c>
      <c r="AE86" s="8" t="n">
        <v>2.703941</v>
      </c>
      <c r="AF86" s="8" t="n">
        <v>2.760643</v>
      </c>
      <c r="AG86" s="8" t="n">
        <v>2.816887</v>
      </c>
      <c r="AH86" s="8" t="n">
        <v>2.873381</v>
      </c>
      <c r="AI86" s="8" t="n">
        <v>2.929632</v>
      </c>
      <c r="AJ86" s="8" t="n">
        <v>2.98504</v>
      </c>
      <c r="AK86" s="5" t="n">
        <v>0.022791</v>
      </c>
    </row>
    <row r="87" ht="15" customHeight="1" s="99">
      <c r="A87" s="58" t="inlineStr">
        <is>
          <t>ATE000:ea_FreRevWorld</t>
        </is>
      </c>
      <c r="B87" s="7" t="inlineStr">
        <is>
          <t xml:space="preserve">      Total World</t>
        </is>
      </c>
      <c r="C87" s="8" t="n">
        <v>141.399124</v>
      </c>
      <c r="D87" s="8" t="n">
        <v>146.027466</v>
      </c>
      <c r="E87" s="8" t="n">
        <v>150.817307</v>
      </c>
      <c r="F87" s="8" t="n">
        <v>155.705551</v>
      </c>
      <c r="G87" s="8" t="n">
        <v>159.795807</v>
      </c>
      <c r="H87" s="8" t="n">
        <v>164.341034</v>
      </c>
      <c r="I87" s="8" t="n">
        <v>169.270432</v>
      </c>
      <c r="J87" s="8" t="n">
        <v>174.304321</v>
      </c>
      <c r="K87" s="8" t="n">
        <v>179.267929</v>
      </c>
      <c r="L87" s="8" t="n">
        <v>183.979828</v>
      </c>
      <c r="M87" s="8" t="n">
        <v>188.80629</v>
      </c>
      <c r="N87" s="8" t="n">
        <v>193.882889</v>
      </c>
      <c r="O87" s="8" t="n">
        <v>199.066727</v>
      </c>
      <c r="P87" s="8" t="n">
        <v>204.469498</v>
      </c>
      <c r="Q87" s="8" t="n">
        <v>209.955658</v>
      </c>
      <c r="R87" s="8" t="n">
        <v>215.460754</v>
      </c>
      <c r="S87" s="8" t="n">
        <v>221.218674</v>
      </c>
      <c r="T87" s="8" t="n">
        <v>227.093735</v>
      </c>
      <c r="U87" s="8" t="n">
        <v>232.993698</v>
      </c>
      <c r="V87" s="8" t="n">
        <v>239.012604</v>
      </c>
      <c r="W87" s="8" t="n">
        <v>245.120239</v>
      </c>
      <c r="X87" s="8" t="n">
        <v>251.276703</v>
      </c>
      <c r="Y87" s="8" t="n">
        <v>257.476196</v>
      </c>
      <c r="Z87" s="8" t="n">
        <v>263.801514</v>
      </c>
      <c r="AA87" s="8" t="n">
        <v>270.324921</v>
      </c>
      <c r="AB87" s="8" t="n">
        <v>276.765137</v>
      </c>
      <c r="AC87" s="8" t="n">
        <v>283.564789</v>
      </c>
      <c r="AD87" s="8" t="n">
        <v>290.131226</v>
      </c>
      <c r="AE87" s="8" t="n">
        <v>297.027924</v>
      </c>
      <c r="AF87" s="8" t="n">
        <v>303.704346</v>
      </c>
      <c r="AG87" s="8" t="n">
        <v>310.481323</v>
      </c>
      <c r="AH87" s="8" t="n">
        <v>317.346161</v>
      </c>
      <c r="AI87" s="8" t="n">
        <v>324.337738</v>
      </c>
      <c r="AJ87" s="8" t="n">
        <v>331.399902</v>
      </c>
      <c r="AK87" s="5" t="n">
        <v>0.025941</v>
      </c>
    </row>
    <row r="89" ht="15" customHeight="1" s="99">
      <c r="B89" s="4" t="inlineStr">
        <is>
          <t>Seat Miles Demanded (billion miles)</t>
        </is>
      </c>
    </row>
    <row r="90" ht="15" customHeight="1" s="99">
      <c r="A90" s="58" t="inlineStr">
        <is>
          <t>ATE000:fa_U.S.Total</t>
        </is>
      </c>
      <c r="B90" s="7" t="inlineStr">
        <is>
          <t xml:space="preserve">  United States</t>
        </is>
      </c>
      <c r="C90" s="9" t="n">
        <v>1173.553467</v>
      </c>
      <c r="D90" s="9" t="n">
        <v>1188.868774</v>
      </c>
      <c r="E90" s="9" t="n">
        <v>1213.58313</v>
      </c>
      <c r="F90" s="9" t="n">
        <v>1235.758179</v>
      </c>
      <c r="G90" s="9" t="n">
        <v>1255.533447</v>
      </c>
      <c r="H90" s="9" t="n">
        <v>1273.864746</v>
      </c>
      <c r="I90" s="9" t="n">
        <v>1293.120972</v>
      </c>
      <c r="J90" s="9" t="n">
        <v>1313.797607</v>
      </c>
      <c r="K90" s="9" t="n">
        <v>1336.561279</v>
      </c>
      <c r="L90" s="9" t="n">
        <v>1360.685303</v>
      </c>
      <c r="M90" s="9" t="n">
        <v>1384.183838</v>
      </c>
      <c r="N90" s="9" t="n">
        <v>1413.325073</v>
      </c>
      <c r="O90" s="9" t="n">
        <v>1439.089111</v>
      </c>
      <c r="P90" s="9" t="n">
        <v>1464.756104</v>
      </c>
      <c r="Q90" s="9" t="n">
        <v>1491.255737</v>
      </c>
      <c r="R90" s="9" t="n">
        <v>1517.909302</v>
      </c>
      <c r="S90" s="9" t="n">
        <v>1544.969727</v>
      </c>
      <c r="T90" s="9" t="n">
        <v>1572.876587</v>
      </c>
      <c r="U90" s="9" t="n">
        <v>1600.829102</v>
      </c>
      <c r="V90" s="9" t="n">
        <v>1628.642212</v>
      </c>
      <c r="W90" s="9" t="n">
        <v>1656.959106</v>
      </c>
      <c r="X90" s="9" t="n">
        <v>1686.064575</v>
      </c>
      <c r="Y90" s="9" t="n">
        <v>1715.337891</v>
      </c>
      <c r="Z90" s="9" t="n">
        <v>1745.147583</v>
      </c>
      <c r="AA90" s="9" t="n">
        <v>1774.890015</v>
      </c>
      <c r="AB90" s="9" t="n">
        <v>1805.456543</v>
      </c>
      <c r="AC90" s="9" t="n">
        <v>1836.789795</v>
      </c>
      <c r="AD90" s="9" t="n">
        <v>1868.791504</v>
      </c>
      <c r="AE90" s="9" t="n">
        <v>1901.88623</v>
      </c>
      <c r="AF90" s="9" t="n">
        <v>1935.813599</v>
      </c>
      <c r="AG90" s="9" t="n">
        <v>1970.7146</v>
      </c>
      <c r="AH90" s="9" t="n">
        <v>2005.956787</v>
      </c>
      <c r="AI90" s="9" t="n">
        <v>2040.973633</v>
      </c>
      <c r="AJ90" s="9" t="n">
        <v>2075.530029</v>
      </c>
      <c r="AK90" s="5" t="n">
        <v>0.017565</v>
      </c>
    </row>
    <row r="91" ht="15" customHeight="1" s="99">
      <c r="A91" s="58" t="inlineStr">
        <is>
          <t>ATE000:fa_USNarrowBody</t>
        </is>
      </c>
      <c r="B91" s="7" t="inlineStr">
        <is>
          <t xml:space="preserve">    Narrow Body Aircraft</t>
        </is>
      </c>
      <c r="C91" s="9" t="n">
        <v>768.992249</v>
      </c>
      <c r="D91" s="9" t="n">
        <v>778.298523</v>
      </c>
      <c r="E91" s="9" t="n">
        <v>793.663391</v>
      </c>
      <c r="F91" s="9" t="n">
        <v>807.413574</v>
      </c>
      <c r="G91" s="9" t="n">
        <v>819.618958</v>
      </c>
      <c r="H91" s="9" t="n">
        <v>830.892212</v>
      </c>
      <c r="I91" s="9" t="n">
        <v>842.7542110000001</v>
      </c>
      <c r="J91" s="9" t="n">
        <v>855.518066</v>
      </c>
      <c r="K91" s="9" t="n">
        <v>869.6070560000001</v>
      </c>
      <c r="L91" s="9" t="n">
        <v>884.549255</v>
      </c>
      <c r="M91" s="9" t="n">
        <v>899.062256</v>
      </c>
      <c r="N91" s="9" t="n">
        <v>917.1695560000001</v>
      </c>
      <c r="O91" s="9" t="n">
        <v>933.072388</v>
      </c>
      <c r="P91" s="9" t="n">
        <v>948.876526</v>
      </c>
      <c r="Q91" s="9" t="n">
        <v>965.177246</v>
      </c>
      <c r="R91" s="9" t="n">
        <v>981.536377</v>
      </c>
      <c r="S91" s="9" t="n">
        <v>998.113953</v>
      </c>
      <c r="T91" s="9" t="n">
        <v>1015.188599</v>
      </c>
      <c r="U91" s="9" t="n">
        <v>1032.246216</v>
      </c>
      <c r="V91" s="9" t="n">
        <v>1049.166382</v>
      </c>
      <c r="W91" s="9" t="n">
        <v>1066.358521</v>
      </c>
      <c r="X91" s="9" t="n">
        <v>1084.003662</v>
      </c>
      <c r="Y91" s="9" t="n">
        <v>1101.696655</v>
      </c>
      <c r="Z91" s="9" t="n">
        <v>1119.671631</v>
      </c>
      <c r="AA91" s="9" t="n">
        <v>1137.778442</v>
      </c>
      <c r="AB91" s="9" t="n">
        <v>1156.332153</v>
      </c>
      <c r="AC91" s="9" t="n">
        <v>1175.294189</v>
      </c>
      <c r="AD91" s="9" t="n">
        <v>1194.599487</v>
      </c>
      <c r="AE91" s="9" t="n">
        <v>1214.516479</v>
      </c>
      <c r="AF91" s="9" t="n">
        <v>1234.876587</v>
      </c>
      <c r="AG91" s="9" t="n">
        <v>1255.76709</v>
      </c>
      <c r="AH91" s="9" t="n">
        <v>1276.783203</v>
      </c>
      <c r="AI91" s="9" t="n">
        <v>1297.56311</v>
      </c>
      <c r="AJ91" s="9" t="n">
        <v>1318.031372</v>
      </c>
      <c r="AK91" s="5" t="n">
        <v>0.016598</v>
      </c>
    </row>
    <row r="92" ht="15" customHeight="1" s="99">
      <c r="A92" s="58" t="inlineStr">
        <is>
          <t>ATE000:fa_USWideBody</t>
        </is>
      </c>
      <c r="B92" s="7" t="inlineStr">
        <is>
          <t xml:space="preserve">    Wide Body Aircraft</t>
        </is>
      </c>
      <c r="C92" s="9" t="n">
        <v>294.358307</v>
      </c>
      <c r="D92" s="9" t="n">
        <v>301.544434</v>
      </c>
      <c r="E92" s="9" t="n">
        <v>311.272125</v>
      </c>
      <c r="F92" s="9" t="n">
        <v>320.337311</v>
      </c>
      <c r="G92" s="9" t="n">
        <v>328.777618</v>
      </c>
      <c r="H92" s="9" t="n">
        <v>336.843018</v>
      </c>
      <c r="I92" s="9" t="n">
        <v>345.18457</v>
      </c>
      <c r="J92" s="9" t="n">
        <v>353.950775</v>
      </c>
      <c r="K92" s="9" t="n">
        <v>363.341675</v>
      </c>
      <c r="L92" s="9" t="n">
        <v>373.166992</v>
      </c>
      <c r="M92" s="9" t="n">
        <v>382.874542</v>
      </c>
      <c r="N92" s="9" t="n">
        <v>394.259064</v>
      </c>
      <c r="O92" s="9" t="n">
        <v>404.75293</v>
      </c>
      <c r="P92" s="9" t="n">
        <v>415.28949</v>
      </c>
      <c r="Q92" s="9" t="n">
        <v>426.140442</v>
      </c>
      <c r="R92" s="9" t="n">
        <v>437.111755</v>
      </c>
      <c r="S92" s="9" t="n">
        <v>448.279816</v>
      </c>
      <c r="T92" s="9" t="n">
        <v>459.778687</v>
      </c>
      <c r="U92" s="9" t="n">
        <v>471.372864</v>
      </c>
      <c r="V92" s="9" t="n">
        <v>483.006927</v>
      </c>
      <c r="W92" s="9" t="n">
        <v>494.876068</v>
      </c>
      <c r="X92" s="9" t="n">
        <v>507.069702</v>
      </c>
      <c r="Y92" s="9" t="n">
        <v>519.407959</v>
      </c>
      <c r="Z92" s="9" t="n">
        <v>532.005615</v>
      </c>
      <c r="AA92" s="9" t="n">
        <v>544.225403</v>
      </c>
      <c r="AB92" s="9" t="n">
        <v>556.80426</v>
      </c>
      <c r="AC92" s="9" t="n">
        <v>569.7276000000001</v>
      </c>
      <c r="AD92" s="9" t="n">
        <v>582.967773</v>
      </c>
      <c r="AE92" s="9" t="n">
        <v>596.661621</v>
      </c>
      <c r="AF92" s="9" t="n">
        <v>610.731262</v>
      </c>
      <c r="AG92" s="9" t="n">
        <v>625.225159</v>
      </c>
      <c r="AH92" s="9" t="n">
        <v>639.944824</v>
      </c>
      <c r="AI92" s="9" t="n">
        <v>654.710022</v>
      </c>
      <c r="AJ92" s="9" t="n">
        <v>669.3599850000001</v>
      </c>
      <c r="AK92" s="5" t="n">
        <v>0.025232</v>
      </c>
    </row>
    <row r="93" ht="15" customHeight="1" s="99">
      <c r="A93" s="58" t="inlineStr">
        <is>
          <t>ATE000:fa_USRegional</t>
        </is>
      </c>
      <c r="B93" s="7" t="inlineStr">
        <is>
          <t xml:space="preserve">    Regional Jets</t>
        </is>
      </c>
      <c r="C93" s="9" t="n">
        <v>110.203041</v>
      </c>
      <c r="D93" s="9" t="n">
        <v>109.025764</v>
      </c>
      <c r="E93" s="9" t="n">
        <v>108.647659</v>
      </c>
      <c r="F93" s="9" t="n">
        <v>108.007332</v>
      </c>
      <c r="G93" s="9" t="n">
        <v>107.1371</v>
      </c>
      <c r="H93" s="9" t="n">
        <v>106.129555</v>
      </c>
      <c r="I93" s="9" t="n">
        <v>105.182266</v>
      </c>
      <c r="J93" s="9" t="n">
        <v>104.328796</v>
      </c>
      <c r="K93" s="9" t="n">
        <v>103.612534</v>
      </c>
      <c r="L93" s="9" t="n">
        <v>102.968964</v>
      </c>
      <c r="M93" s="9" t="n">
        <v>102.247139</v>
      </c>
      <c r="N93" s="9" t="n">
        <v>101.896393</v>
      </c>
      <c r="O93" s="9" t="n">
        <v>101.263908</v>
      </c>
      <c r="P93" s="9" t="n">
        <v>100.590118</v>
      </c>
      <c r="Q93" s="9" t="n">
        <v>99.937912</v>
      </c>
      <c r="R93" s="9" t="n">
        <v>99.26110799999999</v>
      </c>
      <c r="S93" s="9" t="n">
        <v>98.576065</v>
      </c>
      <c r="T93" s="9" t="n">
        <v>97.909256</v>
      </c>
      <c r="U93" s="9" t="n">
        <v>97.21019699999999</v>
      </c>
      <c r="V93" s="9" t="n">
        <v>96.469055</v>
      </c>
      <c r="W93" s="9" t="n">
        <v>95.724419</v>
      </c>
      <c r="X93" s="9" t="n">
        <v>94.991432</v>
      </c>
      <c r="Y93" s="9" t="n">
        <v>94.23333700000001</v>
      </c>
      <c r="Z93" s="9" t="n">
        <v>93.470451</v>
      </c>
      <c r="AA93" s="9" t="n">
        <v>92.88619199999999</v>
      </c>
      <c r="AB93" s="9" t="n">
        <v>92.32010699999999</v>
      </c>
      <c r="AC93" s="9" t="n">
        <v>91.76805899999999</v>
      </c>
      <c r="AD93" s="9" t="n">
        <v>91.224236</v>
      </c>
      <c r="AE93" s="9" t="n">
        <v>90.708145</v>
      </c>
      <c r="AF93" s="9" t="n">
        <v>90.20575700000001</v>
      </c>
      <c r="AG93" s="9" t="n">
        <v>89.722397</v>
      </c>
      <c r="AH93" s="9" t="n">
        <v>89.228607</v>
      </c>
      <c r="AI93" s="9" t="n">
        <v>88.70034800000001</v>
      </c>
      <c r="AJ93" s="9" t="n">
        <v>88.13891599999999</v>
      </c>
      <c r="AK93" s="5" t="n">
        <v>-0.006624</v>
      </c>
    </row>
    <row r="94" ht="15" customHeight="1" s="99">
      <c r="A94" s="58" t="inlineStr">
        <is>
          <t>ATE000:fa_Canada</t>
        </is>
      </c>
      <c r="B94" s="7" t="inlineStr">
        <is>
          <t xml:space="preserve">  Canada</t>
        </is>
      </c>
      <c r="C94" s="9" t="n">
        <v>179.353027</v>
      </c>
      <c r="D94" s="9" t="n">
        <v>182.941208</v>
      </c>
      <c r="E94" s="9" t="n">
        <v>186.019287</v>
      </c>
      <c r="F94" s="9" t="n">
        <v>189.453644</v>
      </c>
      <c r="G94" s="9" t="n">
        <v>192.848389</v>
      </c>
      <c r="H94" s="9" t="n">
        <v>196.286697</v>
      </c>
      <c r="I94" s="9" t="n">
        <v>199.855362</v>
      </c>
      <c r="J94" s="9" t="n">
        <v>203.631073</v>
      </c>
      <c r="K94" s="9" t="n">
        <v>207.360397</v>
      </c>
      <c r="L94" s="9" t="n">
        <v>211.064651</v>
      </c>
      <c r="M94" s="9" t="n">
        <v>215.05484</v>
      </c>
      <c r="N94" s="9" t="n">
        <v>219.203491</v>
      </c>
      <c r="O94" s="9" t="n">
        <v>223.460281</v>
      </c>
      <c r="P94" s="9" t="n">
        <v>227.873123</v>
      </c>
      <c r="Q94" s="9" t="n">
        <v>232.332077</v>
      </c>
      <c r="R94" s="9" t="n">
        <v>237.009399</v>
      </c>
      <c r="S94" s="9" t="n">
        <v>242.01413</v>
      </c>
      <c r="T94" s="9" t="n">
        <v>247.264816</v>
      </c>
      <c r="U94" s="9" t="n">
        <v>252.640549</v>
      </c>
      <c r="V94" s="9" t="n">
        <v>258.082886</v>
      </c>
      <c r="W94" s="9" t="n">
        <v>263.737549</v>
      </c>
      <c r="X94" s="9" t="n">
        <v>269.651123</v>
      </c>
      <c r="Y94" s="9" t="n">
        <v>275.576569</v>
      </c>
      <c r="Z94" s="9" t="n">
        <v>281.604736</v>
      </c>
      <c r="AA94" s="9" t="n">
        <v>287.848846</v>
      </c>
      <c r="AB94" s="9" t="n">
        <v>294.260895</v>
      </c>
      <c r="AC94" s="9" t="n">
        <v>300.823181</v>
      </c>
      <c r="AD94" s="9" t="n">
        <v>307.486145</v>
      </c>
      <c r="AE94" s="9" t="n">
        <v>314.358276</v>
      </c>
      <c r="AF94" s="9" t="n">
        <v>321.414612</v>
      </c>
      <c r="AG94" s="9" t="n">
        <v>328.578033</v>
      </c>
      <c r="AH94" s="9" t="n">
        <v>335.917297</v>
      </c>
      <c r="AI94" s="9" t="n">
        <v>343.502167</v>
      </c>
      <c r="AJ94" s="9" t="n">
        <v>351.2164</v>
      </c>
      <c r="AK94" s="5" t="n">
        <v>0.020592</v>
      </c>
    </row>
    <row r="95" ht="15" customHeight="1" s="99">
      <c r="A95" s="58" t="inlineStr">
        <is>
          <t>ATE000:fa_Central_Am</t>
        </is>
      </c>
      <c r="B95" s="7" t="inlineStr">
        <is>
          <t xml:space="preserve">  Central America</t>
        </is>
      </c>
      <c r="C95" s="9" t="n">
        <v>184.794495</v>
      </c>
      <c r="D95" s="9" t="n">
        <v>188.865051</v>
      </c>
      <c r="E95" s="9" t="n">
        <v>193.461868</v>
      </c>
      <c r="F95" s="9" t="n">
        <v>198.440216</v>
      </c>
      <c r="G95" s="9" t="n">
        <v>203.580231</v>
      </c>
      <c r="H95" s="9" t="n">
        <v>208.972992</v>
      </c>
      <c r="I95" s="9" t="n">
        <v>214.419846</v>
      </c>
      <c r="J95" s="9" t="n">
        <v>220.013397</v>
      </c>
      <c r="K95" s="9" t="n">
        <v>225.395126</v>
      </c>
      <c r="L95" s="9" t="n">
        <v>230.70253</v>
      </c>
      <c r="M95" s="9" t="n">
        <v>236.199142</v>
      </c>
      <c r="N95" s="9" t="n">
        <v>241.944168</v>
      </c>
      <c r="O95" s="9" t="n">
        <v>247.933945</v>
      </c>
      <c r="P95" s="9" t="n">
        <v>254.076614</v>
      </c>
      <c r="Q95" s="9" t="n">
        <v>260.409271</v>
      </c>
      <c r="R95" s="9" t="n">
        <v>266.848328</v>
      </c>
      <c r="S95" s="9" t="n">
        <v>273.693085</v>
      </c>
      <c r="T95" s="9" t="n">
        <v>280.859619</v>
      </c>
      <c r="U95" s="9" t="n">
        <v>288.084137</v>
      </c>
      <c r="V95" s="9" t="n">
        <v>295.382446</v>
      </c>
      <c r="W95" s="9" t="n">
        <v>302.814087</v>
      </c>
      <c r="X95" s="9" t="n">
        <v>310.507538</v>
      </c>
      <c r="Y95" s="9" t="n">
        <v>318.072632</v>
      </c>
      <c r="Z95" s="9" t="n">
        <v>329.350433</v>
      </c>
      <c r="AA95" s="9" t="n">
        <v>338.386108</v>
      </c>
      <c r="AB95" s="9" t="n">
        <v>347.538849</v>
      </c>
      <c r="AC95" s="9" t="n">
        <v>356.86319</v>
      </c>
      <c r="AD95" s="9" t="n">
        <v>366.212921</v>
      </c>
      <c r="AE95" s="9" t="n">
        <v>375.755096</v>
      </c>
      <c r="AF95" s="9" t="n">
        <v>385.439667</v>
      </c>
      <c r="AG95" s="9" t="n">
        <v>395.044678</v>
      </c>
      <c r="AH95" s="9" t="n">
        <v>404.868073</v>
      </c>
      <c r="AI95" s="9" t="n">
        <v>415.086639</v>
      </c>
      <c r="AJ95" s="9" t="n">
        <v>425.49057</v>
      </c>
      <c r="AK95" s="5" t="n">
        <v>0.025706</v>
      </c>
    </row>
    <row r="96" ht="15" customHeight="1" s="99">
      <c r="A96" s="58" t="inlineStr">
        <is>
          <t>ATE000:fa_South_Am</t>
        </is>
      </c>
      <c r="B96" s="7" t="inlineStr">
        <is>
          <t xml:space="preserve">  South America</t>
        </is>
      </c>
      <c r="C96" s="9" t="n">
        <v>239.749359</v>
      </c>
      <c r="D96" s="9" t="n">
        <v>247.276062</v>
      </c>
      <c r="E96" s="9" t="n">
        <v>256.621002</v>
      </c>
      <c r="F96" s="9" t="n">
        <v>266.64502</v>
      </c>
      <c r="G96" s="9" t="n">
        <v>276.504791</v>
      </c>
      <c r="H96" s="9" t="n">
        <v>286.536194</v>
      </c>
      <c r="I96" s="9" t="n">
        <v>296.881287</v>
      </c>
      <c r="J96" s="9" t="n">
        <v>307.514191</v>
      </c>
      <c r="K96" s="9" t="n">
        <v>318.135834</v>
      </c>
      <c r="L96" s="9" t="n">
        <v>328.726135</v>
      </c>
      <c r="M96" s="9" t="n">
        <v>339.253571</v>
      </c>
      <c r="N96" s="9" t="n">
        <v>350.102875</v>
      </c>
      <c r="O96" s="9" t="n">
        <v>361.371094</v>
      </c>
      <c r="P96" s="9" t="n">
        <v>372.968811</v>
      </c>
      <c r="Q96" s="9" t="n">
        <v>384.842377</v>
      </c>
      <c r="R96" s="9" t="n">
        <v>396.895996</v>
      </c>
      <c r="S96" s="9" t="n">
        <v>409.554962</v>
      </c>
      <c r="T96" s="9" t="n">
        <v>422.763214</v>
      </c>
      <c r="U96" s="9" t="n">
        <v>436.323486</v>
      </c>
      <c r="V96" s="9" t="n">
        <v>450.335632</v>
      </c>
      <c r="W96" s="9" t="n">
        <v>464.718506</v>
      </c>
      <c r="X96" s="9" t="n">
        <v>479.682709</v>
      </c>
      <c r="Y96" s="9" t="n">
        <v>495.072601</v>
      </c>
      <c r="Z96" s="9" t="n">
        <v>510.364075</v>
      </c>
      <c r="AA96" s="9" t="n">
        <v>527.628845</v>
      </c>
      <c r="AB96" s="9" t="n">
        <v>545.195435</v>
      </c>
      <c r="AC96" s="9" t="n">
        <v>563.253479</v>
      </c>
      <c r="AD96" s="9" t="n">
        <v>581.849182</v>
      </c>
      <c r="AE96" s="9" t="n">
        <v>601.069946</v>
      </c>
      <c r="AF96" s="9" t="n">
        <v>620.945801</v>
      </c>
      <c r="AG96" s="9" t="n">
        <v>641.0483400000001</v>
      </c>
      <c r="AH96" s="9" t="n">
        <v>661.902161</v>
      </c>
      <c r="AI96" s="9" t="n">
        <v>683.68219</v>
      </c>
      <c r="AJ96" s="9" t="n">
        <v>706.072876</v>
      </c>
      <c r="AK96" s="5" t="n">
        <v>0.033331</v>
      </c>
    </row>
    <row r="97" ht="15" customHeight="1" s="99">
      <c r="A97" s="58" t="inlineStr">
        <is>
          <t>ATE000:fa_Europe</t>
        </is>
      </c>
      <c r="B97" s="7" t="inlineStr">
        <is>
          <t xml:space="preserve">  Europe</t>
        </is>
      </c>
      <c r="C97" s="9" t="n">
        <v>1354.000122</v>
      </c>
      <c r="D97" s="9" t="n">
        <v>1391.796021</v>
      </c>
      <c r="E97" s="9" t="n">
        <v>1426.347778</v>
      </c>
      <c r="F97" s="9" t="n">
        <v>1459.815186</v>
      </c>
      <c r="G97" s="9" t="n">
        <v>1492.348755</v>
      </c>
      <c r="H97" s="9" t="n">
        <v>1525.460205</v>
      </c>
      <c r="I97" s="9" t="n">
        <v>1559.321533</v>
      </c>
      <c r="J97" s="9" t="n">
        <v>1594.785034</v>
      </c>
      <c r="K97" s="9" t="n">
        <v>1630.717041</v>
      </c>
      <c r="L97" s="9" t="n">
        <v>1666.454224</v>
      </c>
      <c r="M97" s="9" t="n">
        <v>1703.602173</v>
      </c>
      <c r="N97" s="9" t="n">
        <v>1741.731079</v>
      </c>
      <c r="O97" s="9" t="n">
        <v>1780.271606</v>
      </c>
      <c r="P97" s="9" t="n">
        <v>1819.260254</v>
      </c>
      <c r="Q97" s="9" t="n">
        <v>1859.178467</v>
      </c>
      <c r="R97" s="9" t="n">
        <v>1899.805664</v>
      </c>
      <c r="S97" s="9" t="n">
        <v>1941.767456</v>
      </c>
      <c r="T97" s="9" t="n">
        <v>1984.816895</v>
      </c>
      <c r="U97" s="9" t="n">
        <v>2028.509888</v>
      </c>
      <c r="V97" s="9" t="n">
        <v>2073.270264</v>
      </c>
      <c r="W97" s="9" t="n">
        <v>2118.918457</v>
      </c>
      <c r="X97" s="9" t="n">
        <v>2165.768555</v>
      </c>
      <c r="Y97" s="9" t="n">
        <v>2212.931152</v>
      </c>
      <c r="Z97" s="9" t="n">
        <v>2259.467285</v>
      </c>
      <c r="AA97" s="9" t="n">
        <v>2308.860596</v>
      </c>
      <c r="AB97" s="9" t="n">
        <v>2359.092529</v>
      </c>
      <c r="AC97" s="9" t="n">
        <v>2409.828613</v>
      </c>
      <c r="AD97" s="9" t="n">
        <v>2461.018311</v>
      </c>
      <c r="AE97" s="9" t="n">
        <v>2513.389893</v>
      </c>
      <c r="AF97" s="9" t="n">
        <v>2567.336182</v>
      </c>
      <c r="AG97" s="9" t="n">
        <v>2622.842773</v>
      </c>
      <c r="AH97" s="9" t="n">
        <v>2681.344727</v>
      </c>
      <c r="AI97" s="9" t="n">
        <v>2743.953369</v>
      </c>
      <c r="AJ97" s="9" t="n">
        <v>2809.75415</v>
      </c>
      <c r="AK97" s="5" t="n">
        <v>0.022196</v>
      </c>
    </row>
    <row r="98" ht="15" customHeight="1" s="99">
      <c r="A98" s="58" t="inlineStr">
        <is>
          <t>ATE000:fa_Africa</t>
        </is>
      </c>
      <c r="B98" s="7" t="inlineStr">
        <is>
          <t xml:space="preserve">  Africa</t>
        </is>
      </c>
      <c r="C98" s="9" t="n">
        <v>171.423416</v>
      </c>
      <c r="D98" s="9" t="n">
        <v>177.796066</v>
      </c>
      <c r="E98" s="9" t="n">
        <v>185.052261</v>
      </c>
      <c r="F98" s="9" t="n">
        <v>193.272629</v>
      </c>
      <c r="G98" s="9" t="n">
        <v>201.934036</v>
      </c>
      <c r="H98" s="9" t="n">
        <v>211.092041</v>
      </c>
      <c r="I98" s="9" t="n">
        <v>220.76738</v>
      </c>
      <c r="J98" s="9" t="n">
        <v>230.861923</v>
      </c>
      <c r="K98" s="9" t="n">
        <v>241.273804</v>
      </c>
      <c r="L98" s="9" t="n">
        <v>251.968185</v>
      </c>
      <c r="M98" s="9" t="n">
        <v>262.999542</v>
      </c>
      <c r="N98" s="9" t="n">
        <v>274.431488</v>
      </c>
      <c r="O98" s="9" t="n">
        <v>286.361755</v>
      </c>
      <c r="P98" s="9" t="n">
        <v>298.694427</v>
      </c>
      <c r="Q98" s="9" t="n">
        <v>311.628937</v>
      </c>
      <c r="R98" s="9" t="n">
        <v>324.922607</v>
      </c>
      <c r="S98" s="9" t="n">
        <v>338.890808</v>
      </c>
      <c r="T98" s="9" t="n">
        <v>353.610443</v>
      </c>
      <c r="U98" s="9" t="n">
        <v>369.015564</v>
      </c>
      <c r="V98" s="9" t="n">
        <v>385.112488</v>
      </c>
      <c r="W98" s="9" t="n">
        <v>401.866089</v>
      </c>
      <c r="X98" s="9" t="n">
        <v>419.29892</v>
      </c>
      <c r="Y98" s="9" t="n">
        <v>437.501007</v>
      </c>
      <c r="Z98" s="9" t="n">
        <v>458.119507</v>
      </c>
      <c r="AA98" s="9" t="n">
        <v>478.865814</v>
      </c>
      <c r="AB98" s="9" t="n">
        <v>500.389954</v>
      </c>
      <c r="AC98" s="9" t="n">
        <v>522.8560179999999</v>
      </c>
      <c r="AD98" s="9" t="n">
        <v>546.336304</v>
      </c>
      <c r="AE98" s="9" t="n">
        <v>570.893311</v>
      </c>
      <c r="AF98" s="9" t="n">
        <v>596.523132</v>
      </c>
      <c r="AG98" s="9" t="n">
        <v>622.956238</v>
      </c>
      <c r="AH98" s="9" t="n">
        <v>650.65094</v>
      </c>
      <c r="AI98" s="9" t="n">
        <v>679.728821</v>
      </c>
      <c r="AJ98" s="9" t="n">
        <v>710.171814</v>
      </c>
      <c r="AK98" s="5" t="n">
        <v>0.044227</v>
      </c>
    </row>
    <row r="99" ht="15" customHeight="1" s="99">
      <c r="A99" s="58" t="inlineStr">
        <is>
          <t>ATE000:fa_Mideast</t>
        </is>
      </c>
      <c r="B99" s="7" t="inlineStr">
        <is>
          <t xml:space="preserve">  Mideast</t>
        </is>
      </c>
      <c r="C99" s="9" t="n">
        <v>384.186066</v>
      </c>
      <c r="D99" s="9" t="n">
        <v>395.62915</v>
      </c>
      <c r="E99" s="9" t="n">
        <v>410.163452</v>
      </c>
      <c r="F99" s="9" t="n">
        <v>426.490417</v>
      </c>
      <c r="G99" s="9" t="n">
        <v>442.026733</v>
      </c>
      <c r="H99" s="9" t="n">
        <v>457.360931</v>
      </c>
      <c r="I99" s="9" t="n">
        <v>473.231079</v>
      </c>
      <c r="J99" s="9" t="n">
        <v>489.623779</v>
      </c>
      <c r="K99" s="9" t="n">
        <v>506.05426</v>
      </c>
      <c r="L99" s="9" t="n">
        <v>522.586243</v>
      </c>
      <c r="M99" s="9" t="n">
        <v>540.431702</v>
      </c>
      <c r="N99" s="9" t="n">
        <v>557.333923</v>
      </c>
      <c r="O99" s="9" t="n">
        <v>575.072754</v>
      </c>
      <c r="P99" s="9" t="n">
        <v>593.510193</v>
      </c>
      <c r="Q99" s="9" t="n">
        <v>612.986267</v>
      </c>
      <c r="R99" s="9" t="n">
        <v>632.88623</v>
      </c>
      <c r="S99" s="9" t="n">
        <v>653.229736</v>
      </c>
      <c r="T99" s="9" t="n">
        <v>674.630005</v>
      </c>
      <c r="U99" s="9" t="n">
        <v>696.830078</v>
      </c>
      <c r="V99" s="9" t="n">
        <v>719.721619</v>
      </c>
      <c r="W99" s="9" t="n">
        <v>743.107849</v>
      </c>
      <c r="X99" s="9" t="n">
        <v>766.353516</v>
      </c>
      <c r="Y99" s="9" t="n">
        <v>790.382996</v>
      </c>
      <c r="Z99" s="9" t="n">
        <v>813.086243</v>
      </c>
      <c r="AA99" s="9" t="n">
        <v>839.775818</v>
      </c>
      <c r="AB99" s="9" t="n">
        <v>867.454041</v>
      </c>
      <c r="AC99" s="9" t="n">
        <v>894.880737</v>
      </c>
      <c r="AD99" s="9" t="n">
        <v>923.295715</v>
      </c>
      <c r="AE99" s="9" t="n">
        <v>953.019958</v>
      </c>
      <c r="AF99" s="9" t="n">
        <v>984.087769</v>
      </c>
      <c r="AG99" s="9" t="n">
        <v>1016.106628</v>
      </c>
      <c r="AH99" s="9" t="n">
        <v>1047.585083</v>
      </c>
      <c r="AI99" s="9" t="n">
        <v>1080.488525</v>
      </c>
      <c r="AJ99" s="9" t="n">
        <v>1114.89856</v>
      </c>
      <c r="AK99" s="5" t="n">
        <v>0.032906</v>
      </c>
    </row>
    <row r="100" ht="15" customHeight="1" s="99">
      <c r="A100" s="58" t="inlineStr">
        <is>
          <t>ATE000:fa_Russia</t>
        </is>
      </c>
      <c r="B100" s="7" t="inlineStr">
        <is>
          <t xml:space="preserve">  Commonwealth of Independent States</t>
        </is>
      </c>
      <c r="C100" s="9" t="n">
        <v>253.76004</v>
      </c>
      <c r="D100" s="9" t="n">
        <v>259.097809</v>
      </c>
      <c r="E100" s="9" t="n">
        <v>264.606842</v>
      </c>
      <c r="F100" s="9" t="n">
        <v>270.504089</v>
      </c>
      <c r="G100" s="9" t="n">
        <v>275.791382</v>
      </c>
      <c r="H100" s="9" t="n">
        <v>280.782135</v>
      </c>
      <c r="I100" s="9" t="n">
        <v>285.752533</v>
      </c>
      <c r="J100" s="9" t="n">
        <v>290.712921</v>
      </c>
      <c r="K100" s="9" t="n">
        <v>295.674133</v>
      </c>
      <c r="L100" s="9" t="n">
        <v>300.779938</v>
      </c>
      <c r="M100" s="9" t="n">
        <v>306.307617</v>
      </c>
      <c r="N100" s="9" t="n">
        <v>312.222107</v>
      </c>
      <c r="O100" s="9" t="n">
        <v>318.458038</v>
      </c>
      <c r="P100" s="9" t="n">
        <v>325.244415</v>
      </c>
      <c r="Q100" s="9" t="n">
        <v>332.700623</v>
      </c>
      <c r="R100" s="9" t="n">
        <v>340.81311</v>
      </c>
      <c r="S100" s="9" t="n">
        <v>349.279449</v>
      </c>
      <c r="T100" s="9" t="n">
        <v>357.904449</v>
      </c>
      <c r="U100" s="9" t="n">
        <v>366.420685</v>
      </c>
      <c r="V100" s="9" t="n">
        <v>374.847198</v>
      </c>
      <c r="W100" s="9" t="n">
        <v>383.454926</v>
      </c>
      <c r="X100" s="9" t="n">
        <v>392.060272</v>
      </c>
      <c r="Y100" s="9" t="n">
        <v>400.8396</v>
      </c>
      <c r="Z100" s="9" t="n">
        <v>405.823242</v>
      </c>
      <c r="AA100" s="9" t="n">
        <v>415.732666</v>
      </c>
      <c r="AB100" s="9" t="n">
        <v>425.836243</v>
      </c>
      <c r="AC100" s="9" t="n">
        <v>436.10672</v>
      </c>
      <c r="AD100" s="9" t="n">
        <v>446.65155</v>
      </c>
      <c r="AE100" s="9" t="n">
        <v>457.420227</v>
      </c>
      <c r="AF100" s="9" t="n">
        <v>468.40567</v>
      </c>
      <c r="AG100" s="9" t="n">
        <v>479.502991</v>
      </c>
      <c r="AH100" s="9" t="n">
        <v>490.937378</v>
      </c>
      <c r="AI100" s="9" t="n">
        <v>502.877808</v>
      </c>
      <c r="AJ100" s="9" t="n">
        <v>515.522461</v>
      </c>
      <c r="AK100" s="5" t="n">
        <v>0.021732</v>
      </c>
    </row>
    <row r="101" ht="15" customHeight="1" s="99">
      <c r="A101" s="58" t="inlineStr">
        <is>
          <t>ATE000:fa_China</t>
        </is>
      </c>
      <c r="B101" s="7" t="inlineStr">
        <is>
          <t xml:space="preserve">  China</t>
        </is>
      </c>
      <c r="C101" s="9" t="n">
        <v>741.282654</v>
      </c>
      <c r="D101" s="9" t="n">
        <v>789.943542</v>
      </c>
      <c r="E101" s="9" t="n">
        <v>839.933105</v>
      </c>
      <c r="F101" s="9" t="n">
        <v>891.042725</v>
      </c>
      <c r="G101" s="9" t="n">
        <v>943.3433230000001</v>
      </c>
      <c r="H101" s="9" t="n">
        <v>999.267395</v>
      </c>
      <c r="I101" s="9" t="n">
        <v>1054.898926</v>
      </c>
      <c r="J101" s="9" t="n">
        <v>1113.575439</v>
      </c>
      <c r="K101" s="9" t="n">
        <v>1173.167725</v>
      </c>
      <c r="L101" s="9" t="n">
        <v>1232.706299</v>
      </c>
      <c r="M101" s="9" t="n">
        <v>1295.7854</v>
      </c>
      <c r="N101" s="9" t="n">
        <v>1363.43042</v>
      </c>
      <c r="O101" s="9" t="n">
        <v>1433.656982</v>
      </c>
      <c r="P101" s="9" t="n">
        <v>1505.172485</v>
      </c>
      <c r="Q101" s="9" t="n">
        <v>1578.919678</v>
      </c>
      <c r="R101" s="9" t="n">
        <v>1654.469849</v>
      </c>
      <c r="S101" s="9" t="n">
        <v>1734.677246</v>
      </c>
      <c r="T101" s="9" t="n">
        <v>1817.582153</v>
      </c>
      <c r="U101" s="9" t="n">
        <v>1902.442871</v>
      </c>
      <c r="V101" s="9" t="n">
        <v>1989.922974</v>
      </c>
      <c r="W101" s="9" t="n">
        <v>2079.813477</v>
      </c>
      <c r="X101" s="9" t="n">
        <v>2172.854248</v>
      </c>
      <c r="Y101" s="9" t="n">
        <v>2269.091797</v>
      </c>
      <c r="Z101" s="9" t="n">
        <v>2345.732666</v>
      </c>
      <c r="AA101" s="9" t="n">
        <v>2442.377441</v>
      </c>
      <c r="AB101" s="9" t="n">
        <v>2542.454102</v>
      </c>
      <c r="AC101" s="9" t="n">
        <v>2644.89209</v>
      </c>
      <c r="AD101" s="9" t="n">
        <v>2748.796387</v>
      </c>
      <c r="AE101" s="9" t="n">
        <v>2853.257812</v>
      </c>
      <c r="AF101" s="9" t="n">
        <v>2959.91333</v>
      </c>
      <c r="AG101" s="9" t="n">
        <v>3066.327637</v>
      </c>
      <c r="AH101" s="9" t="n">
        <v>3176.116943</v>
      </c>
      <c r="AI101" s="9" t="n">
        <v>3286.640381</v>
      </c>
      <c r="AJ101" s="9" t="n">
        <v>3395.88501</v>
      </c>
      <c r="AK101" s="5" t="n">
        <v>0.046628</v>
      </c>
    </row>
    <row r="102" ht="15" customHeight="1" s="99">
      <c r="A102" s="58" t="inlineStr">
        <is>
          <t>ATE000:fa_NE_Asia</t>
        </is>
      </c>
      <c r="B102" s="7" t="inlineStr">
        <is>
          <t xml:space="preserve">  Northeast Asia</t>
        </is>
      </c>
      <c r="C102" s="9" t="n">
        <v>311.477081</v>
      </c>
      <c r="D102" s="9" t="n">
        <v>319.43512</v>
      </c>
      <c r="E102" s="9" t="n">
        <v>325.57019</v>
      </c>
      <c r="F102" s="9" t="n">
        <v>329.8255</v>
      </c>
      <c r="G102" s="9" t="n">
        <v>335.83429</v>
      </c>
      <c r="H102" s="9" t="n">
        <v>341.521362</v>
      </c>
      <c r="I102" s="9" t="n">
        <v>347.27002</v>
      </c>
      <c r="J102" s="9" t="n">
        <v>353.324554</v>
      </c>
      <c r="K102" s="9" t="n">
        <v>359.269592</v>
      </c>
      <c r="L102" s="9" t="n">
        <v>365.02359</v>
      </c>
      <c r="M102" s="9" t="n">
        <v>370.948853</v>
      </c>
      <c r="N102" s="9" t="n">
        <v>377.171661</v>
      </c>
      <c r="O102" s="9" t="n">
        <v>383.269165</v>
      </c>
      <c r="P102" s="9" t="n">
        <v>388.888397</v>
      </c>
      <c r="Q102" s="9" t="n">
        <v>394.09082</v>
      </c>
      <c r="R102" s="9" t="n">
        <v>399.171021</v>
      </c>
      <c r="S102" s="9" t="n">
        <v>404.576477</v>
      </c>
      <c r="T102" s="9" t="n">
        <v>410.423645</v>
      </c>
      <c r="U102" s="9" t="n">
        <v>416.435852</v>
      </c>
      <c r="V102" s="9" t="n">
        <v>422.216431</v>
      </c>
      <c r="W102" s="9" t="n">
        <v>427.666809</v>
      </c>
      <c r="X102" s="9" t="n">
        <v>433.022614</v>
      </c>
      <c r="Y102" s="9" t="n">
        <v>438.276245</v>
      </c>
      <c r="Z102" s="9" t="n">
        <v>442.199707</v>
      </c>
      <c r="AA102" s="9" t="n">
        <v>448.141724</v>
      </c>
      <c r="AB102" s="9" t="n">
        <v>454.554993</v>
      </c>
      <c r="AC102" s="9" t="n">
        <v>461.290619</v>
      </c>
      <c r="AD102" s="9" t="n">
        <v>468.10379</v>
      </c>
      <c r="AE102" s="9" t="n">
        <v>474.932404</v>
      </c>
      <c r="AF102" s="9" t="n">
        <v>481.894073</v>
      </c>
      <c r="AG102" s="9" t="n">
        <v>488.959473</v>
      </c>
      <c r="AH102" s="9" t="n">
        <v>496.283142</v>
      </c>
      <c r="AI102" s="9" t="n">
        <v>504.071838</v>
      </c>
      <c r="AJ102" s="9" t="n">
        <v>512.349609</v>
      </c>
      <c r="AK102" s="5" t="n">
        <v>0.014874</v>
      </c>
    </row>
    <row r="103" ht="15" customHeight="1" s="99">
      <c r="A103" s="58" t="inlineStr">
        <is>
          <t>ATE000:fa_SE_Asia</t>
        </is>
      </c>
      <c r="B103" s="7" t="inlineStr">
        <is>
          <t xml:space="preserve">  Southeast Asia</t>
        </is>
      </c>
      <c r="C103" s="9" t="n">
        <v>460.381073</v>
      </c>
      <c r="D103" s="9" t="n">
        <v>489.364594</v>
      </c>
      <c r="E103" s="9" t="n">
        <v>519.612</v>
      </c>
      <c r="F103" s="9" t="n">
        <v>550.924011</v>
      </c>
      <c r="G103" s="9" t="n">
        <v>583.755676</v>
      </c>
      <c r="H103" s="9" t="n">
        <v>618.888672</v>
      </c>
      <c r="I103" s="9" t="n">
        <v>656.278748</v>
      </c>
      <c r="J103" s="9" t="n">
        <v>695.687805</v>
      </c>
      <c r="K103" s="9" t="n">
        <v>736.5776980000001</v>
      </c>
      <c r="L103" s="9" t="n">
        <v>778.714294</v>
      </c>
      <c r="M103" s="9" t="n">
        <v>823.23175</v>
      </c>
      <c r="N103" s="9" t="n">
        <v>870.2852779999999</v>
      </c>
      <c r="O103" s="9" t="n">
        <v>919.056458</v>
      </c>
      <c r="P103" s="9" t="n">
        <v>969.654114</v>
      </c>
      <c r="Q103" s="9" t="n">
        <v>1022.11615</v>
      </c>
      <c r="R103" s="9" t="n">
        <v>1076.468506</v>
      </c>
      <c r="S103" s="9" t="n">
        <v>1133.665405</v>
      </c>
      <c r="T103" s="9" t="n">
        <v>1193.78418</v>
      </c>
      <c r="U103" s="9" t="n">
        <v>1256.292114</v>
      </c>
      <c r="V103" s="9" t="n">
        <v>1321.322876</v>
      </c>
      <c r="W103" s="9" t="n">
        <v>1389.056396</v>
      </c>
      <c r="X103" s="9" t="n">
        <v>1460.088135</v>
      </c>
      <c r="Y103" s="9" t="n">
        <v>1533.760498</v>
      </c>
      <c r="Z103" s="9" t="n">
        <v>1626.717773</v>
      </c>
      <c r="AA103" s="9" t="n">
        <v>1710.394409</v>
      </c>
      <c r="AB103" s="9" t="n">
        <v>1797.279175</v>
      </c>
      <c r="AC103" s="9" t="n">
        <v>1887.884644</v>
      </c>
      <c r="AD103" s="9" t="n">
        <v>1982.087646</v>
      </c>
      <c r="AE103" s="9" t="n">
        <v>2080.619141</v>
      </c>
      <c r="AF103" s="9" t="n">
        <v>2182.797607</v>
      </c>
      <c r="AG103" s="9" t="n">
        <v>2287.669434</v>
      </c>
      <c r="AH103" s="9" t="n">
        <v>2397.540771</v>
      </c>
      <c r="AI103" s="9" t="n">
        <v>2513.847656</v>
      </c>
      <c r="AJ103" s="9" t="n">
        <v>2634.960938</v>
      </c>
      <c r="AK103" s="5" t="n">
        <v>0.054018</v>
      </c>
    </row>
    <row r="104" ht="15" customHeight="1" s="99">
      <c r="A104" s="58" t="inlineStr">
        <is>
          <t>ATE000:fa_SW_Asia</t>
        </is>
      </c>
      <c r="B104" s="7" t="inlineStr">
        <is>
          <t xml:space="preserve">  Southwest Asia</t>
        </is>
      </c>
      <c r="C104" s="9" t="n">
        <v>204.121048</v>
      </c>
      <c r="D104" s="9" t="n">
        <v>219.022842</v>
      </c>
      <c r="E104" s="9" t="n">
        <v>234.221222</v>
      </c>
      <c r="F104" s="9" t="n">
        <v>249.978683</v>
      </c>
      <c r="G104" s="9" t="n">
        <v>266.235809</v>
      </c>
      <c r="H104" s="9" t="n">
        <v>283.503174</v>
      </c>
      <c r="I104" s="9" t="n">
        <v>302.319122</v>
      </c>
      <c r="J104" s="9" t="n">
        <v>322.741882</v>
      </c>
      <c r="K104" s="9" t="n">
        <v>344.3862</v>
      </c>
      <c r="L104" s="9" t="n">
        <v>367.32608</v>
      </c>
      <c r="M104" s="9" t="n">
        <v>391.829926</v>
      </c>
      <c r="N104" s="9" t="n">
        <v>417.788116</v>
      </c>
      <c r="O104" s="9" t="n">
        <v>445.025085</v>
      </c>
      <c r="P104" s="9" t="n">
        <v>473.629242</v>
      </c>
      <c r="Q104" s="9" t="n">
        <v>503.727997</v>
      </c>
      <c r="R104" s="9" t="n">
        <v>535.57843</v>
      </c>
      <c r="S104" s="9" t="n">
        <v>569.450012</v>
      </c>
      <c r="T104" s="9" t="n">
        <v>605.24823</v>
      </c>
      <c r="U104" s="9" t="n">
        <v>642.902832</v>
      </c>
      <c r="V104" s="9" t="n">
        <v>682.711853</v>
      </c>
      <c r="W104" s="9" t="n">
        <v>724.723022</v>
      </c>
      <c r="X104" s="9" t="n">
        <v>768.998657</v>
      </c>
      <c r="Y104" s="9" t="n">
        <v>815.322144</v>
      </c>
      <c r="Z104" s="9" t="n">
        <v>870.934265</v>
      </c>
      <c r="AA104" s="9" t="n">
        <v>923.714905</v>
      </c>
      <c r="AB104" s="9" t="n">
        <v>978.98175</v>
      </c>
      <c r="AC104" s="9" t="n">
        <v>1036.965942</v>
      </c>
      <c r="AD104" s="9" t="n">
        <v>1097.583862</v>
      </c>
      <c r="AE104" s="9" t="n">
        <v>1161.253296</v>
      </c>
      <c r="AF104" s="9" t="n">
        <v>1227.783936</v>
      </c>
      <c r="AG104" s="9" t="n">
        <v>1297.004395</v>
      </c>
      <c r="AH104" s="9" t="n">
        <v>1369.54834</v>
      </c>
      <c r="AI104" s="9" t="n">
        <v>1446.094482</v>
      </c>
      <c r="AJ104" s="9" t="n">
        <v>1526.175537</v>
      </c>
      <c r="AK104" s="5" t="n">
        <v>0.062545</v>
      </c>
    </row>
    <row r="105" ht="15" customHeight="1" s="99">
      <c r="A105" s="58" t="inlineStr">
        <is>
          <t>ATE000:fa_Oceania</t>
        </is>
      </c>
      <c r="B105" s="7" t="inlineStr">
        <is>
          <t xml:space="preserve">  Oceania</t>
        </is>
      </c>
      <c r="C105" s="9" t="n">
        <v>179.855499</v>
      </c>
      <c r="D105" s="9" t="n">
        <v>185.611618</v>
      </c>
      <c r="E105" s="9" t="n">
        <v>191.95015</v>
      </c>
      <c r="F105" s="9" t="n">
        <v>198.843018</v>
      </c>
      <c r="G105" s="9" t="n">
        <v>206.449219</v>
      </c>
      <c r="H105" s="9" t="n">
        <v>214.436081</v>
      </c>
      <c r="I105" s="9" t="n">
        <v>222.224792</v>
      </c>
      <c r="J105" s="9" t="n">
        <v>229.992249</v>
      </c>
      <c r="K105" s="9" t="n">
        <v>237.672546</v>
      </c>
      <c r="L105" s="9" t="n">
        <v>245.376587</v>
      </c>
      <c r="M105" s="9" t="n">
        <v>253.291107</v>
      </c>
      <c r="N105" s="9" t="n">
        <v>261.559448</v>
      </c>
      <c r="O105" s="9" t="n">
        <v>270.088257</v>
      </c>
      <c r="P105" s="9" t="n">
        <v>278.845459</v>
      </c>
      <c r="Q105" s="9" t="n">
        <v>287.680908</v>
      </c>
      <c r="R105" s="9" t="n">
        <v>296.674225</v>
      </c>
      <c r="S105" s="9" t="n">
        <v>306.239685</v>
      </c>
      <c r="T105" s="9" t="n">
        <v>316.204071</v>
      </c>
      <c r="U105" s="9" t="n">
        <v>326.397278</v>
      </c>
      <c r="V105" s="9" t="n">
        <v>336.81485</v>
      </c>
      <c r="W105" s="9" t="n">
        <v>347.589874</v>
      </c>
      <c r="X105" s="9" t="n">
        <v>358.689087</v>
      </c>
      <c r="Y105" s="9" t="n">
        <v>370.075775</v>
      </c>
      <c r="Z105" s="9" t="n">
        <v>383.81131</v>
      </c>
      <c r="AA105" s="9" t="n">
        <v>396.163177</v>
      </c>
      <c r="AB105" s="9" t="n">
        <v>408.980591</v>
      </c>
      <c r="AC105" s="9" t="n">
        <v>422.203369</v>
      </c>
      <c r="AD105" s="9" t="n">
        <v>435.799042</v>
      </c>
      <c r="AE105" s="9" t="n">
        <v>449.790955</v>
      </c>
      <c r="AF105" s="9" t="n">
        <v>464.23819</v>
      </c>
      <c r="AG105" s="9" t="n">
        <v>478.898773</v>
      </c>
      <c r="AH105" s="9" t="n">
        <v>493.895874</v>
      </c>
      <c r="AI105" s="9" t="n">
        <v>509.151031</v>
      </c>
      <c r="AJ105" s="9" t="n">
        <v>524.562805</v>
      </c>
      <c r="AK105" s="5" t="n">
        <v>0.032999</v>
      </c>
    </row>
    <row r="106" ht="15" customHeight="1" s="99">
      <c r="A106" s="58" t="inlineStr">
        <is>
          <t>ATE000:fa_WorldTotal</t>
        </is>
      </c>
      <c r="B106" s="7" t="inlineStr">
        <is>
          <t xml:space="preserve">    Total World</t>
        </is>
      </c>
      <c r="C106" s="9" t="n">
        <v>5837.937012</v>
      </c>
      <c r="D106" s="9" t="n">
        <v>6035.648438</v>
      </c>
      <c r="E106" s="9" t="n">
        <v>6247.142578</v>
      </c>
      <c r="F106" s="9" t="n">
        <v>6460.993164</v>
      </c>
      <c r="G106" s="9" t="n">
        <v>6676.186523</v>
      </c>
      <c r="H106" s="9" t="n">
        <v>6897.973145</v>
      </c>
      <c r="I106" s="9" t="n">
        <v>7126.341309</v>
      </c>
      <c r="J106" s="9" t="n">
        <v>7366.26123</v>
      </c>
      <c r="K106" s="9" t="n">
        <v>7612.245605</v>
      </c>
      <c r="L106" s="9" t="n">
        <v>7862.114258</v>
      </c>
      <c r="M106" s="9" t="n">
        <v>8123.119141</v>
      </c>
      <c r="N106" s="9" t="n">
        <v>8400.529296999999</v>
      </c>
      <c r="O106" s="9" t="n">
        <v>8683.114258</v>
      </c>
      <c r="P106" s="9" t="n">
        <v>8972.573242</v>
      </c>
      <c r="Q106" s="9" t="n">
        <v>9271.868164</v>
      </c>
      <c r="R106" s="9" t="n">
        <v>9579.452148</v>
      </c>
      <c r="S106" s="9" t="n">
        <v>9902.007812</v>
      </c>
      <c r="T106" s="9" t="n">
        <v>10237.967773</v>
      </c>
      <c r="U106" s="9" t="n">
        <v>10583.124023</v>
      </c>
      <c r="V106" s="9" t="n">
        <v>10938.383789</v>
      </c>
      <c r="W106" s="9" t="n">
        <v>11304.426758</v>
      </c>
      <c r="X106" s="9" t="n">
        <v>11683.040039</v>
      </c>
      <c r="Y106" s="9" t="n">
        <v>12072.241211</v>
      </c>
      <c r="Z106" s="9" t="n">
        <v>12472.360352</v>
      </c>
      <c r="AA106" s="9" t="n">
        <v>12892.779297</v>
      </c>
      <c r="AB106" s="9" t="n">
        <v>13327.474609</v>
      </c>
      <c r="AC106" s="9" t="n">
        <v>13774.639648</v>
      </c>
      <c r="AD106" s="9" t="n">
        <v>14234.011719</v>
      </c>
      <c r="AE106" s="9" t="n">
        <v>14707.647461</v>
      </c>
      <c r="AF106" s="9" t="n">
        <v>15196.594727</v>
      </c>
      <c r="AG106" s="9" t="n">
        <v>15695.652344</v>
      </c>
      <c r="AH106" s="9" t="n">
        <v>16212.547852</v>
      </c>
      <c r="AI106" s="9" t="n">
        <v>16750.099609</v>
      </c>
      <c r="AJ106" s="9" t="n">
        <v>17302.589844</v>
      </c>
      <c r="AK106" s="5" t="n">
        <v>0.033459</v>
      </c>
    </row>
    <row r="108" ht="15" customHeight="1" s="99">
      <c r="B108" s="4" t="inlineStr">
        <is>
          <t>Aircraft Sales</t>
        </is>
      </c>
    </row>
    <row r="109" ht="15" customHeight="1" s="99">
      <c r="A109" s="58" t="inlineStr">
        <is>
          <t>ATE000:sal_U.S.Total</t>
        </is>
      </c>
      <c r="B109" s="7" t="inlineStr">
        <is>
          <t xml:space="preserve">  United States</t>
        </is>
      </c>
      <c r="C109" s="9" t="n">
        <v>327.140137</v>
      </c>
      <c r="D109" s="9" t="n">
        <v>332.105011</v>
      </c>
      <c r="E109" s="9" t="n">
        <v>339.164673</v>
      </c>
      <c r="F109" s="9" t="n">
        <v>346.68399</v>
      </c>
      <c r="G109" s="9" t="n">
        <v>351.268616</v>
      </c>
      <c r="H109" s="9" t="n">
        <v>353.95343</v>
      </c>
      <c r="I109" s="9" t="n">
        <v>356.611725</v>
      </c>
      <c r="J109" s="9" t="n">
        <v>359.147186</v>
      </c>
      <c r="K109" s="9" t="n">
        <v>362.069519</v>
      </c>
      <c r="L109" s="9" t="n">
        <v>365.428162</v>
      </c>
      <c r="M109" s="9" t="n">
        <v>368.884033</v>
      </c>
      <c r="N109" s="9" t="n">
        <v>372.543121</v>
      </c>
      <c r="O109" s="9" t="n">
        <v>376.474152</v>
      </c>
      <c r="P109" s="9" t="n">
        <v>380.030609</v>
      </c>
      <c r="Q109" s="9" t="n">
        <v>383.773499</v>
      </c>
      <c r="R109" s="9" t="n">
        <v>387.402435</v>
      </c>
      <c r="S109" s="9" t="n">
        <v>390.614716</v>
      </c>
      <c r="T109" s="9" t="n">
        <v>394.051147</v>
      </c>
      <c r="U109" s="9" t="n">
        <v>397.389099</v>
      </c>
      <c r="V109" s="9" t="n">
        <v>400.316345</v>
      </c>
      <c r="W109" s="9" t="n">
        <v>403.115448</v>
      </c>
      <c r="X109" s="9" t="n">
        <v>405.953308</v>
      </c>
      <c r="Y109" s="9" t="n">
        <v>408.803894</v>
      </c>
      <c r="Z109" s="9" t="n">
        <v>411.574341</v>
      </c>
      <c r="AA109" s="9" t="n">
        <v>414.320923</v>
      </c>
      <c r="AB109" s="9" t="n">
        <v>416.875763</v>
      </c>
      <c r="AC109" s="9" t="n">
        <v>419.558929</v>
      </c>
      <c r="AD109" s="9" t="n">
        <v>422.205933</v>
      </c>
      <c r="AE109" s="9" t="n">
        <v>424.71637</v>
      </c>
      <c r="AF109" s="9" t="n">
        <v>427.268005</v>
      </c>
      <c r="AG109" s="9" t="n">
        <v>429.514374</v>
      </c>
      <c r="AH109" s="9" t="n">
        <v>431.836548</v>
      </c>
      <c r="AI109" s="9" t="n">
        <v>433.756653</v>
      </c>
      <c r="AJ109" s="9" t="n">
        <v>435.449219</v>
      </c>
      <c r="AK109" s="5" t="n">
        <v>0.008501999999999999</v>
      </c>
    </row>
    <row r="110" ht="15" customHeight="1" s="99">
      <c r="A110" s="58" t="inlineStr">
        <is>
          <t>ATE000:sal_USNarrowBody</t>
        </is>
      </c>
      <c r="B110" s="7" t="inlineStr">
        <is>
          <t xml:space="preserve">    Narrow Body Aircraft</t>
        </is>
      </c>
      <c r="C110" s="9" t="n">
        <v>199.442154</v>
      </c>
      <c r="D110" s="9" t="n">
        <v>205.115875</v>
      </c>
      <c r="E110" s="9" t="n">
        <v>215.961212</v>
      </c>
      <c r="F110" s="9" t="n">
        <v>221.896133</v>
      </c>
      <c r="G110" s="9" t="n">
        <v>224.326157</v>
      </c>
      <c r="H110" s="9" t="n">
        <v>224.854477</v>
      </c>
      <c r="I110" s="9" t="n">
        <v>219.398468</v>
      </c>
      <c r="J110" s="9" t="n">
        <v>218.252106</v>
      </c>
      <c r="K110" s="9" t="n">
        <v>221.103836</v>
      </c>
      <c r="L110" s="9" t="n">
        <v>227.252502</v>
      </c>
      <c r="M110" s="9" t="n">
        <v>229.941299</v>
      </c>
      <c r="N110" s="9" t="n">
        <v>232.732147</v>
      </c>
      <c r="O110" s="9" t="n">
        <v>235.454773</v>
      </c>
      <c r="P110" s="9" t="n">
        <v>237.248718</v>
      </c>
      <c r="Q110" s="9" t="n">
        <v>238.980362</v>
      </c>
      <c r="R110" s="9" t="n">
        <v>240.623978</v>
      </c>
      <c r="S110" s="9" t="n">
        <v>242.066696</v>
      </c>
      <c r="T110" s="9" t="n">
        <v>244.372681</v>
      </c>
      <c r="U110" s="9" t="n">
        <v>246.937851</v>
      </c>
      <c r="V110" s="9" t="n">
        <v>249.186523</v>
      </c>
      <c r="W110" s="9" t="n">
        <v>250.95285</v>
      </c>
      <c r="X110" s="9" t="n">
        <v>252.686646</v>
      </c>
      <c r="Y110" s="9" t="n">
        <v>254.368607</v>
      </c>
      <c r="Z110" s="9" t="n">
        <v>255.960999</v>
      </c>
      <c r="AA110" s="9" t="n">
        <v>257.570435</v>
      </c>
      <c r="AB110" s="9" t="n">
        <v>259.115234</v>
      </c>
      <c r="AC110" s="9" t="n">
        <v>260.801605</v>
      </c>
      <c r="AD110" s="9" t="n">
        <v>262.527313</v>
      </c>
      <c r="AE110" s="9" t="n">
        <v>264.158112</v>
      </c>
      <c r="AF110" s="9" t="n">
        <v>265.769196</v>
      </c>
      <c r="AG110" s="9" t="n">
        <v>267.146973</v>
      </c>
      <c r="AH110" s="9" t="n">
        <v>268.567169</v>
      </c>
      <c r="AI110" s="9" t="n">
        <v>269.738159</v>
      </c>
      <c r="AJ110" s="9" t="n">
        <v>270.774963</v>
      </c>
      <c r="AK110" s="5" t="n">
        <v>0.008716</v>
      </c>
    </row>
    <row r="111" ht="15" customHeight="1" s="99">
      <c r="A111" s="58" t="inlineStr">
        <is>
          <t>ATE000:sal_USWideBody</t>
        </is>
      </c>
      <c r="B111" s="7" t="inlineStr">
        <is>
          <t xml:space="preserve">    Wide Body Aircraft</t>
        </is>
      </c>
      <c r="C111" s="9" t="n">
        <v>24.800541</v>
      </c>
      <c r="D111" s="9" t="n">
        <v>24.786789</v>
      </c>
      <c r="E111" s="9" t="n">
        <v>27.589085</v>
      </c>
      <c r="F111" s="9" t="n">
        <v>28.272711</v>
      </c>
      <c r="G111" s="9" t="n">
        <v>29.186682</v>
      </c>
      <c r="H111" s="9" t="n">
        <v>31.770483</v>
      </c>
      <c r="I111" s="9" t="n">
        <v>32.034687</v>
      </c>
      <c r="J111" s="9" t="n">
        <v>32.267647</v>
      </c>
      <c r="K111" s="9" t="n">
        <v>32.461483</v>
      </c>
      <c r="L111" s="9" t="n">
        <v>30.037699</v>
      </c>
      <c r="M111" s="9" t="n">
        <v>30.902145</v>
      </c>
      <c r="N111" s="9" t="n">
        <v>31.505289</v>
      </c>
      <c r="O111" s="9" t="n">
        <v>32.21167</v>
      </c>
      <c r="P111" s="9" t="n">
        <v>32.676231</v>
      </c>
      <c r="Q111" s="9" t="n">
        <v>33.168121</v>
      </c>
      <c r="R111" s="9" t="n">
        <v>33.611031</v>
      </c>
      <c r="S111" s="9" t="n">
        <v>33.772583</v>
      </c>
      <c r="T111" s="9" t="n">
        <v>33.936882</v>
      </c>
      <c r="U111" s="9" t="n">
        <v>34.076439</v>
      </c>
      <c r="V111" s="9" t="n">
        <v>34.17115</v>
      </c>
      <c r="W111" s="9" t="n">
        <v>34.537537</v>
      </c>
      <c r="X111" s="9" t="n">
        <v>34.857986</v>
      </c>
      <c r="Y111" s="9" t="n">
        <v>35.155853</v>
      </c>
      <c r="Z111" s="9" t="n">
        <v>35.412025</v>
      </c>
      <c r="AA111" s="9" t="n">
        <v>35.650715</v>
      </c>
      <c r="AB111" s="9" t="n">
        <v>35.854702</v>
      </c>
      <c r="AC111" s="9" t="n">
        <v>36.053936</v>
      </c>
      <c r="AD111" s="9" t="n">
        <v>36.25914</v>
      </c>
      <c r="AE111" s="9" t="n">
        <v>36.46442</v>
      </c>
      <c r="AF111" s="9" t="n">
        <v>36.687988</v>
      </c>
      <c r="AG111" s="9" t="n">
        <v>36.902615</v>
      </c>
      <c r="AH111" s="9" t="n">
        <v>37.112518</v>
      </c>
      <c r="AI111" s="9" t="n">
        <v>37.280746</v>
      </c>
      <c r="AJ111" s="9" t="n">
        <v>37.424114</v>
      </c>
      <c r="AK111" s="5" t="n">
        <v>0.012958</v>
      </c>
    </row>
    <row r="112" ht="15" customHeight="1" s="99">
      <c r="A112" s="58" t="inlineStr">
        <is>
          <t>ATE000:sal_USRegional</t>
        </is>
      </c>
      <c r="B112" s="7" t="inlineStr">
        <is>
          <t xml:space="preserve">    Regional Jets</t>
        </is>
      </c>
      <c r="C112" s="9" t="n">
        <v>102.897438</v>
      </c>
      <c r="D112" s="9" t="n">
        <v>102.202347</v>
      </c>
      <c r="E112" s="9" t="n">
        <v>95.61438</v>
      </c>
      <c r="F112" s="9" t="n">
        <v>96.51515999999999</v>
      </c>
      <c r="G112" s="9" t="n">
        <v>97.755791</v>
      </c>
      <c r="H112" s="9" t="n">
        <v>97.328461</v>
      </c>
      <c r="I112" s="9" t="n">
        <v>105.178574</v>
      </c>
      <c r="J112" s="9" t="n">
        <v>108.627449</v>
      </c>
      <c r="K112" s="9" t="n">
        <v>108.504204</v>
      </c>
      <c r="L112" s="9" t="n">
        <v>108.137962</v>
      </c>
      <c r="M112" s="9" t="n">
        <v>108.040588</v>
      </c>
      <c r="N112" s="9" t="n">
        <v>108.305687</v>
      </c>
      <c r="O112" s="9" t="n">
        <v>108.807709</v>
      </c>
      <c r="P112" s="9" t="n">
        <v>110.105652</v>
      </c>
      <c r="Q112" s="9" t="n">
        <v>111.625008</v>
      </c>
      <c r="R112" s="9" t="n">
        <v>113.167419</v>
      </c>
      <c r="S112" s="9" t="n">
        <v>114.775414</v>
      </c>
      <c r="T112" s="9" t="n">
        <v>115.741585</v>
      </c>
      <c r="U112" s="9" t="n">
        <v>116.374809</v>
      </c>
      <c r="V112" s="9" t="n">
        <v>116.958672</v>
      </c>
      <c r="W112" s="9" t="n">
        <v>117.625069</v>
      </c>
      <c r="X112" s="9" t="n">
        <v>118.408684</v>
      </c>
      <c r="Y112" s="9" t="n">
        <v>119.279404</v>
      </c>
      <c r="Z112" s="9" t="n">
        <v>120.201309</v>
      </c>
      <c r="AA112" s="9" t="n">
        <v>121.099754</v>
      </c>
      <c r="AB112" s="9" t="n">
        <v>121.90583</v>
      </c>
      <c r="AC112" s="9" t="n">
        <v>122.703407</v>
      </c>
      <c r="AD112" s="9" t="n">
        <v>123.41951</v>
      </c>
      <c r="AE112" s="9" t="n">
        <v>124.093826</v>
      </c>
      <c r="AF112" s="9" t="n">
        <v>124.810822</v>
      </c>
      <c r="AG112" s="9" t="n">
        <v>125.46479</v>
      </c>
      <c r="AH112" s="9" t="n">
        <v>126.156868</v>
      </c>
      <c r="AI112" s="9" t="n">
        <v>126.737747</v>
      </c>
      <c r="AJ112" s="9" t="n">
        <v>127.250137</v>
      </c>
      <c r="AK112" s="5" t="n">
        <v>0.006873</v>
      </c>
    </row>
    <row r="113" ht="15" customHeight="1" s="99">
      <c r="A113" s="58" t="inlineStr">
        <is>
          <t>ATE000:sal_Canada</t>
        </is>
      </c>
      <c r="B113" s="7" t="inlineStr">
        <is>
          <t xml:space="preserve">  Canada</t>
        </is>
      </c>
      <c r="C113" s="9" t="n">
        <v>27.865206</v>
      </c>
      <c r="D113" s="9" t="n">
        <v>28.468515</v>
      </c>
      <c r="E113" s="9" t="n">
        <v>28.94763</v>
      </c>
      <c r="F113" s="9" t="n">
        <v>29.486259</v>
      </c>
      <c r="G113" s="9" t="n">
        <v>29.996326</v>
      </c>
      <c r="H113" s="9" t="n">
        <v>30.495934</v>
      </c>
      <c r="I113" s="9" t="n">
        <v>31.002529</v>
      </c>
      <c r="J113" s="9" t="n">
        <v>31.530647</v>
      </c>
      <c r="K113" s="9" t="n">
        <v>32.027905</v>
      </c>
      <c r="L113" s="9" t="n">
        <v>32.499336</v>
      </c>
      <c r="M113" s="9" t="n">
        <v>33.005543</v>
      </c>
      <c r="N113" s="9" t="n">
        <v>33.519821</v>
      </c>
      <c r="O113" s="9" t="n">
        <v>34.031586</v>
      </c>
      <c r="P113" s="9" t="n">
        <v>34.54884</v>
      </c>
      <c r="Q113" s="9" t="n">
        <v>35.050587</v>
      </c>
      <c r="R113" s="9" t="n">
        <v>35.567204</v>
      </c>
      <c r="S113" s="9" t="n">
        <v>36.115952</v>
      </c>
      <c r="T113" s="9" t="n">
        <v>36.680229</v>
      </c>
      <c r="U113" s="9" t="n">
        <v>37.237808</v>
      </c>
      <c r="V113" s="9" t="n">
        <v>37.778336</v>
      </c>
      <c r="W113" s="9" t="n">
        <v>38.325294</v>
      </c>
      <c r="X113" s="9" t="n">
        <v>38.88472</v>
      </c>
      <c r="Y113" s="9" t="n">
        <v>39.416237</v>
      </c>
      <c r="Z113" s="9" t="n">
        <v>39.943485</v>
      </c>
      <c r="AA113" s="9" t="n">
        <v>40.465462</v>
      </c>
      <c r="AB113" s="9" t="n">
        <v>40.98243</v>
      </c>
      <c r="AC113" s="9" t="n">
        <v>41.491096</v>
      </c>
      <c r="AD113" s="9" t="n">
        <v>41.983822</v>
      </c>
      <c r="AE113" s="9" t="n">
        <v>42.475746</v>
      </c>
      <c r="AF113" s="9" t="n">
        <v>42.962509</v>
      </c>
      <c r="AG113" s="9" t="n">
        <v>43.432968</v>
      </c>
      <c r="AH113" s="9" t="n">
        <v>43.89624</v>
      </c>
      <c r="AI113" s="9" t="n">
        <v>44.360878</v>
      </c>
      <c r="AJ113" s="9" t="n">
        <v>44.811607</v>
      </c>
      <c r="AK113" s="5" t="n">
        <v>0.014278</v>
      </c>
    </row>
    <row r="114" ht="15" customHeight="1" s="99">
      <c r="A114" s="58" t="inlineStr">
        <is>
          <t>ATE000:sal_Canada-nb</t>
        </is>
      </c>
      <c r="B114" s="7" t="inlineStr">
        <is>
          <t xml:space="preserve">    Narrow Body Aircraft</t>
        </is>
      </c>
      <c r="C114" s="9" t="n">
        <v>9.146594</v>
      </c>
      <c r="D114" s="9" t="n">
        <v>9.344626999999999</v>
      </c>
      <c r="E114" s="9" t="n">
        <v>9.501894</v>
      </c>
      <c r="F114" s="9" t="n">
        <v>9.678697</v>
      </c>
      <c r="G114" s="9" t="n">
        <v>9.846123</v>
      </c>
      <c r="H114" s="9" t="n">
        <v>10.010116</v>
      </c>
      <c r="I114" s="9" t="n">
        <v>10.176404</v>
      </c>
      <c r="J114" s="9" t="n">
        <v>10.349755</v>
      </c>
      <c r="K114" s="9" t="n">
        <v>10.512976</v>
      </c>
      <c r="L114" s="9" t="n">
        <v>10.667722</v>
      </c>
      <c r="M114" s="9" t="n">
        <v>10.833881</v>
      </c>
      <c r="N114" s="9" t="n">
        <v>11.00269</v>
      </c>
      <c r="O114" s="9" t="n">
        <v>11.170674</v>
      </c>
      <c r="P114" s="9" t="n">
        <v>11.340459</v>
      </c>
      <c r="Q114" s="9" t="n">
        <v>11.505156</v>
      </c>
      <c r="R114" s="9" t="n">
        <v>11.674732</v>
      </c>
      <c r="S114" s="9" t="n">
        <v>11.854856</v>
      </c>
      <c r="T114" s="9" t="n">
        <v>12.040075</v>
      </c>
      <c r="U114" s="9" t="n">
        <v>12.223099</v>
      </c>
      <c r="V114" s="9" t="n">
        <v>12.400522</v>
      </c>
      <c r="W114" s="9" t="n">
        <v>12.580059</v>
      </c>
      <c r="X114" s="9" t="n">
        <v>12.763688</v>
      </c>
      <c r="Y114" s="9" t="n">
        <v>12.938154</v>
      </c>
      <c r="Z114" s="9" t="n">
        <v>13.111221</v>
      </c>
      <c r="AA114" s="9" t="n">
        <v>13.282557</v>
      </c>
      <c r="AB114" s="9" t="n">
        <v>13.452249</v>
      </c>
      <c r="AC114" s="9" t="n">
        <v>13.619216</v>
      </c>
      <c r="AD114" s="9" t="n">
        <v>13.780951</v>
      </c>
      <c r="AE114" s="9" t="n">
        <v>13.942422</v>
      </c>
      <c r="AF114" s="9" t="n">
        <v>14.102198</v>
      </c>
      <c r="AG114" s="9" t="n">
        <v>14.256623</v>
      </c>
      <c r="AH114" s="9" t="n">
        <v>14.40869</v>
      </c>
      <c r="AI114" s="9" t="n">
        <v>14.561205</v>
      </c>
      <c r="AJ114" s="9" t="n">
        <v>14.709154</v>
      </c>
      <c r="AK114" s="5" t="n">
        <v>0.014278</v>
      </c>
    </row>
    <row r="115" ht="15" customHeight="1" s="99">
      <c r="A115" s="58" t="inlineStr">
        <is>
          <t>ATE000:sal_Canada-wb</t>
        </is>
      </c>
      <c r="B115" s="7" t="inlineStr">
        <is>
          <t xml:space="preserve">    Wide Body Aircraft</t>
        </is>
      </c>
      <c r="C115" s="9" t="n">
        <v>5.955922</v>
      </c>
      <c r="D115" s="9" t="n">
        <v>6.084874</v>
      </c>
      <c r="E115" s="9" t="n">
        <v>6.18728</v>
      </c>
      <c r="F115" s="9" t="n">
        <v>6.302406</v>
      </c>
      <c r="G115" s="9" t="n">
        <v>6.411428</v>
      </c>
      <c r="H115" s="9" t="n">
        <v>6.518215</v>
      </c>
      <c r="I115" s="9" t="n">
        <v>6.626495</v>
      </c>
      <c r="J115" s="9" t="n">
        <v>6.739375</v>
      </c>
      <c r="K115" s="9" t="n">
        <v>6.845658</v>
      </c>
      <c r="L115" s="9" t="n">
        <v>6.946423</v>
      </c>
      <c r="M115" s="9" t="n">
        <v>7.05462</v>
      </c>
      <c r="N115" s="9" t="n">
        <v>7.164542</v>
      </c>
      <c r="O115" s="9" t="n">
        <v>7.273927</v>
      </c>
      <c r="P115" s="9" t="n">
        <v>7.384484</v>
      </c>
      <c r="Q115" s="9" t="n">
        <v>7.491728</v>
      </c>
      <c r="R115" s="9" t="n">
        <v>7.60215</v>
      </c>
      <c r="S115" s="9" t="n">
        <v>7.71944</v>
      </c>
      <c r="T115" s="9" t="n">
        <v>7.840048</v>
      </c>
      <c r="U115" s="9" t="n">
        <v>7.959226</v>
      </c>
      <c r="V115" s="9" t="n">
        <v>8.074757999999999</v>
      </c>
      <c r="W115" s="9" t="n">
        <v>8.191667000000001</v>
      </c>
      <c r="X115" s="9" t="n">
        <v>8.311237999999999</v>
      </c>
      <c r="Y115" s="9" t="n">
        <v>8.424844</v>
      </c>
      <c r="Z115" s="9" t="n">
        <v>8.537539000000001</v>
      </c>
      <c r="AA115" s="9" t="n">
        <v>8.649106</v>
      </c>
      <c r="AB115" s="9" t="n">
        <v>8.759604</v>
      </c>
      <c r="AC115" s="9" t="n">
        <v>8.868326</v>
      </c>
      <c r="AD115" s="9" t="n">
        <v>8.97364</v>
      </c>
      <c r="AE115" s="9" t="n">
        <v>9.078785</v>
      </c>
      <c r="AF115" s="9" t="n">
        <v>9.182826</v>
      </c>
      <c r="AG115" s="9" t="n">
        <v>9.283382</v>
      </c>
      <c r="AH115" s="9" t="n">
        <v>9.382402000000001</v>
      </c>
      <c r="AI115" s="9" t="n">
        <v>9.481714999999999</v>
      </c>
      <c r="AJ115" s="9" t="n">
        <v>9.578053000000001</v>
      </c>
      <c r="AK115" s="5" t="n">
        <v>0.014278</v>
      </c>
    </row>
    <row r="116" ht="15" customHeight="1" s="99">
      <c r="A116" s="58" t="inlineStr">
        <is>
          <t>ATE000:sal_Canada-rj</t>
        </is>
      </c>
      <c r="B116" s="7" t="inlineStr">
        <is>
          <t xml:space="preserve">    Regional Jets</t>
        </is>
      </c>
      <c r="C116" s="9" t="n">
        <v>12.76269</v>
      </c>
      <c r="D116" s="9" t="n">
        <v>13.039015</v>
      </c>
      <c r="E116" s="9" t="n">
        <v>13.258456</v>
      </c>
      <c r="F116" s="9" t="n">
        <v>13.505157</v>
      </c>
      <c r="G116" s="9" t="n">
        <v>13.738775</v>
      </c>
      <c r="H116" s="9" t="n">
        <v>13.967603</v>
      </c>
      <c r="I116" s="9" t="n">
        <v>14.199632</v>
      </c>
      <c r="J116" s="9" t="n">
        <v>14.441518</v>
      </c>
      <c r="K116" s="9" t="n">
        <v>14.669269</v>
      </c>
      <c r="L116" s="9" t="n">
        <v>14.885192</v>
      </c>
      <c r="M116" s="9" t="n">
        <v>15.117043</v>
      </c>
      <c r="N116" s="9" t="n">
        <v>15.35259</v>
      </c>
      <c r="O116" s="9" t="n">
        <v>15.586987</v>
      </c>
      <c r="P116" s="9" t="n">
        <v>15.823895</v>
      </c>
      <c r="Q116" s="9" t="n">
        <v>16.053703</v>
      </c>
      <c r="R116" s="9" t="n">
        <v>16.290321</v>
      </c>
      <c r="S116" s="9" t="n">
        <v>16.541658</v>
      </c>
      <c r="T116" s="9" t="n">
        <v>16.800104</v>
      </c>
      <c r="U116" s="9" t="n">
        <v>17.055485</v>
      </c>
      <c r="V116" s="9" t="n">
        <v>17.303053</v>
      </c>
      <c r="W116" s="9" t="n">
        <v>17.553572</v>
      </c>
      <c r="X116" s="9" t="n">
        <v>17.809795</v>
      </c>
      <c r="Y116" s="9" t="n">
        <v>18.053238</v>
      </c>
      <c r="Z116" s="9" t="n">
        <v>18.294725</v>
      </c>
      <c r="AA116" s="9" t="n">
        <v>18.533798</v>
      </c>
      <c r="AB116" s="9" t="n">
        <v>18.770578</v>
      </c>
      <c r="AC116" s="9" t="n">
        <v>19.003555</v>
      </c>
      <c r="AD116" s="9" t="n">
        <v>19.229231</v>
      </c>
      <c r="AE116" s="9" t="n">
        <v>19.45454</v>
      </c>
      <c r="AF116" s="9" t="n">
        <v>19.677485</v>
      </c>
      <c r="AG116" s="9" t="n">
        <v>19.892962</v>
      </c>
      <c r="AH116" s="9" t="n">
        <v>20.105148</v>
      </c>
      <c r="AI116" s="9" t="n">
        <v>20.317961</v>
      </c>
      <c r="AJ116" s="9" t="n">
        <v>20.524401</v>
      </c>
      <c r="AK116" s="5" t="n">
        <v>0.014278</v>
      </c>
    </row>
    <row r="117" ht="15" customHeight="1" s="99">
      <c r="A117" s="58" t="inlineStr">
        <is>
          <t>ATE000:sal_Central_Am</t>
        </is>
      </c>
      <c r="B117" s="7" t="inlineStr">
        <is>
          <t xml:space="preserve">  Central America</t>
        </is>
      </c>
      <c r="C117" s="9" t="n">
        <v>48.645184</v>
      </c>
      <c r="D117" s="9" t="n">
        <v>49.833534</v>
      </c>
      <c r="E117" s="9" t="n">
        <v>51.176842</v>
      </c>
      <c r="F117" s="9" t="n">
        <v>52.62315</v>
      </c>
      <c r="G117" s="9" t="n">
        <v>54.100113</v>
      </c>
      <c r="H117" s="9" t="n">
        <v>55.63282</v>
      </c>
      <c r="I117" s="9" t="n">
        <v>57.156204</v>
      </c>
      <c r="J117" s="9" t="n">
        <v>58.699013</v>
      </c>
      <c r="K117" s="9" t="n">
        <v>60.148647</v>
      </c>
      <c r="L117" s="9" t="n">
        <v>61.551178</v>
      </c>
      <c r="M117" s="9" t="n">
        <v>62.985458</v>
      </c>
      <c r="N117" s="9" t="n">
        <v>64.467827</v>
      </c>
      <c r="O117" s="9" t="n">
        <v>65.995193</v>
      </c>
      <c r="P117" s="9" t="n">
        <v>67.53840599999999</v>
      </c>
      <c r="Q117" s="9" t="n">
        <v>69.10882599999999</v>
      </c>
      <c r="R117" s="9" t="n">
        <v>70.678825</v>
      </c>
      <c r="S117" s="9" t="n">
        <v>72.333893</v>
      </c>
      <c r="T117" s="9" t="n">
        <v>74.046959</v>
      </c>
      <c r="U117" s="9" t="n">
        <v>75.741028</v>
      </c>
      <c r="V117" s="9" t="n">
        <v>77.421547</v>
      </c>
      <c r="W117" s="9" t="n">
        <v>79.103241</v>
      </c>
      <c r="X117" s="9" t="n">
        <v>80.82074</v>
      </c>
      <c r="Y117" s="9" t="n">
        <v>82.465912</v>
      </c>
      <c r="Z117" s="9" t="n">
        <v>84.10392</v>
      </c>
      <c r="AA117" s="9" t="n">
        <v>85.753113</v>
      </c>
      <c r="AB117" s="9" t="n">
        <v>87.380844</v>
      </c>
      <c r="AC117" s="9" t="n">
        <v>89.000793</v>
      </c>
      <c r="AD117" s="9" t="n">
        <v>90.57504299999999</v>
      </c>
      <c r="AE117" s="9" t="n">
        <v>92.145996</v>
      </c>
      <c r="AF117" s="9" t="n">
        <v>93.700729</v>
      </c>
      <c r="AG117" s="9" t="n">
        <v>95.183937</v>
      </c>
      <c r="AH117" s="9" t="n">
        <v>96.66893</v>
      </c>
      <c r="AI117" s="9" t="n">
        <v>98.196594</v>
      </c>
      <c r="AJ117" s="9" t="n">
        <v>99.71505000000001</v>
      </c>
      <c r="AK117" s="5" t="n">
        <v>0.021913</v>
      </c>
    </row>
    <row r="118" ht="15" customHeight="1" s="99">
      <c r="A118" s="58" t="inlineStr">
        <is>
          <t>ATE000:sal_Central_Am-n</t>
        </is>
      </c>
      <c r="B118" s="7" t="inlineStr">
        <is>
          <t xml:space="preserve">    Narrow Body Aircraft</t>
        </is>
      </c>
      <c r="C118" s="9" t="n">
        <v>31.072914</v>
      </c>
      <c r="D118" s="9" t="n">
        <v>31.831991</v>
      </c>
      <c r="E118" s="9" t="n">
        <v>32.690052</v>
      </c>
      <c r="F118" s="9" t="n">
        <v>33.613907</v>
      </c>
      <c r="G118" s="9" t="n">
        <v>34.557339</v>
      </c>
      <c r="H118" s="9" t="n">
        <v>35.536381</v>
      </c>
      <c r="I118" s="9" t="n">
        <v>36.509468</v>
      </c>
      <c r="J118" s="9" t="n">
        <v>37.494965</v>
      </c>
      <c r="K118" s="9" t="n">
        <v>38.42094</v>
      </c>
      <c r="L118" s="9" t="n">
        <v>39.316833</v>
      </c>
      <c r="M118" s="9" t="n">
        <v>40.233002</v>
      </c>
      <c r="N118" s="9" t="n">
        <v>41.17989</v>
      </c>
      <c r="O118" s="9" t="n">
        <v>42.155521</v>
      </c>
      <c r="P118" s="9" t="n">
        <v>43.141273</v>
      </c>
      <c r="Q118" s="9" t="n">
        <v>44.144405</v>
      </c>
      <c r="R118" s="9" t="n">
        <v>45.147266</v>
      </c>
      <c r="S118" s="9" t="n">
        <v>46.204468</v>
      </c>
      <c r="T118" s="9" t="n">
        <v>47.298717</v>
      </c>
      <c r="U118" s="9" t="n">
        <v>48.380833</v>
      </c>
      <c r="V118" s="9" t="n">
        <v>49.454288</v>
      </c>
      <c r="W118" s="9" t="n">
        <v>50.5285</v>
      </c>
      <c r="X118" s="9" t="n">
        <v>51.62558</v>
      </c>
      <c r="Y118" s="9" t="n">
        <v>52.676464</v>
      </c>
      <c r="Z118" s="9" t="n">
        <v>53.722767</v>
      </c>
      <c r="AA118" s="9" t="n">
        <v>54.776215</v>
      </c>
      <c r="AB118" s="9" t="n">
        <v>55.815956</v>
      </c>
      <c r="AC118" s="9" t="n">
        <v>56.850727</v>
      </c>
      <c r="AD118" s="9" t="n">
        <v>57.856304</v>
      </c>
      <c r="AE118" s="9" t="n">
        <v>58.859776</v>
      </c>
      <c r="AF118" s="9" t="n">
        <v>59.852886</v>
      </c>
      <c r="AG118" s="9" t="n">
        <v>60.800308</v>
      </c>
      <c r="AH118" s="9" t="n">
        <v>61.748875</v>
      </c>
      <c r="AI118" s="9" t="n">
        <v>62.724697</v>
      </c>
      <c r="AJ118" s="9" t="n">
        <v>63.694637</v>
      </c>
      <c r="AK118" s="5" t="n">
        <v>0.021913</v>
      </c>
    </row>
    <row r="119" ht="15" customHeight="1" s="99">
      <c r="A119" s="58" t="inlineStr">
        <is>
          <t>ATE000:sal_Central_Am-w</t>
        </is>
      </c>
      <c r="B119" s="7" t="inlineStr">
        <is>
          <t xml:space="preserve">    Wide Body Aircraft</t>
        </is>
      </c>
      <c r="C119" s="9" t="n">
        <v>2.785847</v>
      </c>
      <c r="D119" s="9" t="n">
        <v>2.853903</v>
      </c>
      <c r="E119" s="9" t="n">
        <v>2.930832</v>
      </c>
      <c r="F119" s="9" t="n">
        <v>3.013661</v>
      </c>
      <c r="G119" s="9" t="n">
        <v>3.098244</v>
      </c>
      <c r="H119" s="9" t="n">
        <v>3.18602</v>
      </c>
      <c r="I119" s="9" t="n">
        <v>3.273263</v>
      </c>
      <c r="J119" s="9" t="n">
        <v>3.361618</v>
      </c>
      <c r="K119" s="9" t="n">
        <v>3.444636</v>
      </c>
      <c r="L119" s="9" t="n">
        <v>3.524958</v>
      </c>
      <c r="M119" s="9" t="n">
        <v>3.607097</v>
      </c>
      <c r="N119" s="9" t="n">
        <v>3.69199</v>
      </c>
      <c r="O119" s="9" t="n">
        <v>3.779461</v>
      </c>
      <c r="P119" s="9" t="n">
        <v>3.867838</v>
      </c>
      <c r="Q119" s="9" t="n">
        <v>3.957774</v>
      </c>
      <c r="R119" s="9" t="n">
        <v>4.047686</v>
      </c>
      <c r="S119" s="9" t="n">
        <v>4.14247</v>
      </c>
      <c r="T119" s="9" t="n">
        <v>4.240575</v>
      </c>
      <c r="U119" s="9" t="n">
        <v>4.337592</v>
      </c>
      <c r="V119" s="9" t="n">
        <v>4.433833</v>
      </c>
      <c r="W119" s="9" t="n">
        <v>4.530141</v>
      </c>
      <c r="X119" s="9" t="n">
        <v>4.6285</v>
      </c>
      <c r="Y119" s="9" t="n">
        <v>4.722718</v>
      </c>
      <c r="Z119" s="9" t="n">
        <v>4.816525</v>
      </c>
      <c r="AA119" s="9" t="n">
        <v>4.910971</v>
      </c>
      <c r="AB119" s="9" t="n">
        <v>5.004189</v>
      </c>
      <c r="AC119" s="9" t="n">
        <v>5.096962</v>
      </c>
      <c r="AD119" s="9" t="n">
        <v>5.187117</v>
      </c>
      <c r="AE119" s="9" t="n">
        <v>5.277084</v>
      </c>
      <c r="AF119" s="9" t="n">
        <v>5.366121</v>
      </c>
      <c r="AG119" s="9" t="n">
        <v>5.451063</v>
      </c>
      <c r="AH119" s="9" t="n">
        <v>5.536107</v>
      </c>
      <c r="AI119" s="9" t="n">
        <v>5.623594</v>
      </c>
      <c r="AJ119" s="9" t="n">
        <v>5.710554</v>
      </c>
      <c r="AK119" s="5" t="n">
        <v>0.021913</v>
      </c>
    </row>
    <row r="120" ht="15" customHeight="1" s="99">
      <c r="A120" s="58" t="inlineStr">
        <is>
          <t>ATE000:sal_Central_Am-r</t>
        </is>
      </c>
      <c r="B120" s="7" t="inlineStr">
        <is>
          <t xml:space="preserve">    Regional Jets</t>
        </is>
      </c>
      <c r="C120" s="9" t="n">
        <v>14.786422</v>
      </c>
      <c r="D120" s="9" t="n">
        <v>15.147638</v>
      </c>
      <c r="E120" s="9" t="n">
        <v>15.555957</v>
      </c>
      <c r="F120" s="9" t="n">
        <v>15.995584</v>
      </c>
      <c r="G120" s="9" t="n">
        <v>16.444529</v>
      </c>
      <c r="H120" s="9" t="n">
        <v>16.910418</v>
      </c>
      <c r="I120" s="9" t="n">
        <v>17.373472</v>
      </c>
      <c r="J120" s="9" t="n">
        <v>17.842432</v>
      </c>
      <c r="K120" s="9" t="n">
        <v>18.28307</v>
      </c>
      <c r="L120" s="9" t="n">
        <v>18.709391</v>
      </c>
      <c r="M120" s="9" t="n">
        <v>19.145361</v>
      </c>
      <c r="N120" s="9" t="n">
        <v>19.595949</v>
      </c>
      <c r="O120" s="9" t="n">
        <v>20.060215</v>
      </c>
      <c r="P120" s="9" t="n">
        <v>20.529297</v>
      </c>
      <c r="Q120" s="9" t="n">
        <v>21.006649</v>
      </c>
      <c r="R120" s="9" t="n">
        <v>21.483873</v>
      </c>
      <c r="S120" s="9" t="n">
        <v>21.986954</v>
      </c>
      <c r="T120" s="9" t="n">
        <v>22.507669</v>
      </c>
      <c r="U120" s="9" t="n">
        <v>23.022604</v>
      </c>
      <c r="V120" s="9" t="n">
        <v>23.533422</v>
      </c>
      <c r="W120" s="9" t="n">
        <v>24.044598</v>
      </c>
      <c r="X120" s="9" t="n">
        <v>24.566658</v>
      </c>
      <c r="Y120" s="9" t="n">
        <v>25.06673</v>
      </c>
      <c r="Z120" s="9" t="n">
        <v>25.564631</v>
      </c>
      <c r="AA120" s="9" t="n">
        <v>26.065922</v>
      </c>
      <c r="AB120" s="9" t="n">
        <v>26.560699</v>
      </c>
      <c r="AC120" s="9" t="n">
        <v>27.053108</v>
      </c>
      <c r="AD120" s="9" t="n">
        <v>27.531624</v>
      </c>
      <c r="AE120" s="9" t="n">
        <v>28.009138</v>
      </c>
      <c r="AF120" s="9" t="n">
        <v>28.481718</v>
      </c>
      <c r="AG120" s="9" t="n">
        <v>28.932564</v>
      </c>
      <c r="AH120" s="9" t="n">
        <v>29.383951</v>
      </c>
      <c r="AI120" s="9" t="n">
        <v>29.848305</v>
      </c>
      <c r="AJ120" s="9" t="n">
        <v>30.309862</v>
      </c>
      <c r="AK120" s="5" t="n">
        <v>0.021913</v>
      </c>
    </row>
    <row r="121" ht="15" customHeight="1" s="99">
      <c r="A121" s="58" t="inlineStr">
        <is>
          <t>ATE000:sal_South_Am</t>
        </is>
      </c>
      <c r="B121" s="7" t="inlineStr">
        <is>
          <t xml:space="preserve">  South America</t>
        </is>
      </c>
      <c r="C121" s="9" t="n">
        <v>82.862534</v>
      </c>
      <c r="D121" s="9" t="n">
        <v>84.94135300000001</v>
      </c>
      <c r="E121" s="9" t="n">
        <v>87.676529</v>
      </c>
      <c r="F121" s="9" t="n">
        <v>90.56806899999999</v>
      </c>
      <c r="G121" s="9" t="n">
        <v>93.272301</v>
      </c>
      <c r="H121" s="9" t="n">
        <v>95.922783</v>
      </c>
      <c r="I121" s="9" t="n">
        <v>98.573166</v>
      </c>
      <c r="J121" s="9" t="n">
        <v>101.210167</v>
      </c>
      <c r="K121" s="9" t="n">
        <v>103.720596</v>
      </c>
      <c r="L121" s="9" t="n">
        <v>106.103615</v>
      </c>
      <c r="M121" s="9" t="n">
        <v>108.348297</v>
      </c>
      <c r="N121" s="9" t="n">
        <v>110.593094</v>
      </c>
      <c r="O121" s="9" t="n">
        <v>112.86795</v>
      </c>
      <c r="P121" s="9" t="n">
        <v>115.137939</v>
      </c>
      <c r="Q121" s="9" t="n">
        <v>117.384888</v>
      </c>
      <c r="R121" s="9" t="n">
        <v>119.572968</v>
      </c>
      <c r="S121" s="9" t="n">
        <v>121.837357</v>
      </c>
      <c r="T121" s="9" t="n">
        <v>124.153137</v>
      </c>
      <c r="U121" s="9" t="n">
        <v>126.453629</v>
      </c>
      <c r="V121" s="9" t="n">
        <v>128.768234</v>
      </c>
      <c r="W121" s="9" t="n">
        <v>131.066772</v>
      </c>
      <c r="X121" s="9" t="n">
        <v>133.407867</v>
      </c>
      <c r="Y121" s="9" t="n">
        <v>135.741409</v>
      </c>
      <c r="Z121" s="9" t="n">
        <v>138.082214</v>
      </c>
      <c r="AA121" s="9" t="n">
        <v>140.452255</v>
      </c>
      <c r="AB121" s="9" t="n">
        <v>142.755585</v>
      </c>
      <c r="AC121" s="9" t="n">
        <v>145.041946</v>
      </c>
      <c r="AD121" s="9" t="n">
        <v>147.320099</v>
      </c>
      <c r="AE121" s="9" t="n">
        <v>149.608551</v>
      </c>
      <c r="AF121" s="9" t="n">
        <v>151.910553</v>
      </c>
      <c r="AG121" s="9" t="n">
        <v>154.116394</v>
      </c>
      <c r="AH121" s="9" t="n">
        <v>156.352341</v>
      </c>
      <c r="AI121" s="9" t="n">
        <v>158.653198</v>
      </c>
      <c r="AJ121" s="9" t="n">
        <v>160.93898</v>
      </c>
      <c r="AK121" s="5" t="n">
        <v>0.020172</v>
      </c>
    </row>
    <row r="122" ht="15" customHeight="1" s="99">
      <c r="A122" s="58" t="inlineStr">
        <is>
          <t>ATE000:sal_South_Am-nb</t>
        </is>
      </c>
      <c r="B122" s="7" t="inlineStr">
        <is>
          <t xml:space="preserve">    Narrow Body Aircraft</t>
        </is>
      </c>
      <c r="C122" s="9" t="n">
        <v>43.70554</v>
      </c>
      <c r="D122" s="9" t="n">
        <v>44.802002</v>
      </c>
      <c r="E122" s="9" t="n">
        <v>46.244663</v>
      </c>
      <c r="F122" s="9" t="n">
        <v>47.769794</v>
      </c>
      <c r="G122" s="9" t="n">
        <v>49.196129</v>
      </c>
      <c r="H122" s="9" t="n">
        <v>50.594116</v>
      </c>
      <c r="I122" s="9" t="n">
        <v>51.99205</v>
      </c>
      <c r="J122" s="9" t="n">
        <v>53.382931</v>
      </c>
      <c r="K122" s="9" t="n">
        <v>54.707043</v>
      </c>
      <c r="L122" s="9" t="n">
        <v>55.963959</v>
      </c>
      <c r="M122" s="9" t="n">
        <v>57.147907</v>
      </c>
      <c r="N122" s="9" t="n">
        <v>58.331917</v>
      </c>
      <c r="O122" s="9" t="n">
        <v>59.531784</v>
      </c>
      <c r="P122" s="9" t="n">
        <v>60.729088</v>
      </c>
      <c r="Q122" s="9" t="n">
        <v>61.914223</v>
      </c>
      <c r="R122" s="9" t="n">
        <v>63.068317</v>
      </c>
      <c r="S122" s="9" t="n">
        <v>64.262665</v>
      </c>
      <c r="T122" s="9" t="n">
        <v>65.48410800000001</v>
      </c>
      <c r="U122" s="9" t="n">
        <v>66.697502</v>
      </c>
      <c r="V122" s="9" t="n">
        <v>67.91832700000001</v>
      </c>
      <c r="W122" s="9" t="n">
        <v>69.130692</v>
      </c>
      <c r="X122" s="9" t="n">
        <v>70.365494</v>
      </c>
      <c r="Y122" s="9" t="n">
        <v>71.596306</v>
      </c>
      <c r="Z122" s="9" t="n">
        <v>72.830956</v>
      </c>
      <c r="AA122" s="9" t="n">
        <v>74.081024</v>
      </c>
      <c r="AB122" s="9" t="n">
        <v>75.295906</v>
      </c>
      <c r="AC122" s="9" t="n">
        <v>76.501846</v>
      </c>
      <c r="AD122" s="9" t="n">
        <v>77.703445</v>
      </c>
      <c r="AE122" s="9" t="n">
        <v>78.910484</v>
      </c>
      <c r="AF122" s="9" t="n">
        <v>80.124657</v>
      </c>
      <c r="AG122" s="9" t="n">
        <v>81.288116</v>
      </c>
      <c r="AH122" s="9" t="n">
        <v>82.467468</v>
      </c>
      <c r="AI122" s="9" t="n">
        <v>83.68104599999999</v>
      </c>
      <c r="AJ122" s="9" t="n">
        <v>84.886673</v>
      </c>
      <c r="AK122" s="5" t="n">
        <v>0.020172</v>
      </c>
    </row>
    <row r="123" ht="15" customHeight="1" s="99">
      <c r="A123" s="58" t="inlineStr">
        <is>
          <t>ATE000:sal_South_Am-wb</t>
        </is>
      </c>
      <c r="B123" s="7" t="inlineStr">
        <is>
          <t xml:space="preserve">    Wide Body Aircraft</t>
        </is>
      </c>
      <c r="C123" s="9" t="n">
        <v>14.436669</v>
      </c>
      <c r="D123" s="9" t="n">
        <v>14.79885</v>
      </c>
      <c r="E123" s="9" t="n">
        <v>15.275385</v>
      </c>
      <c r="F123" s="9" t="n">
        <v>15.77916</v>
      </c>
      <c r="G123" s="9" t="n">
        <v>16.250305</v>
      </c>
      <c r="H123" s="9" t="n">
        <v>16.712084</v>
      </c>
      <c r="I123" s="9" t="n">
        <v>17.173843</v>
      </c>
      <c r="J123" s="9" t="n">
        <v>17.633272</v>
      </c>
      <c r="K123" s="9" t="n">
        <v>18.070652</v>
      </c>
      <c r="L123" s="9" t="n">
        <v>18.48583</v>
      </c>
      <c r="M123" s="9" t="n">
        <v>18.876909</v>
      </c>
      <c r="N123" s="9" t="n">
        <v>19.268009</v>
      </c>
      <c r="O123" s="9" t="n">
        <v>19.664343</v>
      </c>
      <c r="P123" s="9" t="n">
        <v>20.059832</v>
      </c>
      <c r="Q123" s="9" t="n">
        <v>20.451305</v>
      </c>
      <c r="R123" s="9" t="n">
        <v>20.832521</v>
      </c>
      <c r="S123" s="9" t="n">
        <v>21.227034</v>
      </c>
      <c r="T123" s="9" t="n">
        <v>21.630497</v>
      </c>
      <c r="U123" s="9" t="n">
        <v>22.0313</v>
      </c>
      <c r="V123" s="9" t="n">
        <v>22.434559</v>
      </c>
      <c r="W123" s="9" t="n">
        <v>22.835022</v>
      </c>
      <c r="X123" s="9" t="n">
        <v>23.242899</v>
      </c>
      <c r="Y123" s="9" t="n">
        <v>23.649458</v>
      </c>
      <c r="Z123" s="9" t="n">
        <v>24.057283</v>
      </c>
      <c r="AA123" s="9" t="n">
        <v>24.4702</v>
      </c>
      <c r="AB123" s="9" t="n">
        <v>24.871496</v>
      </c>
      <c r="AC123" s="9" t="n">
        <v>25.269836</v>
      </c>
      <c r="AD123" s="9" t="n">
        <v>25.666748</v>
      </c>
      <c r="AE123" s="9" t="n">
        <v>26.065451</v>
      </c>
      <c r="AF123" s="9" t="n">
        <v>26.466513</v>
      </c>
      <c r="AG123" s="9" t="n">
        <v>26.850826</v>
      </c>
      <c r="AH123" s="9" t="n">
        <v>27.240381</v>
      </c>
      <c r="AI123" s="9" t="n">
        <v>27.641251</v>
      </c>
      <c r="AJ123" s="9" t="n">
        <v>28.039488</v>
      </c>
      <c r="AK123" s="5" t="n">
        <v>0.020172</v>
      </c>
    </row>
    <row r="124" ht="15" customHeight="1" s="99">
      <c r="A124" s="58" t="inlineStr">
        <is>
          <t>ATE000:sal_South_Am-rj</t>
        </is>
      </c>
      <c r="B124" s="7" t="inlineStr">
        <is>
          <t xml:space="preserve">    Regional Jets</t>
        </is>
      </c>
      <c r="C124" s="9" t="n">
        <v>24.720325</v>
      </c>
      <c r="D124" s="9" t="n">
        <v>25.3405</v>
      </c>
      <c r="E124" s="9" t="n">
        <v>26.156483</v>
      </c>
      <c r="F124" s="9" t="n">
        <v>27.019112</v>
      </c>
      <c r="G124" s="9" t="n">
        <v>27.825865</v>
      </c>
      <c r="H124" s="9" t="n">
        <v>28.616583</v>
      </c>
      <c r="I124" s="9" t="n">
        <v>29.40727</v>
      </c>
      <c r="J124" s="9" t="n">
        <v>30.193962</v>
      </c>
      <c r="K124" s="9" t="n">
        <v>30.9429</v>
      </c>
      <c r="L124" s="9" t="n">
        <v>31.653822</v>
      </c>
      <c r="M124" s="9" t="n">
        <v>32.323475</v>
      </c>
      <c r="N124" s="9" t="n">
        <v>32.993168</v>
      </c>
      <c r="O124" s="9" t="n">
        <v>33.671822</v>
      </c>
      <c r="P124" s="9" t="n">
        <v>34.349026</v>
      </c>
      <c r="Q124" s="9" t="n">
        <v>35.01936</v>
      </c>
      <c r="R124" s="9" t="n">
        <v>35.672127</v>
      </c>
      <c r="S124" s="9" t="n">
        <v>36.34766</v>
      </c>
      <c r="T124" s="9" t="n">
        <v>37.038525</v>
      </c>
      <c r="U124" s="9" t="n">
        <v>37.724827</v>
      </c>
      <c r="V124" s="9" t="n">
        <v>38.415344</v>
      </c>
      <c r="W124" s="9" t="n">
        <v>39.101067</v>
      </c>
      <c r="X124" s="9" t="n">
        <v>39.799484</v>
      </c>
      <c r="Y124" s="9" t="n">
        <v>40.495647</v>
      </c>
      <c r="Z124" s="9" t="n">
        <v>41.193977</v>
      </c>
      <c r="AA124" s="9" t="n">
        <v>41.901031</v>
      </c>
      <c r="AB124" s="9" t="n">
        <v>42.588181</v>
      </c>
      <c r="AC124" s="9" t="n">
        <v>43.270264</v>
      </c>
      <c r="AD124" s="9" t="n">
        <v>43.949913</v>
      </c>
      <c r="AE124" s="9" t="n">
        <v>44.632622</v>
      </c>
      <c r="AF124" s="9" t="n">
        <v>45.319374</v>
      </c>
      <c r="AG124" s="9" t="n">
        <v>45.97744</v>
      </c>
      <c r="AH124" s="9" t="n">
        <v>46.644493</v>
      </c>
      <c r="AI124" s="9" t="n">
        <v>47.33091</v>
      </c>
      <c r="AJ124" s="9" t="n">
        <v>48.012821</v>
      </c>
      <c r="AK124" s="5" t="n">
        <v>0.020172</v>
      </c>
    </row>
    <row r="125" ht="15" customHeight="1" s="99">
      <c r="A125" s="58" t="inlineStr">
        <is>
          <t>ATE000:sal_Europe</t>
        </is>
      </c>
      <c r="B125" s="7" t="inlineStr">
        <is>
          <t xml:space="preserve">  Europe</t>
        </is>
      </c>
      <c r="C125" s="9" t="n">
        <v>278.827484</v>
      </c>
      <c r="D125" s="9" t="n">
        <v>285.14386</v>
      </c>
      <c r="E125" s="9" t="n">
        <v>290.539246</v>
      </c>
      <c r="F125" s="9" t="n">
        <v>295.531586</v>
      </c>
      <c r="G125" s="9" t="n">
        <v>300.167236</v>
      </c>
      <c r="H125" s="9" t="n">
        <v>304.783905</v>
      </c>
      <c r="I125" s="9" t="n">
        <v>309.409393</v>
      </c>
      <c r="J125" s="9" t="n">
        <v>314.21991</v>
      </c>
      <c r="K125" s="9" t="n">
        <v>318.960175</v>
      </c>
      <c r="L125" s="9" t="n">
        <v>323.492767</v>
      </c>
      <c r="M125" s="9" t="n">
        <v>328.154724</v>
      </c>
      <c r="N125" s="9" t="n">
        <v>332.849762</v>
      </c>
      <c r="O125" s="9" t="n">
        <v>337.458252</v>
      </c>
      <c r="P125" s="9" t="n">
        <v>341.986694</v>
      </c>
      <c r="Q125" s="9" t="n">
        <v>346.530884</v>
      </c>
      <c r="R125" s="9" t="n">
        <v>351.043274</v>
      </c>
      <c r="S125" s="9" t="n">
        <v>355.642548</v>
      </c>
      <c r="T125" s="9" t="n">
        <v>360.275391</v>
      </c>
      <c r="U125" s="9" t="n">
        <v>364.854156</v>
      </c>
      <c r="V125" s="9" t="n">
        <v>369.455902</v>
      </c>
      <c r="W125" s="9" t="n">
        <v>374.043335</v>
      </c>
      <c r="X125" s="9" t="n">
        <v>378.670319</v>
      </c>
      <c r="Y125" s="9" t="n">
        <v>383.173584</v>
      </c>
      <c r="Z125" s="9" t="n">
        <v>387.720856</v>
      </c>
      <c r="AA125" s="9" t="n">
        <v>392.374207</v>
      </c>
      <c r="AB125" s="9" t="n">
        <v>396.992767</v>
      </c>
      <c r="AC125" s="9" t="n">
        <v>401.518066</v>
      </c>
      <c r="AD125" s="9" t="n">
        <v>405.941895</v>
      </c>
      <c r="AE125" s="9" t="n">
        <v>410.384521</v>
      </c>
      <c r="AF125" s="9" t="n">
        <v>414.906616</v>
      </c>
      <c r="AG125" s="9" t="n">
        <v>419.499176</v>
      </c>
      <c r="AH125" s="9" t="n">
        <v>424.384491</v>
      </c>
      <c r="AI125" s="9" t="n">
        <v>429.722809</v>
      </c>
      <c r="AJ125" s="9" t="n">
        <v>435.352081</v>
      </c>
      <c r="AK125" s="5" t="n">
        <v>0.013312</v>
      </c>
    </row>
    <row r="126" ht="15" customHeight="1" s="99">
      <c r="A126" s="58" t="inlineStr">
        <is>
          <t>ATE000:sal_Europe-nb</t>
        </is>
      </c>
      <c r="B126" s="7" t="inlineStr">
        <is>
          <t xml:space="preserve">    Narrow Body Aircraft</t>
        </is>
      </c>
      <c r="C126" s="9" t="n">
        <v>177.68837</v>
      </c>
      <c r="D126" s="9" t="n">
        <v>181.713608</v>
      </c>
      <c r="E126" s="9" t="n">
        <v>185.151917</v>
      </c>
      <c r="F126" s="9" t="n">
        <v>188.333405</v>
      </c>
      <c r="G126" s="9" t="n">
        <v>191.287567</v>
      </c>
      <c r="H126" s="9" t="n">
        <v>194.229614</v>
      </c>
      <c r="I126" s="9" t="n">
        <v>197.177322</v>
      </c>
      <c r="J126" s="9" t="n">
        <v>200.242889</v>
      </c>
      <c r="K126" s="9" t="n">
        <v>203.263748</v>
      </c>
      <c r="L126" s="9" t="n">
        <v>206.152222</v>
      </c>
      <c r="M126" s="9" t="n">
        <v>209.123138</v>
      </c>
      <c r="N126" s="9" t="n">
        <v>212.115143</v>
      </c>
      <c r="O126" s="9" t="n">
        <v>215.051987</v>
      </c>
      <c r="P126" s="9" t="n">
        <v>217.937836</v>
      </c>
      <c r="Q126" s="9" t="n">
        <v>220.833694</v>
      </c>
      <c r="R126" s="9" t="n">
        <v>223.709335</v>
      </c>
      <c r="S126" s="9" t="n">
        <v>226.640305</v>
      </c>
      <c r="T126" s="9" t="n">
        <v>229.592667</v>
      </c>
      <c r="U126" s="9" t="n">
        <v>232.510605</v>
      </c>
      <c r="V126" s="9" t="n">
        <v>235.443146</v>
      </c>
      <c r="W126" s="9" t="n">
        <v>238.366562</v>
      </c>
      <c r="X126" s="9" t="n">
        <v>241.315201</v>
      </c>
      <c r="Y126" s="9" t="n">
        <v>244.185013</v>
      </c>
      <c r="Z126" s="9" t="n">
        <v>247.08284</v>
      </c>
      <c r="AA126" s="9" t="n">
        <v>250.048279</v>
      </c>
      <c r="AB126" s="9" t="n">
        <v>252.991577</v>
      </c>
      <c r="AC126" s="9" t="n">
        <v>255.875397</v>
      </c>
      <c r="AD126" s="9" t="n">
        <v>258.69455</v>
      </c>
      <c r="AE126" s="9" t="n">
        <v>261.525726</v>
      </c>
      <c r="AF126" s="9" t="n">
        <v>264.407501</v>
      </c>
      <c r="AG126" s="9" t="n">
        <v>267.334229</v>
      </c>
      <c r="AH126" s="9" t="n">
        <v>270.447479</v>
      </c>
      <c r="AI126" s="9" t="n">
        <v>273.849426</v>
      </c>
      <c r="AJ126" s="9" t="n">
        <v>277.436798</v>
      </c>
      <c r="AK126" s="5" t="n">
        <v>0.013312</v>
      </c>
    </row>
    <row r="127" ht="15" customHeight="1" s="99">
      <c r="A127" s="58" t="inlineStr">
        <is>
          <t>ATE000:sal_Europe-wb</t>
        </is>
      </c>
      <c r="B127" s="7" t="inlineStr">
        <is>
          <t xml:space="preserve">    Wide Body Aircraft</t>
        </is>
      </c>
      <c r="C127" s="9" t="n">
        <v>58.801807</v>
      </c>
      <c r="D127" s="9" t="n">
        <v>60.133862</v>
      </c>
      <c r="E127" s="9" t="n">
        <v>61.27169</v>
      </c>
      <c r="F127" s="9" t="n">
        <v>62.324528</v>
      </c>
      <c r="G127" s="9" t="n">
        <v>63.302139</v>
      </c>
      <c r="H127" s="9" t="n">
        <v>64.27574199999999</v>
      </c>
      <c r="I127" s="9" t="n">
        <v>65.25121300000001</v>
      </c>
      <c r="J127" s="9" t="n">
        <v>66.26570100000001</v>
      </c>
      <c r="K127" s="9" t="n">
        <v>67.265373</v>
      </c>
      <c r="L127" s="9" t="n">
        <v>68.22125200000001</v>
      </c>
      <c r="M127" s="9" t="n">
        <v>69.204407</v>
      </c>
      <c r="N127" s="9" t="n">
        <v>70.194534</v>
      </c>
      <c r="O127" s="9" t="n">
        <v>71.16642</v>
      </c>
      <c r="P127" s="9" t="n">
        <v>72.121422</v>
      </c>
      <c r="Q127" s="9" t="n">
        <v>73.079742</v>
      </c>
      <c r="R127" s="9" t="n">
        <v>74.031364</v>
      </c>
      <c r="S127" s="9" t="n">
        <v>75.00129699999999</v>
      </c>
      <c r="T127" s="9" t="n">
        <v>75.978317</v>
      </c>
      <c r="U127" s="9" t="n">
        <v>76.943932</v>
      </c>
      <c r="V127" s="9" t="n">
        <v>77.91439800000001</v>
      </c>
      <c r="W127" s="9" t="n">
        <v>78.88183600000001</v>
      </c>
      <c r="X127" s="9" t="n">
        <v>79.857613</v>
      </c>
      <c r="Y127" s="9" t="n">
        <v>80.807312</v>
      </c>
      <c r="Z127" s="9" t="n">
        <v>81.76628100000001</v>
      </c>
      <c r="AA127" s="9" t="n">
        <v>82.74762699999999</v>
      </c>
      <c r="AB127" s="9" t="n">
        <v>83.72163399999999</v>
      </c>
      <c r="AC127" s="9" t="n">
        <v>84.675972</v>
      </c>
      <c r="AD127" s="9" t="n">
        <v>85.608902</v>
      </c>
      <c r="AE127" s="9" t="n">
        <v>86.545822</v>
      </c>
      <c r="AF127" s="9" t="n">
        <v>87.49947400000001</v>
      </c>
      <c r="AG127" s="9" t="n">
        <v>88.467995</v>
      </c>
      <c r="AH127" s="9" t="n">
        <v>89.49826</v>
      </c>
      <c r="AI127" s="9" t="n">
        <v>90.624054</v>
      </c>
      <c r="AJ127" s="9" t="n">
        <v>91.811211</v>
      </c>
      <c r="AK127" s="5" t="n">
        <v>0.013312</v>
      </c>
    </row>
    <row r="128" ht="15" customHeight="1" s="99">
      <c r="A128" s="58" t="inlineStr">
        <is>
          <t>ATE000:sal_Europe-rj</t>
        </is>
      </c>
      <c r="B128" s="7" t="inlineStr">
        <is>
          <t xml:space="preserve">    Regional Jets</t>
        </is>
      </c>
      <c r="C128" s="9" t="n">
        <v>42.337303</v>
      </c>
      <c r="D128" s="9" t="n">
        <v>43.296383</v>
      </c>
      <c r="E128" s="9" t="n">
        <v>44.11562</v>
      </c>
      <c r="F128" s="9" t="n">
        <v>44.873661</v>
      </c>
      <c r="G128" s="9" t="n">
        <v>45.577541</v>
      </c>
      <c r="H128" s="9" t="n">
        <v>46.278538</v>
      </c>
      <c r="I128" s="9" t="n">
        <v>46.980873</v>
      </c>
      <c r="J128" s="9" t="n">
        <v>47.711308</v>
      </c>
      <c r="K128" s="9" t="n">
        <v>48.431068</v>
      </c>
      <c r="L128" s="9" t="n">
        <v>49.119305</v>
      </c>
      <c r="M128" s="9" t="n">
        <v>49.827175</v>
      </c>
      <c r="N128" s="9" t="n">
        <v>50.540073</v>
      </c>
      <c r="O128" s="9" t="n">
        <v>51.239822</v>
      </c>
      <c r="P128" s="9" t="n">
        <v>51.927422</v>
      </c>
      <c r="Q128" s="9" t="n">
        <v>52.617416</v>
      </c>
      <c r="R128" s="9" t="n">
        <v>53.302586</v>
      </c>
      <c r="S128" s="9" t="n">
        <v>54.000935</v>
      </c>
      <c r="T128" s="9" t="n">
        <v>54.704391</v>
      </c>
      <c r="U128" s="9" t="n">
        <v>55.399635</v>
      </c>
      <c r="V128" s="9" t="n">
        <v>56.09837</v>
      </c>
      <c r="W128" s="9" t="n">
        <v>56.794926</v>
      </c>
      <c r="X128" s="9" t="n">
        <v>57.497486</v>
      </c>
      <c r="Y128" s="9" t="n">
        <v>58.181267</v>
      </c>
      <c r="Z128" s="9" t="n">
        <v>58.871727</v>
      </c>
      <c r="AA128" s="9" t="n">
        <v>59.578293</v>
      </c>
      <c r="AB128" s="9" t="n">
        <v>60.279579</v>
      </c>
      <c r="AC128" s="9" t="n">
        <v>60.966705</v>
      </c>
      <c r="AD128" s="9" t="n">
        <v>61.638412</v>
      </c>
      <c r="AE128" s="9" t="n">
        <v>62.312992</v>
      </c>
      <c r="AF128" s="9" t="n">
        <v>62.999626</v>
      </c>
      <c r="AG128" s="9" t="n">
        <v>63.69696</v>
      </c>
      <c r="AH128" s="9" t="n">
        <v>64.438751</v>
      </c>
      <c r="AI128" s="9" t="n">
        <v>65.24932099999999</v>
      </c>
      <c r="AJ128" s="9" t="n">
        <v>66.104073</v>
      </c>
      <c r="AK128" s="5" t="n">
        <v>0.013312</v>
      </c>
    </row>
    <row r="129" ht="15" customHeight="1" s="99">
      <c r="A129" s="58" t="inlineStr">
        <is>
          <t>ATE000:sal_Africa</t>
        </is>
      </c>
      <c r="B129" s="7" t="inlineStr">
        <is>
          <t xml:space="preserve">  Africa</t>
        </is>
      </c>
      <c r="C129" s="9" t="n">
        <v>40.01923</v>
      </c>
      <c r="D129" s="9" t="n">
        <v>41.337971</v>
      </c>
      <c r="E129" s="9" t="n">
        <v>42.848511</v>
      </c>
      <c r="F129" s="9" t="n">
        <v>44.567009</v>
      </c>
      <c r="G129" s="9" t="n">
        <v>46.37207</v>
      </c>
      <c r="H129" s="9" t="n">
        <v>48.27475</v>
      </c>
      <c r="I129" s="9" t="n">
        <v>50.278484</v>
      </c>
      <c r="J129" s="9" t="n">
        <v>52.359825</v>
      </c>
      <c r="K129" s="9" t="n">
        <v>54.494831</v>
      </c>
      <c r="L129" s="9" t="n">
        <v>56.675251</v>
      </c>
      <c r="M129" s="9" t="n">
        <v>58.912136</v>
      </c>
      <c r="N129" s="9" t="n">
        <v>61.218792</v>
      </c>
      <c r="O129" s="9" t="n">
        <v>63.615822</v>
      </c>
      <c r="P129" s="9" t="n">
        <v>66.080872</v>
      </c>
      <c r="Q129" s="9" t="n">
        <v>68.656937</v>
      </c>
      <c r="R129" s="9" t="n">
        <v>71.289177</v>
      </c>
      <c r="S129" s="9" t="n">
        <v>74.04538700000001</v>
      </c>
      <c r="T129" s="9" t="n">
        <v>76.94053599999999</v>
      </c>
      <c r="U129" s="9" t="n">
        <v>79.958511</v>
      </c>
      <c r="V129" s="9" t="n">
        <v>83.099113</v>
      </c>
      <c r="W129" s="9" t="n">
        <v>86.352844</v>
      </c>
      <c r="X129" s="9" t="n">
        <v>89.722916</v>
      </c>
      <c r="Y129" s="9" t="n">
        <v>93.226761</v>
      </c>
      <c r="Z129" s="9" t="n">
        <v>96.865509</v>
      </c>
      <c r="AA129" s="9" t="n">
        <v>100.626801</v>
      </c>
      <c r="AB129" s="9" t="n">
        <v>104.499908</v>
      </c>
      <c r="AC129" s="9" t="n">
        <v>108.51619</v>
      </c>
      <c r="AD129" s="9" t="n">
        <v>112.687347</v>
      </c>
      <c r="AE129" s="9" t="n">
        <v>117.022743</v>
      </c>
      <c r="AF129" s="9" t="n">
        <v>121.517937</v>
      </c>
      <c r="AG129" s="9" t="n">
        <v>126.114754</v>
      </c>
      <c r="AH129" s="9" t="n">
        <v>130.902756</v>
      </c>
      <c r="AI129" s="9" t="n">
        <v>135.902039</v>
      </c>
      <c r="AJ129" s="9" t="n">
        <v>141.10434</v>
      </c>
      <c r="AK129" s="5" t="n">
        <v>0.039112</v>
      </c>
    </row>
    <row r="130" ht="15" customHeight="1" s="99">
      <c r="A130" s="58" t="inlineStr">
        <is>
          <t>ATE000:sal_Africa-nb</t>
        </is>
      </c>
      <c r="B130" s="7" t="inlineStr">
        <is>
          <t xml:space="preserve">    Narrow Body Aircraft</t>
        </is>
      </c>
      <c r="C130" s="9" t="n">
        <v>14.354723</v>
      </c>
      <c r="D130" s="9" t="n">
        <v>14.82775</v>
      </c>
      <c r="E130" s="9" t="n">
        <v>15.369574</v>
      </c>
      <c r="F130" s="9" t="n">
        <v>15.985991</v>
      </c>
      <c r="G130" s="9" t="n">
        <v>16.633459</v>
      </c>
      <c r="H130" s="9" t="n">
        <v>17.315943</v>
      </c>
      <c r="I130" s="9" t="n">
        <v>18.034674</v>
      </c>
      <c r="J130" s="9" t="n">
        <v>18.781242</v>
      </c>
      <c r="K130" s="9" t="n">
        <v>19.547058</v>
      </c>
      <c r="L130" s="9" t="n">
        <v>20.329166</v>
      </c>
      <c r="M130" s="9" t="n">
        <v>21.131527</v>
      </c>
      <c r="N130" s="9" t="n">
        <v>21.958914</v>
      </c>
      <c r="O130" s="9" t="n">
        <v>22.818718</v>
      </c>
      <c r="P130" s="9" t="n">
        <v>23.702919</v>
      </c>
      <c r="Q130" s="9" t="n">
        <v>24.626945</v>
      </c>
      <c r="R130" s="9" t="n">
        <v>25.571117</v>
      </c>
      <c r="S130" s="9" t="n">
        <v>26.559757</v>
      </c>
      <c r="T130" s="9" t="n">
        <v>27.598236</v>
      </c>
      <c r="U130" s="9" t="n">
        <v>28.680769</v>
      </c>
      <c r="V130" s="9" t="n">
        <v>29.807289</v>
      </c>
      <c r="W130" s="9" t="n">
        <v>30.974388</v>
      </c>
      <c r="X130" s="9" t="n">
        <v>32.18322</v>
      </c>
      <c r="Y130" s="9" t="n">
        <v>33.440033</v>
      </c>
      <c r="Z130" s="9" t="n">
        <v>34.745235</v>
      </c>
      <c r="AA130" s="9" t="n">
        <v>36.094395</v>
      </c>
      <c r="AB130" s="9" t="n">
        <v>37.483662</v>
      </c>
      <c r="AC130" s="9" t="n">
        <v>38.924286</v>
      </c>
      <c r="AD130" s="9" t="n">
        <v>40.42046</v>
      </c>
      <c r="AE130" s="9" t="n">
        <v>41.975548</v>
      </c>
      <c r="AF130" s="9" t="n">
        <v>43.587955</v>
      </c>
      <c r="AG130" s="9" t="n">
        <v>45.236813</v>
      </c>
      <c r="AH130" s="9" t="n">
        <v>46.95425</v>
      </c>
      <c r="AI130" s="9" t="n">
        <v>48.747467</v>
      </c>
      <c r="AJ130" s="9" t="n">
        <v>50.613514</v>
      </c>
      <c r="AK130" s="5" t="n">
        <v>0.039112</v>
      </c>
    </row>
    <row r="131" ht="15" customHeight="1" s="99">
      <c r="A131" s="58" t="inlineStr">
        <is>
          <t>ATE000:sal_Africa-wb</t>
        </is>
      </c>
      <c r="B131" s="7" t="inlineStr">
        <is>
          <t xml:space="preserve">    Wide Body Aircraft</t>
        </is>
      </c>
      <c r="C131" s="9" t="n">
        <v>15.007212</v>
      </c>
      <c r="D131" s="9" t="n">
        <v>15.50174</v>
      </c>
      <c r="E131" s="9" t="n">
        <v>16.068192</v>
      </c>
      <c r="F131" s="9" t="n">
        <v>16.712627</v>
      </c>
      <c r="G131" s="9" t="n">
        <v>17.389526</v>
      </c>
      <c r="H131" s="9" t="n">
        <v>18.103031</v>
      </c>
      <c r="I131" s="9" t="n">
        <v>18.854433</v>
      </c>
      <c r="J131" s="9" t="n">
        <v>19.634935</v>
      </c>
      <c r="K131" s="9" t="n">
        <v>20.435562</v>
      </c>
      <c r="L131" s="9" t="n">
        <v>21.25322</v>
      </c>
      <c r="M131" s="9" t="n">
        <v>22.092052</v>
      </c>
      <c r="N131" s="9" t="n">
        <v>22.957047</v>
      </c>
      <c r="O131" s="9" t="n">
        <v>23.855932</v>
      </c>
      <c r="P131" s="9" t="n">
        <v>24.780325</v>
      </c>
      <c r="Q131" s="9" t="n">
        <v>25.746353</v>
      </c>
      <c r="R131" s="9" t="n">
        <v>26.73344</v>
      </c>
      <c r="S131" s="9" t="n">
        <v>27.767021</v>
      </c>
      <c r="T131" s="9" t="n">
        <v>28.852701</v>
      </c>
      <c r="U131" s="9" t="n">
        <v>29.984442</v>
      </c>
      <c r="V131" s="9" t="n">
        <v>31.162167</v>
      </c>
      <c r="W131" s="9" t="n">
        <v>32.382317</v>
      </c>
      <c r="X131" s="9" t="n">
        <v>33.646091</v>
      </c>
      <c r="Y131" s="9" t="n">
        <v>34.960037</v>
      </c>
      <c r="Z131" s="9" t="n">
        <v>36.324566</v>
      </c>
      <c r="AA131" s="9" t="n">
        <v>37.73505</v>
      </c>
      <c r="AB131" s="9" t="n">
        <v>39.187466</v>
      </c>
      <c r="AC131" s="9" t="n">
        <v>40.693573</v>
      </c>
      <c r="AD131" s="9" t="n">
        <v>42.257755</v>
      </c>
      <c r="AE131" s="9" t="n">
        <v>43.88353</v>
      </c>
      <c r="AF131" s="9" t="n">
        <v>45.569229</v>
      </c>
      <c r="AG131" s="9" t="n">
        <v>47.293034</v>
      </c>
      <c r="AH131" s="9" t="n">
        <v>49.088535</v>
      </c>
      <c r="AI131" s="9" t="n">
        <v>50.963264</v>
      </c>
      <c r="AJ131" s="9" t="n">
        <v>52.914131</v>
      </c>
      <c r="AK131" s="5" t="n">
        <v>0.039112</v>
      </c>
    </row>
    <row r="132" ht="15" customHeight="1" s="99">
      <c r="A132" s="58" t="inlineStr">
        <is>
          <t>ATE000:sal_Africa-rj</t>
        </is>
      </c>
      <c r="B132" s="7" t="inlineStr">
        <is>
          <t xml:space="preserve">    Regional Jets</t>
        </is>
      </c>
      <c r="C132" s="9" t="n">
        <v>10.657295</v>
      </c>
      <c r="D132" s="9" t="n">
        <v>11.008481</v>
      </c>
      <c r="E132" s="9" t="n">
        <v>11.410744</v>
      </c>
      <c r="F132" s="9" t="n">
        <v>11.868387</v>
      </c>
      <c r="G132" s="9" t="n">
        <v>12.349083</v>
      </c>
      <c r="H132" s="9" t="n">
        <v>12.855776</v>
      </c>
      <c r="I132" s="9" t="n">
        <v>13.389379</v>
      </c>
      <c r="J132" s="9" t="n">
        <v>13.94365</v>
      </c>
      <c r="K132" s="9" t="n">
        <v>14.51221</v>
      </c>
      <c r="L132" s="9" t="n">
        <v>15.092866</v>
      </c>
      <c r="M132" s="9" t="n">
        <v>15.688558</v>
      </c>
      <c r="N132" s="9" t="n">
        <v>16.30283</v>
      </c>
      <c r="O132" s="9" t="n">
        <v>16.94117</v>
      </c>
      <c r="P132" s="9" t="n">
        <v>17.597622</v>
      </c>
      <c r="Q132" s="9" t="n">
        <v>18.283642</v>
      </c>
      <c r="R132" s="9" t="n">
        <v>18.984617</v>
      </c>
      <c r="S132" s="9" t="n">
        <v>19.718609</v>
      </c>
      <c r="T132" s="9" t="n">
        <v>20.489599</v>
      </c>
      <c r="U132" s="9" t="n">
        <v>21.293299</v>
      </c>
      <c r="V132" s="9" t="n">
        <v>22.129656</v>
      </c>
      <c r="W132" s="9" t="n">
        <v>22.996136</v>
      </c>
      <c r="X132" s="9" t="n">
        <v>23.8936</v>
      </c>
      <c r="Y132" s="9" t="n">
        <v>24.826691</v>
      </c>
      <c r="Z132" s="9" t="n">
        <v>25.795706</v>
      </c>
      <c r="AA132" s="9" t="n">
        <v>26.797354</v>
      </c>
      <c r="AB132" s="9" t="n">
        <v>27.828777</v>
      </c>
      <c r="AC132" s="9" t="n">
        <v>28.898335</v>
      </c>
      <c r="AD132" s="9" t="n">
        <v>30.009129</v>
      </c>
      <c r="AE132" s="9" t="n">
        <v>31.163666</v>
      </c>
      <c r="AF132" s="9" t="n">
        <v>32.360756</v>
      </c>
      <c r="AG132" s="9" t="n">
        <v>33.584908</v>
      </c>
      <c r="AH132" s="9" t="n">
        <v>34.859974</v>
      </c>
      <c r="AI132" s="9" t="n">
        <v>36.191303</v>
      </c>
      <c r="AJ132" s="9" t="n">
        <v>37.576698</v>
      </c>
      <c r="AK132" s="5" t="n">
        <v>0.039112</v>
      </c>
    </row>
    <row r="133" ht="15" customHeight="1" s="99">
      <c r="A133" s="58" t="inlineStr">
        <is>
          <t>ATE000:sal_Mideast</t>
        </is>
      </c>
      <c r="B133" s="7" t="inlineStr">
        <is>
          <t xml:space="preserve">  Mideast</t>
        </is>
      </c>
      <c r="C133" s="9" t="n">
        <v>117.727699</v>
      </c>
      <c r="D133" s="9" t="n">
        <v>121.74144</v>
      </c>
      <c r="E133" s="9" t="n">
        <v>126.976639</v>
      </c>
      <c r="F133" s="9" t="n">
        <v>132.813202</v>
      </c>
      <c r="G133" s="9" t="n">
        <v>138.234131</v>
      </c>
      <c r="H133" s="9" t="n">
        <v>143.407715</v>
      </c>
      <c r="I133" s="9" t="n">
        <v>148.635162</v>
      </c>
      <c r="J133" s="9" t="n">
        <v>153.901917</v>
      </c>
      <c r="K133" s="9" t="n">
        <v>159.010193</v>
      </c>
      <c r="L133" s="9" t="n">
        <v>164.03598</v>
      </c>
      <c r="M133" s="9" t="n">
        <v>169.388306</v>
      </c>
      <c r="N133" s="9" t="n">
        <v>174.199844</v>
      </c>
      <c r="O133" s="9" t="n">
        <v>179.148956</v>
      </c>
      <c r="P133" s="9" t="n">
        <v>184.174744</v>
      </c>
      <c r="Q133" s="9" t="n">
        <v>189.414337</v>
      </c>
      <c r="R133" s="9" t="n">
        <v>194.609329</v>
      </c>
      <c r="S133" s="9" t="n">
        <v>199.763275</v>
      </c>
      <c r="T133" s="9" t="n">
        <v>205.081543</v>
      </c>
      <c r="U133" s="9" t="n">
        <v>210.465408</v>
      </c>
      <c r="V133" s="9" t="n">
        <v>215.881821</v>
      </c>
      <c r="W133" s="9" t="n">
        <v>221.246841</v>
      </c>
      <c r="X133" s="9" t="n">
        <v>226.354919</v>
      </c>
      <c r="Y133" s="9" t="n">
        <v>231.503143</v>
      </c>
      <c r="Z133" s="9" t="n">
        <v>236.726593</v>
      </c>
      <c r="AA133" s="9" t="n">
        <v>242.079147</v>
      </c>
      <c r="AB133" s="9" t="n">
        <v>247.492554</v>
      </c>
      <c r="AC133" s="9" t="n">
        <v>252.59259</v>
      </c>
      <c r="AD133" s="9" t="n">
        <v>257.747559</v>
      </c>
      <c r="AE133" s="9" t="n">
        <v>263.039917</v>
      </c>
      <c r="AF133" s="9" t="n">
        <v>268.470184</v>
      </c>
      <c r="AG133" s="9" t="n">
        <v>273.911102</v>
      </c>
      <c r="AH133" s="9" t="n">
        <v>278.952789</v>
      </c>
      <c r="AI133" s="9" t="n">
        <v>284.130585</v>
      </c>
      <c r="AJ133" s="9" t="n">
        <v>289.452515</v>
      </c>
      <c r="AK133" s="5" t="n">
        <v>0.027435</v>
      </c>
    </row>
    <row r="134" ht="15" customHeight="1" s="99">
      <c r="A134" s="58" t="inlineStr">
        <is>
          <t>ATE000:sal_Mideast-nb</t>
        </is>
      </c>
      <c r="B134" s="7" t="inlineStr">
        <is>
          <t xml:space="preserve">    Narrow Body Aircraft</t>
        </is>
      </c>
      <c r="C134" s="9" t="n">
        <v>43.384838</v>
      </c>
      <c r="D134" s="9" t="n">
        <v>44.863972</v>
      </c>
      <c r="E134" s="9" t="n">
        <v>46.793243</v>
      </c>
      <c r="F134" s="9" t="n">
        <v>48.944126</v>
      </c>
      <c r="G134" s="9" t="n">
        <v>50.941837</v>
      </c>
      <c r="H134" s="9" t="n">
        <v>52.848396</v>
      </c>
      <c r="I134" s="9" t="n">
        <v>54.774811</v>
      </c>
      <c r="J134" s="9" t="n">
        <v>56.71571</v>
      </c>
      <c r="K134" s="9" t="n">
        <v>58.598202</v>
      </c>
      <c r="L134" s="9" t="n">
        <v>60.450294</v>
      </c>
      <c r="M134" s="9" t="n">
        <v>62.422729</v>
      </c>
      <c r="N134" s="9" t="n">
        <v>64.195869</v>
      </c>
      <c r="O134" s="9" t="n">
        <v>66.019707</v>
      </c>
      <c r="P134" s="9" t="n">
        <v>67.871803</v>
      </c>
      <c r="Q134" s="9" t="n">
        <v>69.802689</v>
      </c>
      <c r="R134" s="9" t="n">
        <v>71.71714</v>
      </c>
      <c r="S134" s="9" t="n">
        <v>73.61647000000001</v>
      </c>
      <c r="T134" s="9" t="n">
        <v>75.576347</v>
      </c>
      <c r="U134" s="9" t="n">
        <v>77.560402</v>
      </c>
      <c r="V134" s="9" t="n">
        <v>79.55645</v>
      </c>
      <c r="W134" s="9" t="n">
        <v>81.533562</v>
      </c>
      <c r="X134" s="9" t="n">
        <v>83.415977</v>
      </c>
      <c r="Y134" s="9" t="n">
        <v>85.313194</v>
      </c>
      <c r="Z134" s="9" t="n">
        <v>87.238129</v>
      </c>
      <c r="AA134" s="9" t="n">
        <v>89.21064</v>
      </c>
      <c r="AB134" s="9" t="n">
        <v>91.20558200000001</v>
      </c>
      <c r="AC134" s="9" t="n">
        <v>93.08504499999999</v>
      </c>
      <c r="AD134" s="9" t="n">
        <v>94.98474899999999</v>
      </c>
      <c r="AE134" s="9" t="n">
        <v>96.935074</v>
      </c>
      <c r="AF134" s="9" t="n">
        <v>98.936241</v>
      </c>
      <c r="AG134" s="9" t="n">
        <v>100.941299</v>
      </c>
      <c r="AH134" s="9" t="n">
        <v>102.799271</v>
      </c>
      <c r="AI134" s="9" t="n">
        <v>104.707382</v>
      </c>
      <c r="AJ134" s="9" t="n">
        <v>106.66861</v>
      </c>
      <c r="AK134" s="5" t="n">
        <v>0.027435</v>
      </c>
    </row>
    <row r="135" ht="15" customHeight="1" s="99">
      <c r="A135" s="58" t="inlineStr">
        <is>
          <t>ATE000:sal_Mideast-wb</t>
        </is>
      </c>
      <c r="B135" s="7" t="inlineStr">
        <is>
          <t xml:space="preserve">    Wide Body Aircraft</t>
        </is>
      </c>
      <c r="C135" s="9" t="n">
        <v>69.98258199999999</v>
      </c>
      <c r="D135" s="9" t="n">
        <v>72.368523</v>
      </c>
      <c r="E135" s="9" t="n">
        <v>75.48056</v>
      </c>
      <c r="F135" s="9" t="n">
        <v>78.950073</v>
      </c>
      <c r="G135" s="9" t="n">
        <v>82.172516</v>
      </c>
      <c r="H135" s="9" t="n">
        <v>85.247917</v>
      </c>
      <c r="I135" s="9" t="n">
        <v>88.35535400000001</v>
      </c>
      <c r="J135" s="9" t="n">
        <v>91.486137</v>
      </c>
      <c r="K135" s="9" t="n">
        <v>94.522728</v>
      </c>
      <c r="L135" s="9" t="n">
        <v>97.510277</v>
      </c>
      <c r="M135" s="9" t="n">
        <v>100.69194</v>
      </c>
      <c r="N135" s="9" t="n">
        <v>103.552132</v>
      </c>
      <c r="O135" s="9" t="n">
        <v>106.494102</v>
      </c>
      <c r="P135" s="9" t="n">
        <v>109.481651</v>
      </c>
      <c r="Q135" s="9" t="n">
        <v>112.596306</v>
      </c>
      <c r="R135" s="9" t="n">
        <v>115.684433</v>
      </c>
      <c r="S135" s="9" t="n">
        <v>118.748169</v>
      </c>
      <c r="T135" s="9" t="n">
        <v>121.909592</v>
      </c>
      <c r="U135" s="9" t="n">
        <v>125.109993</v>
      </c>
      <c r="V135" s="9" t="n">
        <v>128.329758</v>
      </c>
      <c r="W135" s="9" t="n">
        <v>131.518967</v>
      </c>
      <c r="X135" s="9" t="n">
        <v>134.555435</v>
      </c>
      <c r="Y135" s="9" t="n">
        <v>137.615753</v>
      </c>
      <c r="Z135" s="9" t="n">
        <v>140.72081</v>
      </c>
      <c r="AA135" s="9" t="n">
        <v>143.902603</v>
      </c>
      <c r="AB135" s="9" t="n">
        <v>147.120575</v>
      </c>
      <c r="AC135" s="9" t="n">
        <v>150.152267</v>
      </c>
      <c r="AD135" s="9" t="n">
        <v>153.216614</v>
      </c>
      <c r="AE135" s="9" t="n">
        <v>156.36261</v>
      </c>
      <c r="AF135" s="9" t="n">
        <v>159.590622</v>
      </c>
      <c r="AG135" s="9" t="n">
        <v>162.824921</v>
      </c>
      <c r="AH135" s="9" t="n">
        <v>165.821945</v>
      </c>
      <c r="AI135" s="9" t="n">
        <v>168.899857</v>
      </c>
      <c r="AJ135" s="9" t="n">
        <v>172.063446</v>
      </c>
      <c r="AK135" s="5" t="n">
        <v>0.027435</v>
      </c>
    </row>
    <row r="136" ht="15" customHeight="1" s="99">
      <c r="A136" s="58" t="inlineStr">
        <is>
          <t>ATE000:sal_Mideast-rj</t>
        </is>
      </c>
      <c r="B136" s="7" t="inlineStr">
        <is>
          <t xml:space="preserve">    Regional Jets</t>
        </is>
      </c>
      <c r="C136" s="9" t="n">
        <v>4.360285</v>
      </c>
      <c r="D136" s="9" t="n">
        <v>4.508942</v>
      </c>
      <c r="E136" s="9" t="n">
        <v>4.702838</v>
      </c>
      <c r="F136" s="9" t="n">
        <v>4.919007</v>
      </c>
      <c r="G136" s="9" t="n">
        <v>5.119782</v>
      </c>
      <c r="H136" s="9" t="n">
        <v>5.311396</v>
      </c>
      <c r="I136" s="9" t="n">
        <v>5.505006</v>
      </c>
      <c r="J136" s="9" t="n">
        <v>5.700072</v>
      </c>
      <c r="K136" s="9" t="n">
        <v>5.889266</v>
      </c>
      <c r="L136" s="9" t="n">
        <v>6.075407</v>
      </c>
      <c r="M136" s="9" t="n">
        <v>6.273641</v>
      </c>
      <c r="N136" s="9" t="n">
        <v>6.451846</v>
      </c>
      <c r="O136" s="9" t="n">
        <v>6.635146</v>
      </c>
      <c r="P136" s="9" t="n">
        <v>6.821287</v>
      </c>
      <c r="Q136" s="9" t="n">
        <v>7.015346</v>
      </c>
      <c r="R136" s="9" t="n">
        <v>7.207753</v>
      </c>
      <c r="S136" s="9" t="n">
        <v>7.39864</v>
      </c>
      <c r="T136" s="9" t="n">
        <v>7.595612</v>
      </c>
      <c r="U136" s="9" t="n">
        <v>7.795015</v>
      </c>
      <c r="V136" s="9" t="n">
        <v>7.995623</v>
      </c>
      <c r="W136" s="9" t="n">
        <v>8.194326999999999</v>
      </c>
      <c r="X136" s="9" t="n">
        <v>8.383514999999999</v>
      </c>
      <c r="Y136" s="9" t="n">
        <v>8.57419</v>
      </c>
      <c r="Z136" s="9" t="n">
        <v>8.767651000000001</v>
      </c>
      <c r="AA136" s="9" t="n">
        <v>8.965894</v>
      </c>
      <c r="AB136" s="9" t="n">
        <v>9.16639</v>
      </c>
      <c r="AC136" s="9" t="n">
        <v>9.355281</v>
      </c>
      <c r="AD136" s="9" t="n">
        <v>9.546206</v>
      </c>
      <c r="AE136" s="9" t="n">
        <v>9.742217999999999</v>
      </c>
      <c r="AF136" s="9" t="n">
        <v>9.943339999999999</v>
      </c>
      <c r="AG136" s="9" t="n">
        <v>10.144854</v>
      </c>
      <c r="AH136" s="9" t="n">
        <v>10.331585</v>
      </c>
      <c r="AI136" s="9" t="n">
        <v>10.523355</v>
      </c>
      <c r="AJ136" s="9" t="n">
        <v>10.720463</v>
      </c>
      <c r="AK136" s="5" t="n">
        <v>0.027435</v>
      </c>
    </row>
    <row r="137" ht="15" customHeight="1" s="99">
      <c r="A137" s="58" t="inlineStr">
        <is>
          <t>ATE000:sal_Russia</t>
        </is>
      </c>
      <c r="B137" s="7" t="inlineStr">
        <is>
          <t xml:space="preserve">  Commonwealth of Independent States</t>
        </is>
      </c>
      <c r="C137" s="9" t="n">
        <v>50.590996</v>
      </c>
      <c r="D137" s="9" t="n">
        <v>51.710621</v>
      </c>
      <c r="E137" s="9" t="n">
        <v>52.84095</v>
      </c>
      <c r="F137" s="9" t="n">
        <v>54.028671</v>
      </c>
      <c r="G137" s="9" t="n">
        <v>55.039017</v>
      </c>
      <c r="H137" s="9" t="n">
        <v>55.948311</v>
      </c>
      <c r="I137" s="9" t="n">
        <v>56.820518</v>
      </c>
      <c r="J137" s="9" t="n">
        <v>57.659935</v>
      </c>
      <c r="K137" s="9" t="n">
        <v>58.4674</v>
      </c>
      <c r="L137" s="9" t="n">
        <v>59.278503</v>
      </c>
      <c r="M137" s="9" t="n">
        <v>60.150887</v>
      </c>
      <c r="N137" s="9" t="n">
        <v>61.073639</v>
      </c>
      <c r="O137" s="9" t="n">
        <v>62.029819</v>
      </c>
      <c r="P137" s="9" t="n">
        <v>63.065109</v>
      </c>
      <c r="Q137" s="9" t="n">
        <v>64.203102</v>
      </c>
      <c r="R137" s="9" t="n">
        <v>65.435349</v>
      </c>
      <c r="S137" s="9" t="n">
        <v>66.69525899999999</v>
      </c>
      <c r="T137" s="9" t="n">
        <v>67.94107099999999</v>
      </c>
      <c r="U137" s="9" t="n">
        <v>69.118561</v>
      </c>
      <c r="V137" s="9" t="n">
        <v>70.233406</v>
      </c>
      <c r="W137" s="9" t="n">
        <v>71.339798</v>
      </c>
      <c r="X137" s="9" t="n">
        <v>72.401642</v>
      </c>
      <c r="Y137" s="9" t="n">
        <v>73.45317799999999</v>
      </c>
      <c r="Z137" s="9" t="n">
        <v>74.49818399999999</v>
      </c>
      <c r="AA137" s="9" t="n">
        <v>75.556641</v>
      </c>
      <c r="AB137" s="9" t="n">
        <v>76.60236399999999</v>
      </c>
      <c r="AC137" s="9" t="n">
        <v>77.63046300000001</v>
      </c>
      <c r="AD137" s="9" t="n">
        <v>78.659813</v>
      </c>
      <c r="AE137" s="9" t="n">
        <v>79.680351</v>
      </c>
      <c r="AF137" s="9" t="n">
        <v>80.690575</v>
      </c>
      <c r="AG137" s="9" t="n">
        <v>81.67147799999999</v>
      </c>
      <c r="AH137" s="9" t="n">
        <v>82.661697</v>
      </c>
      <c r="AI137" s="9" t="n">
        <v>83.687996</v>
      </c>
      <c r="AJ137" s="9" t="n">
        <v>84.780579</v>
      </c>
      <c r="AK137" s="5" t="n">
        <v>0.01557</v>
      </c>
    </row>
    <row r="138" ht="15" customHeight="1" s="99">
      <c r="A138" s="58" t="inlineStr">
        <is>
          <t>ATE000:sal_Russia-nb</t>
        </is>
      </c>
      <c r="B138" s="7" t="inlineStr">
        <is>
          <t xml:space="preserve">    Narrow Body Aircraft</t>
        </is>
      </c>
      <c r="C138" s="9" t="n">
        <v>28.524712</v>
      </c>
      <c r="D138" s="9" t="n">
        <v>29.155991</v>
      </c>
      <c r="E138" s="9" t="n">
        <v>29.793301</v>
      </c>
      <c r="F138" s="9" t="n">
        <v>30.462975</v>
      </c>
      <c r="G138" s="9" t="n">
        <v>31.032637</v>
      </c>
      <c r="H138" s="9" t="n">
        <v>31.545324</v>
      </c>
      <c r="I138" s="9" t="n">
        <v>32.037102</v>
      </c>
      <c r="J138" s="9" t="n">
        <v>32.510387</v>
      </c>
      <c r="K138" s="9" t="n">
        <v>32.96566</v>
      </c>
      <c r="L138" s="9" t="n">
        <v>33.422985</v>
      </c>
      <c r="M138" s="9" t="n">
        <v>33.914864</v>
      </c>
      <c r="N138" s="9" t="n">
        <v>34.435139</v>
      </c>
      <c r="O138" s="9" t="n">
        <v>34.974258</v>
      </c>
      <c r="P138" s="9" t="n">
        <v>35.557987</v>
      </c>
      <c r="Q138" s="9" t="n">
        <v>36.199619</v>
      </c>
      <c r="R138" s="9" t="n">
        <v>36.894398</v>
      </c>
      <c r="S138" s="9" t="n">
        <v>37.604774</v>
      </c>
      <c r="T138" s="9" t="n">
        <v>38.307198</v>
      </c>
      <c r="U138" s="9" t="n">
        <v>38.971104</v>
      </c>
      <c r="V138" s="9" t="n">
        <v>39.599686</v>
      </c>
      <c r="W138" s="9" t="n">
        <v>40.223503</v>
      </c>
      <c r="X138" s="9" t="n">
        <v>40.822201</v>
      </c>
      <c r="Y138" s="9" t="n">
        <v>41.415089</v>
      </c>
      <c r="Z138" s="9" t="n">
        <v>42.004295</v>
      </c>
      <c r="AA138" s="9" t="n">
        <v>42.601086</v>
      </c>
      <c r="AB138" s="9" t="n">
        <v>43.190697</v>
      </c>
      <c r="AC138" s="9" t="n">
        <v>43.770367</v>
      </c>
      <c r="AD138" s="9" t="n">
        <v>44.350746</v>
      </c>
      <c r="AE138" s="9" t="n">
        <v>44.926155</v>
      </c>
      <c r="AF138" s="9" t="n">
        <v>45.49575</v>
      </c>
      <c r="AG138" s="9" t="n">
        <v>46.048809</v>
      </c>
      <c r="AH138" s="9" t="n">
        <v>46.607128</v>
      </c>
      <c r="AI138" s="9" t="n">
        <v>47.185787</v>
      </c>
      <c r="AJ138" s="9" t="n">
        <v>47.801815</v>
      </c>
      <c r="AK138" s="5" t="n">
        <v>0.01557</v>
      </c>
    </row>
    <row r="139" ht="15" customHeight="1" s="99">
      <c r="A139" s="58" t="inlineStr">
        <is>
          <t>ATE000:sal_Russia-wb</t>
        </is>
      </c>
      <c r="B139" s="7" t="inlineStr">
        <is>
          <t xml:space="preserve">    Wide Body Aircraft</t>
        </is>
      </c>
      <c r="C139" s="9" t="n">
        <v>7.104267</v>
      </c>
      <c r="D139" s="9" t="n">
        <v>7.261491</v>
      </c>
      <c r="E139" s="9" t="n">
        <v>7.420218</v>
      </c>
      <c r="F139" s="9" t="n">
        <v>7.587004</v>
      </c>
      <c r="G139" s="9" t="n">
        <v>7.728882</v>
      </c>
      <c r="H139" s="9" t="n">
        <v>7.856571</v>
      </c>
      <c r="I139" s="9" t="n">
        <v>7.979051</v>
      </c>
      <c r="J139" s="9" t="n">
        <v>8.096926</v>
      </c>
      <c r="K139" s="9" t="n">
        <v>8.210315</v>
      </c>
      <c r="L139" s="9" t="n">
        <v>8.324214</v>
      </c>
      <c r="M139" s="9" t="n">
        <v>8.446719999999999</v>
      </c>
      <c r="N139" s="9" t="n">
        <v>8.576299000000001</v>
      </c>
      <c r="O139" s="9" t="n">
        <v>8.710570000000001</v>
      </c>
      <c r="P139" s="9" t="n">
        <v>8.855950999999999</v>
      </c>
      <c r="Q139" s="9" t="n">
        <v>9.015753999999999</v>
      </c>
      <c r="R139" s="9" t="n">
        <v>9.188793</v>
      </c>
      <c r="S139" s="9" t="n">
        <v>9.365717</v>
      </c>
      <c r="T139" s="9" t="n">
        <v>9.540660000000001</v>
      </c>
      <c r="U139" s="9" t="n">
        <v>9.706009999999999</v>
      </c>
      <c r="V139" s="9" t="n">
        <v>9.862563</v>
      </c>
      <c r="W139" s="9" t="n">
        <v>10.017929</v>
      </c>
      <c r="X139" s="9" t="n">
        <v>10.167038</v>
      </c>
      <c r="Y139" s="9" t="n">
        <v>10.314701</v>
      </c>
      <c r="Z139" s="9" t="n">
        <v>10.461446</v>
      </c>
      <c r="AA139" s="9" t="n">
        <v>10.610081</v>
      </c>
      <c r="AB139" s="9" t="n">
        <v>10.756927</v>
      </c>
      <c r="AC139" s="9" t="n">
        <v>10.901299</v>
      </c>
      <c r="AD139" s="9" t="n">
        <v>11.045845</v>
      </c>
      <c r="AE139" s="9" t="n">
        <v>11.189155</v>
      </c>
      <c r="AF139" s="9" t="n">
        <v>11.331016</v>
      </c>
      <c r="AG139" s="9" t="n">
        <v>11.46876</v>
      </c>
      <c r="AH139" s="9" t="n">
        <v>11.60781</v>
      </c>
      <c r="AI139" s="9" t="n">
        <v>11.751931</v>
      </c>
      <c r="AJ139" s="9" t="n">
        <v>11.905358</v>
      </c>
      <c r="AK139" s="5" t="n">
        <v>0.01557</v>
      </c>
    </row>
    <row r="140" ht="15" customHeight="1" s="99">
      <c r="A140" s="58" t="inlineStr">
        <is>
          <t>ATE000:sal_Russia-rj</t>
        </is>
      </c>
      <c r="B140" s="7" t="inlineStr">
        <is>
          <t xml:space="preserve">    Regional Jets</t>
        </is>
      </c>
      <c r="C140" s="9" t="n">
        <v>14.962018</v>
      </c>
      <c r="D140" s="9" t="n">
        <v>15.293141</v>
      </c>
      <c r="E140" s="9" t="n">
        <v>15.627429</v>
      </c>
      <c r="F140" s="9" t="n">
        <v>15.978691</v>
      </c>
      <c r="G140" s="9" t="n">
        <v>16.277496</v>
      </c>
      <c r="H140" s="9" t="n">
        <v>16.546415</v>
      </c>
      <c r="I140" s="9" t="n">
        <v>16.804367</v>
      </c>
      <c r="J140" s="9" t="n">
        <v>17.052618</v>
      </c>
      <c r="K140" s="9" t="n">
        <v>17.291422</v>
      </c>
      <c r="L140" s="9" t="n">
        <v>17.531301</v>
      </c>
      <c r="M140" s="9" t="n">
        <v>17.789305</v>
      </c>
      <c r="N140" s="9" t="n">
        <v>18.062204</v>
      </c>
      <c r="O140" s="9" t="n">
        <v>18.34499</v>
      </c>
      <c r="P140" s="9" t="n">
        <v>18.651171</v>
      </c>
      <c r="Q140" s="9" t="n">
        <v>18.987726</v>
      </c>
      <c r="R140" s="9" t="n">
        <v>19.352156</v>
      </c>
      <c r="S140" s="9" t="n">
        <v>19.72477</v>
      </c>
      <c r="T140" s="9" t="n">
        <v>20.09321</v>
      </c>
      <c r="U140" s="9" t="n">
        <v>20.44145</v>
      </c>
      <c r="V140" s="9" t="n">
        <v>20.771156</v>
      </c>
      <c r="W140" s="9" t="n">
        <v>21.098366</v>
      </c>
      <c r="X140" s="9" t="n">
        <v>21.412401</v>
      </c>
      <c r="Y140" s="9" t="n">
        <v>21.723387</v>
      </c>
      <c r="Z140" s="9" t="n">
        <v>22.032442</v>
      </c>
      <c r="AA140" s="9" t="n">
        <v>22.345474</v>
      </c>
      <c r="AB140" s="9" t="n">
        <v>22.654741</v>
      </c>
      <c r="AC140" s="9" t="n">
        <v>22.958797</v>
      </c>
      <c r="AD140" s="9" t="n">
        <v>23.263222</v>
      </c>
      <c r="AE140" s="9" t="n">
        <v>23.565041</v>
      </c>
      <c r="AF140" s="9" t="n">
        <v>23.86381</v>
      </c>
      <c r="AG140" s="9" t="n">
        <v>24.153904</v>
      </c>
      <c r="AH140" s="9" t="n">
        <v>24.446754</v>
      </c>
      <c r="AI140" s="9" t="n">
        <v>24.75028</v>
      </c>
      <c r="AJ140" s="9" t="n">
        <v>25.073402</v>
      </c>
      <c r="AK140" s="5" t="n">
        <v>0.01557</v>
      </c>
    </row>
    <row r="141" ht="15" customHeight="1" s="99">
      <c r="A141" s="58" t="inlineStr">
        <is>
          <t>ATE000:sal_China</t>
        </is>
      </c>
      <c r="B141" s="7" t="inlineStr">
        <is>
          <t xml:space="preserve">  China</t>
        </is>
      </c>
      <c r="C141" s="9" t="n">
        <v>395.019073</v>
      </c>
      <c r="D141" s="9" t="n">
        <v>419.364014</v>
      </c>
      <c r="E141" s="9" t="n">
        <v>443.830109</v>
      </c>
      <c r="F141" s="9" t="n">
        <v>468.282501</v>
      </c>
      <c r="G141" s="9" t="n">
        <v>492.746887</v>
      </c>
      <c r="H141" s="9" t="n">
        <v>518.55249</v>
      </c>
      <c r="I141" s="9" t="n">
        <v>543.4953</v>
      </c>
      <c r="J141" s="9" t="n">
        <v>569.391541</v>
      </c>
      <c r="K141" s="9" t="n">
        <v>595.056213</v>
      </c>
      <c r="L141" s="9" t="n">
        <v>619.973572</v>
      </c>
      <c r="M141" s="9" t="n">
        <v>646.023193</v>
      </c>
      <c r="N141" s="9" t="n">
        <v>673.672424</v>
      </c>
      <c r="O141" s="9" t="n">
        <v>701.839783</v>
      </c>
      <c r="P141" s="9" t="n">
        <v>729.842712</v>
      </c>
      <c r="Q141" s="9" t="n">
        <v>758.136108</v>
      </c>
      <c r="R141" s="9" t="n">
        <v>786.484131</v>
      </c>
      <c r="S141" s="9" t="n">
        <v>816.240723</v>
      </c>
      <c r="T141" s="9" t="n">
        <v>846.4039310000001</v>
      </c>
      <c r="U141" s="9" t="n">
        <v>876.592041</v>
      </c>
      <c r="V141" s="9" t="n">
        <v>907.093628</v>
      </c>
      <c r="W141" s="9" t="n">
        <v>937.783264</v>
      </c>
      <c r="X141" s="9" t="n">
        <v>968.969482</v>
      </c>
      <c r="Y141" s="9" t="n">
        <v>1000.635254</v>
      </c>
      <c r="Z141" s="9" t="n">
        <v>1032.096191</v>
      </c>
      <c r="AA141" s="9" t="n">
        <v>1065.349854</v>
      </c>
      <c r="AB141" s="9" t="n">
        <v>1099.325439</v>
      </c>
      <c r="AC141" s="9" t="n">
        <v>1133.52771</v>
      </c>
      <c r="AD141" s="9" t="n">
        <v>1167.555664</v>
      </c>
      <c r="AE141" s="9" t="n">
        <v>1201.017578</v>
      </c>
      <c r="AF141" s="9" t="n">
        <v>1234.603516</v>
      </c>
      <c r="AG141" s="9" t="n">
        <v>1267.289307</v>
      </c>
      <c r="AH141" s="9" t="n">
        <v>1300.572144</v>
      </c>
      <c r="AI141" s="9" t="n">
        <v>1333.350342</v>
      </c>
      <c r="AJ141" s="9" t="n">
        <v>1364.817627</v>
      </c>
      <c r="AK141" s="5" t="n">
        <v>0.037565</v>
      </c>
    </row>
    <row r="142" ht="15" customHeight="1" s="99">
      <c r="A142" s="58" t="inlineStr">
        <is>
          <t>ATE000:sal_China-nb</t>
        </is>
      </c>
      <c r="B142" s="7" t="inlineStr">
        <is>
          <t xml:space="preserve">    Narrow Body Aircraft</t>
        </is>
      </c>
      <c r="C142" s="9" t="n">
        <v>307.775604</v>
      </c>
      <c r="D142" s="9" t="n">
        <v>326.743744</v>
      </c>
      <c r="E142" s="9" t="n">
        <v>345.806274</v>
      </c>
      <c r="F142" s="9" t="n">
        <v>364.858124</v>
      </c>
      <c r="G142" s="9" t="n">
        <v>383.919373</v>
      </c>
      <c r="H142" s="9" t="n">
        <v>404.025543</v>
      </c>
      <c r="I142" s="9" t="n">
        <v>423.459503</v>
      </c>
      <c r="J142" s="9" t="n">
        <v>443.636353</v>
      </c>
      <c r="K142" s="9" t="n">
        <v>463.632721</v>
      </c>
      <c r="L142" s="9" t="n">
        <v>483.046906</v>
      </c>
      <c r="M142" s="9" t="n">
        <v>503.343201</v>
      </c>
      <c r="N142" s="9" t="n">
        <v>524.885864</v>
      </c>
      <c r="O142" s="9" t="n">
        <v>546.832214</v>
      </c>
      <c r="P142" s="9" t="n">
        <v>568.650452</v>
      </c>
      <c r="Q142" s="9" t="n">
        <v>590.695007</v>
      </c>
      <c r="R142" s="9" t="n">
        <v>612.782104</v>
      </c>
      <c r="S142" s="9" t="n">
        <v>635.966675</v>
      </c>
      <c r="T142" s="9" t="n">
        <v>659.468079</v>
      </c>
      <c r="U142" s="9" t="n">
        <v>682.988892</v>
      </c>
      <c r="V142" s="9" t="n">
        <v>706.753906</v>
      </c>
      <c r="W142" s="9" t="n">
        <v>730.665466</v>
      </c>
      <c r="X142" s="9" t="n">
        <v>754.963928</v>
      </c>
      <c r="Y142" s="9" t="n">
        <v>779.636047</v>
      </c>
      <c r="Z142" s="9" t="n">
        <v>804.14856</v>
      </c>
      <c r="AA142" s="9" t="n">
        <v>830.057861</v>
      </c>
      <c r="AB142" s="9" t="n">
        <v>856.529663</v>
      </c>
      <c r="AC142" s="9" t="n">
        <v>883.1779790000001</v>
      </c>
      <c r="AD142" s="9" t="n">
        <v>909.690613</v>
      </c>
      <c r="AE142" s="9" t="n">
        <v>935.762146</v>
      </c>
      <c r="AF142" s="9" t="n">
        <v>961.930359</v>
      </c>
      <c r="AG142" s="9" t="n">
        <v>987.397095</v>
      </c>
      <c r="AH142" s="9" t="n">
        <v>1013.329224</v>
      </c>
      <c r="AI142" s="9" t="n">
        <v>1038.868042</v>
      </c>
      <c r="AJ142" s="9" t="n">
        <v>1063.385498</v>
      </c>
      <c r="AK142" s="5" t="n">
        <v>0.037565</v>
      </c>
    </row>
    <row r="143" ht="15" customHeight="1" s="99">
      <c r="A143" s="58" t="inlineStr">
        <is>
          <t>ATE000:sal_China-wb</t>
        </is>
      </c>
      <c r="B143" s="7" t="inlineStr">
        <is>
          <t xml:space="preserve">    Wide Body Aircraft</t>
        </is>
      </c>
      <c r="C143" s="9" t="n">
        <v>66.401985</v>
      </c>
      <c r="D143" s="9" t="n">
        <v>70.49432400000001</v>
      </c>
      <c r="E143" s="9" t="n">
        <v>74.60702499999999</v>
      </c>
      <c r="F143" s="9" t="n">
        <v>78.717422</v>
      </c>
      <c r="G143" s="9" t="n">
        <v>82.829849</v>
      </c>
      <c r="H143" s="9" t="n">
        <v>87.167717</v>
      </c>
      <c r="I143" s="9" t="n">
        <v>91.360558</v>
      </c>
      <c r="J143" s="9" t="n">
        <v>95.713684</v>
      </c>
      <c r="K143" s="9" t="n">
        <v>100.027855</v>
      </c>
      <c r="L143" s="9" t="n">
        <v>104.216423</v>
      </c>
      <c r="M143" s="9" t="n">
        <v>108.595314</v>
      </c>
      <c r="N143" s="9" t="n">
        <v>113.243095</v>
      </c>
      <c r="O143" s="9" t="n">
        <v>117.977982</v>
      </c>
      <c r="P143" s="9" t="n">
        <v>122.685219</v>
      </c>
      <c r="Q143" s="9" t="n">
        <v>127.441292</v>
      </c>
      <c r="R143" s="9" t="n">
        <v>132.206543</v>
      </c>
      <c r="S143" s="9" t="n">
        <v>137.208557</v>
      </c>
      <c r="T143" s="9" t="n">
        <v>142.278946</v>
      </c>
      <c r="U143" s="9" t="n">
        <v>147.353516</v>
      </c>
      <c r="V143" s="9" t="n">
        <v>152.480774</v>
      </c>
      <c r="W143" s="9" t="n">
        <v>157.639648</v>
      </c>
      <c r="X143" s="9" t="n">
        <v>162.881989</v>
      </c>
      <c r="Y143" s="9" t="n">
        <v>168.204941</v>
      </c>
      <c r="Z143" s="9" t="n">
        <v>173.493469</v>
      </c>
      <c r="AA143" s="9" t="n">
        <v>179.083359</v>
      </c>
      <c r="AB143" s="9" t="n">
        <v>184.794601</v>
      </c>
      <c r="AC143" s="9" t="n">
        <v>190.543915</v>
      </c>
      <c r="AD143" s="9" t="n">
        <v>196.263977</v>
      </c>
      <c r="AE143" s="9" t="n">
        <v>201.888855</v>
      </c>
      <c r="AF143" s="9" t="n">
        <v>207.534592</v>
      </c>
      <c r="AG143" s="9" t="n">
        <v>213.029007</v>
      </c>
      <c r="AH143" s="9" t="n">
        <v>218.62381</v>
      </c>
      <c r="AI143" s="9" t="n">
        <v>224.133774</v>
      </c>
      <c r="AJ143" s="9" t="n">
        <v>229.42334</v>
      </c>
      <c r="AK143" s="5" t="n">
        <v>0.037565</v>
      </c>
    </row>
    <row r="144" ht="15" customHeight="1" s="99">
      <c r="A144" s="58" t="inlineStr">
        <is>
          <t>ATE000:sal_China-rj</t>
        </is>
      </c>
      <c r="B144" s="7" t="inlineStr">
        <is>
          <t xml:space="preserve">    Regional Jets</t>
        </is>
      </c>
      <c r="C144" s="9" t="n">
        <v>20.841497</v>
      </c>
      <c r="D144" s="9" t="n">
        <v>22.125956</v>
      </c>
      <c r="E144" s="9" t="n">
        <v>23.416801</v>
      </c>
      <c r="F144" s="9" t="n">
        <v>24.706926</v>
      </c>
      <c r="G144" s="9" t="n">
        <v>25.99769</v>
      </c>
      <c r="H144" s="9" t="n">
        <v>27.359209</v>
      </c>
      <c r="I144" s="9" t="n">
        <v>28.675209</v>
      </c>
      <c r="J144" s="9" t="n">
        <v>30.041519</v>
      </c>
      <c r="K144" s="9" t="n">
        <v>31.395603</v>
      </c>
      <c r="L144" s="9" t="n">
        <v>32.710262</v>
      </c>
      <c r="M144" s="9" t="n">
        <v>34.084656</v>
      </c>
      <c r="N144" s="9" t="n">
        <v>35.543453</v>
      </c>
      <c r="O144" s="9" t="n">
        <v>37.029583</v>
      </c>
      <c r="P144" s="9" t="n">
        <v>38.507038</v>
      </c>
      <c r="Q144" s="9" t="n">
        <v>39.999821</v>
      </c>
      <c r="R144" s="9" t="n">
        <v>41.49548</v>
      </c>
      <c r="S144" s="9" t="n">
        <v>43.06546</v>
      </c>
      <c r="T144" s="9" t="n">
        <v>44.656895</v>
      </c>
      <c r="U144" s="9" t="n">
        <v>46.249641</v>
      </c>
      <c r="V144" s="9" t="n">
        <v>47.858925</v>
      </c>
      <c r="W144" s="9" t="n">
        <v>49.478134</v>
      </c>
      <c r="X144" s="9" t="n">
        <v>51.123543</v>
      </c>
      <c r="Y144" s="9" t="n">
        <v>52.79425</v>
      </c>
      <c r="Z144" s="9" t="n">
        <v>54.454155</v>
      </c>
      <c r="AA144" s="9" t="n">
        <v>56.208641</v>
      </c>
      <c r="AB144" s="9" t="n">
        <v>58.001221</v>
      </c>
      <c r="AC144" s="9" t="n">
        <v>59.805752</v>
      </c>
      <c r="AD144" s="9" t="n">
        <v>61.601093</v>
      </c>
      <c r="AE144" s="9" t="n">
        <v>63.36657</v>
      </c>
      <c r="AF144" s="9" t="n">
        <v>65.138588</v>
      </c>
      <c r="AG144" s="9" t="n">
        <v>66.863113</v>
      </c>
      <c r="AH144" s="9" t="n">
        <v>68.619148</v>
      </c>
      <c r="AI144" s="9" t="n">
        <v>70.34854900000001</v>
      </c>
      <c r="AJ144" s="9" t="n">
        <v>72.008781</v>
      </c>
      <c r="AK144" s="5" t="n">
        <v>0.037565</v>
      </c>
    </row>
    <row r="145" ht="15" customHeight="1" s="99">
      <c r="A145" s="58" t="inlineStr">
        <is>
          <t>ATE000:sal_NE_Asia</t>
        </is>
      </c>
      <c r="B145" s="7" t="inlineStr">
        <is>
          <t xml:space="preserve">  Northeast Asia</t>
        </is>
      </c>
      <c r="C145" s="9" t="n">
        <v>70.226242</v>
      </c>
      <c r="D145" s="9" t="n">
        <v>71.667114</v>
      </c>
      <c r="E145" s="9" t="n">
        <v>72.62814299999999</v>
      </c>
      <c r="F145" s="9" t="n">
        <v>73.109634</v>
      </c>
      <c r="G145" s="9" t="n">
        <v>73.988632</v>
      </c>
      <c r="H145" s="9" t="n">
        <v>74.764771</v>
      </c>
      <c r="I145" s="9" t="n">
        <v>75.529678</v>
      </c>
      <c r="J145" s="9" t="n">
        <v>76.33931</v>
      </c>
      <c r="K145" s="9" t="n">
        <v>77.09710699999999</v>
      </c>
      <c r="L145" s="9" t="n">
        <v>77.785782</v>
      </c>
      <c r="M145" s="9" t="n">
        <v>78.487846</v>
      </c>
      <c r="N145" s="9" t="n">
        <v>79.230217</v>
      </c>
      <c r="O145" s="9" t="n">
        <v>79.91877700000001</v>
      </c>
      <c r="P145" s="9" t="n">
        <v>80.47840100000001</v>
      </c>
      <c r="Q145" s="9" t="n">
        <v>80.92585800000001</v>
      </c>
      <c r="R145" s="9" t="n">
        <v>81.32656900000001</v>
      </c>
      <c r="S145" s="9" t="n">
        <v>81.775284</v>
      </c>
      <c r="T145" s="9" t="n">
        <v>82.294235</v>
      </c>
      <c r="U145" s="9" t="n">
        <v>82.82403600000001</v>
      </c>
      <c r="V145" s="9" t="n">
        <v>83.28363</v>
      </c>
      <c r="W145" s="9" t="n">
        <v>83.654984</v>
      </c>
      <c r="X145" s="9" t="n">
        <v>83.987236</v>
      </c>
      <c r="Y145" s="9" t="n">
        <v>84.27967099999999</v>
      </c>
      <c r="Z145" s="9" t="n">
        <v>84.59168200000001</v>
      </c>
      <c r="AA145" s="9" t="n">
        <v>84.980339</v>
      </c>
      <c r="AB145" s="9" t="n">
        <v>85.438118</v>
      </c>
      <c r="AC145" s="9" t="n">
        <v>85.934273</v>
      </c>
      <c r="AD145" s="9" t="n">
        <v>86.421509</v>
      </c>
      <c r="AE145" s="9" t="n">
        <v>86.88826</v>
      </c>
      <c r="AF145" s="9" t="n">
        <v>87.356346</v>
      </c>
      <c r="AG145" s="9" t="n">
        <v>87.820114</v>
      </c>
      <c r="AH145" s="9" t="n">
        <v>88.30697600000001</v>
      </c>
      <c r="AI145" s="9" t="n">
        <v>88.85236399999999</v>
      </c>
      <c r="AJ145" s="9" t="n">
        <v>89.458282</v>
      </c>
      <c r="AK145" s="5" t="n">
        <v>0.006953</v>
      </c>
    </row>
    <row r="146" ht="15" customHeight="1" s="99">
      <c r="A146" s="58" t="inlineStr">
        <is>
          <t>ATE000:sal_NE_Asia-nb</t>
        </is>
      </c>
      <c r="B146" s="7" t="inlineStr">
        <is>
          <t xml:space="preserve">    Narrow Body Aircraft</t>
        </is>
      </c>
      <c r="C146" s="9" t="n">
        <v>33.431053</v>
      </c>
      <c r="D146" s="9" t="n">
        <v>34.116978</v>
      </c>
      <c r="E146" s="9" t="n">
        <v>34.574471</v>
      </c>
      <c r="F146" s="9" t="n">
        <v>34.803688</v>
      </c>
      <c r="G146" s="9" t="n">
        <v>35.222134</v>
      </c>
      <c r="H146" s="9" t="n">
        <v>35.59161</v>
      </c>
      <c r="I146" s="9" t="n">
        <v>35.955742</v>
      </c>
      <c r="J146" s="9" t="n">
        <v>36.341167</v>
      </c>
      <c r="K146" s="9" t="n">
        <v>36.701916</v>
      </c>
      <c r="L146" s="9" t="n">
        <v>37.029758</v>
      </c>
      <c r="M146" s="9" t="n">
        <v>37.363972</v>
      </c>
      <c r="N146" s="9" t="n">
        <v>37.717377</v>
      </c>
      <c r="O146" s="9" t="n">
        <v>38.045162</v>
      </c>
      <c r="P146" s="9" t="n">
        <v>38.311573</v>
      </c>
      <c r="Q146" s="9" t="n">
        <v>38.524582</v>
      </c>
      <c r="R146" s="9" t="n">
        <v>38.715343</v>
      </c>
      <c r="S146" s="9" t="n">
        <v>38.928951</v>
      </c>
      <c r="T146" s="9" t="n">
        <v>39.175995</v>
      </c>
      <c r="U146" s="9" t="n">
        <v>39.428207</v>
      </c>
      <c r="V146" s="9" t="n">
        <v>39.646996</v>
      </c>
      <c r="W146" s="9" t="n">
        <v>39.82378</v>
      </c>
      <c r="X146" s="9" t="n">
        <v>39.981949</v>
      </c>
      <c r="Y146" s="9" t="n">
        <v>40.121162</v>
      </c>
      <c r="Z146" s="9" t="n">
        <v>40.269691</v>
      </c>
      <c r="AA146" s="9" t="n">
        <v>40.454712</v>
      </c>
      <c r="AB146" s="9" t="n">
        <v>40.672634</v>
      </c>
      <c r="AC146" s="9" t="n">
        <v>40.908833</v>
      </c>
      <c r="AD146" s="9" t="n">
        <v>41.140781</v>
      </c>
      <c r="AE146" s="9" t="n">
        <v>41.362972</v>
      </c>
      <c r="AF146" s="9" t="n">
        <v>41.585804</v>
      </c>
      <c r="AG146" s="9" t="n">
        <v>41.80658</v>
      </c>
      <c r="AH146" s="9" t="n">
        <v>42.038349</v>
      </c>
      <c r="AI146" s="9" t="n">
        <v>42.297977</v>
      </c>
      <c r="AJ146" s="9" t="n">
        <v>42.586426</v>
      </c>
      <c r="AK146" s="5" t="n">
        <v>0.006953</v>
      </c>
    </row>
    <row r="147" ht="15" customHeight="1" s="99">
      <c r="A147" s="58" t="inlineStr">
        <is>
          <t>ATE000:sal_NE_Asia-wb</t>
        </is>
      </c>
      <c r="B147" s="7" t="inlineStr">
        <is>
          <t xml:space="preserve">    Wide Body Aircraft</t>
        </is>
      </c>
      <c r="C147" s="9" t="n">
        <v>30.697699</v>
      </c>
      <c r="D147" s="9" t="n">
        <v>31.327539</v>
      </c>
      <c r="E147" s="9" t="n">
        <v>31.747633</v>
      </c>
      <c r="F147" s="9" t="n">
        <v>31.958107</v>
      </c>
      <c r="G147" s="9" t="n">
        <v>32.342339</v>
      </c>
      <c r="H147" s="9" t="n">
        <v>32.681606</v>
      </c>
      <c r="I147" s="9" t="n">
        <v>33.015968</v>
      </c>
      <c r="J147" s="9" t="n">
        <v>33.369881</v>
      </c>
      <c r="K147" s="9" t="n">
        <v>33.701134</v>
      </c>
      <c r="L147" s="9" t="n">
        <v>34.002171</v>
      </c>
      <c r="M147" s="9" t="n">
        <v>34.309059</v>
      </c>
      <c r="N147" s="9" t="n">
        <v>34.633568</v>
      </c>
      <c r="O147" s="9" t="n">
        <v>34.934555</v>
      </c>
      <c r="P147" s="9" t="n">
        <v>35.179184</v>
      </c>
      <c r="Q147" s="9" t="n">
        <v>35.374779</v>
      </c>
      <c r="R147" s="9" t="n">
        <v>35.549938</v>
      </c>
      <c r="S147" s="9" t="n">
        <v>35.746082</v>
      </c>
      <c r="T147" s="9" t="n">
        <v>35.972927</v>
      </c>
      <c r="U147" s="9" t="n">
        <v>36.204521</v>
      </c>
      <c r="V147" s="9" t="n">
        <v>36.405418</v>
      </c>
      <c r="W147" s="9" t="n">
        <v>36.567749</v>
      </c>
      <c r="X147" s="9" t="n">
        <v>36.712986</v>
      </c>
      <c r="Y147" s="9" t="n">
        <v>36.840816</v>
      </c>
      <c r="Z147" s="9" t="n">
        <v>36.977203</v>
      </c>
      <c r="AA147" s="9" t="n">
        <v>37.147095</v>
      </c>
      <c r="AB147" s="9" t="n">
        <v>37.347202</v>
      </c>
      <c r="AC147" s="9" t="n">
        <v>37.564087</v>
      </c>
      <c r="AD147" s="9" t="n">
        <v>37.777069</v>
      </c>
      <c r="AE147" s="9" t="n">
        <v>37.981094</v>
      </c>
      <c r="AF147" s="9" t="n">
        <v>38.185707</v>
      </c>
      <c r="AG147" s="9" t="n">
        <v>38.388435</v>
      </c>
      <c r="AH147" s="9" t="n">
        <v>38.601254</v>
      </c>
      <c r="AI147" s="9" t="n">
        <v>38.839653</v>
      </c>
      <c r="AJ147" s="9" t="n">
        <v>39.104519</v>
      </c>
      <c r="AK147" s="5" t="n">
        <v>0.006953</v>
      </c>
    </row>
    <row r="148" ht="15" customHeight="1" s="99">
      <c r="A148" s="58" t="inlineStr">
        <is>
          <t>ATE000:sal_NE_Asia-rj</t>
        </is>
      </c>
      <c r="B148" s="7" t="inlineStr">
        <is>
          <t xml:space="preserve">    Regional Jets</t>
        </is>
      </c>
      <c r="C148" s="9" t="n">
        <v>6.097488</v>
      </c>
      <c r="D148" s="9" t="n">
        <v>6.222593</v>
      </c>
      <c r="E148" s="9" t="n">
        <v>6.306036</v>
      </c>
      <c r="F148" s="9" t="n">
        <v>6.347843</v>
      </c>
      <c r="G148" s="9" t="n">
        <v>6.424163</v>
      </c>
      <c r="H148" s="9" t="n">
        <v>6.491552</v>
      </c>
      <c r="I148" s="9" t="n">
        <v>6.557967</v>
      </c>
      <c r="J148" s="9" t="n">
        <v>6.628264</v>
      </c>
      <c r="K148" s="9" t="n">
        <v>6.694061</v>
      </c>
      <c r="L148" s="9" t="n">
        <v>6.753856</v>
      </c>
      <c r="M148" s="9" t="n">
        <v>6.814813</v>
      </c>
      <c r="N148" s="9" t="n">
        <v>6.87927</v>
      </c>
      <c r="O148" s="9" t="n">
        <v>6.939055</v>
      </c>
      <c r="P148" s="9" t="n">
        <v>6.987646</v>
      </c>
      <c r="Q148" s="9" t="n">
        <v>7.026497</v>
      </c>
      <c r="R148" s="9" t="n">
        <v>7.061289</v>
      </c>
      <c r="S148" s="9" t="n">
        <v>7.100249</v>
      </c>
      <c r="T148" s="9" t="n">
        <v>7.145308</v>
      </c>
      <c r="U148" s="9" t="n">
        <v>7.191309</v>
      </c>
      <c r="V148" s="9" t="n">
        <v>7.231214</v>
      </c>
      <c r="W148" s="9" t="n">
        <v>7.263457</v>
      </c>
      <c r="X148" s="9" t="n">
        <v>7.292305</v>
      </c>
      <c r="Y148" s="9" t="n">
        <v>7.317697</v>
      </c>
      <c r="Z148" s="9" t="n">
        <v>7.344787</v>
      </c>
      <c r="AA148" s="9" t="n">
        <v>7.378532</v>
      </c>
      <c r="AB148" s="9" t="n">
        <v>7.41828</v>
      </c>
      <c r="AC148" s="9" t="n">
        <v>7.46136</v>
      </c>
      <c r="AD148" s="9" t="n">
        <v>7.503665</v>
      </c>
      <c r="AE148" s="9" t="n">
        <v>7.54419</v>
      </c>
      <c r="AF148" s="9" t="n">
        <v>7.584832</v>
      </c>
      <c r="AG148" s="9" t="n">
        <v>7.6251</v>
      </c>
      <c r="AH148" s="9" t="n">
        <v>7.667373</v>
      </c>
      <c r="AI148" s="9" t="n">
        <v>7.714726</v>
      </c>
      <c r="AJ148" s="9" t="n">
        <v>7.767336</v>
      </c>
      <c r="AK148" s="5" t="n">
        <v>0.006953</v>
      </c>
    </row>
    <row r="149" ht="15" customHeight="1" s="99">
      <c r="A149" s="58" t="inlineStr">
        <is>
          <t>ATE000:sal_SE_Asia</t>
        </is>
      </c>
      <c r="B149" s="7" t="inlineStr">
        <is>
          <t xml:space="preserve">  Southeast Asia</t>
        </is>
      </c>
      <c r="C149" s="9" t="n">
        <v>225.482834</v>
      </c>
      <c r="D149" s="9" t="n">
        <v>236.33403</v>
      </c>
      <c r="E149" s="9" t="n">
        <v>247.455612</v>
      </c>
      <c r="F149" s="9" t="n">
        <v>258.737671</v>
      </c>
      <c r="G149" s="9" t="n">
        <v>270.374786</v>
      </c>
      <c r="H149" s="9" t="n">
        <v>282.69928</v>
      </c>
      <c r="I149" s="9" t="n">
        <v>295.657196</v>
      </c>
      <c r="J149" s="9" t="n">
        <v>309.110779</v>
      </c>
      <c r="K149" s="9" t="n">
        <v>322.798248</v>
      </c>
      <c r="L149" s="9" t="n">
        <v>336.600006</v>
      </c>
      <c r="M149" s="9" t="n">
        <v>350.983368</v>
      </c>
      <c r="N149" s="9" t="n">
        <v>365.980988</v>
      </c>
      <c r="O149" s="9" t="n">
        <v>381.221405</v>
      </c>
      <c r="P149" s="9" t="n">
        <v>396.728699</v>
      </c>
      <c r="Q149" s="9" t="n">
        <v>412.496399</v>
      </c>
      <c r="R149" s="9" t="n">
        <v>428.514343</v>
      </c>
      <c r="S149" s="9" t="n">
        <v>445.13446</v>
      </c>
      <c r="T149" s="9" t="n">
        <v>462.351257</v>
      </c>
      <c r="U149" s="9" t="n">
        <v>479.925995</v>
      </c>
      <c r="V149" s="9" t="n">
        <v>497.881927</v>
      </c>
      <c r="W149" s="9" t="n">
        <v>516.258179</v>
      </c>
      <c r="X149" s="9" t="n">
        <v>535.24231</v>
      </c>
      <c r="Y149" s="9" t="n">
        <v>554.559021</v>
      </c>
      <c r="Z149" s="9" t="n">
        <v>574.389832</v>
      </c>
      <c r="AA149" s="9" t="n">
        <v>594.858276</v>
      </c>
      <c r="AB149" s="9" t="n">
        <v>615.671143</v>
      </c>
      <c r="AC149" s="9" t="n">
        <v>636.967834</v>
      </c>
      <c r="AD149" s="9" t="n">
        <v>658.6669920000001</v>
      </c>
      <c r="AE149" s="9" t="n">
        <v>680.970703</v>
      </c>
      <c r="AF149" s="9" t="n">
        <v>703.612244</v>
      </c>
      <c r="AG149" s="9" t="n">
        <v>726.253906</v>
      </c>
      <c r="AH149" s="9" t="n">
        <v>749.595703</v>
      </c>
      <c r="AI149" s="9" t="n">
        <v>774.0271</v>
      </c>
      <c r="AJ149" s="9" t="n">
        <v>798.9830930000001</v>
      </c>
      <c r="AK149" s="5" t="n">
        <v>0.038799</v>
      </c>
    </row>
    <row r="150" ht="15" customHeight="1" s="99">
      <c r="A150" s="58" t="inlineStr">
        <is>
          <t>ATE000:sal_SE_Asia-nb</t>
        </is>
      </c>
      <c r="B150" s="7" t="inlineStr">
        <is>
          <t xml:space="preserve">    Narrow Body Aircraft</t>
        </is>
      </c>
      <c r="C150" s="9" t="n">
        <v>134.968887</v>
      </c>
      <c r="D150" s="9" t="n">
        <v>141.464172</v>
      </c>
      <c r="E150" s="9" t="n">
        <v>148.121292</v>
      </c>
      <c r="F150" s="9" t="n">
        <v>154.874481</v>
      </c>
      <c r="G150" s="9" t="n">
        <v>161.840195</v>
      </c>
      <c r="H150" s="9" t="n">
        <v>169.217346</v>
      </c>
      <c r="I150" s="9" t="n">
        <v>176.973663</v>
      </c>
      <c r="J150" s="9" t="n">
        <v>185.026688</v>
      </c>
      <c r="K150" s="9" t="n">
        <v>193.219666</v>
      </c>
      <c r="L150" s="9" t="n">
        <v>201.481094</v>
      </c>
      <c r="M150" s="9" t="n">
        <v>210.090652</v>
      </c>
      <c r="N150" s="9" t="n">
        <v>219.067886</v>
      </c>
      <c r="O150" s="9" t="n">
        <v>228.190445</v>
      </c>
      <c r="P150" s="9" t="n">
        <v>237.472778</v>
      </c>
      <c r="Q150" s="9" t="n">
        <v>246.910965</v>
      </c>
      <c r="R150" s="9" t="n">
        <v>256.498932</v>
      </c>
      <c r="S150" s="9" t="n">
        <v>266.447357</v>
      </c>
      <c r="T150" s="9" t="n">
        <v>276.75293</v>
      </c>
      <c r="U150" s="9" t="n">
        <v>287.272766</v>
      </c>
      <c r="V150" s="9" t="n">
        <v>298.020782</v>
      </c>
      <c r="W150" s="9" t="n">
        <v>309.020386</v>
      </c>
      <c r="X150" s="9" t="n">
        <v>320.383881</v>
      </c>
      <c r="Y150" s="9" t="n">
        <v>331.946411</v>
      </c>
      <c r="Z150" s="9" t="n">
        <v>343.81665</v>
      </c>
      <c r="AA150" s="9" t="n">
        <v>356.068634</v>
      </c>
      <c r="AB150" s="9" t="n">
        <v>368.526733</v>
      </c>
      <c r="AC150" s="9" t="n">
        <v>381.274475</v>
      </c>
      <c r="AD150" s="9" t="n">
        <v>394.263092</v>
      </c>
      <c r="AE150" s="9" t="n">
        <v>407.613525</v>
      </c>
      <c r="AF150" s="9" t="n">
        <v>421.16626</v>
      </c>
      <c r="AG150" s="9" t="n">
        <v>434.719086</v>
      </c>
      <c r="AH150" s="9" t="n">
        <v>448.690918</v>
      </c>
      <c r="AI150" s="9" t="n">
        <v>463.314972</v>
      </c>
      <c r="AJ150" s="9" t="n">
        <v>478.253082</v>
      </c>
      <c r="AK150" s="5" t="n">
        <v>0.038799</v>
      </c>
    </row>
    <row r="151" ht="15" customHeight="1" s="99">
      <c r="A151" s="58" t="inlineStr">
        <is>
          <t>ATE000:sal_SE_Asia-wb</t>
        </is>
      </c>
      <c r="B151" s="7" t="inlineStr">
        <is>
          <t xml:space="preserve">    Wide Body Aircraft</t>
        </is>
      </c>
      <c r="C151" s="9" t="n">
        <v>52.475174</v>
      </c>
      <c r="D151" s="9" t="n">
        <v>55.000504</v>
      </c>
      <c r="E151" s="9" t="n">
        <v>57.588757</v>
      </c>
      <c r="F151" s="9" t="n">
        <v>60.214363</v>
      </c>
      <c r="G151" s="9" t="n">
        <v>62.922592</v>
      </c>
      <c r="H151" s="9" t="n">
        <v>65.79078699999999</v>
      </c>
      <c r="I151" s="9" t="n">
        <v>68.806404</v>
      </c>
      <c r="J151" s="9" t="n">
        <v>71.937378</v>
      </c>
      <c r="K151" s="9" t="n">
        <v>75.122765</v>
      </c>
      <c r="L151" s="9" t="n">
        <v>78.334763</v>
      </c>
      <c r="M151" s="9" t="n">
        <v>81.682098</v>
      </c>
      <c r="N151" s="9" t="n">
        <v>85.17240099999999</v>
      </c>
      <c r="O151" s="9" t="n">
        <v>88.71920799999999</v>
      </c>
      <c r="P151" s="9" t="n">
        <v>92.328125</v>
      </c>
      <c r="Q151" s="9" t="n">
        <v>95.997643</v>
      </c>
      <c r="R151" s="9" t="n">
        <v>99.72539500000001</v>
      </c>
      <c r="S151" s="9" t="n">
        <v>103.593285</v>
      </c>
      <c r="T151" s="9" t="n">
        <v>107.600037</v>
      </c>
      <c r="U151" s="9" t="n">
        <v>111.690102</v>
      </c>
      <c r="V151" s="9" t="n">
        <v>115.868866</v>
      </c>
      <c r="W151" s="9" t="n">
        <v>120.145454</v>
      </c>
      <c r="X151" s="9" t="n">
        <v>124.563515</v>
      </c>
      <c r="Y151" s="9" t="n">
        <v>129.058975</v>
      </c>
      <c r="Z151" s="9" t="n">
        <v>133.674057</v>
      </c>
      <c r="AA151" s="9" t="n">
        <v>138.437546</v>
      </c>
      <c r="AB151" s="9" t="n">
        <v>143.281189</v>
      </c>
      <c r="AC151" s="9" t="n">
        <v>148.237442</v>
      </c>
      <c r="AD151" s="9" t="n">
        <v>153.287354</v>
      </c>
      <c r="AE151" s="9" t="n">
        <v>158.477951</v>
      </c>
      <c r="AF151" s="9" t="n">
        <v>163.747162</v>
      </c>
      <c r="AG151" s="9" t="n">
        <v>169.016418</v>
      </c>
      <c r="AH151" s="9" t="n">
        <v>174.448593</v>
      </c>
      <c r="AI151" s="9" t="n">
        <v>180.134354</v>
      </c>
      <c r="AJ151" s="9" t="n">
        <v>185.9422</v>
      </c>
      <c r="AK151" s="5" t="n">
        <v>0.038799</v>
      </c>
    </row>
    <row r="152" ht="15" customHeight="1" s="99">
      <c r="A152" s="58" t="inlineStr">
        <is>
          <t>ATE000:sal_SE_Asia-rj</t>
        </is>
      </c>
      <c r="B152" s="7" t="inlineStr">
        <is>
          <t xml:space="preserve">    Regional Jets</t>
        </is>
      </c>
      <c r="C152" s="9" t="n">
        <v>38.038769</v>
      </c>
      <c r="D152" s="9" t="n">
        <v>39.869358</v>
      </c>
      <c r="E152" s="9" t="n">
        <v>41.74556</v>
      </c>
      <c r="F152" s="9" t="n">
        <v>43.648838</v>
      </c>
      <c r="G152" s="9" t="n">
        <v>45.612007</v>
      </c>
      <c r="H152" s="9" t="n">
        <v>47.691135</v>
      </c>
      <c r="I152" s="9" t="n">
        <v>49.877129</v>
      </c>
      <c r="J152" s="9" t="n">
        <v>52.14674</v>
      </c>
      <c r="K152" s="9" t="n">
        <v>54.455799</v>
      </c>
      <c r="L152" s="9" t="n">
        <v>56.784142</v>
      </c>
      <c r="M152" s="9" t="n">
        <v>59.210598</v>
      </c>
      <c r="N152" s="9" t="n">
        <v>61.740692</v>
      </c>
      <c r="O152" s="9" t="n">
        <v>64.31173699999999</v>
      </c>
      <c r="P152" s="9" t="n">
        <v>66.92781100000001</v>
      </c>
      <c r="Q152" s="9" t="n">
        <v>69.587807</v>
      </c>
      <c r="R152" s="9" t="n">
        <v>72.290024</v>
      </c>
      <c r="S152" s="9" t="n">
        <v>75.093819</v>
      </c>
      <c r="T152" s="9" t="n">
        <v>77.998276</v>
      </c>
      <c r="U152" s="9" t="n">
        <v>80.963127</v>
      </c>
      <c r="V152" s="9" t="n">
        <v>83.992271</v>
      </c>
      <c r="W152" s="9" t="n">
        <v>87.092331</v>
      </c>
      <c r="X152" s="9" t="n">
        <v>90.294945</v>
      </c>
      <c r="Y152" s="9" t="n">
        <v>93.553658</v>
      </c>
      <c r="Z152" s="9" t="n">
        <v>96.899086</v>
      </c>
      <c r="AA152" s="9" t="n">
        <v>100.352104</v>
      </c>
      <c r="AB152" s="9" t="n">
        <v>103.86322</v>
      </c>
      <c r="AC152" s="9" t="n">
        <v>107.455956</v>
      </c>
      <c r="AD152" s="9" t="n">
        <v>111.116585</v>
      </c>
      <c r="AE152" s="9" t="n">
        <v>114.879204</v>
      </c>
      <c r="AF152" s="9" t="n">
        <v>118.698807</v>
      </c>
      <c r="AG152" s="9" t="n">
        <v>122.518433</v>
      </c>
      <c r="AH152" s="9" t="n">
        <v>126.456192</v>
      </c>
      <c r="AI152" s="9" t="n">
        <v>130.577728</v>
      </c>
      <c r="AJ152" s="9" t="n">
        <v>134.787796</v>
      </c>
      <c r="AK152" s="5" t="n">
        <v>0.038799</v>
      </c>
    </row>
    <row r="153" ht="15" customHeight="1" s="99">
      <c r="A153" s="58" t="inlineStr">
        <is>
          <t>ATE000:sal_SW_Asia</t>
        </is>
      </c>
      <c r="B153" s="7" t="inlineStr">
        <is>
          <t xml:space="preserve">  Southwest Asia</t>
        </is>
      </c>
      <c r="C153" s="9" t="n">
        <v>54.996986</v>
      </c>
      <c r="D153" s="9" t="n">
        <v>58.89299</v>
      </c>
      <c r="E153" s="9" t="n">
        <v>62.789173</v>
      </c>
      <c r="F153" s="9" t="n">
        <v>66.75804100000001</v>
      </c>
      <c r="G153" s="9" t="n">
        <v>70.778076</v>
      </c>
      <c r="H153" s="9" t="n">
        <v>74.987656</v>
      </c>
      <c r="I153" s="9" t="n">
        <v>79.527237</v>
      </c>
      <c r="J153" s="9" t="n">
        <v>84.39959</v>
      </c>
      <c r="K153" s="9" t="n">
        <v>89.486664</v>
      </c>
      <c r="L153" s="9" t="n">
        <v>94.798332</v>
      </c>
      <c r="M153" s="9" t="n">
        <v>100.394485</v>
      </c>
      <c r="N153" s="9" t="n">
        <v>106.23336</v>
      </c>
      <c r="O153" s="9" t="n">
        <v>112.257584</v>
      </c>
      <c r="P153" s="9" t="n">
        <v>118.479492</v>
      </c>
      <c r="Q153" s="9" t="n">
        <v>124.92057</v>
      </c>
      <c r="R153" s="9" t="n">
        <v>131.633026</v>
      </c>
      <c r="S153" s="9" t="n">
        <v>138.669693</v>
      </c>
      <c r="T153" s="9" t="n">
        <v>145.991211</v>
      </c>
      <c r="U153" s="9" t="n">
        <v>153.565445</v>
      </c>
      <c r="V153" s="9" t="n">
        <v>161.449448</v>
      </c>
      <c r="W153" s="9" t="n">
        <v>169.637589</v>
      </c>
      <c r="X153" s="9" t="n">
        <v>178.127563</v>
      </c>
      <c r="Y153" s="9" t="n">
        <v>186.851929</v>
      </c>
      <c r="Z153" s="9" t="n">
        <v>195.907333</v>
      </c>
      <c r="AA153" s="9" t="n">
        <v>205.31163</v>
      </c>
      <c r="AB153" s="9" t="n">
        <v>214.969757</v>
      </c>
      <c r="AC153" s="9" t="n">
        <v>224.913239</v>
      </c>
      <c r="AD153" s="9" t="n">
        <v>235.103897</v>
      </c>
      <c r="AE153" s="9" t="n">
        <v>245.611008</v>
      </c>
      <c r="AF153" s="9" t="n">
        <v>256.372223</v>
      </c>
      <c r="AG153" s="9" t="n">
        <v>267.331726</v>
      </c>
      <c r="AH153" s="9" t="n">
        <v>278.599976</v>
      </c>
      <c r="AI153" s="9" t="n">
        <v>290.289764</v>
      </c>
      <c r="AJ153" s="9" t="n">
        <v>302.279846</v>
      </c>
      <c r="AK153" s="5" t="n">
        <v>0.052442</v>
      </c>
    </row>
    <row r="154" ht="15" customHeight="1" s="99">
      <c r="A154" s="58" t="inlineStr">
        <is>
          <t>ATE000:sal_SW_Asia-nb</t>
        </is>
      </c>
      <c r="B154" s="7" t="inlineStr">
        <is>
          <t xml:space="preserve">    Narrow Body Aircraft</t>
        </is>
      </c>
      <c r="C154" s="9" t="n">
        <v>39.756859</v>
      </c>
      <c r="D154" s="9" t="n">
        <v>42.573246</v>
      </c>
      <c r="E154" s="9" t="n">
        <v>45.389763</v>
      </c>
      <c r="F154" s="9" t="n">
        <v>48.258823</v>
      </c>
      <c r="G154" s="9" t="n">
        <v>51.164875</v>
      </c>
      <c r="H154" s="9" t="n">
        <v>54.207947</v>
      </c>
      <c r="I154" s="9" t="n">
        <v>57.489571</v>
      </c>
      <c r="J154" s="9" t="n">
        <v>61.011753</v>
      </c>
      <c r="K154" s="9" t="n">
        <v>64.689156</v>
      </c>
      <c r="L154" s="9" t="n">
        <v>68.528915</v>
      </c>
      <c r="M154" s="9" t="n">
        <v>72.574326</v>
      </c>
      <c r="N154" s="9" t="n">
        <v>76.795197</v>
      </c>
      <c r="O154" s="9" t="n">
        <v>81.150063</v>
      </c>
      <c r="P154" s="9" t="n">
        <v>85.64782700000001</v>
      </c>
      <c r="Q154" s="9" t="n">
        <v>90.304024</v>
      </c>
      <c r="R154" s="9" t="n">
        <v>95.156403</v>
      </c>
      <c r="S154" s="9" t="n">
        <v>100.243149</v>
      </c>
      <c r="T154" s="9" t="n">
        <v>105.535812</v>
      </c>
      <c r="U154" s="9" t="n">
        <v>111.011177</v>
      </c>
      <c r="V154" s="9" t="n">
        <v>116.710442</v>
      </c>
      <c r="W154" s="9" t="n">
        <v>122.629593</v>
      </c>
      <c r="X154" s="9" t="n">
        <v>128.766907</v>
      </c>
      <c r="Y154" s="9" t="n">
        <v>135.073685</v>
      </c>
      <c r="Z154" s="9" t="n">
        <v>141.619751</v>
      </c>
      <c r="AA154" s="9" t="n">
        <v>148.418045</v>
      </c>
      <c r="AB154" s="9" t="n">
        <v>155.399826</v>
      </c>
      <c r="AC154" s="9" t="n">
        <v>162.587891</v>
      </c>
      <c r="AD154" s="9" t="n">
        <v>169.954636</v>
      </c>
      <c r="AE154" s="9" t="n">
        <v>177.550125</v>
      </c>
      <c r="AF154" s="9" t="n">
        <v>185.32933</v>
      </c>
      <c r="AG154" s="9" t="n">
        <v>193.251846</v>
      </c>
      <c r="AH154" s="9" t="n">
        <v>201.397583</v>
      </c>
      <c r="AI154" s="9" t="n">
        <v>209.848038</v>
      </c>
      <c r="AJ154" s="9" t="n">
        <v>218.515549</v>
      </c>
      <c r="AK154" s="5" t="n">
        <v>0.052442</v>
      </c>
    </row>
    <row r="155" ht="15" customHeight="1" s="99">
      <c r="A155" s="58" t="inlineStr">
        <is>
          <t>ATE000:sal_SW_Asia-wb</t>
        </is>
      </c>
      <c r="B155" s="7" t="inlineStr">
        <is>
          <t xml:space="preserve">    Wide Body Aircraft</t>
        </is>
      </c>
      <c r="C155" s="9" t="n">
        <v>7.785718</v>
      </c>
      <c r="D155" s="9" t="n">
        <v>8.337260000000001</v>
      </c>
      <c r="E155" s="9" t="n">
        <v>8.888828</v>
      </c>
      <c r="F155" s="9" t="n">
        <v>9.450685999999999</v>
      </c>
      <c r="G155" s="9" t="n">
        <v>10.019787</v>
      </c>
      <c r="H155" s="9" t="n">
        <v>10.615724</v>
      </c>
      <c r="I155" s="9" t="n">
        <v>11.258373</v>
      </c>
      <c r="J155" s="9" t="n">
        <v>11.948134</v>
      </c>
      <c r="K155" s="9" t="n">
        <v>12.668292</v>
      </c>
      <c r="L155" s="9" t="n">
        <v>13.420245</v>
      </c>
      <c r="M155" s="9" t="n">
        <v>14.212471</v>
      </c>
      <c r="N155" s="9" t="n">
        <v>15.039059</v>
      </c>
      <c r="O155" s="9" t="n">
        <v>15.891887</v>
      </c>
      <c r="P155" s="9" t="n">
        <v>16.772699</v>
      </c>
      <c r="Q155" s="9" t="n">
        <v>17.684538</v>
      </c>
      <c r="R155" s="9" t="n">
        <v>18.634792</v>
      </c>
      <c r="S155" s="9" t="n">
        <v>19.630949</v>
      </c>
      <c r="T155" s="9" t="n">
        <v>20.667431</v>
      </c>
      <c r="U155" s="9" t="n">
        <v>21.739685</v>
      </c>
      <c r="V155" s="9" t="n">
        <v>22.855795</v>
      </c>
      <c r="W155" s="9" t="n">
        <v>24.014959</v>
      </c>
      <c r="X155" s="9" t="n">
        <v>25.216852</v>
      </c>
      <c r="Y155" s="9" t="n">
        <v>26.451929</v>
      </c>
      <c r="Z155" s="9" t="n">
        <v>27.733866</v>
      </c>
      <c r="AA155" s="9" t="n">
        <v>29.065197</v>
      </c>
      <c r="AB155" s="9" t="n">
        <v>30.432465</v>
      </c>
      <c r="AC155" s="9" t="n">
        <v>31.840126</v>
      </c>
      <c r="AD155" s="9" t="n">
        <v>33.28278</v>
      </c>
      <c r="AE155" s="9" t="n">
        <v>34.770229</v>
      </c>
      <c r="AF155" s="9" t="n">
        <v>36.293659</v>
      </c>
      <c r="AG155" s="9" t="n">
        <v>37.84515</v>
      </c>
      <c r="AH155" s="9" t="n">
        <v>39.440357</v>
      </c>
      <c r="AI155" s="9" t="n">
        <v>41.095238</v>
      </c>
      <c r="AJ155" s="9" t="n">
        <v>42.792622</v>
      </c>
      <c r="AK155" s="5" t="n">
        <v>0.052442</v>
      </c>
    </row>
    <row r="156" ht="15" customHeight="1" s="99">
      <c r="A156" s="58" t="inlineStr">
        <is>
          <t>ATE000:sal_SW_Asia-rj</t>
        </is>
      </c>
      <c r="B156" s="7" t="inlineStr">
        <is>
          <t xml:space="preserve">    Regional Jets</t>
        </is>
      </c>
      <c r="C156" s="9" t="n">
        <v>7.454412</v>
      </c>
      <c r="D156" s="9" t="n">
        <v>7.982484</v>
      </c>
      <c r="E156" s="9" t="n">
        <v>8.510581</v>
      </c>
      <c r="F156" s="9" t="n">
        <v>9.04853</v>
      </c>
      <c r="G156" s="9" t="n">
        <v>9.593413</v>
      </c>
      <c r="H156" s="9" t="n">
        <v>10.163989</v>
      </c>
      <c r="I156" s="9" t="n">
        <v>10.779295</v>
      </c>
      <c r="J156" s="9" t="n">
        <v>11.439703</v>
      </c>
      <c r="K156" s="9" t="n">
        <v>12.129216</v>
      </c>
      <c r="L156" s="9" t="n">
        <v>12.849172</v>
      </c>
      <c r="M156" s="9" t="n">
        <v>13.607686</v>
      </c>
      <c r="N156" s="9" t="n">
        <v>14.399099</v>
      </c>
      <c r="O156" s="9" t="n">
        <v>15.215636</v>
      </c>
      <c r="P156" s="9" t="n">
        <v>16.058968</v>
      </c>
      <c r="Q156" s="9" t="n">
        <v>16.932005</v>
      </c>
      <c r="R156" s="9" t="n">
        <v>17.841825</v>
      </c>
      <c r="S156" s="9" t="n">
        <v>18.795591</v>
      </c>
      <c r="T156" s="9" t="n">
        <v>19.787966</v>
      </c>
      <c r="U156" s="9" t="n">
        <v>20.814594</v>
      </c>
      <c r="V156" s="9" t="n">
        <v>21.883209</v>
      </c>
      <c r="W156" s="9" t="n">
        <v>22.993046</v>
      </c>
      <c r="X156" s="9" t="n">
        <v>24.143795</v>
      </c>
      <c r="Y156" s="9" t="n">
        <v>25.326315</v>
      </c>
      <c r="Z156" s="9" t="n">
        <v>26.553705</v>
      </c>
      <c r="AA156" s="9" t="n">
        <v>27.828382</v>
      </c>
      <c r="AB156" s="9" t="n">
        <v>29.137466</v>
      </c>
      <c r="AC156" s="9" t="n">
        <v>30.485228</v>
      </c>
      <c r="AD156" s="9" t="n">
        <v>31.866491</v>
      </c>
      <c r="AE156" s="9" t="n">
        <v>33.290646</v>
      </c>
      <c r="AF156" s="9" t="n">
        <v>34.749249</v>
      </c>
      <c r="AG156" s="9" t="n">
        <v>36.234722</v>
      </c>
      <c r="AH156" s="9" t="n">
        <v>37.762047</v>
      </c>
      <c r="AI156" s="9" t="n">
        <v>39.346504</v>
      </c>
      <c r="AJ156" s="9" t="n">
        <v>40.971668</v>
      </c>
      <c r="AK156" s="5" t="n">
        <v>0.052442</v>
      </c>
    </row>
    <row r="157" ht="15" customHeight="1" s="99">
      <c r="A157" s="58" t="inlineStr">
        <is>
          <t>ATE000:sal_Oceania</t>
        </is>
      </c>
      <c r="B157" s="7" t="inlineStr">
        <is>
          <t xml:space="preserve">  Oceania</t>
        </is>
      </c>
      <c r="C157" s="9" t="n">
        <v>32.623344</v>
      </c>
      <c r="D157" s="9" t="n">
        <v>33.39325</v>
      </c>
      <c r="E157" s="9" t="n">
        <v>34.255257</v>
      </c>
      <c r="F157" s="9" t="n">
        <v>35.199181</v>
      </c>
      <c r="G157" s="9" t="n">
        <v>36.249947</v>
      </c>
      <c r="H157" s="9" t="n">
        <v>37.342125</v>
      </c>
      <c r="I157" s="9" t="n">
        <v>38.369133</v>
      </c>
      <c r="J157" s="9" t="n">
        <v>39.364658</v>
      </c>
      <c r="K157" s="9" t="n">
        <v>40.317589</v>
      </c>
      <c r="L157" s="9" t="n">
        <v>41.248535</v>
      </c>
      <c r="M157" s="9" t="n">
        <v>42.190048</v>
      </c>
      <c r="N157" s="9" t="n">
        <v>43.165565</v>
      </c>
      <c r="O157" s="9" t="n">
        <v>44.157951</v>
      </c>
      <c r="P157" s="9" t="n">
        <v>45.160736</v>
      </c>
      <c r="Q157" s="9" t="n">
        <v>46.14822</v>
      </c>
      <c r="R157" s="9" t="n">
        <v>47.133316</v>
      </c>
      <c r="S157" s="9" t="n">
        <v>48.182362</v>
      </c>
      <c r="T157" s="9" t="n">
        <v>49.265167</v>
      </c>
      <c r="U157" s="9" t="n">
        <v>50.353119</v>
      </c>
      <c r="V157" s="9" t="n">
        <v>51.444756</v>
      </c>
      <c r="W157" s="9" t="n">
        <v>52.559902</v>
      </c>
      <c r="X157" s="9" t="n">
        <v>53.692047</v>
      </c>
      <c r="Y157" s="9" t="n">
        <v>54.834461</v>
      </c>
      <c r="Z157" s="9" t="n">
        <v>55.996811</v>
      </c>
      <c r="AA157" s="9" t="n">
        <v>57.193092</v>
      </c>
      <c r="AB157" s="9" t="n">
        <v>58.420708</v>
      </c>
      <c r="AC157" s="9" t="n">
        <v>59.669243</v>
      </c>
      <c r="AD157" s="9" t="n">
        <v>60.932785</v>
      </c>
      <c r="AE157" s="9" t="n">
        <v>62.213478</v>
      </c>
      <c r="AF157" s="9" t="n">
        <v>63.518089</v>
      </c>
      <c r="AG157" s="9" t="n">
        <v>64.812195</v>
      </c>
      <c r="AH157" s="9" t="n">
        <v>66.11203</v>
      </c>
      <c r="AI157" s="9" t="n">
        <v>67.406265</v>
      </c>
      <c r="AJ157" s="9" t="n">
        <v>68.681129</v>
      </c>
      <c r="AK157" s="5" t="n">
        <v>0.022791</v>
      </c>
    </row>
    <row r="158" ht="15" customHeight="1" s="99">
      <c r="A158" s="58" t="inlineStr">
        <is>
          <t>ATE000:sal_Oceania-nb</t>
        </is>
      </c>
      <c r="B158" s="7" t="inlineStr">
        <is>
          <t xml:space="preserve">    Narrow Body Aircraft</t>
        </is>
      </c>
      <c r="C158" s="9" t="n">
        <v>15.667789</v>
      </c>
      <c r="D158" s="9" t="n">
        <v>16.037548</v>
      </c>
      <c r="E158" s="9" t="n">
        <v>16.451538</v>
      </c>
      <c r="F158" s="9" t="n">
        <v>16.904869</v>
      </c>
      <c r="G158" s="9" t="n">
        <v>17.409513</v>
      </c>
      <c r="H158" s="9" t="n">
        <v>17.934048</v>
      </c>
      <c r="I158" s="9" t="n">
        <v>18.42728</v>
      </c>
      <c r="J158" s="9" t="n">
        <v>18.905396</v>
      </c>
      <c r="K158" s="9" t="n">
        <v>19.363054</v>
      </c>
      <c r="L158" s="9" t="n">
        <v>19.81015</v>
      </c>
      <c r="M158" s="9" t="n">
        <v>20.262325</v>
      </c>
      <c r="N158" s="9" t="n">
        <v>20.730831</v>
      </c>
      <c r="O158" s="9" t="n">
        <v>21.207438</v>
      </c>
      <c r="P158" s="9" t="n">
        <v>21.689037</v>
      </c>
      <c r="Q158" s="9" t="n">
        <v>22.16329</v>
      </c>
      <c r="R158" s="9" t="n">
        <v>22.636396</v>
      </c>
      <c r="S158" s="9" t="n">
        <v>23.140215</v>
      </c>
      <c r="T158" s="9" t="n">
        <v>23.660246</v>
      </c>
      <c r="U158" s="9" t="n">
        <v>24.182749</v>
      </c>
      <c r="V158" s="9" t="n">
        <v>24.707022</v>
      </c>
      <c r="W158" s="9" t="n">
        <v>25.242584</v>
      </c>
      <c r="X158" s="9" t="n">
        <v>25.786312</v>
      </c>
      <c r="Y158" s="9" t="n">
        <v>26.334972</v>
      </c>
      <c r="Z158" s="9" t="n">
        <v>26.893206</v>
      </c>
      <c r="AA158" s="9" t="n">
        <v>27.467733</v>
      </c>
      <c r="AB158" s="9" t="n">
        <v>28.057314</v>
      </c>
      <c r="AC158" s="9" t="n">
        <v>28.656939</v>
      </c>
      <c r="AD158" s="9" t="n">
        <v>29.263773</v>
      </c>
      <c r="AE158" s="9" t="n">
        <v>29.878841</v>
      </c>
      <c r="AF158" s="9" t="n">
        <v>30.505398</v>
      </c>
      <c r="AG158" s="9" t="n">
        <v>31.126907</v>
      </c>
      <c r="AH158" s="9" t="n">
        <v>31.751169</v>
      </c>
      <c r="AI158" s="9" t="n">
        <v>32.372746</v>
      </c>
      <c r="AJ158" s="9" t="n">
        <v>32.985016</v>
      </c>
      <c r="AK158" s="5" t="n">
        <v>0.022791</v>
      </c>
    </row>
    <row r="159" ht="15" customHeight="1" s="99">
      <c r="A159" s="58" t="inlineStr">
        <is>
          <t>ATE000:sal_Oceania-wb</t>
        </is>
      </c>
      <c r="B159" s="7" t="inlineStr">
        <is>
          <t xml:space="preserve">    Wide Body Aircraft</t>
        </is>
      </c>
      <c r="C159" s="9" t="n">
        <v>7.297327</v>
      </c>
      <c r="D159" s="9" t="n">
        <v>7.469543</v>
      </c>
      <c r="E159" s="9" t="n">
        <v>7.662361</v>
      </c>
      <c r="F159" s="9" t="n">
        <v>7.873501</v>
      </c>
      <c r="G159" s="9" t="n">
        <v>8.108541000000001</v>
      </c>
      <c r="H159" s="9" t="n">
        <v>8.352843999999999</v>
      </c>
      <c r="I159" s="9" t="n">
        <v>8.582568999999999</v>
      </c>
      <c r="J159" s="9" t="n">
        <v>8.805253</v>
      </c>
      <c r="K159" s="9" t="n">
        <v>9.018409</v>
      </c>
      <c r="L159" s="9" t="n">
        <v>9.226645</v>
      </c>
      <c r="M159" s="9" t="n">
        <v>9.437246999999999</v>
      </c>
      <c r="N159" s="9" t="n">
        <v>9.655455999999999</v>
      </c>
      <c r="O159" s="9" t="n">
        <v>9.877437</v>
      </c>
      <c r="P159" s="9" t="n">
        <v>10.101744</v>
      </c>
      <c r="Q159" s="9" t="n">
        <v>10.322628</v>
      </c>
      <c r="R159" s="9" t="n">
        <v>10.542979</v>
      </c>
      <c r="S159" s="9" t="n">
        <v>10.777634</v>
      </c>
      <c r="T159" s="9" t="n">
        <v>11.01984</v>
      </c>
      <c r="U159" s="9" t="n">
        <v>11.263198</v>
      </c>
      <c r="V159" s="9" t="n">
        <v>11.50738</v>
      </c>
      <c r="W159" s="9" t="n">
        <v>11.75682</v>
      </c>
      <c r="X159" s="9" t="n">
        <v>12.010063</v>
      </c>
      <c r="Y159" s="9" t="n">
        <v>12.265603</v>
      </c>
      <c r="Z159" s="9" t="n">
        <v>12.525602</v>
      </c>
      <c r="AA159" s="9" t="n">
        <v>12.793191</v>
      </c>
      <c r="AB159" s="9" t="n">
        <v>13.06779</v>
      </c>
      <c r="AC159" s="9" t="n">
        <v>13.347067</v>
      </c>
      <c r="AD159" s="9" t="n">
        <v>13.629703</v>
      </c>
      <c r="AE159" s="9" t="n">
        <v>13.916173</v>
      </c>
      <c r="AF159" s="9" t="n">
        <v>14.207994</v>
      </c>
      <c r="AG159" s="9" t="n">
        <v>14.497463</v>
      </c>
      <c r="AH159" s="9" t="n">
        <v>14.788217</v>
      </c>
      <c r="AI159" s="9" t="n">
        <v>15.077717</v>
      </c>
      <c r="AJ159" s="9" t="n">
        <v>15.362884</v>
      </c>
      <c r="AK159" s="5" t="n">
        <v>0.022791</v>
      </c>
    </row>
    <row r="160" ht="15" customHeight="1" s="99">
      <c r="A160" s="58" t="inlineStr">
        <is>
          <t>ATE000:sal_Oceania-rj</t>
        </is>
      </c>
      <c r="B160" s="7" t="inlineStr">
        <is>
          <t xml:space="preserve">    Regional Jets</t>
        </is>
      </c>
      <c r="C160" s="9" t="n">
        <v>9.658226000000001</v>
      </c>
      <c r="D160" s="9" t="n">
        <v>9.88616</v>
      </c>
      <c r="E160" s="9" t="n">
        <v>10.141359</v>
      </c>
      <c r="F160" s="9" t="n">
        <v>10.420812</v>
      </c>
      <c r="G160" s="9" t="n">
        <v>10.731891</v>
      </c>
      <c r="H160" s="9" t="n">
        <v>11.055235</v>
      </c>
      <c r="I160" s="9" t="n">
        <v>11.359282</v>
      </c>
      <c r="J160" s="9" t="n">
        <v>11.654012</v>
      </c>
      <c r="K160" s="9" t="n">
        <v>11.936129</v>
      </c>
      <c r="L160" s="9" t="n">
        <v>12.211738</v>
      </c>
      <c r="M160" s="9" t="n">
        <v>12.490475</v>
      </c>
      <c r="N160" s="9" t="n">
        <v>12.77928</v>
      </c>
      <c r="O160" s="9" t="n">
        <v>13.073078</v>
      </c>
      <c r="P160" s="9" t="n">
        <v>13.369955</v>
      </c>
      <c r="Q160" s="9" t="n">
        <v>13.662304</v>
      </c>
      <c r="R160" s="9" t="n">
        <v>13.953943</v>
      </c>
      <c r="S160" s="9" t="n">
        <v>14.264516</v>
      </c>
      <c r="T160" s="9" t="n">
        <v>14.585084</v>
      </c>
      <c r="U160" s="9" t="n">
        <v>14.907173</v>
      </c>
      <c r="V160" s="9" t="n">
        <v>15.230356</v>
      </c>
      <c r="W160" s="9" t="n">
        <v>15.560497</v>
      </c>
      <c r="X160" s="9" t="n">
        <v>15.895673</v>
      </c>
      <c r="Y160" s="9" t="n">
        <v>16.233887</v>
      </c>
      <c r="Z160" s="9" t="n">
        <v>16.578003</v>
      </c>
      <c r="AA160" s="9" t="n">
        <v>16.932165</v>
      </c>
      <c r="AB160" s="9" t="n">
        <v>17.295605</v>
      </c>
      <c r="AC160" s="9" t="n">
        <v>17.665236</v>
      </c>
      <c r="AD160" s="9" t="n">
        <v>18.039312</v>
      </c>
      <c r="AE160" s="9" t="n">
        <v>18.418465</v>
      </c>
      <c r="AF160" s="9" t="n">
        <v>18.804697</v>
      </c>
      <c r="AG160" s="9" t="n">
        <v>19.18782</v>
      </c>
      <c r="AH160" s="9" t="n">
        <v>19.572639</v>
      </c>
      <c r="AI160" s="9" t="n">
        <v>19.955801</v>
      </c>
      <c r="AJ160" s="9" t="n">
        <v>20.333229</v>
      </c>
      <c r="AK160" s="5" t="n">
        <v>0.022791</v>
      </c>
    </row>
    <row r="161" ht="15" customHeight="1" s="99">
      <c r="A161" s="58" t="inlineStr">
        <is>
          <t>ATE000:sal_WorldTotal</t>
        </is>
      </c>
      <c r="B161" s="4" t="inlineStr">
        <is>
          <t>Total World</t>
        </is>
      </c>
      <c r="C161" s="13" t="n">
        <v>1752.027344</v>
      </c>
      <c r="D161" s="13" t="n">
        <v>1814.933716</v>
      </c>
      <c r="E161" s="13" t="n">
        <v>1881.129395</v>
      </c>
      <c r="F161" s="13" t="n">
        <v>1948.38916</v>
      </c>
      <c r="G161" s="13" t="n">
        <v>2012.588257</v>
      </c>
      <c r="H161" s="13" t="n">
        <v>2076.765625</v>
      </c>
      <c r="I161" s="13" t="n">
        <v>2141.06543</v>
      </c>
      <c r="J161" s="13" t="n">
        <v>2207.334717</v>
      </c>
      <c r="K161" s="13" t="n">
        <v>2273.654785</v>
      </c>
      <c r="L161" s="13" t="n">
        <v>2339.470703</v>
      </c>
      <c r="M161" s="13" t="n">
        <v>2407.908203</v>
      </c>
      <c r="N161" s="13" t="n">
        <v>2478.748535</v>
      </c>
      <c r="O161" s="13" t="n">
        <v>2551.017334</v>
      </c>
      <c r="P161" s="13" t="n">
        <v>2623.253174</v>
      </c>
      <c r="Q161" s="13" t="n">
        <v>2696.75</v>
      </c>
      <c r="R161" s="13" t="n">
        <v>2770.690186</v>
      </c>
      <c r="S161" s="13" t="n">
        <v>2847.050537</v>
      </c>
      <c r="T161" s="13" t="n">
        <v>2925.476074</v>
      </c>
      <c r="U161" s="13" t="n">
        <v>3004.479736</v>
      </c>
      <c r="V161" s="13" t="n">
        <v>3084.10791</v>
      </c>
      <c r="W161" s="13" t="n">
        <v>3164.487305</v>
      </c>
      <c r="X161" s="13" t="n">
        <v>3246.234619</v>
      </c>
      <c r="Y161" s="13" t="n">
        <v>3328.944336</v>
      </c>
      <c r="Z161" s="13" t="n">
        <v>3412.49707</v>
      </c>
      <c r="AA161" s="13" t="n">
        <v>3499.321289</v>
      </c>
      <c r="AB161" s="13" t="n">
        <v>3587.407715</v>
      </c>
      <c r="AC161" s="13" t="n">
        <v>3676.362549</v>
      </c>
      <c r="AD161" s="13" t="n">
        <v>3765.80249</v>
      </c>
      <c r="AE161" s="13" t="n">
        <v>3855.775391</v>
      </c>
      <c r="AF161" s="13" t="n">
        <v>3946.889404</v>
      </c>
      <c r="AG161" s="13" t="n">
        <v>4036.951172</v>
      </c>
      <c r="AH161" s="13" t="n">
        <v>4128.842773</v>
      </c>
      <c r="AI161" s="13" t="n">
        <v>4222.336426</v>
      </c>
      <c r="AJ161" s="13" t="n">
        <v>4315.82373</v>
      </c>
      <c r="AK161" s="2" t="n">
        <v>0.02744</v>
      </c>
    </row>
    <row r="163" ht="15" customHeight="1" s="99">
      <c r="B163" s="4" t="inlineStr">
        <is>
          <t>Advanced Technology Penetration</t>
        </is>
      </c>
    </row>
    <row r="164" ht="15" customHeight="1" s="99">
      <c r="A164" s="58" t="inlineStr">
        <is>
          <t>ATE000:la_gen_tech_1</t>
        </is>
      </c>
      <c r="B164" s="7" t="inlineStr">
        <is>
          <t xml:space="preserve">  General Technology 1</t>
        </is>
      </c>
      <c r="C164" s="6" t="n">
        <v>0.86</v>
      </c>
      <c r="D164" s="6" t="n">
        <v>0.93</v>
      </c>
      <c r="E164" s="6" t="n">
        <v>1</v>
      </c>
      <c r="F164" s="6" t="n">
        <v>0</v>
      </c>
      <c r="G164" s="6" t="n">
        <v>0</v>
      </c>
      <c r="H164" s="6" t="n">
        <v>0</v>
      </c>
      <c r="I164" s="6" t="n">
        <v>0</v>
      </c>
      <c r="J164" s="6" t="n">
        <v>0</v>
      </c>
      <c r="K164" s="6" t="n">
        <v>0</v>
      </c>
      <c r="L164" s="6" t="n">
        <v>0</v>
      </c>
      <c r="M164" s="6" t="n">
        <v>0</v>
      </c>
      <c r="N164" s="6" t="n">
        <v>0</v>
      </c>
      <c r="O164" s="6" t="n">
        <v>0</v>
      </c>
      <c r="P164" s="6" t="n">
        <v>0</v>
      </c>
      <c r="Q164" s="6" t="n">
        <v>0</v>
      </c>
      <c r="R164" s="6" t="n">
        <v>0</v>
      </c>
      <c r="S164" s="6" t="n">
        <v>0</v>
      </c>
      <c r="T164" s="6" t="n">
        <v>0</v>
      </c>
      <c r="U164" s="6" t="n">
        <v>0</v>
      </c>
      <c r="V164" s="6" t="n">
        <v>0</v>
      </c>
      <c r="W164" s="6" t="n">
        <v>0</v>
      </c>
      <c r="X164" s="6" t="n">
        <v>0</v>
      </c>
      <c r="Y164" s="6" t="n">
        <v>0</v>
      </c>
      <c r="Z164" s="6" t="n">
        <v>0</v>
      </c>
      <c r="AA164" s="6" t="n">
        <v>0</v>
      </c>
      <c r="AB164" s="6" t="n">
        <v>0</v>
      </c>
      <c r="AC164" s="6" t="n">
        <v>0</v>
      </c>
      <c r="AD164" s="6" t="n">
        <v>0</v>
      </c>
      <c r="AE164" s="6" t="n">
        <v>0</v>
      </c>
      <c r="AF164" s="6" t="n">
        <v>0</v>
      </c>
      <c r="AG164" s="6" t="n">
        <v>0</v>
      </c>
      <c r="AH164" s="6" t="n">
        <v>0</v>
      </c>
      <c r="AI164" s="6" t="n">
        <v>0</v>
      </c>
      <c r="AJ164" s="6" t="n">
        <v>0</v>
      </c>
      <c r="AK164" s="5" t="inlineStr">
        <is>
          <t>- -</t>
        </is>
      </c>
    </row>
    <row r="165" ht="15" customHeight="1" s="99">
      <c r="A165" s="58" t="inlineStr">
        <is>
          <t>ATE000:la_gen_tech_2</t>
        </is>
      </c>
      <c r="B165" s="7" t="inlineStr">
        <is>
          <t xml:space="preserve">  General Technology 2</t>
        </is>
      </c>
      <c r="C165" s="6" t="n">
        <v>0</v>
      </c>
      <c r="D165" s="6" t="n">
        <v>0</v>
      </c>
      <c r="E165" s="6" t="n">
        <v>0</v>
      </c>
      <c r="F165" s="6" t="n">
        <v>0.417</v>
      </c>
      <c r="G165" s="6" t="n">
        <v>0.5629999999999999</v>
      </c>
      <c r="H165" s="6" t="n">
        <v>0.708</v>
      </c>
      <c r="I165" s="6" t="n">
        <v>0.854</v>
      </c>
      <c r="J165" s="6" t="n">
        <v>1</v>
      </c>
      <c r="K165" s="6" t="n">
        <v>0</v>
      </c>
      <c r="L165" s="6" t="n">
        <v>0</v>
      </c>
      <c r="M165" s="6" t="n">
        <v>0</v>
      </c>
      <c r="N165" s="6" t="n">
        <v>0</v>
      </c>
      <c r="O165" s="6" t="n">
        <v>0</v>
      </c>
      <c r="P165" s="6" t="n">
        <v>0</v>
      </c>
      <c r="Q165" s="6" t="n">
        <v>0</v>
      </c>
      <c r="R165" s="6" t="n">
        <v>0</v>
      </c>
      <c r="S165" s="6" t="n">
        <v>0</v>
      </c>
      <c r="T165" s="6" t="n">
        <v>0</v>
      </c>
      <c r="U165" s="6" t="n">
        <v>0</v>
      </c>
      <c r="V165" s="6" t="n">
        <v>0</v>
      </c>
      <c r="W165" s="6" t="n">
        <v>0</v>
      </c>
      <c r="X165" s="6" t="n">
        <v>0</v>
      </c>
      <c r="Y165" s="6" t="n">
        <v>0</v>
      </c>
      <c r="Z165" s="6" t="n">
        <v>0</v>
      </c>
      <c r="AA165" s="6" t="n">
        <v>0</v>
      </c>
      <c r="AB165" s="6" t="n">
        <v>0</v>
      </c>
      <c r="AC165" s="6" t="n">
        <v>0</v>
      </c>
      <c r="AD165" s="6" t="n">
        <v>0</v>
      </c>
      <c r="AE165" s="6" t="n">
        <v>0</v>
      </c>
      <c r="AF165" s="6" t="n">
        <v>0</v>
      </c>
      <c r="AG165" s="6" t="n">
        <v>0</v>
      </c>
      <c r="AH165" s="6" t="n">
        <v>0</v>
      </c>
      <c r="AI165" s="6" t="n">
        <v>0</v>
      </c>
      <c r="AJ165" s="6" t="n">
        <v>0</v>
      </c>
      <c r="AK165" s="5" t="inlineStr">
        <is>
          <t>- -</t>
        </is>
      </c>
    </row>
    <row r="166" ht="15" customHeight="1" s="99">
      <c r="A166" s="58" t="inlineStr">
        <is>
          <t>ATE000:la_gen_tech_3</t>
        </is>
      </c>
      <c r="B166" s="7" t="inlineStr">
        <is>
          <t xml:space="preserve">  General Technology 3</t>
        </is>
      </c>
      <c r="C166" s="6" t="n">
        <v>0</v>
      </c>
      <c r="D166" s="6" t="n">
        <v>0</v>
      </c>
      <c r="E166" s="6" t="n">
        <v>0</v>
      </c>
      <c r="F166" s="6" t="n">
        <v>0</v>
      </c>
      <c r="G166" s="6" t="n">
        <v>0</v>
      </c>
      <c r="H166" s="6" t="n">
        <v>0</v>
      </c>
      <c r="I166" s="6" t="n">
        <v>0</v>
      </c>
      <c r="J166" s="6" t="n">
        <v>0</v>
      </c>
      <c r="K166" s="6" t="n">
        <v>0.5</v>
      </c>
      <c r="L166" s="6" t="n">
        <v>0.625</v>
      </c>
      <c r="M166" s="6" t="n">
        <v>0.75</v>
      </c>
      <c r="N166" s="6" t="n">
        <v>0.875</v>
      </c>
      <c r="O166" s="6" t="n">
        <v>1</v>
      </c>
      <c r="P166" s="6" t="n">
        <v>0</v>
      </c>
      <c r="Q166" s="6" t="n">
        <v>0</v>
      </c>
      <c r="R166" s="6" t="n">
        <v>0</v>
      </c>
      <c r="S166" s="6" t="n">
        <v>0</v>
      </c>
      <c r="T166" s="6" t="n">
        <v>0</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99">
      <c r="A167" s="58" t="inlineStr">
        <is>
          <t>ATE000:la_gen_tech_4</t>
        </is>
      </c>
      <c r="B167" s="7" t="inlineStr">
        <is>
          <t xml:space="preserve">  General Technology 4</t>
        </is>
      </c>
      <c r="C167" s="6" t="n">
        <v>0</v>
      </c>
      <c r="D167" s="6" t="n">
        <v>0</v>
      </c>
      <c r="E167" s="6" t="n">
        <v>0</v>
      </c>
      <c r="F167" s="6" t="n">
        <v>0</v>
      </c>
      <c r="G167" s="6" t="n">
        <v>0</v>
      </c>
      <c r="H167" s="6" t="n">
        <v>0</v>
      </c>
      <c r="I167" s="6" t="n">
        <v>0</v>
      </c>
      <c r="J167" s="6" t="n">
        <v>0</v>
      </c>
      <c r="K167" s="6" t="n">
        <v>0</v>
      </c>
      <c r="L167" s="6" t="n">
        <v>0</v>
      </c>
      <c r="M167" s="6" t="n">
        <v>0</v>
      </c>
      <c r="N167" s="6" t="n">
        <v>0</v>
      </c>
      <c r="O167" s="6" t="n">
        <v>0</v>
      </c>
      <c r="P167" s="6" t="n">
        <v>0.857</v>
      </c>
      <c r="Q167" s="6" t="n">
        <v>0.893</v>
      </c>
      <c r="R167" s="6" t="n">
        <v>0.929</v>
      </c>
      <c r="S167" s="6" t="n">
        <v>0.964</v>
      </c>
      <c r="T167" s="6" t="n">
        <v>1</v>
      </c>
      <c r="U167" s="6" t="n">
        <v>0</v>
      </c>
      <c r="V167" s="6" t="n">
        <v>0</v>
      </c>
      <c r="W167" s="6" t="n">
        <v>0</v>
      </c>
      <c r="X167" s="6" t="n">
        <v>0</v>
      </c>
      <c r="Y167" s="6" t="n">
        <v>0</v>
      </c>
      <c r="Z167" s="6" t="n">
        <v>0</v>
      </c>
      <c r="AA167" s="6" t="n">
        <v>0</v>
      </c>
      <c r="AB167" s="6" t="n">
        <v>0</v>
      </c>
      <c r="AC167" s="6" t="n">
        <v>0</v>
      </c>
      <c r="AD167" s="6" t="n">
        <v>0</v>
      </c>
      <c r="AE167" s="6" t="n">
        <v>0</v>
      </c>
      <c r="AF167" s="6" t="n">
        <v>0</v>
      </c>
      <c r="AG167" s="6" t="n">
        <v>0</v>
      </c>
      <c r="AH167" s="6" t="n">
        <v>0</v>
      </c>
      <c r="AI167" s="6" t="n">
        <v>0</v>
      </c>
      <c r="AJ167" s="6" t="n">
        <v>0</v>
      </c>
      <c r="AK167" s="5" t="inlineStr">
        <is>
          <t>- -</t>
        </is>
      </c>
    </row>
    <row r="168" ht="15" customHeight="1" s="99">
      <c r="A168" s="58" t="inlineStr">
        <is>
          <t>ATE000:la_gen_tech_5</t>
        </is>
      </c>
      <c r="B168" s="7" t="inlineStr">
        <is>
          <t xml:space="preserve">  General Technology 5</t>
        </is>
      </c>
      <c r="C168" s="6" t="n">
        <v>0</v>
      </c>
      <c r="D168" s="6" t="n">
        <v>0</v>
      </c>
      <c r="E168" s="6" t="n">
        <v>0</v>
      </c>
      <c r="F168" s="6" t="n">
        <v>0</v>
      </c>
      <c r="G168" s="6" t="n">
        <v>0</v>
      </c>
      <c r="H168" s="6" t="n">
        <v>0</v>
      </c>
      <c r="I168" s="6" t="n">
        <v>0</v>
      </c>
      <c r="J168" s="6" t="n">
        <v>0</v>
      </c>
      <c r="K168" s="6" t="n">
        <v>0</v>
      </c>
      <c r="L168" s="6" t="n">
        <v>0</v>
      </c>
      <c r="M168" s="6" t="n">
        <v>0</v>
      </c>
      <c r="N168" s="6" t="n">
        <v>0</v>
      </c>
      <c r="O168" s="6" t="n">
        <v>0</v>
      </c>
      <c r="P168" s="6" t="n">
        <v>0</v>
      </c>
      <c r="Q168" s="6" t="n">
        <v>0</v>
      </c>
      <c r="R168" s="6" t="n">
        <v>0</v>
      </c>
      <c r="S168" s="6" t="n">
        <v>0</v>
      </c>
      <c r="T168" s="6" t="n">
        <v>0</v>
      </c>
      <c r="U168" s="6" t="n">
        <v>0.824</v>
      </c>
      <c r="V168" s="6" t="n">
        <v>0.859</v>
      </c>
      <c r="W168" s="6" t="n">
        <v>0.894</v>
      </c>
      <c r="X168" s="6" t="n">
        <v>0.929</v>
      </c>
      <c r="Y168" s="6" t="n">
        <v>0.965</v>
      </c>
      <c r="Z168" s="6" t="n">
        <v>1</v>
      </c>
      <c r="AA168" s="6" t="n">
        <v>1</v>
      </c>
      <c r="AB168" s="6" t="n">
        <v>1</v>
      </c>
      <c r="AC168" s="6" t="n">
        <v>1</v>
      </c>
      <c r="AD168" s="6" t="n">
        <v>1</v>
      </c>
      <c r="AE168" s="6" t="n">
        <v>1</v>
      </c>
      <c r="AF168" s="6" t="n">
        <v>1</v>
      </c>
      <c r="AG168" s="6" t="n">
        <v>1</v>
      </c>
      <c r="AH168" s="6" t="n">
        <v>1</v>
      </c>
      <c r="AI168" s="6" t="n">
        <v>1</v>
      </c>
      <c r="AJ168" s="6" t="n">
        <v>1</v>
      </c>
      <c r="AK168" s="5" t="inlineStr">
        <is>
          <t>- -</t>
        </is>
      </c>
    </row>
    <row r="169" ht="15" customHeight="1" s="99">
      <c r="A169" s="58" t="inlineStr">
        <is>
          <t>ATE000:la_LaminarFlowCo</t>
        </is>
      </c>
      <c r="B169" s="7" t="inlineStr">
        <is>
          <t xml:space="preserve">  Laminar Flow Control</t>
        </is>
      </c>
      <c r="C169" s="6" t="n">
        <v>7.499999999999999e-05</v>
      </c>
      <c r="D169" s="6" t="n">
        <v>7.499999999999999e-05</v>
      </c>
      <c r="E169" s="6" t="n">
        <v>7.499999999999999e-05</v>
      </c>
      <c r="F169" s="6" t="n">
        <v>7.499999999999999e-05</v>
      </c>
      <c r="G169" s="6" t="n">
        <v>7.499999999999999e-05</v>
      </c>
      <c r="H169" s="6" t="n">
        <v>7.499999999999999e-05</v>
      </c>
      <c r="I169" s="6" t="n">
        <v>7.499999999999999e-05</v>
      </c>
      <c r="J169" s="6" t="n">
        <v>7.499999999999999e-05</v>
      </c>
      <c r="K169" s="6" t="n">
        <v>7.499999999999999e-05</v>
      </c>
      <c r="L169" s="6" t="n">
        <v>7.499999999999999e-05</v>
      </c>
      <c r="M169" s="6" t="n">
        <v>7.499999999999999e-05</v>
      </c>
      <c r="N169" s="6" t="n">
        <v>7.499999999999999e-05</v>
      </c>
      <c r="O169" s="6" t="n">
        <v>0.000141</v>
      </c>
      <c r="P169" s="6" t="n">
        <v>0.000207</v>
      </c>
      <c r="Q169" s="6" t="n">
        <v>0.000324</v>
      </c>
      <c r="R169" s="6" t="n">
        <v>0.000541</v>
      </c>
      <c r="S169" s="6" t="n">
        <v>0.000828</v>
      </c>
      <c r="T169" s="6" t="n">
        <v>0.001235</v>
      </c>
      <c r="U169" s="6" t="n">
        <v>0.001914</v>
      </c>
      <c r="V169" s="6" t="n">
        <v>0.00304</v>
      </c>
      <c r="W169" s="6" t="n">
        <v>0.004277</v>
      </c>
      <c r="X169" s="6" t="n">
        <v>0.006425</v>
      </c>
      <c r="Y169" s="6" t="n">
        <v>0.009567000000000001</v>
      </c>
      <c r="Z169" s="6" t="n">
        <v>0.013789</v>
      </c>
      <c r="AA169" s="6" t="n">
        <v>0.019886</v>
      </c>
      <c r="AB169" s="6" t="n">
        <v>0.029821</v>
      </c>
      <c r="AC169" s="6" t="n">
        <v>0.042469</v>
      </c>
      <c r="AD169" s="6" t="n">
        <v>0.057058</v>
      </c>
      <c r="AE169" s="6" t="n">
        <v>0.0818</v>
      </c>
      <c r="AF169" s="6" t="n">
        <v>0.109373</v>
      </c>
      <c r="AG169" s="6" t="n">
        <v>0.147685</v>
      </c>
      <c r="AH169" s="6" t="n">
        <v>0.202702</v>
      </c>
      <c r="AI169" s="6" t="n">
        <v>0.257943</v>
      </c>
      <c r="AJ169" s="6" t="n">
        <v>0.323624</v>
      </c>
      <c r="AK169" s="5" t="n">
        <v>0.299035</v>
      </c>
    </row>
    <row r="170" ht="15" customHeight="1" s="99">
      <c r="A170" s="58" t="inlineStr">
        <is>
          <t>ATE000:la_Advanced Aero</t>
        </is>
      </c>
      <c r="B170" s="7" t="inlineStr">
        <is>
          <t xml:space="preserve">  Advanced Aerodynamics</t>
        </is>
      </c>
      <c r="C170" s="6" t="n">
        <v>7.499999999999999e-05</v>
      </c>
      <c r="D170" s="6" t="n">
        <v>7.499999999999999e-05</v>
      </c>
      <c r="E170" s="6" t="n">
        <v>7.499999999999999e-05</v>
      </c>
      <c r="F170" s="6" t="n">
        <v>7.499999999999999e-05</v>
      </c>
      <c r="G170" s="6" t="n">
        <v>7.499999999999999e-05</v>
      </c>
      <c r="H170" s="6" t="n">
        <v>7.499999999999999e-05</v>
      </c>
      <c r="I170" s="6" t="n">
        <v>7.499999999999999e-05</v>
      </c>
      <c r="J170" s="6" t="n">
        <v>7.499999999999999e-05</v>
      </c>
      <c r="K170" s="6" t="n">
        <v>0.000732</v>
      </c>
      <c r="L170" s="6" t="n">
        <v>0.001206</v>
      </c>
      <c r="M170" s="6" t="n">
        <v>0.002067</v>
      </c>
      <c r="N170" s="6" t="n">
        <v>0.003343</v>
      </c>
      <c r="O170" s="6" t="n">
        <v>0.006018</v>
      </c>
      <c r="P170" s="6" t="n">
        <v>0.008691000000000001</v>
      </c>
      <c r="Q170" s="6" t="n">
        <v>0.013098</v>
      </c>
      <c r="R170" s="6" t="n">
        <v>0.02071</v>
      </c>
      <c r="S170" s="6" t="n">
        <v>0.030593</v>
      </c>
      <c r="T170" s="6" t="n">
        <v>0.044149</v>
      </c>
      <c r="U170" s="6" t="n">
        <v>0.065079</v>
      </c>
      <c r="V170" s="6" t="n">
        <v>0.09651899999999999</v>
      </c>
      <c r="W170" s="6" t="n">
        <v>0.130299</v>
      </c>
      <c r="X170" s="6" t="n">
        <v>0.180864</v>
      </c>
      <c r="Y170" s="6" t="n">
        <v>0.24442</v>
      </c>
      <c r="Z170" s="6" t="n">
        <v>0.316447</v>
      </c>
      <c r="AA170" s="6" t="n">
        <v>0.398954</v>
      </c>
      <c r="AB170" s="6" t="n">
        <v>0.495658</v>
      </c>
      <c r="AC170" s="6" t="n">
        <v>0.583883</v>
      </c>
      <c r="AD170" s="6" t="n">
        <v>0.657695</v>
      </c>
      <c r="AE170" s="6" t="n">
        <v>0.73578</v>
      </c>
      <c r="AF170" s="6" t="n">
        <v>0.793498</v>
      </c>
      <c r="AG170" s="6" t="n">
        <v>0.843637</v>
      </c>
      <c r="AH170" s="6" t="n">
        <v>0.886362</v>
      </c>
      <c r="AI170" s="6" t="n">
        <v>0.914512</v>
      </c>
      <c r="AJ170" s="6" t="n">
        <v>0.936489</v>
      </c>
      <c r="AK170" s="5" t="n">
        <v>0.342894</v>
      </c>
    </row>
    <row r="171" ht="15" customHeight="1" s="99">
      <c r="A171" s="58" t="inlineStr">
        <is>
          <t>ATE000:la_WeightReducin</t>
        </is>
      </c>
      <c r="B171" s="7" t="inlineStr">
        <is>
          <t xml:space="preserve">  Weight Reducing Materials</t>
        </is>
      </c>
      <c r="C171" s="6" t="n">
        <v>7.499999999999999e-05</v>
      </c>
      <c r="D171" s="6" t="n">
        <v>7.499999999999999e-05</v>
      </c>
      <c r="E171" s="6" t="n">
        <v>7.499999999999999e-05</v>
      </c>
      <c r="F171" s="6" t="n">
        <v>7.499999999999999e-05</v>
      </c>
      <c r="G171" s="6" t="n">
        <v>7.499999999999999e-05</v>
      </c>
      <c r="H171" s="6" t="n">
        <v>7.499999999999999e-05</v>
      </c>
      <c r="I171" s="6" t="n">
        <v>7.499999999999999e-05</v>
      </c>
      <c r="J171" s="6" t="n">
        <v>7.499999999999999e-05</v>
      </c>
      <c r="K171" s="6" t="n">
        <v>7.499999999999999e-05</v>
      </c>
      <c r="L171" s="6" t="n">
        <v>7.499999999999999e-05</v>
      </c>
      <c r="M171" s="6" t="n">
        <v>7.499999999999999e-05</v>
      </c>
      <c r="N171" s="6" t="n">
        <v>7.499999999999999e-05</v>
      </c>
      <c r="O171" s="6" t="n">
        <v>7.499999999999999e-05</v>
      </c>
      <c r="P171" s="6" t="n">
        <v>7.499999999999999e-05</v>
      </c>
      <c r="Q171" s="6" t="n">
        <v>7.499999999999999e-05</v>
      </c>
      <c r="R171" s="6" t="n">
        <v>7.499999999999999e-05</v>
      </c>
      <c r="S171" s="6" t="n">
        <v>7.499999999999999e-05</v>
      </c>
      <c r="T171" s="6" t="n">
        <v>7.499999999999999e-05</v>
      </c>
      <c r="U171" s="6" t="n">
        <v>7.499999999999999e-05</v>
      </c>
      <c r="V171" s="6" t="n">
        <v>7.499999999999999e-05</v>
      </c>
      <c r="W171" s="6" t="n">
        <v>7.499999999999999e-05</v>
      </c>
      <c r="X171" s="6" t="n">
        <v>7.499999999999999e-05</v>
      </c>
      <c r="Y171" s="6" t="n">
        <v>7.499999999999999e-05</v>
      </c>
      <c r="Z171" s="6" t="n">
        <v>7.499999999999999e-05</v>
      </c>
      <c r="AA171" s="6" t="n">
        <v>7.499999999999999e-05</v>
      </c>
      <c r="AB171" s="6" t="n">
        <v>7.499999999999999e-05</v>
      </c>
      <c r="AC171" s="6" t="n">
        <v>7.499999999999999e-05</v>
      </c>
      <c r="AD171" s="6" t="n">
        <v>7.499999999999999e-05</v>
      </c>
      <c r="AE171" s="6" t="n">
        <v>7.499999999999999e-05</v>
      </c>
      <c r="AF171" s="6" t="n">
        <v>7.499999999999999e-05</v>
      </c>
      <c r="AG171" s="6" t="n">
        <v>7.499999999999999e-05</v>
      </c>
      <c r="AH171" s="6" t="n">
        <v>7.499999999999999e-05</v>
      </c>
      <c r="AI171" s="6" t="n">
        <v>7.499999999999999e-05</v>
      </c>
      <c r="AJ171" s="6" t="n">
        <v>7.499999999999999e-05</v>
      </c>
      <c r="AK171" s="5" t="n">
        <v>0</v>
      </c>
    </row>
    <row r="172" ht="15" customHeight="1" s="99">
      <c r="A172" s="58" t="inlineStr">
        <is>
          <t>ATE000:la_ElectricallyA</t>
        </is>
      </c>
      <c r="B172" s="7" t="inlineStr">
        <is>
          <t xml:space="preserve">  Electrically Active Controls</t>
        </is>
      </c>
      <c r="C172" s="6" t="n">
        <v>7.499999999999999e-05</v>
      </c>
      <c r="D172" s="6" t="n">
        <v>7.499999999999999e-05</v>
      </c>
      <c r="E172" s="6" t="n">
        <v>7.499999999999999e-05</v>
      </c>
      <c r="F172" s="6" t="n">
        <v>7.499999999999999e-05</v>
      </c>
      <c r="G172" s="6" t="n">
        <v>7.499999999999999e-05</v>
      </c>
      <c r="H172" s="6" t="n">
        <v>7.499999999999999e-05</v>
      </c>
      <c r="I172" s="6" t="n">
        <v>7.499999999999999e-05</v>
      </c>
      <c r="J172" s="6" t="n">
        <v>7.499999999999999e-05</v>
      </c>
      <c r="K172" s="6" t="n">
        <v>7.499999999999999e-05</v>
      </c>
      <c r="L172" s="6" t="n">
        <v>7.499999999999999e-05</v>
      </c>
      <c r="M172" s="6" t="n">
        <v>7.499999999999999e-05</v>
      </c>
      <c r="N172" s="6" t="n">
        <v>7.499999999999999e-05</v>
      </c>
      <c r="O172" s="6" t="n">
        <v>7.499999999999999e-05</v>
      </c>
      <c r="P172" s="6" t="n">
        <v>7.499999999999999e-05</v>
      </c>
      <c r="Q172" s="6" t="n">
        <v>7.499999999999999e-05</v>
      </c>
      <c r="R172" s="6" t="n">
        <v>7.499999999999999e-05</v>
      </c>
      <c r="S172" s="6" t="n">
        <v>7.499999999999999e-05</v>
      </c>
      <c r="T172" s="6" t="n">
        <v>7.499999999999999e-05</v>
      </c>
      <c r="U172" s="6" t="n">
        <v>7.499999999999999e-05</v>
      </c>
      <c r="V172" s="6" t="n">
        <v>7.499999999999999e-05</v>
      </c>
      <c r="W172" s="6" t="n">
        <v>7.499999999999999e-05</v>
      </c>
      <c r="X172" s="6" t="n">
        <v>7.499999999999999e-05</v>
      </c>
      <c r="Y172" s="6" t="n">
        <v>7.499999999999999e-05</v>
      </c>
      <c r="Z172" s="6" t="n">
        <v>7.499999999999999e-05</v>
      </c>
      <c r="AA172" s="6" t="n">
        <v>7.499999999999999e-05</v>
      </c>
      <c r="AB172" s="6" t="n">
        <v>7.499999999999999e-05</v>
      </c>
      <c r="AC172" s="6" t="n">
        <v>7.499999999999999e-05</v>
      </c>
      <c r="AD172" s="6" t="n">
        <v>7.499999999999999e-05</v>
      </c>
      <c r="AE172" s="6" t="n">
        <v>7.499999999999999e-05</v>
      </c>
      <c r="AF172" s="6" t="n">
        <v>7.499999999999999e-05</v>
      </c>
      <c r="AG172" s="6" t="n">
        <v>7.499999999999999e-05</v>
      </c>
      <c r="AH172" s="6" t="n">
        <v>7.499999999999999e-05</v>
      </c>
      <c r="AI172" s="6" t="n">
        <v>7.499999999999999e-05</v>
      </c>
      <c r="AJ172" s="6" t="n">
        <v>7.499999999999999e-05</v>
      </c>
      <c r="AK172" s="5" t="n">
        <v>0</v>
      </c>
    </row>
    <row r="174" ht="15" customHeight="1" s="99">
      <c r="B174" s="4" t="inlineStr">
        <is>
          <t>Aircraft Efficiency (seat miles per gallon) 2/</t>
        </is>
      </c>
    </row>
    <row r="175" ht="15" customHeight="1" s="99">
      <c r="B175" s="4" t="inlineStr">
        <is>
          <t xml:space="preserve">  New Aircraft</t>
        </is>
      </c>
    </row>
    <row r="176" ht="15" customHeight="1" s="99">
      <c r="A176" s="58" t="inlineStr">
        <is>
          <t>ATE000:ma_NarrowBodyAir</t>
        </is>
      </c>
      <c r="B176" s="7" t="inlineStr">
        <is>
          <t xml:space="preserve">    Narrow Body Aircraft</t>
        </is>
      </c>
      <c r="C176" s="8" t="n">
        <v>76.98389400000001</v>
      </c>
      <c r="D176" s="8" t="n">
        <v>77.917091</v>
      </c>
      <c r="E176" s="8" t="n">
        <v>78.05033899999999</v>
      </c>
      <c r="F176" s="8" t="n">
        <v>78.05186500000001</v>
      </c>
      <c r="G176" s="8" t="n">
        <v>78.718903</v>
      </c>
      <c r="H176" s="8" t="n">
        <v>79.381378</v>
      </c>
      <c r="I176" s="8" t="n">
        <v>80.04840900000001</v>
      </c>
      <c r="J176" s="8" t="n">
        <v>80.715462</v>
      </c>
      <c r="K176" s="8" t="n">
        <v>80.716454</v>
      </c>
      <c r="L176" s="8" t="n">
        <v>81.859375</v>
      </c>
      <c r="M176" s="8" t="n">
        <v>83.00288399999999</v>
      </c>
      <c r="N176" s="8" t="n">
        <v>84.147018</v>
      </c>
      <c r="O176" s="8" t="n">
        <v>85.293533</v>
      </c>
      <c r="P176" s="8" t="n">
        <v>85.296333</v>
      </c>
      <c r="Q176" s="8" t="n">
        <v>85.687271</v>
      </c>
      <c r="R176" s="8" t="n">
        <v>86.083473</v>
      </c>
      <c r="S176" s="8" t="n">
        <v>86.47273300000001</v>
      </c>
      <c r="T176" s="8" t="n">
        <v>86.87869999999999</v>
      </c>
      <c r="U176" s="8" t="n">
        <v>86.919258</v>
      </c>
      <c r="V176" s="8" t="n">
        <v>87.42448400000001</v>
      </c>
      <c r="W176" s="8" t="n">
        <v>87.933723</v>
      </c>
      <c r="X176" s="8" t="n">
        <v>88.47197</v>
      </c>
      <c r="Y176" s="8" t="n">
        <v>89.046745</v>
      </c>
      <c r="Z176" s="8" t="n">
        <v>89.62558</v>
      </c>
      <c r="AA176" s="8" t="n">
        <v>89.77443700000001</v>
      </c>
      <c r="AB176" s="8" t="n">
        <v>89.959534</v>
      </c>
      <c r="AC176" s="8" t="n">
        <v>90.14205200000001</v>
      </c>
      <c r="AD176" s="8" t="n">
        <v>90.310013</v>
      </c>
      <c r="AE176" s="8" t="n">
        <v>90.523117</v>
      </c>
      <c r="AF176" s="8" t="n">
        <v>90.716003</v>
      </c>
      <c r="AG176" s="8" t="n">
        <v>90.93823999999999</v>
      </c>
      <c r="AH176" s="8" t="n">
        <v>91.212761</v>
      </c>
      <c r="AI176" s="8" t="n">
        <v>91.465958</v>
      </c>
      <c r="AJ176" s="8" t="n">
        <v>91.74949599999999</v>
      </c>
      <c r="AK176" s="5" t="n">
        <v>0.00512</v>
      </c>
    </row>
    <row r="177" ht="15" customHeight="1" s="99">
      <c r="A177" s="58" t="inlineStr">
        <is>
          <t>ATE000:ma_WideBodyAircr</t>
        </is>
      </c>
      <c r="B177" s="7" t="inlineStr">
        <is>
          <t xml:space="preserve">    Wide Body Aircraft</t>
        </is>
      </c>
      <c r="C177" s="8" t="n">
        <v>75.134987</v>
      </c>
      <c r="D177" s="8" t="n">
        <v>76.045761</v>
      </c>
      <c r="E177" s="8" t="n">
        <v>76.17581199999999</v>
      </c>
      <c r="F177" s="8" t="n">
        <v>76.177299</v>
      </c>
      <c r="G177" s="8" t="n">
        <v>76.828323</v>
      </c>
      <c r="H177" s="8" t="n">
        <v>77.47487599999999</v>
      </c>
      <c r="I177" s="8" t="n">
        <v>78.125908</v>
      </c>
      <c r="J177" s="8" t="n">
        <v>78.77692399999999</v>
      </c>
      <c r="K177" s="8" t="n">
        <v>78.777901</v>
      </c>
      <c r="L177" s="8" t="n">
        <v>79.893372</v>
      </c>
      <c r="M177" s="8" t="n">
        <v>81.009415</v>
      </c>
      <c r="N177" s="8" t="n">
        <v>82.126076</v>
      </c>
      <c r="O177" s="8" t="n">
        <v>83.245064</v>
      </c>
      <c r="P177" s="8" t="n">
        <v>83.247787</v>
      </c>
      <c r="Q177" s="8" t="n">
        <v>83.629333</v>
      </c>
      <c r="R177" s="8" t="n">
        <v>84.016014</v>
      </c>
      <c r="S177" s="8" t="n">
        <v>84.39592</v>
      </c>
      <c r="T177" s="8" t="n">
        <v>84.792145</v>
      </c>
      <c r="U177" s="8" t="n">
        <v>84.831734</v>
      </c>
      <c r="V177" s="8" t="n">
        <v>85.324821</v>
      </c>
      <c r="W177" s="8" t="n">
        <v>85.821831</v>
      </c>
      <c r="X177" s="8" t="n">
        <v>86.34716</v>
      </c>
      <c r="Y177" s="8" t="n">
        <v>86.90812699999999</v>
      </c>
      <c r="Z177" s="8" t="n">
        <v>87.473061</v>
      </c>
      <c r="AA177" s="8" t="n">
        <v>87.618332</v>
      </c>
      <c r="AB177" s="8" t="n">
        <v>87.798996</v>
      </c>
      <c r="AC177" s="8" t="n">
        <v>87.977127</v>
      </c>
      <c r="AD177" s="8" t="n">
        <v>88.14104500000001</v>
      </c>
      <c r="AE177" s="8" t="n">
        <v>88.349045</v>
      </c>
      <c r="AF177" s="8" t="n">
        <v>88.537285</v>
      </c>
      <c r="AG177" s="8" t="n">
        <v>88.754189</v>
      </c>
      <c r="AH177" s="8" t="n">
        <v>89.02211800000001</v>
      </c>
      <c r="AI177" s="8" t="n">
        <v>89.269234</v>
      </c>
      <c r="AJ177" s="8" t="n">
        <v>89.545959</v>
      </c>
      <c r="AK177" s="5" t="n">
        <v>0.00512</v>
      </c>
    </row>
    <row r="178" ht="15" customHeight="1" s="99">
      <c r="A178" s="58" t="inlineStr">
        <is>
          <t>ATE000:ma_RegionalJets</t>
        </is>
      </c>
      <c r="B178" s="7" t="inlineStr">
        <is>
          <t xml:space="preserve">    Regional Jets</t>
        </is>
      </c>
      <c r="C178" s="8" t="n">
        <v>49.160015</v>
      </c>
      <c r="D178" s="8" t="n">
        <v>49.75592</v>
      </c>
      <c r="E178" s="8" t="n">
        <v>49.841015</v>
      </c>
      <c r="F178" s="8" t="n">
        <v>49.841991</v>
      </c>
      <c r="G178" s="8" t="n">
        <v>50.267948</v>
      </c>
      <c r="H178" s="8" t="n">
        <v>50.69099</v>
      </c>
      <c r="I178" s="8" t="n">
        <v>51.116947</v>
      </c>
      <c r="J178" s="8" t="n">
        <v>51.542896</v>
      </c>
      <c r="K178" s="8" t="n">
        <v>51.543533</v>
      </c>
      <c r="L178" s="8" t="n">
        <v>52.273376</v>
      </c>
      <c r="M178" s="8" t="n">
        <v>53.003593</v>
      </c>
      <c r="N178" s="8" t="n">
        <v>53.734211</v>
      </c>
      <c r="O178" s="8" t="n">
        <v>54.466351</v>
      </c>
      <c r="P178" s="8" t="n">
        <v>54.468136</v>
      </c>
      <c r="Q178" s="8" t="n">
        <v>54.717773</v>
      </c>
      <c r="R178" s="8" t="n">
        <v>54.970776</v>
      </c>
      <c r="S178" s="8" t="n">
        <v>55.219349</v>
      </c>
      <c r="T178" s="8" t="n">
        <v>55.478592</v>
      </c>
      <c r="U178" s="8" t="n">
        <v>55.50449</v>
      </c>
      <c r="V178" s="8" t="n">
        <v>55.827118</v>
      </c>
      <c r="W178" s="8" t="n">
        <v>56.152306</v>
      </c>
      <c r="X178" s="8" t="n">
        <v>56.496017</v>
      </c>
      <c r="Y178" s="8" t="n">
        <v>56.863052</v>
      </c>
      <c r="Z178" s="8" t="n">
        <v>57.232681</v>
      </c>
      <c r="AA178" s="8" t="n">
        <v>57.327736</v>
      </c>
      <c r="AB178" s="8" t="n">
        <v>57.445946</v>
      </c>
      <c r="AC178" s="8" t="n">
        <v>57.562489</v>
      </c>
      <c r="AD178" s="8" t="n">
        <v>57.669739</v>
      </c>
      <c r="AE178" s="8" t="n">
        <v>57.805832</v>
      </c>
      <c r="AF178" s="8" t="n">
        <v>57.929001</v>
      </c>
      <c r="AG178" s="8" t="n">
        <v>58.070911</v>
      </c>
      <c r="AH178" s="8" t="n">
        <v>58.246216</v>
      </c>
      <c r="AI178" s="8" t="n">
        <v>58.407906</v>
      </c>
      <c r="AJ178" s="8" t="n">
        <v>58.588959</v>
      </c>
      <c r="AK178" s="5" t="n">
        <v>0.00512</v>
      </c>
    </row>
    <row r="179" ht="15" customHeight="1" s="99">
      <c r="A179" s="58" t="inlineStr">
        <is>
          <t>ATE000:ma_AverageAircra</t>
        </is>
      </c>
      <c r="B179" s="7" t="inlineStr">
        <is>
          <t xml:space="preserve">      Average Aircraft</t>
        </is>
      </c>
      <c r="C179" s="8" t="n">
        <v>72.67282899999999</v>
      </c>
      <c r="D179" s="8" t="n">
        <v>73.635513</v>
      </c>
      <c r="E179" s="8" t="n">
        <v>73.84262099999999</v>
      </c>
      <c r="F179" s="8" t="n">
        <v>73.923462</v>
      </c>
      <c r="G179" s="8" t="n">
        <v>74.63342299999999</v>
      </c>
      <c r="H179" s="8" t="n">
        <v>75.33863100000001</v>
      </c>
      <c r="I179" s="8" t="n">
        <v>76.047836</v>
      </c>
      <c r="J179" s="8" t="n">
        <v>76.75676</v>
      </c>
      <c r="K179" s="8" t="n">
        <v>76.831406</v>
      </c>
      <c r="L179" s="8" t="n">
        <v>77.99256099999999</v>
      </c>
      <c r="M179" s="8" t="n">
        <v>79.15477</v>
      </c>
      <c r="N179" s="8" t="n">
        <v>80.318214</v>
      </c>
      <c r="O179" s="8" t="n">
        <v>81.484337</v>
      </c>
      <c r="P179" s="8" t="n">
        <v>81.557327</v>
      </c>
      <c r="Q179" s="8" t="n">
        <v>82.000366</v>
      </c>
      <c r="R179" s="8" t="n">
        <v>82.447693</v>
      </c>
      <c r="S179" s="8" t="n">
        <v>82.88763400000001</v>
      </c>
      <c r="T179" s="8" t="n">
        <v>83.342873</v>
      </c>
      <c r="U179" s="8" t="n">
        <v>83.446602</v>
      </c>
      <c r="V179" s="8" t="n">
        <v>83.995544</v>
      </c>
      <c r="W179" s="8" t="n">
        <v>84.547813</v>
      </c>
      <c r="X179" s="8" t="n">
        <v>85.12750200000001</v>
      </c>
      <c r="Y179" s="8" t="n">
        <v>85.74189</v>
      </c>
      <c r="Z179" s="8" t="n">
        <v>86.359802</v>
      </c>
      <c r="AA179" s="8" t="n">
        <v>86.55748699999999</v>
      </c>
      <c r="AB179" s="8" t="n">
        <v>86.78911600000001</v>
      </c>
      <c r="AC179" s="8" t="n">
        <v>87.017258</v>
      </c>
      <c r="AD179" s="8" t="n">
        <v>87.23035400000001</v>
      </c>
      <c r="AE179" s="8" t="n">
        <v>87.486107</v>
      </c>
      <c r="AF179" s="8" t="n">
        <v>87.721413</v>
      </c>
      <c r="AG179" s="8" t="n">
        <v>87.984146</v>
      </c>
      <c r="AH179" s="8" t="n">
        <v>88.296638</v>
      </c>
      <c r="AI179" s="8" t="n">
        <v>88.587616</v>
      </c>
      <c r="AJ179" s="8" t="n">
        <v>88.907043</v>
      </c>
      <c r="AK179" s="5" t="n">
        <v>0.005907</v>
      </c>
    </row>
    <row r="180" ht="15" customHeight="1" s="99">
      <c r="B180" s="4" t="inlineStr">
        <is>
          <t xml:space="preserve">  Aircraft Stock</t>
        </is>
      </c>
    </row>
    <row r="181" ht="15" customHeight="1" s="99">
      <c r="A181" s="58" t="inlineStr">
        <is>
          <t>ATE000:na_NarrowBodyAir</t>
        </is>
      </c>
      <c r="B181" s="7" t="inlineStr">
        <is>
          <t xml:space="preserve">    Narrow Body Aircraft</t>
        </is>
      </c>
      <c r="C181" s="8" t="n">
        <v>74.10347</v>
      </c>
      <c r="D181" s="8" t="n">
        <v>74.37663999999999</v>
      </c>
      <c r="E181" s="8" t="n">
        <v>74.64102200000001</v>
      </c>
      <c r="F181" s="8" t="n">
        <v>74.90258</v>
      </c>
      <c r="G181" s="8" t="n">
        <v>75.153717</v>
      </c>
      <c r="H181" s="8" t="n">
        <v>75.40589900000001</v>
      </c>
      <c r="I181" s="8" t="n">
        <v>75.67472100000001</v>
      </c>
      <c r="J181" s="8" t="n">
        <v>75.95256000000001</v>
      </c>
      <c r="K181" s="8" t="n">
        <v>76.227692</v>
      </c>
      <c r="L181" s="8" t="n">
        <v>76.53853599999999</v>
      </c>
      <c r="M181" s="8" t="n">
        <v>76.889748</v>
      </c>
      <c r="N181" s="8" t="n">
        <v>77.27364300000001</v>
      </c>
      <c r="O181" s="8" t="n">
        <v>77.686035</v>
      </c>
      <c r="P181" s="8" t="n">
        <v>78.09214</v>
      </c>
      <c r="Q181" s="8" t="n">
        <v>78.501572</v>
      </c>
      <c r="R181" s="8" t="n">
        <v>78.920952</v>
      </c>
      <c r="S181" s="8" t="n">
        <v>79.347054</v>
      </c>
      <c r="T181" s="8" t="n">
        <v>79.77951</v>
      </c>
      <c r="U181" s="8" t="n">
        <v>80.217224</v>
      </c>
      <c r="V181" s="8" t="n">
        <v>80.654411</v>
      </c>
      <c r="W181" s="8" t="n">
        <v>81.104309</v>
      </c>
      <c r="X181" s="8" t="n">
        <v>81.567802</v>
      </c>
      <c r="Y181" s="8" t="n">
        <v>82.045074</v>
      </c>
      <c r="Z181" s="8" t="n">
        <v>82.530777</v>
      </c>
      <c r="AA181" s="8" t="n">
        <v>83.003624</v>
      </c>
      <c r="AB181" s="8" t="n">
        <v>83.462189</v>
      </c>
      <c r="AC181" s="8" t="n">
        <v>83.906631</v>
      </c>
      <c r="AD181" s="8" t="n">
        <v>84.330635</v>
      </c>
      <c r="AE181" s="8" t="n">
        <v>84.743042</v>
      </c>
      <c r="AF181" s="8" t="n">
        <v>85.13896200000001</v>
      </c>
      <c r="AG181" s="8" t="n">
        <v>85.529556</v>
      </c>
      <c r="AH181" s="8" t="n">
        <v>85.91345200000001</v>
      </c>
      <c r="AI181" s="8" t="n">
        <v>86.293037</v>
      </c>
      <c r="AJ181" s="8" t="n">
        <v>86.67227200000001</v>
      </c>
      <c r="AK181" s="5" t="n">
        <v>0.004792</v>
      </c>
    </row>
    <row r="182" ht="15" customHeight="1" s="99">
      <c r="A182" s="58" t="inlineStr">
        <is>
          <t>ATE000:na_WideBodyAircr</t>
        </is>
      </c>
      <c r="B182" s="7" t="inlineStr">
        <is>
          <t xml:space="preserve">    Wide Body Aircraft</t>
        </is>
      </c>
      <c r="C182" s="8" t="n">
        <v>71.940147</v>
      </c>
      <c r="D182" s="8" t="n">
        <v>72.224174</v>
      </c>
      <c r="E182" s="8" t="n">
        <v>72.53911600000001</v>
      </c>
      <c r="F182" s="8" t="n">
        <v>72.827995</v>
      </c>
      <c r="G182" s="8" t="n">
        <v>73.142754</v>
      </c>
      <c r="H182" s="8" t="n">
        <v>73.475174</v>
      </c>
      <c r="I182" s="8" t="n">
        <v>73.767273</v>
      </c>
      <c r="J182" s="8" t="n">
        <v>74.108437</v>
      </c>
      <c r="K182" s="8" t="n">
        <v>74.43549299999999</v>
      </c>
      <c r="L182" s="8" t="n">
        <v>74.839119</v>
      </c>
      <c r="M182" s="8" t="n">
        <v>75.222893</v>
      </c>
      <c r="N182" s="8" t="n">
        <v>75.67448400000001</v>
      </c>
      <c r="O182" s="8" t="n">
        <v>76.157471</v>
      </c>
      <c r="P182" s="8" t="n">
        <v>76.599693</v>
      </c>
      <c r="Q182" s="8" t="n">
        <v>76.99503300000001</v>
      </c>
      <c r="R182" s="8" t="n">
        <v>77.403961</v>
      </c>
      <c r="S182" s="8" t="n">
        <v>77.835258</v>
      </c>
      <c r="T182" s="8" t="n">
        <v>78.218208</v>
      </c>
      <c r="U182" s="8" t="n">
        <v>78.63706999999999</v>
      </c>
      <c r="V182" s="8" t="n">
        <v>79.078461</v>
      </c>
      <c r="W182" s="8" t="n">
        <v>79.500641</v>
      </c>
      <c r="X182" s="8" t="n">
        <v>79.91057600000001</v>
      </c>
      <c r="Y182" s="8" t="n">
        <v>80.34275100000001</v>
      </c>
      <c r="Z182" s="8" t="n">
        <v>80.77542099999999</v>
      </c>
      <c r="AA182" s="8" t="n">
        <v>81.20137</v>
      </c>
      <c r="AB182" s="8" t="n">
        <v>81.656166</v>
      </c>
      <c r="AC182" s="8" t="n">
        <v>82.075829</v>
      </c>
      <c r="AD182" s="8" t="n">
        <v>82.487686</v>
      </c>
      <c r="AE182" s="8" t="n">
        <v>82.913651</v>
      </c>
      <c r="AF182" s="8" t="n">
        <v>83.371521</v>
      </c>
      <c r="AG182" s="8" t="n">
        <v>83.83775300000001</v>
      </c>
      <c r="AH182" s="8" t="n">
        <v>84.327393</v>
      </c>
      <c r="AI182" s="8" t="n">
        <v>84.76934799999999</v>
      </c>
      <c r="AJ182" s="8" t="n">
        <v>85.192116</v>
      </c>
      <c r="AK182" s="5" t="n">
        <v>0.005174</v>
      </c>
    </row>
    <row r="183" ht="15" customHeight="1" s="99">
      <c r="A183" s="58" t="inlineStr">
        <is>
          <t>ATE000:na_RegionalJets</t>
        </is>
      </c>
      <c r="B183" s="7" t="inlineStr">
        <is>
          <t xml:space="preserve">    Regional Jets</t>
        </is>
      </c>
      <c r="C183" s="8" t="n">
        <v>48.898674</v>
      </c>
      <c r="D183" s="8" t="n">
        <v>49.028851</v>
      </c>
      <c r="E183" s="8" t="n">
        <v>49.146873</v>
      </c>
      <c r="F183" s="8" t="n">
        <v>49.271214</v>
      </c>
      <c r="G183" s="8" t="n">
        <v>49.411407</v>
      </c>
      <c r="H183" s="8" t="n">
        <v>49.570915</v>
      </c>
      <c r="I183" s="8" t="n">
        <v>49.758114</v>
      </c>
      <c r="J183" s="8" t="n">
        <v>49.942928</v>
      </c>
      <c r="K183" s="8" t="n">
        <v>50.108376</v>
      </c>
      <c r="L183" s="8" t="n">
        <v>50.296173</v>
      </c>
      <c r="M183" s="8" t="n">
        <v>50.50975</v>
      </c>
      <c r="N183" s="8" t="n">
        <v>50.727631</v>
      </c>
      <c r="O183" s="8" t="n">
        <v>50.961208</v>
      </c>
      <c r="P183" s="8" t="n">
        <v>51.200531</v>
      </c>
      <c r="Q183" s="8" t="n">
        <v>51.461487</v>
      </c>
      <c r="R183" s="8" t="n">
        <v>51.740067</v>
      </c>
      <c r="S183" s="8" t="n">
        <v>52.032047</v>
      </c>
      <c r="T183" s="8" t="n">
        <v>52.319698</v>
      </c>
      <c r="U183" s="8" t="n">
        <v>52.596256</v>
      </c>
      <c r="V183" s="8" t="n">
        <v>52.881783</v>
      </c>
      <c r="W183" s="8" t="n">
        <v>53.177265</v>
      </c>
      <c r="X183" s="8" t="n">
        <v>53.473583</v>
      </c>
      <c r="Y183" s="8" t="n">
        <v>53.780376</v>
      </c>
      <c r="Z183" s="8" t="n">
        <v>54.100876</v>
      </c>
      <c r="AA183" s="8" t="n">
        <v>54.421516</v>
      </c>
      <c r="AB183" s="8" t="n">
        <v>54.747345</v>
      </c>
      <c r="AC183" s="8" t="n">
        <v>55.077053</v>
      </c>
      <c r="AD183" s="8" t="n">
        <v>55.398071</v>
      </c>
      <c r="AE183" s="8" t="n">
        <v>55.728043</v>
      </c>
      <c r="AF183" s="8" t="n">
        <v>56.056595</v>
      </c>
      <c r="AG183" s="8" t="n">
        <v>56.373783</v>
      </c>
      <c r="AH183" s="8" t="n">
        <v>56.730606</v>
      </c>
      <c r="AI183" s="8" t="n">
        <v>57.099697</v>
      </c>
      <c r="AJ183" s="8" t="n">
        <v>57.460537</v>
      </c>
      <c r="AK183" s="5" t="n">
        <v>0.004971</v>
      </c>
    </row>
    <row r="184" ht="15" customHeight="1" s="99">
      <c r="A184" s="58" t="inlineStr">
        <is>
          <t>ATE000:na_AverageAircra</t>
        </is>
      </c>
      <c r="B184" s="7" t="inlineStr">
        <is>
          <t xml:space="preserve">      Average Aircraft</t>
        </is>
      </c>
      <c r="C184" s="8" t="n">
        <v>68.402603</v>
      </c>
      <c r="D184" s="8" t="n">
        <v>68.732193</v>
      </c>
      <c r="E184" s="8" t="n">
        <v>69.062111</v>
      </c>
      <c r="F184" s="8" t="n">
        <v>69.384827</v>
      </c>
      <c r="G184" s="8" t="n">
        <v>69.71015199999999</v>
      </c>
      <c r="H184" s="8" t="n">
        <v>70.04347199999999</v>
      </c>
      <c r="I184" s="8" t="n">
        <v>70.380814</v>
      </c>
      <c r="J184" s="8" t="n">
        <v>70.73466500000001</v>
      </c>
      <c r="K184" s="8" t="n">
        <v>71.079346</v>
      </c>
      <c r="L184" s="8" t="n">
        <v>71.468315</v>
      </c>
      <c r="M184" s="8" t="n">
        <v>71.879921</v>
      </c>
      <c r="N184" s="8" t="n">
        <v>72.329201</v>
      </c>
      <c r="O184" s="8" t="n">
        <v>72.806061</v>
      </c>
      <c r="P184" s="8" t="n">
        <v>73.26902</v>
      </c>
      <c r="Q184" s="8" t="n">
        <v>73.724205</v>
      </c>
      <c r="R184" s="8" t="n">
        <v>74.190994</v>
      </c>
      <c r="S184" s="8" t="n">
        <v>74.669258</v>
      </c>
      <c r="T184" s="8" t="n">
        <v>75.13651299999999</v>
      </c>
      <c r="U184" s="8" t="n">
        <v>75.61467</v>
      </c>
      <c r="V184" s="8" t="n">
        <v>76.099602</v>
      </c>
      <c r="W184" s="8" t="n">
        <v>76.587379</v>
      </c>
      <c r="X184" s="8" t="n">
        <v>77.079155</v>
      </c>
      <c r="Y184" s="8" t="n">
        <v>77.586296</v>
      </c>
      <c r="Z184" s="8" t="n">
        <v>78.09967</v>
      </c>
      <c r="AA184" s="8" t="n">
        <v>78.597786</v>
      </c>
      <c r="AB184" s="8" t="n">
        <v>79.09581799999999</v>
      </c>
      <c r="AC184" s="8" t="n">
        <v>79.574516</v>
      </c>
      <c r="AD184" s="8" t="n">
        <v>80.036766</v>
      </c>
      <c r="AE184" s="8" t="n">
        <v>80.496498</v>
      </c>
      <c r="AF184" s="8" t="n">
        <v>80.955223</v>
      </c>
      <c r="AG184" s="8" t="n">
        <v>81.4114</v>
      </c>
      <c r="AH184" s="8" t="n">
        <v>81.87428300000001</v>
      </c>
      <c r="AI184" s="8" t="n">
        <v>82.320076</v>
      </c>
      <c r="AJ184" s="8" t="n">
        <v>82.757706</v>
      </c>
      <c r="AK184" s="5" t="n">
        <v>0.00582</v>
      </c>
    </row>
    <row r="186" ht="15" customHeight="1" s="99">
      <c r="B186" s="4" t="inlineStr">
        <is>
          <t>Fuel Consumption (trillion Btu)</t>
        </is>
      </c>
    </row>
    <row r="187" ht="15" customHeight="1" s="99">
      <c r="B187" s="4" t="inlineStr">
        <is>
          <t xml:space="preserve">  Commercial Jet Fuel</t>
        </is>
      </c>
    </row>
    <row r="188" ht="15" customHeight="1" s="99">
      <c r="A188" s="58" t="inlineStr">
        <is>
          <t>ATE000:oa_JF_US</t>
        </is>
      </c>
      <c r="B188" s="7" t="inlineStr">
        <is>
          <t xml:space="preserve">    United States</t>
        </is>
      </c>
      <c r="C188" s="9" t="n">
        <v>2501.361572</v>
      </c>
      <c r="D188" s="9" t="n">
        <v>2520.988281</v>
      </c>
      <c r="E188" s="9" t="n">
        <v>2558.964355</v>
      </c>
      <c r="F188" s="9" t="n">
        <v>2592.059082</v>
      </c>
      <c r="G188" s="9" t="n">
        <v>2617.203125</v>
      </c>
      <c r="H188" s="9" t="n">
        <v>2640.450684</v>
      </c>
      <c r="I188" s="9" t="n">
        <v>2666.415527</v>
      </c>
      <c r="J188" s="9" t="n">
        <v>2693.985596</v>
      </c>
      <c r="K188" s="9" t="n">
        <v>2725.362305</v>
      </c>
      <c r="L188" s="9" t="n">
        <v>2756.533203</v>
      </c>
      <c r="M188" s="9" t="n">
        <v>2784.955566</v>
      </c>
      <c r="N188" s="9" t="n">
        <v>2822.71167</v>
      </c>
      <c r="O188" s="9" t="n">
        <v>2852.720215</v>
      </c>
      <c r="P188" s="9" t="n">
        <v>2883.349609</v>
      </c>
      <c r="Q188" s="9" t="n">
        <v>2915.333984</v>
      </c>
      <c r="R188" s="9" t="n">
        <v>2946.602783</v>
      </c>
      <c r="S188" s="9" t="n">
        <v>2977.979736</v>
      </c>
      <c r="T188" s="9" t="n">
        <v>3010.799072</v>
      </c>
      <c r="U188" s="9" t="n">
        <v>3042.705322</v>
      </c>
      <c r="V188" s="9" t="n">
        <v>3073.785156</v>
      </c>
      <c r="W188" s="9" t="n">
        <v>3105.300781</v>
      </c>
      <c r="X188" s="9" t="n">
        <v>3137.546387</v>
      </c>
      <c r="Y188" s="9" t="n">
        <v>3168.926514</v>
      </c>
      <c r="Z188" s="9" t="n">
        <v>3200.680176</v>
      </c>
      <c r="AA188" s="9" t="n">
        <v>3232.354248</v>
      </c>
      <c r="AB188" s="9" t="n">
        <v>3264.342285</v>
      </c>
      <c r="AC188" s="9" t="n">
        <v>3299.109131</v>
      </c>
      <c r="AD188" s="9" t="n">
        <v>3334.282959</v>
      </c>
      <c r="AE188" s="9" t="n">
        <v>3371.832764</v>
      </c>
      <c r="AF188" s="9" t="n">
        <v>3409.295898</v>
      </c>
      <c r="AG188" s="9" t="n">
        <v>3448.430908</v>
      </c>
      <c r="AH188" s="9" t="n">
        <v>3487.371826</v>
      </c>
      <c r="AI188" s="9" t="n">
        <v>3526.062012</v>
      </c>
      <c r="AJ188" s="9" t="n">
        <v>3563.938232</v>
      </c>
      <c r="AK188" s="5" t="n">
        <v>0.010878</v>
      </c>
    </row>
    <row r="189" ht="15" customHeight="1" s="99">
      <c r="A189" s="58" t="inlineStr">
        <is>
          <t>ATE000:oa_JF_Canada</t>
        </is>
      </c>
      <c r="B189" s="7" t="inlineStr">
        <is>
          <t xml:space="preserve">    Canada</t>
        </is>
      </c>
      <c r="C189" s="9" t="n">
        <v>306.99826</v>
      </c>
      <c r="D189" s="9" t="n">
        <v>312.398346</v>
      </c>
      <c r="E189" s="9" t="n">
        <v>316.734985</v>
      </c>
      <c r="F189" s="9" t="n">
        <v>321.76828</v>
      </c>
      <c r="G189" s="9" t="n">
        <v>326.661224</v>
      </c>
      <c r="H189" s="9" t="n">
        <v>331.548065</v>
      </c>
      <c r="I189" s="9" t="n">
        <v>336.617218</v>
      </c>
      <c r="J189" s="9" t="n">
        <v>341.944031</v>
      </c>
      <c r="K189" s="9" t="n">
        <v>347.177795</v>
      </c>
      <c r="L189" s="9" t="n">
        <v>352.061737</v>
      </c>
      <c r="M189" s="9" t="n">
        <v>357.305237</v>
      </c>
      <c r="N189" s="9" t="n">
        <v>362.57074</v>
      </c>
      <c r="O189" s="9" t="n">
        <v>367.813324</v>
      </c>
      <c r="P189" s="9" t="n">
        <v>373.355957</v>
      </c>
      <c r="Q189" s="9" t="n">
        <v>378.957153</v>
      </c>
      <c r="R189" s="9" t="n">
        <v>384.820435</v>
      </c>
      <c r="S189" s="9" t="n">
        <v>391.137726</v>
      </c>
      <c r="T189" s="9" t="n">
        <v>397.883636</v>
      </c>
      <c r="U189" s="9" t="n">
        <v>404.703247</v>
      </c>
      <c r="V189" s="9" t="n">
        <v>411.512543</v>
      </c>
      <c r="W189" s="9" t="n">
        <v>418.593201</v>
      </c>
      <c r="X189" s="9" t="n">
        <v>426.014099</v>
      </c>
      <c r="Y189" s="9" t="n">
        <v>433.263275</v>
      </c>
      <c r="Z189" s="9" t="n">
        <v>440.556305</v>
      </c>
      <c r="AA189" s="9" t="n">
        <v>448.221191</v>
      </c>
      <c r="AB189" s="9" t="n">
        <v>456.076111</v>
      </c>
      <c r="AC189" s="9" t="n">
        <v>464.211761</v>
      </c>
      <c r="AD189" s="9" t="n">
        <v>472.525787</v>
      </c>
      <c r="AE189" s="9" t="n">
        <v>481.111664</v>
      </c>
      <c r="AF189" s="9" t="n">
        <v>489.913422</v>
      </c>
      <c r="AG189" s="9" t="n">
        <v>498.809296</v>
      </c>
      <c r="AH189" s="9" t="n">
        <v>507.849701</v>
      </c>
      <c r="AI189" s="9" t="n">
        <v>517.30896</v>
      </c>
      <c r="AJ189" s="9" t="n">
        <v>526.932983</v>
      </c>
      <c r="AK189" s="5" t="n">
        <v>0.016472</v>
      </c>
    </row>
    <row r="190" ht="15" customHeight="1" s="99">
      <c r="A190" s="58" t="inlineStr">
        <is>
          <t>ATE000:oa_JF_Central_Am</t>
        </is>
      </c>
      <c r="B190" s="7" t="inlineStr">
        <is>
          <t xml:space="preserve">    Central America</t>
        </is>
      </c>
      <c r="C190" s="9" t="n">
        <v>215.079697</v>
      </c>
      <c r="D190" s="9" t="n">
        <v>221.434982</v>
      </c>
      <c r="E190" s="9" t="n">
        <v>228.774216</v>
      </c>
      <c r="F190" s="9" t="n">
        <v>236.838211</v>
      </c>
      <c r="G190" s="9" t="n">
        <v>245.129105</v>
      </c>
      <c r="H190" s="9" t="n">
        <v>253.789719</v>
      </c>
      <c r="I190" s="9" t="n">
        <v>262.447205</v>
      </c>
      <c r="J190" s="9" t="n">
        <v>271.204712</v>
      </c>
      <c r="K190" s="9" t="n">
        <v>279.518555</v>
      </c>
      <c r="L190" s="9" t="n">
        <v>287.332092</v>
      </c>
      <c r="M190" s="9" t="n">
        <v>295.278015</v>
      </c>
      <c r="N190" s="9" t="n">
        <v>303.363647</v>
      </c>
      <c r="O190" s="9" t="n">
        <v>311.631348</v>
      </c>
      <c r="P190" s="9" t="n">
        <v>320.165039</v>
      </c>
      <c r="Q190" s="9" t="n">
        <v>328.993286</v>
      </c>
      <c r="R190" s="9" t="n">
        <v>337.829651</v>
      </c>
      <c r="S190" s="9" t="n">
        <v>347.221008</v>
      </c>
      <c r="T190" s="9" t="n">
        <v>357.151855</v>
      </c>
      <c r="U190" s="9" t="n">
        <v>366.986206</v>
      </c>
      <c r="V190" s="9" t="n">
        <v>376.779236</v>
      </c>
      <c r="W190" s="9" t="n">
        <v>386.663208</v>
      </c>
      <c r="X190" s="9" t="n">
        <v>396.855713</v>
      </c>
      <c r="Y190" s="9" t="n">
        <v>406.576843</v>
      </c>
      <c r="Z190" s="9" t="n">
        <v>422.543152</v>
      </c>
      <c r="AA190" s="9" t="n">
        <v>434.566223</v>
      </c>
      <c r="AB190" s="9" t="n">
        <v>446.636108</v>
      </c>
      <c r="AC190" s="9" t="n">
        <v>458.994385</v>
      </c>
      <c r="AD190" s="9" t="n">
        <v>471.372009</v>
      </c>
      <c r="AE190" s="9" t="n">
        <v>483.949829</v>
      </c>
      <c r="AF190" s="9" t="n">
        <v>496.628784</v>
      </c>
      <c r="AG190" s="9" t="n">
        <v>509.046875</v>
      </c>
      <c r="AH190" s="9" t="n">
        <v>521.631348</v>
      </c>
      <c r="AI190" s="9" t="n">
        <v>534.869568</v>
      </c>
      <c r="AJ190" s="9" t="n">
        <v>548.33606</v>
      </c>
      <c r="AK190" s="5" t="n">
        <v>0.028741</v>
      </c>
    </row>
    <row r="191" ht="15" customHeight="1" s="99">
      <c r="A191" s="58" t="inlineStr">
        <is>
          <t>ATE000:oa_JF_South_Am</t>
        </is>
      </c>
      <c r="B191" s="7" t="inlineStr">
        <is>
          <t xml:space="preserve">    South America</t>
        </is>
      </c>
      <c r="C191" s="9" t="n">
        <v>548.287415</v>
      </c>
      <c r="D191" s="9" t="n">
        <v>561.054443</v>
      </c>
      <c r="E191" s="9" t="n">
        <v>577.349609</v>
      </c>
      <c r="F191" s="9" t="n">
        <v>594.889526</v>
      </c>
      <c r="G191" s="9" t="n">
        <v>611.900513</v>
      </c>
      <c r="H191" s="9" t="n">
        <v>629.011841</v>
      </c>
      <c r="I191" s="9" t="n">
        <v>646.529297</v>
      </c>
      <c r="J191" s="9" t="n">
        <v>664.286743</v>
      </c>
      <c r="K191" s="9" t="n">
        <v>681.907471</v>
      </c>
      <c r="L191" s="9" t="n">
        <v>698.885864</v>
      </c>
      <c r="M191" s="9" t="n">
        <v>715.336914</v>
      </c>
      <c r="N191" s="9" t="n">
        <v>731.852905</v>
      </c>
      <c r="O191" s="9" t="n">
        <v>748.686401</v>
      </c>
      <c r="P191" s="9" t="n">
        <v>766.040405</v>
      </c>
      <c r="Q191" s="9" t="n">
        <v>783.754395</v>
      </c>
      <c r="R191" s="9" t="n">
        <v>801.454956</v>
      </c>
      <c r="S191" s="9" t="n">
        <v>819.922852</v>
      </c>
      <c r="T191" s="9" t="n">
        <v>839.263428</v>
      </c>
      <c r="U191" s="9" t="n">
        <v>858.876587</v>
      </c>
      <c r="V191" s="9" t="n">
        <v>878.973999</v>
      </c>
      <c r="W191" s="9" t="n">
        <v>899.437378</v>
      </c>
      <c r="X191" s="9" t="n">
        <v>920.621094</v>
      </c>
      <c r="Y191" s="9" t="n">
        <v>942.101685</v>
      </c>
      <c r="Z191" s="9" t="n">
        <v>963.062378</v>
      </c>
      <c r="AA191" s="9" t="n">
        <v>987.321411</v>
      </c>
      <c r="AB191" s="9" t="n">
        <v>1011.782104</v>
      </c>
      <c r="AC191" s="9" t="n">
        <v>1037.004883</v>
      </c>
      <c r="AD191" s="9" t="n">
        <v>1063.037109</v>
      </c>
      <c r="AE191" s="9" t="n">
        <v>1089.852173</v>
      </c>
      <c r="AF191" s="9" t="n">
        <v>1117.469971</v>
      </c>
      <c r="AG191" s="9" t="n">
        <v>1145.174072</v>
      </c>
      <c r="AH191" s="9" t="n">
        <v>1173.721069</v>
      </c>
      <c r="AI191" s="9" t="n">
        <v>1203.710449</v>
      </c>
      <c r="AJ191" s="9" t="n">
        <v>1234.487061</v>
      </c>
      <c r="AK191" s="5" t="n">
        <v>0.02495</v>
      </c>
    </row>
    <row r="192" ht="15" customHeight="1" s="99">
      <c r="A192" s="58" t="inlineStr">
        <is>
          <t>ATE000:oa_JF_Europe</t>
        </is>
      </c>
      <c r="B192" s="7" t="inlineStr">
        <is>
          <t xml:space="preserve">    Europe</t>
        </is>
      </c>
      <c r="C192" s="9" t="n">
        <v>2803.47876</v>
      </c>
      <c r="D192" s="9" t="n">
        <v>2866.694336</v>
      </c>
      <c r="E192" s="9" t="n">
        <v>2922.620605</v>
      </c>
      <c r="F192" s="9" t="n">
        <v>2976.067383</v>
      </c>
      <c r="G192" s="9" t="n">
        <v>3026.972168</v>
      </c>
      <c r="H192" s="9" t="n">
        <v>3078.162842</v>
      </c>
      <c r="I192" s="9" t="n">
        <v>3130.133057</v>
      </c>
      <c r="J192" s="9" t="n">
        <v>3183.994629</v>
      </c>
      <c r="K192" s="9" t="n">
        <v>3238.599121</v>
      </c>
      <c r="L192" s="9" t="n">
        <v>3290.214844</v>
      </c>
      <c r="M192" s="9" t="n">
        <v>3342.922607</v>
      </c>
      <c r="N192" s="9" t="n">
        <v>3395.12085</v>
      </c>
      <c r="O192" s="9" t="n">
        <v>3446.113281</v>
      </c>
      <c r="P192" s="9" t="n">
        <v>3497.89917</v>
      </c>
      <c r="Q192" s="9" t="n">
        <v>3551.112549</v>
      </c>
      <c r="R192" s="9" t="n">
        <v>3604.393799</v>
      </c>
      <c r="S192" s="9" t="n">
        <v>3658.892822</v>
      </c>
      <c r="T192" s="9" t="n">
        <v>3715.203613</v>
      </c>
      <c r="U192" s="9" t="n">
        <v>3771.409668</v>
      </c>
      <c r="V192" s="9" t="n">
        <v>3828.472656</v>
      </c>
      <c r="W192" s="9" t="n">
        <v>3886.22998</v>
      </c>
      <c r="X192" s="9" t="n">
        <v>3945.170898</v>
      </c>
      <c r="Y192" s="9" t="n">
        <v>4003.08252</v>
      </c>
      <c r="Z192" s="9" t="n">
        <v>4058.850586</v>
      </c>
      <c r="AA192" s="9" t="n">
        <v>4119.625</v>
      </c>
      <c r="AB192" s="9" t="n">
        <v>4181.057129</v>
      </c>
      <c r="AC192" s="9" t="n">
        <v>4243.571289</v>
      </c>
      <c r="AD192" s="9" t="n">
        <v>4306.949707</v>
      </c>
      <c r="AE192" s="9" t="n">
        <v>4371.724609</v>
      </c>
      <c r="AF192" s="9" t="n">
        <v>4438.46875</v>
      </c>
      <c r="AG192" s="9" t="n">
        <v>4507.208496</v>
      </c>
      <c r="AH192" s="9" t="n">
        <v>4579.838379</v>
      </c>
      <c r="AI192" s="9" t="n">
        <v>4659.481934</v>
      </c>
      <c r="AJ192" s="9" t="n">
        <v>4744.026855</v>
      </c>
      <c r="AK192" s="5" t="n">
        <v>0.015866</v>
      </c>
    </row>
    <row r="193" ht="15" customHeight="1" s="99">
      <c r="A193" s="58" t="inlineStr">
        <is>
          <t>ATE000:oa_JF_Africa</t>
        </is>
      </c>
      <c r="B193" s="7" t="inlineStr">
        <is>
          <t xml:space="preserve">    Africa</t>
        </is>
      </c>
      <c r="C193" s="9" t="n">
        <v>430.944153</v>
      </c>
      <c r="D193" s="9" t="n">
        <v>442.066467</v>
      </c>
      <c r="E193" s="9" t="n">
        <v>454.84671</v>
      </c>
      <c r="F193" s="9" t="n">
        <v>469.462799</v>
      </c>
      <c r="G193" s="9" t="n">
        <v>484.800049</v>
      </c>
      <c r="H193" s="9" t="n">
        <v>500.923798</v>
      </c>
      <c r="I193" s="9" t="n">
        <v>517.882507</v>
      </c>
      <c r="J193" s="9" t="n">
        <v>535.389587</v>
      </c>
      <c r="K193" s="9" t="n">
        <v>553.396118</v>
      </c>
      <c r="L193" s="9" t="n">
        <v>571.469604</v>
      </c>
      <c r="M193" s="9" t="n">
        <v>589.832275</v>
      </c>
      <c r="N193" s="9" t="n">
        <v>608.474365</v>
      </c>
      <c r="O193" s="9" t="n">
        <v>627.621948</v>
      </c>
      <c r="P193" s="9" t="n">
        <v>647.38147</v>
      </c>
      <c r="Q193" s="9" t="n">
        <v>668.077148</v>
      </c>
      <c r="R193" s="9" t="n">
        <v>689.088379</v>
      </c>
      <c r="S193" s="9" t="n">
        <v>710.983521</v>
      </c>
      <c r="T193" s="9" t="n">
        <v>734.070801</v>
      </c>
      <c r="U193" s="9" t="n">
        <v>758.022217</v>
      </c>
      <c r="V193" s="9" t="n">
        <v>782.8599850000001</v>
      </c>
      <c r="W193" s="9" t="n">
        <v>808.53479</v>
      </c>
      <c r="X193" s="9" t="n">
        <v>835.05603</v>
      </c>
      <c r="Y193" s="9" t="n">
        <v>862.449829</v>
      </c>
      <c r="Z193" s="9" t="n">
        <v>893.624634</v>
      </c>
      <c r="AA193" s="9" t="n">
        <v>924.796509</v>
      </c>
      <c r="AB193" s="9" t="n">
        <v>956.923828</v>
      </c>
      <c r="AC193" s="9" t="n">
        <v>990.491821</v>
      </c>
      <c r="AD193" s="9" t="n">
        <v>1025.588989</v>
      </c>
      <c r="AE193" s="9" t="n">
        <v>1062.147949</v>
      </c>
      <c r="AF193" s="9" t="n">
        <v>1100.120483</v>
      </c>
      <c r="AG193" s="9" t="n">
        <v>1139.047852</v>
      </c>
      <c r="AH193" s="9" t="n">
        <v>1179.564331</v>
      </c>
      <c r="AI193" s="9" t="n">
        <v>1222.164795</v>
      </c>
      <c r="AJ193" s="9" t="n">
        <v>1266.68396</v>
      </c>
      <c r="AK193" s="5" t="n">
        <v>0.033444</v>
      </c>
    </row>
    <row r="194" ht="15" customHeight="1" s="99">
      <c r="A194" s="58" t="inlineStr">
        <is>
          <t>ATE000:oa_JF_Mideast</t>
        </is>
      </c>
      <c r="B194" s="7" t="inlineStr">
        <is>
          <t xml:space="preserve">    Mideast</t>
        </is>
      </c>
      <c r="C194" s="9" t="n">
        <v>846.664734</v>
      </c>
      <c r="D194" s="9" t="n">
        <v>867.629761</v>
      </c>
      <c r="E194" s="9" t="n">
        <v>895.1826170000001</v>
      </c>
      <c r="F194" s="9" t="n">
        <v>926.422852</v>
      </c>
      <c r="G194" s="9" t="n">
        <v>955.554871</v>
      </c>
      <c r="H194" s="9" t="n">
        <v>983.766296</v>
      </c>
      <c r="I194" s="9" t="n">
        <v>1012.714233</v>
      </c>
      <c r="J194" s="9" t="n">
        <v>1042.166992</v>
      </c>
      <c r="K194" s="9" t="n">
        <v>1071.44043</v>
      </c>
      <c r="L194" s="9" t="n">
        <v>1099.901611</v>
      </c>
      <c r="M194" s="9" t="n">
        <v>1130.36377</v>
      </c>
      <c r="N194" s="9" t="n">
        <v>1157.80542</v>
      </c>
      <c r="O194" s="9" t="n">
        <v>1186.096436</v>
      </c>
      <c r="P194" s="9" t="n">
        <v>1215.578125</v>
      </c>
      <c r="Q194" s="9" t="n">
        <v>1246.844238</v>
      </c>
      <c r="R194" s="9" t="n">
        <v>1278.274902</v>
      </c>
      <c r="S194" s="9" t="n">
        <v>1309.892578</v>
      </c>
      <c r="T194" s="9" t="n">
        <v>1343.293213</v>
      </c>
      <c r="U194" s="9" t="n">
        <v>1377.549316</v>
      </c>
      <c r="V194" s="9" t="n">
        <v>1412.49585</v>
      </c>
      <c r="W194" s="9" t="n">
        <v>1447.790039</v>
      </c>
      <c r="X194" s="9" t="n">
        <v>1482.173584</v>
      </c>
      <c r="Y194" s="9" t="n">
        <v>1517.210205</v>
      </c>
      <c r="Z194" s="9" t="n">
        <v>1549.416992</v>
      </c>
      <c r="AA194" s="9" t="n">
        <v>1588.424316</v>
      </c>
      <c r="AB194" s="9" t="n">
        <v>1628.661621</v>
      </c>
      <c r="AC194" s="9" t="n">
        <v>1668.203369</v>
      </c>
      <c r="AD194" s="9" t="n">
        <v>1709.315918</v>
      </c>
      <c r="AE194" s="9" t="n">
        <v>1752.278809</v>
      </c>
      <c r="AF194" s="9" t="n">
        <v>1797.088379</v>
      </c>
      <c r="AG194" s="9" t="n">
        <v>1843.032959</v>
      </c>
      <c r="AH194" s="9" t="n">
        <v>1887.214355</v>
      </c>
      <c r="AI194" s="9" t="n">
        <v>1933.703613</v>
      </c>
      <c r="AJ194" s="9" t="n">
        <v>1982.416992</v>
      </c>
      <c r="AK194" s="5" t="n">
        <v>0.026158</v>
      </c>
    </row>
    <row r="195" ht="15" customHeight="1" s="99">
      <c r="A195" s="58" t="inlineStr">
        <is>
          <t>ATE000:oa_JF_Russia</t>
        </is>
      </c>
      <c r="B195" s="7" t="inlineStr">
        <is>
          <t xml:space="preserve">    Commonwealth of Independent States</t>
        </is>
      </c>
      <c r="C195" s="9" t="n">
        <v>594.518372</v>
      </c>
      <c r="D195" s="9" t="n">
        <v>602.920166</v>
      </c>
      <c r="E195" s="9" t="n">
        <v>611.577942</v>
      </c>
      <c r="F195" s="9" t="n">
        <v>620.986023</v>
      </c>
      <c r="G195" s="9" t="n">
        <v>629.041199</v>
      </c>
      <c r="H195" s="9" t="n">
        <v>636.3496699999999</v>
      </c>
      <c r="I195" s="9" t="n">
        <v>643.504272</v>
      </c>
      <c r="J195" s="9" t="n">
        <v>650.425476</v>
      </c>
      <c r="K195" s="9" t="n">
        <v>657.343384</v>
      </c>
      <c r="L195" s="9" t="n">
        <v>664.103821</v>
      </c>
      <c r="M195" s="9" t="n">
        <v>671.417114</v>
      </c>
      <c r="N195" s="9" t="n">
        <v>679.0722050000001</v>
      </c>
      <c r="O195" s="9" t="n">
        <v>687.008789</v>
      </c>
      <c r="P195" s="9" t="n">
        <v>696.000854</v>
      </c>
      <c r="Q195" s="9" t="n">
        <v>706.207886</v>
      </c>
      <c r="R195" s="9" t="n">
        <v>717.415405</v>
      </c>
      <c r="S195" s="9" t="n">
        <v>729.03125</v>
      </c>
      <c r="T195" s="9" t="n">
        <v>740.87738</v>
      </c>
      <c r="U195" s="9" t="n">
        <v>752.2624510000001</v>
      </c>
      <c r="V195" s="9" t="n">
        <v>763.2633060000001</v>
      </c>
      <c r="W195" s="9" t="n">
        <v>774.415649</v>
      </c>
      <c r="X195" s="9" t="n">
        <v>785.371277</v>
      </c>
      <c r="Y195" s="9" t="n">
        <v>796.344604</v>
      </c>
      <c r="Z195" s="9" t="n">
        <v>800.553772</v>
      </c>
      <c r="AA195" s="9" t="n">
        <v>813.314514</v>
      </c>
      <c r="AB195" s="9" t="n">
        <v>826.242615</v>
      </c>
      <c r="AC195" s="9" t="n">
        <v>839.4721070000001</v>
      </c>
      <c r="AD195" s="9" t="n">
        <v>853.166321</v>
      </c>
      <c r="AE195" s="9" t="n">
        <v>867.1007080000001</v>
      </c>
      <c r="AF195" s="9" t="n">
        <v>881.2451170000001</v>
      </c>
      <c r="AG195" s="9" t="n">
        <v>895.432373</v>
      </c>
      <c r="AH195" s="9" t="n">
        <v>909.9516599999999</v>
      </c>
      <c r="AI195" s="9" t="n">
        <v>925.3249510000001</v>
      </c>
      <c r="AJ195" s="9" t="n">
        <v>941.786865</v>
      </c>
      <c r="AK195" s="5" t="n">
        <v>0.014035</v>
      </c>
    </row>
    <row r="196" ht="15" customHeight="1" s="99">
      <c r="A196" s="58" t="inlineStr">
        <is>
          <t>ATE000:oa_JF_China</t>
        </is>
      </c>
      <c r="B196" s="7" t="inlineStr">
        <is>
          <t xml:space="preserve">    China</t>
        </is>
      </c>
      <c r="C196" s="9" t="n">
        <v>1641.253296</v>
      </c>
      <c r="D196" s="9" t="n">
        <v>1735.109863</v>
      </c>
      <c r="E196" s="9" t="n">
        <v>1830.687622</v>
      </c>
      <c r="F196" s="9" t="n">
        <v>1927.724121</v>
      </c>
      <c r="G196" s="9" t="n">
        <v>2026.098633</v>
      </c>
      <c r="H196" s="9" t="n">
        <v>2130.62085</v>
      </c>
      <c r="I196" s="9" t="n">
        <v>2233.269775</v>
      </c>
      <c r="J196" s="9" t="n">
        <v>2340.444824</v>
      </c>
      <c r="K196" s="9" t="n">
        <v>2448.543945</v>
      </c>
      <c r="L196" s="9" t="n">
        <v>2553.797363</v>
      </c>
      <c r="M196" s="9" t="n">
        <v>2664.005615</v>
      </c>
      <c r="N196" s="9" t="n">
        <v>2780.439941</v>
      </c>
      <c r="O196" s="9" t="n">
        <v>2899.273926</v>
      </c>
      <c r="P196" s="9" t="n">
        <v>3019.456055</v>
      </c>
      <c r="Q196" s="9" t="n">
        <v>3142.601318</v>
      </c>
      <c r="R196" s="9" t="n">
        <v>3267.030762</v>
      </c>
      <c r="S196" s="9" t="n">
        <v>3398.122803</v>
      </c>
      <c r="T196" s="9" t="n">
        <v>3532.984619</v>
      </c>
      <c r="U196" s="9" t="n">
        <v>3669.1604</v>
      </c>
      <c r="V196" s="9" t="n">
        <v>3808.007568</v>
      </c>
      <c r="W196" s="9" t="n">
        <v>3949.240723</v>
      </c>
      <c r="X196" s="9" t="n">
        <v>4094.101074</v>
      </c>
      <c r="Y196" s="9" t="n">
        <v>4241.964355</v>
      </c>
      <c r="Z196" s="9" t="n">
        <v>4353.648438</v>
      </c>
      <c r="AA196" s="9" t="n">
        <v>4499.451172</v>
      </c>
      <c r="AB196" s="9" t="n">
        <v>4649.428223</v>
      </c>
      <c r="AC196" s="9" t="n">
        <v>4802.727051</v>
      </c>
      <c r="AD196" s="9" t="n">
        <v>4957.630371</v>
      </c>
      <c r="AE196" s="9" t="n">
        <v>5111.731445</v>
      </c>
      <c r="AF196" s="9" t="n">
        <v>5267.831543</v>
      </c>
      <c r="AG196" s="9" t="n">
        <v>5421.759766</v>
      </c>
      <c r="AH196" s="9" t="n">
        <v>5579.206543</v>
      </c>
      <c r="AI196" s="9" t="n">
        <v>5737.160156</v>
      </c>
      <c r="AJ196" s="9" t="n">
        <v>5891.642578</v>
      </c>
      <c r="AK196" s="5" t="n">
        <v>0.038941</v>
      </c>
    </row>
    <row r="197" ht="15" customHeight="1" s="99">
      <c r="A197" s="58" t="inlineStr">
        <is>
          <t>ATE000:oa_JF_NE_Asia</t>
        </is>
      </c>
      <c r="B197" s="7" t="inlineStr">
        <is>
          <t xml:space="preserve">    Northeast Asia</t>
        </is>
      </c>
      <c r="C197" s="9" t="n">
        <v>759.21167</v>
      </c>
      <c r="D197" s="9" t="n">
        <v>772.331848</v>
      </c>
      <c r="E197" s="9" t="n">
        <v>781.570679</v>
      </c>
      <c r="F197" s="9" t="n">
        <v>786.945862</v>
      </c>
      <c r="G197" s="9" t="n">
        <v>795.797241</v>
      </c>
      <c r="H197" s="9" t="n">
        <v>803.82782</v>
      </c>
      <c r="I197" s="9" t="n">
        <v>811.856262</v>
      </c>
      <c r="J197" s="9" t="n">
        <v>820.244995</v>
      </c>
      <c r="K197" s="9" t="n">
        <v>828.414307</v>
      </c>
      <c r="L197" s="9" t="n">
        <v>835.671326</v>
      </c>
      <c r="M197" s="9" t="n">
        <v>842.947693</v>
      </c>
      <c r="N197" s="9" t="n">
        <v>850.329773</v>
      </c>
      <c r="O197" s="9" t="n">
        <v>857.087341</v>
      </c>
      <c r="P197" s="9" t="n">
        <v>862.969604</v>
      </c>
      <c r="Q197" s="9" t="n">
        <v>868.052551</v>
      </c>
      <c r="R197" s="9" t="n">
        <v>872.715271</v>
      </c>
      <c r="S197" s="9" t="n">
        <v>877.80835</v>
      </c>
      <c r="T197" s="9" t="n">
        <v>883.7679440000001</v>
      </c>
      <c r="U197" s="9" t="n">
        <v>889.840942</v>
      </c>
      <c r="V197" s="9" t="n">
        <v>895.332214</v>
      </c>
      <c r="W197" s="9" t="n">
        <v>900.11145</v>
      </c>
      <c r="X197" s="9" t="n">
        <v>904.609741</v>
      </c>
      <c r="Y197" s="9" t="n">
        <v>908.702271</v>
      </c>
      <c r="Z197" s="9" t="n">
        <v>910.38562</v>
      </c>
      <c r="AA197" s="9" t="n">
        <v>915.695129</v>
      </c>
      <c r="AB197" s="9" t="n">
        <v>921.766846</v>
      </c>
      <c r="AC197" s="9" t="n">
        <v>928.519531</v>
      </c>
      <c r="AD197" s="9" t="n">
        <v>935.487671</v>
      </c>
      <c r="AE197" s="9" t="n">
        <v>942.420471</v>
      </c>
      <c r="AF197" s="9" t="n">
        <v>949.507263</v>
      </c>
      <c r="AG197" s="9" t="n">
        <v>956.710999</v>
      </c>
      <c r="AH197" s="9" t="n">
        <v>964.198669</v>
      </c>
      <c r="AI197" s="9" t="n">
        <v>972.561584</v>
      </c>
      <c r="AJ197" s="9" t="n">
        <v>981.737427</v>
      </c>
      <c r="AK197" s="5" t="n">
        <v>0.007525</v>
      </c>
    </row>
    <row r="198" ht="15" customHeight="1" s="99">
      <c r="A198" s="58" t="inlineStr">
        <is>
          <t>ATE000:oa_JF_SE_Asia</t>
        </is>
      </c>
      <c r="B198" s="7" t="inlineStr">
        <is>
          <t xml:space="preserve">    Southeast Asia</t>
        </is>
      </c>
      <c r="C198" s="9" t="n">
        <v>1227.17749</v>
      </c>
      <c r="D198" s="9" t="n">
        <v>1281.091553</v>
      </c>
      <c r="E198" s="9" t="n">
        <v>1336.993774</v>
      </c>
      <c r="F198" s="9" t="n">
        <v>1394.572266</v>
      </c>
      <c r="G198" s="9" t="n">
        <v>1454.56543</v>
      </c>
      <c r="H198" s="9" t="n">
        <v>1518.389282</v>
      </c>
      <c r="I198" s="9" t="n">
        <v>1585.948975</v>
      </c>
      <c r="J198" s="9" t="n">
        <v>1656.46521</v>
      </c>
      <c r="K198" s="9" t="n">
        <v>1729.308594</v>
      </c>
      <c r="L198" s="9" t="n">
        <v>1802.880981</v>
      </c>
      <c r="M198" s="9" t="n">
        <v>1879.70459</v>
      </c>
      <c r="N198" s="9" t="n">
        <v>1959.598389</v>
      </c>
      <c r="O198" s="9" t="n">
        <v>2041.058594</v>
      </c>
      <c r="P198" s="9" t="n">
        <v>2125.206543</v>
      </c>
      <c r="Q198" s="9" t="n">
        <v>2211.947754</v>
      </c>
      <c r="R198" s="9" t="n">
        <v>2300.78125</v>
      </c>
      <c r="S198" s="9" t="n">
        <v>2393.400391</v>
      </c>
      <c r="T198" s="9" t="n">
        <v>2490.487549</v>
      </c>
      <c r="U198" s="9" t="n">
        <v>2590.35376</v>
      </c>
      <c r="V198" s="9" t="n">
        <v>2693.273438</v>
      </c>
      <c r="W198" s="9" t="n">
        <v>2799.612793</v>
      </c>
      <c r="X198" s="9" t="n">
        <v>2910.321533</v>
      </c>
      <c r="Y198" s="9" t="n">
        <v>3023.720459</v>
      </c>
      <c r="Z198" s="9" t="n">
        <v>3168.817383</v>
      </c>
      <c r="AA198" s="9" t="n">
        <v>3296.741943</v>
      </c>
      <c r="AB198" s="9" t="n">
        <v>3428.575684</v>
      </c>
      <c r="AC198" s="9" t="n">
        <v>3565.923828</v>
      </c>
      <c r="AD198" s="9" t="n">
        <v>3708.446777</v>
      </c>
      <c r="AE198" s="9" t="n">
        <v>3856.775146</v>
      </c>
      <c r="AF198" s="9" t="n">
        <v>4009.585449</v>
      </c>
      <c r="AG198" s="9" t="n">
        <v>4165.261719</v>
      </c>
      <c r="AH198" s="9" t="n">
        <v>4327.197266</v>
      </c>
      <c r="AI198" s="9" t="n">
        <v>4498.862305</v>
      </c>
      <c r="AJ198" s="9" t="n">
        <v>4677.011719</v>
      </c>
      <c r="AK198" s="5" t="n">
        <v>0.041297</v>
      </c>
    </row>
    <row r="199" ht="15" customHeight="1" s="99">
      <c r="A199" s="58" t="inlineStr">
        <is>
          <t>ATE000:oa_JF_SW_Asia</t>
        </is>
      </c>
      <c r="B199" s="7" t="inlineStr">
        <is>
          <t xml:space="preserve">    Southwest Asia</t>
        </is>
      </c>
      <c r="C199" s="9" t="n">
        <v>415.378143</v>
      </c>
      <c r="D199" s="9" t="n">
        <v>445.511871</v>
      </c>
      <c r="E199" s="9" t="n">
        <v>475.935455</v>
      </c>
      <c r="F199" s="9" t="n">
        <v>507.268738</v>
      </c>
      <c r="G199" s="9" t="n">
        <v>539.297058</v>
      </c>
      <c r="H199" s="9" t="n">
        <v>573.049561</v>
      </c>
      <c r="I199" s="9" t="n">
        <v>609.664551</v>
      </c>
      <c r="J199" s="9" t="n">
        <v>649.088074</v>
      </c>
      <c r="K199" s="9" t="n">
        <v>690.691833</v>
      </c>
      <c r="L199" s="9" t="n">
        <v>734.035522</v>
      </c>
      <c r="M199" s="9" t="n">
        <v>779.802551</v>
      </c>
      <c r="N199" s="9" t="n">
        <v>827.4953</v>
      </c>
      <c r="O199" s="9" t="n">
        <v>876.762329</v>
      </c>
      <c r="P199" s="9" t="n">
        <v>928.231262</v>
      </c>
      <c r="Q199" s="9" t="n">
        <v>982.054565</v>
      </c>
      <c r="R199" s="9" t="n">
        <v>1038.431641</v>
      </c>
      <c r="S199" s="9" t="n">
        <v>1097.814941</v>
      </c>
      <c r="T199" s="9" t="n">
        <v>1160.278809</v>
      </c>
      <c r="U199" s="9" t="n">
        <v>1225.281006</v>
      </c>
      <c r="V199" s="9" t="n">
        <v>1293.386353</v>
      </c>
      <c r="W199" s="9" t="n">
        <v>1364.669312</v>
      </c>
      <c r="X199" s="9" t="n">
        <v>1439.147461</v>
      </c>
      <c r="Y199" s="9" t="n">
        <v>1516.099121</v>
      </c>
      <c r="Z199" s="9" t="n">
        <v>1608.20166</v>
      </c>
      <c r="AA199" s="9" t="n">
        <v>1694.808838</v>
      </c>
      <c r="AB199" s="9" t="n">
        <v>1784.740845</v>
      </c>
      <c r="AC199" s="9" t="n">
        <v>1878.809082</v>
      </c>
      <c r="AD199" s="9" t="n">
        <v>1976.769775</v>
      </c>
      <c r="AE199" s="9" t="n">
        <v>2078.99707</v>
      </c>
      <c r="AF199" s="9" t="n">
        <v>2185.028076</v>
      </c>
      <c r="AG199" s="9" t="n">
        <v>2294.526367</v>
      </c>
      <c r="AH199" s="9" t="n">
        <v>2408.284668</v>
      </c>
      <c r="AI199" s="9" t="n">
        <v>2528.12793</v>
      </c>
      <c r="AJ199" s="9" t="n">
        <v>2652.902588</v>
      </c>
      <c r="AK199" s="5" t="n">
        <v>0.057339</v>
      </c>
    </row>
    <row r="200" ht="15" customHeight="1" s="99">
      <c r="A200" s="58" t="inlineStr">
        <is>
          <t>ATE000:oa_JF_Oceania</t>
        </is>
      </c>
      <c r="B200" s="7" t="inlineStr">
        <is>
          <t xml:space="preserve">    Oceania</t>
        </is>
      </c>
      <c r="C200" s="9" t="n">
        <v>360.561157</v>
      </c>
      <c r="D200" s="9" t="n">
        <v>370.269531</v>
      </c>
      <c r="E200" s="9" t="n">
        <v>381.037476</v>
      </c>
      <c r="F200" s="9" t="n">
        <v>392.83609</v>
      </c>
      <c r="G200" s="9" t="n">
        <v>405.909821</v>
      </c>
      <c r="H200" s="9" t="n">
        <v>419.55481</v>
      </c>
      <c r="I200" s="9" t="n">
        <v>432.654877</v>
      </c>
      <c r="J200" s="9" t="n">
        <v>445.480194</v>
      </c>
      <c r="K200" s="9" t="n">
        <v>458.064392</v>
      </c>
      <c r="L200" s="9" t="n">
        <v>470.276764</v>
      </c>
      <c r="M200" s="9" t="n">
        <v>482.602051</v>
      </c>
      <c r="N200" s="9" t="n">
        <v>495.19516</v>
      </c>
      <c r="O200" s="9" t="n">
        <v>507.926117</v>
      </c>
      <c r="P200" s="9" t="n">
        <v>521.012756</v>
      </c>
      <c r="Q200" s="9" t="n">
        <v>534.13208</v>
      </c>
      <c r="R200" s="9" t="n">
        <v>547.2918089999999</v>
      </c>
      <c r="S200" s="9" t="n">
        <v>561.2453</v>
      </c>
      <c r="T200" s="9" t="n">
        <v>575.827393</v>
      </c>
      <c r="U200" s="9" t="n">
        <v>590.553711</v>
      </c>
      <c r="V200" s="9" t="n">
        <v>605.439514</v>
      </c>
      <c r="W200" s="9" t="n">
        <v>620.747375</v>
      </c>
      <c r="X200" s="9" t="n">
        <v>636.398987</v>
      </c>
      <c r="Y200" s="9" t="n">
        <v>652.224792</v>
      </c>
      <c r="Z200" s="9" t="n">
        <v>671.854919</v>
      </c>
      <c r="AA200" s="9" t="n">
        <v>688.991272</v>
      </c>
      <c r="AB200" s="9" t="n">
        <v>706.711731</v>
      </c>
      <c r="AC200" s="9" t="n">
        <v>725.077209</v>
      </c>
      <c r="AD200" s="9" t="n">
        <v>744.0069580000001</v>
      </c>
      <c r="AE200" s="9" t="n">
        <v>763.410217</v>
      </c>
      <c r="AF200" s="9" t="n">
        <v>783.36554</v>
      </c>
      <c r="AG200" s="9" t="n">
        <v>803.47345</v>
      </c>
      <c r="AH200" s="9" t="n">
        <v>823.84552</v>
      </c>
      <c r="AI200" s="9" t="n">
        <v>844.586121</v>
      </c>
      <c r="AJ200" s="9" t="n">
        <v>865.441467</v>
      </c>
      <c r="AK200" s="5" t="n">
        <v>0.026887</v>
      </c>
    </row>
    <row r="201" ht="15" customHeight="1" s="99">
      <c r="A201" s="58" t="inlineStr">
        <is>
          <t>ATE000:oa_JF_World</t>
        </is>
      </c>
      <c r="B201" s="7" t="inlineStr">
        <is>
          <t xml:space="preserve">      Total World</t>
        </is>
      </c>
      <c r="C201" s="9" t="n">
        <v>12650.915039</v>
      </c>
      <c r="D201" s="9" t="n">
        <v>12999.501953</v>
      </c>
      <c r="E201" s="9" t="n">
        <v>13372.275391</v>
      </c>
      <c r="F201" s="9" t="n">
        <v>13747.841797</v>
      </c>
      <c r="G201" s="9" t="n">
        <v>14118.929688</v>
      </c>
      <c r="H201" s="9" t="n">
        <v>14499.446289</v>
      </c>
      <c r="I201" s="9" t="n">
        <v>14889.637695</v>
      </c>
      <c r="J201" s="9" t="n">
        <v>15295.12207</v>
      </c>
      <c r="K201" s="9" t="n">
        <v>15709.768555</v>
      </c>
      <c r="L201" s="9" t="n">
        <v>16117.164062</v>
      </c>
      <c r="M201" s="9" t="n">
        <v>16536.472656</v>
      </c>
      <c r="N201" s="9" t="n">
        <v>16974.03125</v>
      </c>
      <c r="O201" s="9" t="n">
        <v>17409.798828</v>
      </c>
      <c r="P201" s="9" t="n">
        <v>17856.648438</v>
      </c>
      <c r="Q201" s="9" t="n">
        <v>18318.070312</v>
      </c>
      <c r="R201" s="9" t="n">
        <v>18786.128906</v>
      </c>
      <c r="S201" s="9" t="n">
        <v>19273.455078</v>
      </c>
      <c r="T201" s="9" t="n">
        <v>19781.888672</v>
      </c>
      <c r="U201" s="9" t="n">
        <v>20297.707031</v>
      </c>
      <c r="V201" s="9" t="n">
        <v>20823.583984</v>
      </c>
      <c r="W201" s="9" t="n">
        <v>21361.349609</v>
      </c>
      <c r="X201" s="9" t="n">
        <v>21913.386719</v>
      </c>
      <c r="Y201" s="9" t="n">
        <v>22472.667969</v>
      </c>
      <c r="Z201" s="9" t="n">
        <v>23042.197266</v>
      </c>
      <c r="AA201" s="9" t="n">
        <v>23644.3125</v>
      </c>
      <c r="AB201" s="9" t="n">
        <v>24262.945312</v>
      </c>
      <c r="AC201" s="9" t="n">
        <v>24902.115234</v>
      </c>
      <c r="AD201" s="9" t="n">
        <v>25558.582031</v>
      </c>
      <c r="AE201" s="9" t="n">
        <v>26233.332031</v>
      </c>
      <c r="AF201" s="9" t="n">
        <v>26925.546875</v>
      </c>
      <c r="AG201" s="9" t="n">
        <v>27627.914062</v>
      </c>
      <c r="AH201" s="9" t="n">
        <v>28349.876953</v>
      </c>
      <c r="AI201" s="9" t="n">
        <v>29103.929688</v>
      </c>
      <c r="AJ201" s="9" t="n">
        <v>29877.34375</v>
      </c>
      <c r="AK201" s="5" t="n">
        <v>0.026347</v>
      </c>
    </row>
    <row r="202" ht="15" customHeight="1" s="99">
      <c r="A202" s="58" t="inlineStr">
        <is>
          <t>ATE000:oa_AviationGasol</t>
        </is>
      </c>
      <c r="B202" s="7" t="inlineStr">
        <is>
          <t xml:space="preserve">  Commercial Aviation Gasoline, U.S.</t>
        </is>
      </c>
      <c r="C202" s="9" t="n">
        <v>22.522085</v>
      </c>
      <c r="D202" s="9" t="n">
        <v>22.493759</v>
      </c>
      <c r="E202" s="9" t="n">
        <v>22.470324</v>
      </c>
      <c r="F202" s="9" t="n">
        <v>22.450933</v>
      </c>
      <c r="G202" s="9" t="n">
        <v>22.434891</v>
      </c>
      <c r="H202" s="9" t="n">
        <v>22.421618</v>
      </c>
      <c r="I202" s="9" t="n">
        <v>22.410635</v>
      </c>
      <c r="J202" s="9" t="n">
        <v>22.401548</v>
      </c>
      <c r="K202" s="9" t="n">
        <v>22.394032</v>
      </c>
      <c r="L202" s="9" t="n">
        <v>22.387812</v>
      </c>
      <c r="M202" s="9" t="n">
        <v>22.382666</v>
      </c>
      <c r="N202" s="9" t="n">
        <v>22.378407</v>
      </c>
      <c r="O202" s="9" t="n">
        <v>22.374884</v>
      </c>
      <c r="P202" s="9" t="n">
        <v>22.371969</v>
      </c>
      <c r="Q202" s="9" t="n">
        <v>22.369558</v>
      </c>
      <c r="R202" s="9" t="n">
        <v>22.367563</v>
      </c>
      <c r="S202" s="9" t="n">
        <v>22.365911</v>
      </c>
      <c r="T202" s="9" t="n">
        <v>22.364546</v>
      </c>
      <c r="U202" s="9" t="n">
        <v>22.363417</v>
      </c>
      <c r="V202" s="9" t="n">
        <v>22.36248</v>
      </c>
      <c r="W202" s="9" t="n">
        <v>22.361708</v>
      </c>
      <c r="X202" s="9" t="n">
        <v>22.361067</v>
      </c>
      <c r="Y202" s="9" t="n">
        <v>22.360538</v>
      </c>
      <c r="Z202" s="9" t="n">
        <v>22.3601</v>
      </c>
      <c r="AA202" s="9" t="n">
        <v>22.359737</v>
      </c>
      <c r="AB202" s="9" t="n">
        <v>22.359438</v>
      </c>
      <c r="AC202" s="9" t="n">
        <v>22.35919</v>
      </c>
      <c r="AD202" s="9" t="n">
        <v>22.358984</v>
      </c>
      <c r="AE202" s="9" t="n">
        <v>22.358814</v>
      </c>
      <c r="AF202" s="9" t="n">
        <v>22.358673</v>
      </c>
      <c r="AG202" s="9" t="n">
        <v>22.358557</v>
      </c>
      <c r="AH202" s="9" t="n">
        <v>22.358461</v>
      </c>
      <c r="AI202" s="9" t="n">
        <v>22.358381</v>
      </c>
      <c r="AJ202" s="9" t="n">
        <v>22.358315</v>
      </c>
      <c r="AK202" s="5" t="n">
        <v>-0.000189</v>
      </c>
    </row>
    <row r="203" ht="15" customHeight="1" s="99">
      <c r="A203" s="58" t="inlineStr">
        <is>
          <t>ATE000:pa_JetFuelUS</t>
        </is>
      </c>
      <c r="B203" s="7" t="inlineStr">
        <is>
          <t xml:space="preserve">  Military Jet Fuel, U.S.</t>
        </is>
      </c>
      <c r="C203" s="9" t="n">
        <v>411.780945</v>
      </c>
      <c r="D203" s="9" t="n">
        <v>429.677063</v>
      </c>
      <c r="E203" s="9" t="n">
        <v>447.255249</v>
      </c>
      <c r="F203" s="9" t="n">
        <v>451.317047</v>
      </c>
      <c r="G203" s="9" t="n">
        <v>447.310913</v>
      </c>
      <c r="H203" s="9" t="n">
        <v>442.751495</v>
      </c>
      <c r="I203" s="9" t="n">
        <v>429.703613</v>
      </c>
      <c r="J203" s="9" t="n">
        <v>421.297852</v>
      </c>
      <c r="K203" s="9" t="n">
        <v>420.376312</v>
      </c>
      <c r="L203" s="9" t="n">
        <v>419.689087</v>
      </c>
      <c r="M203" s="9" t="n">
        <v>420.042053</v>
      </c>
      <c r="N203" s="9" t="n">
        <v>422.947632</v>
      </c>
      <c r="O203" s="9" t="n">
        <v>423.71698</v>
      </c>
      <c r="P203" s="9" t="n">
        <v>424.18457</v>
      </c>
      <c r="Q203" s="9" t="n">
        <v>424.628845</v>
      </c>
      <c r="R203" s="9" t="n">
        <v>425.051422</v>
      </c>
      <c r="S203" s="9" t="n">
        <v>425.454956</v>
      </c>
      <c r="T203" s="9" t="n">
        <v>425.841156</v>
      </c>
      <c r="U203" s="9" t="n">
        <v>426.212402</v>
      </c>
      <c r="V203" s="9" t="n">
        <v>426.573303</v>
      </c>
      <c r="W203" s="9" t="n">
        <v>426.925018</v>
      </c>
      <c r="X203" s="9" t="n">
        <v>427.267517</v>
      </c>
      <c r="Y203" s="9" t="n">
        <v>427.600403</v>
      </c>
      <c r="Z203" s="9" t="n">
        <v>427.923523</v>
      </c>
      <c r="AA203" s="9" t="n">
        <v>428.236481</v>
      </c>
      <c r="AB203" s="9" t="n">
        <v>428.539062</v>
      </c>
      <c r="AC203" s="9" t="n">
        <v>428.830994</v>
      </c>
      <c r="AD203" s="9" t="n">
        <v>429.111938</v>
      </c>
      <c r="AE203" s="9" t="n">
        <v>429.381714</v>
      </c>
      <c r="AF203" s="9" t="n">
        <v>429.640015</v>
      </c>
      <c r="AG203" s="9" t="n">
        <v>429.886566</v>
      </c>
      <c r="AH203" s="9" t="n">
        <v>430.121185</v>
      </c>
      <c r="AI203" s="9" t="n">
        <v>429.905212</v>
      </c>
      <c r="AJ203" s="9" t="n">
        <v>429.724152</v>
      </c>
      <c r="AK203" s="5" t="n">
        <v>3e-06</v>
      </c>
    </row>
    <row r="204" ht="15" customHeight="1" s="99" thickBot="1"/>
    <row r="205" ht="15" customHeight="1" s="99">
      <c r="B205" s="79" t="inlineStr">
        <is>
          <t xml:space="preserve">   1/ Assumed to be the same as International U.S..</t>
        </is>
      </c>
      <c r="C205" s="100" t="n"/>
      <c r="D205" s="100" t="n"/>
      <c r="E205" s="100" t="n"/>
      <c r="F205" s="100" t="n"/>
      <c r="G205" s="100" t="n"/>
      <c r="H205" s="100" t="n"/>
      <c r="I205" s="100" t="n"/>
      <c r="J205" s="100" t="n"/>
      <c r="K205" s="100" t="n"/>
      <c r="L205" s="100" t="n"/>
      <c r="M205" s="100" t="n"/>
      <c r="N205" s="100" t="n"/>
      <c r="O205" s="100" t="n"/>
      <c r="P205" s="100" t="n"/>
      <c r="Q205" s="100" t="n"/>
      <c r="R205" s="100" t="n"/>
      <c r="S205" s="100" t="n"/>
      <c r="T205" s="100" t="n"/>
      <c r="U205" s="100" t="n"/>
      <c r="V205" s="100" t="n"/>
      <c r="W205" s="100" t="n"/>
      <c r="X205" s="100" t="n"/>
      <c r="Y205" s="100" t="n"/>
      <c r="Z205" s="100" t="n"/>
      <c r="AA205" s="100" t="n"/>
      <c r="AB205" s="100" t="n"/>
      <c r="AC205" s="100" t="n"/>
      <c r="AD205" s="100" t="n"/>
      <c r="AE205" s="100" t="n"/>
      <c r="AF205" s="100" t="n"/>
      <c r="AG205" s="100" t="n"/>
      <c r="AH205" s="100" t="n"/>
      <c r="AI205" s="100" t="n"/>
      <c r="AJ205" s="100" t="n"/>
      <c r="AK205" s="100" t="n"/>
    </row>
    <row r="206" ht="15" customHeight="1" s="99">
      <c r="B206" s="60" t="inlineStr">
        <is>
          <t xml:space="preserve">   2/ Non-U.S. efficiency is assumed to equal U.S. efficiency.</t>
        </is>
      </c>
    </row>
    <row r="207" ht="15" customHeight="1" s="99">
      <c r="B207" s="60" t="inlineStr">
        <is>
          <t xml:space="preserve">   Btu = British thermal unit.</t>
        </is>
      </c>
    </row>
    <row r="208" ht="15" customHeight="1" s="99">
      <c r="B208" s="60" t="inlineStr">
        <is>
          <t xml:space="preserve">   - - = Not applicable.</t>
        </is>
      </c>
    </row>
    <row r="209" ht="15" customHeight="1" s="99">
      <c r="B209" s="60" t="inlineStr">
        <is>
          <t xml:space="preserve">   Note:  Totals may not equal sum of components due to independent rounding.</t>
        </is>
      </c>
    </row>
    <row r="210" ht="15" customHeight="1" s="99">
      <c r="B210" s="60" t="inlineStr">
        <is>
          <t xml:space="preserve">   Sources:  2017 values derived using:  U.S. Department of Transportation, Form 41, schedule T2; U.S. Department of</t>
        </is>
      </c>
    </row>
    <row r="211" ht="15" customHeight="1" s="99">
      <c r="B211" s="60" t="inlineStr">
        <is>
          <t>Transportation, RSPA, Air Carrier Statistics Monthly, December 2010/2009; U.S. Department of Defense, Defense Logistics</t>
        </is>
      </c>
    </row>
    <row r="212" ht="15" customHeight="1" s="99">
      <c r="B212" s="60" t="inlineStr">
        <is>
          <t>Agency Energy, Fiscal Year 2015 Fact Book; and U.S. Energy Information Administration (EIA), AEO2019 National Energy Modeling</t>
        </is>
      </c>
    </row>
    <row r="213" ht="15" customHeight="1" s="99">
      <c r="B213" s="60" t="inlineStr">
        <is>
          <t>System run ref2019.d111618a.  2018:  EIA, Short-Term Energy Outlook, October 2018 and EIA, AEO2019 National Energy</t>
        </is>
      </c>
    </row>
    <row r="214" ht="15" customHeight="1" s="99">
      <c r="B214" s="60" t="inlineStr">
        <is>
          <t>Modeling System run ref2019.d111618a.  Projections:  EIA AEO2019 National Energy Modeling System run ref2019.d111618a.</t>
        </is>
      </c>
    </row>
  </sheetData>
  <mergeCells count="1">
    <mergeCell ref="B205:AK205"/>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ATS000</t>
        </is>
      </c>
      <c r="B10" s="12" t="inlineStr">
        <is>
          <t>49. Aircraft Stock</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Stock</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Aircraft Stock</t>
        </is>
      </c>
    </row>
    <row r="16" ht="15" customHeight="1" s="99">
      <c r="A16" s="58" t="inlineStr">
        <is>
          <t>ATS000:stk_U.S.Total</t>
        </is>
      </c>
      <c r="B16" s="7" t="inlineStr">
        <is>
          <t xml:space="preserve">  United States</t>
        </is>
      </c>
      <c r="C16" s="9" t="n">
        <v>8556.902344</v>
      </c>
      <c r="D16" s="9" t="n">
        <v>8782.751953000001</v>
      </c>
      <c r="E16" s="9" t="n">
        <v>9019.626953000001</v>
      </c>
      <c r="F16" s="9" t="n">
        <v>9262.325194999999</v>
      </c>
      <c r="G16" s="9" t="n">
        <v>9501.459961</v>
      </c>
      <c r="H16" s="9" t="n">
        <v>9729.579102</v>
      </c>
      <c r="I16" s="9" t="n">
        <v>9969.788086</v>
      </c>
      <c r="J16" s="9" t="n">
        <v>10204.913086</v>
      </c>
      <c r="K16" s="9" t="n">
        <v>10430.269531</v>
      </c>
      <c r="L16" s="9" t="n">
        <v>10648.473633</v>
      </c>
      <c r="M16" s="9" t="n">
        <v>10852.223633</v>
      </c>
      <c r="N16" s="9" t="n">
        <v>11042.506836</v>
      </c>
      <c r="O16" s="9" t="n">
        <v>11223.458008</v>
      </c>
      <c r="P16" s="9" t="n">
        <v>11390.759766</v>
      </c>
      <c r="Q16" s="9" t="n">
        <v>11531.973633</v>
      </c>
      <c r="R16" s="9" t="n">
        <v>11661.179688</v>
      </c>
      <c r="S16" s="9" t="n">
        <v>11786.005859</v>
      </c>
      <c r="T16" s="9" t="n">
        <v>11908.086914</v>
      </c>
      <c r="U16" s="9" t="n">
        <v>12029.011719</v>
      </c>
      <c r="V16" s="9" t="n">
        <v>12151.535156</v>
      </c>
      <c r="W16" s="9" t="n">
        <v>12270.730469</v>
      </c>
      <c r="X16" s="9" t="n">
        <v>12380.964844</v>
      </c>
      <c r="Y16" s="9" t="n">
        <v>12484.449219</v>
      </c>
      <c r="Z16" s="9" t="n">
        <v>12586.021484</v>
      </c>
      <c r="AA16" s="9" t="n">
        <v>12693.678711</v>
      </c>
      <c r="AB16" s="9" t="n">
        <v>12808.977539</v>
      </c>
      <c r="AC16" s="9" t="n">
        <v>12934.625</v>
      </c>
      <c r="AD16" s="9" t="n">
        <v>13066.676758</v>
      </c>
      <c r="AE16" s="9" t="n">
        <v>13197.980469</v>
      </c>
      <c r="AF16" s="9" t="n">
        <v>13335.503906</v>
      </c>
      <c r="AG16" s="9" t="n">
        <v>13474.514648</v>
      </c>
      <c r="AH16" s="9" t="n">
        <v>13582.80957</v>
      </c>
      <c r="AI16" s="9" t="n">
        <v>13686.998047</v>
      </c>
      <c r="AJ16" s="9" t="n">
        <v>13793.740234</v>
      </c>
      <c r="AK16" s="5" t="n">
        <v>0.014207</v>
      </c>
    </row>
    <row r="17" ht="15" customHeight="1" s="99">
      <c r="A17" s="58" t="inlineStr">
        <is>
          <t>ATS000:stk_USNarrowBody</t>
        </is>
      </c>
      <c r="B17" s="7" t="inlineStr">
        <is>
          <t xml:space="preserve">    Narrow Body Aircraft</t>
        </is>
      </c>
      <c r="C17" s="9" t="n">
        <v>4405.74707</v>
      </c>
      <c r="D17" s="9" t="n">
        <v>4580.621094</v>
      </c>
      <c r="E17" s="9" t="n">
        <v>4767.119141</v>
      </c>
      <c r="F17" s="9" t="n">
        <v>4954.375977</v>
      </c>
      <c r="G17" s="9" t="n">
        <v>5137.874023</v>
      </c>
      <c r="H17" s="9" t="n">
        <v>5314.244629</v>
      </c>
      <c r="I17" s="9" t="n">
        <v>5481.617188</v>
      </c>
      <c r="J17" s="9" t="n">
        <v>5641.035156</v>
      </c>
      <c r="K17" s="9" t="n">
        <v>5793.442383</v>
      </c>
      <c r="L17" s="9" t="n">
        <v>5942.572266</v>
      </c>
      <c r="M17" s="9" t="n">
        <v>6081.349121</v>
      </c>
      <c r="N17" s="9" t="n">
        <v>6208.06543</v>
      </c>
      <c r="O17" s="9" t="n">
        <v>6332.166016</v>
      </c>
      <c r="P17" s="9" t="n">
        <v>6447.135742</v>
      </c>
      <c r="Q17" s="9" t="n">
        <v>6548.484863</v>
      </c>
      <c r="R17" s="9" t="n">
        <v>6642.472168</v>
      </c>
      <c r="S17" s="9" t="n">
        <v>6735.137207</v>
      </c>
      <c r="T17" s="9" t="n">
        <v>6826.055176</v>
      </c>
      <c r="U17" s="9" t="n">
        <v>6919.588867</v>
      </c>
      <c r="V17" s="9" t="n">
        <v>7013.228516</v>
      </c>
      <c r="W17" s="9" t="n">
        <v>7104.614258</v>
      </c>
      <c r="X17" s="9" t="n">
        <v>7191.474121</v>
      </c>
      <c r="Y17" s="9" t="n">
        <v>7275.205566</v>
      </c>
      <c r="Z17" s="9" t="n">
        <v>7358.649414</v>
      </c>
      <c r="AA17" s="9" t="n">
        <v>7447.168457</v>
      </c>
      <c r="AB17" s="9" t="n">
        <v>7542.902344</v>
      </c>
      <c r="AC17" s="9" t="n">
        <v>7648.97168</v>
      </c>
      <c r="AD17" s="9" t="n">
        <v>7762.810059</v>
      </c>
      <c r="AE17" s="9" t="n">
        <v>7883.007324</v>
      </c>
      <c r="AF17" s="9" t="n">
        <v>8006.333496</v>
      </c>
      <c r="AG17" s="9" t="n">
        <v>8131.905762</v>
      </c>
      <c r="AH17" s="9" t="n">
        <v>8258.064453000001</v>
      </c>
      <c r="AI17" s="9" t="n">
        <v>8382.782227</v>
      </c>
      <c r="AJ17" s="9" t="n">
        <v>8503.176758</v>
      </c>
      <c r="AK17" s="5" t="n">
        <v>0.019519</v>
      </c>
    </row>
    <row r="18" ht="15" customHeight="1" s="99">
      <c r="A18" s="58" t="inlineStr">
        <is>
          <t>ATS000:stk_USWideBody</t>
        </is>
      </c>
      <c r="B18" s="7" t="inlineStr">
        <is>
          <t xml:space="preserve">    Wide Body Aircraft</t>
        </is>
      </c>
      <c r="C18" s="9" t="n">
        <v>1249.958252</v>
      </c>
      <c r="D18" s="9" t="n">
        <v>1226.308594</v>
      </c>
      <c r="E18" s="9" t="n">
        <v>1211.78894</v>
      </c>
      <c r="F18" s="9" t="n">
        <v>1204.849121</v>
      </c>
      <c r="G18" s="9" t="n">
        <v>1200.560425</v>
      </c>
      <c r="H18" s="9" t="n">
        <v>1196.743652</v>
      </c>
      <c r="I18" s="9" t="n">
        <v>1210.256714</v>
      </c>
      <c r="J18" s="9" t="n">
        <v>1227.424927</v>
      </c>
      <c r="K18" s="9" t="n">
        <v>1246.342041</v>
      </c>
      <c r="L18" s="9" t="n">
        <v>1266.689209</v>
      </c>
      <c r="M18" s="9" t="n">
        <v>1287.378662</v>
      </c>
      <c r="N18" s="9" t="n">
        <v>1311.426392</v>
      </c>
      <c r="O18" s="9" t="n">
        <v>1333.672363</v>
      </c>
      <c r="P18" s="9" t="n">
        <v>1355.852051</v>
      </c>
      <c r="Q18" s="9" t="n">
        <v>1380.204468</v>
      </c>
      <c r="R18" s="9" t="n">
        <v>1404.798706</v>
      </c>
      <c r="S18" s="9" t="n">
        <v>1429.8125</v>
      </c>
      <c r="T18" s="9" t="n">
        <v>1455.495361</v>
      </c>
      <c r="U18" s="9" t="n">
        <v>1481.381348</v>
      </c>
      <c r="V18" s="9" t="n">
        <v>1507.361084</v>
      </c>
      <c r="W18" s="9" t="n">
        <v>1533.820557</v>
      </c>
      <c r="X18" s="9" t="n">
        <v>1560.936768</v>
      </c>
      <c r="Y18" s="9" t="n">
        <v>1588.354004</v>
      </c>
      <c r="Z18" s="9" t="n">
        <v>1616.299561</v>
      </c>
      <c r="AA18" s="9" t="n">
        <v>1643.512451</v>
      </c>
      <c r="AB18" s="9" t="n">
        <v>1671.450928</v>
      </c>
      <c r="AC18" s="9" t="n">
        <v>1700.086182</v>
      </c>
      <c r="AD18" s="9" t="n">
        <v>1729.36377</v>
      </c>
      <c r="AE18" s="9" t="n">
        <v>1759.553711</v>
      </c>
      <c r="AF18" s="9" t="n">
        <v>1790.502686</v>
      </c>
      <c r="AG18" s="9" t="n">
        <v>1822.306641</v>
      </c>
      <c r="AH18" s="9" t="n">
        <v>1854.572266</v>
      </c>
      <c r="AI18" s="9" t="n">
        <v>1886.94397</v>
      </c>
      <c r="AJ18" s="9" t="n">
        <v>1919.10376</v>
      </c>
      <c r="AK18" s="5" t="n">
        <v>0.014094</v>
      </c>
    </row>
    <row r="19" ht="15" customHeight="1" s="99">
      <c r="A19" s="58" t="inlineStr">
        <is>
          <t>ATS000:stk_USRegional</t>
        </is>
      </c>
      <c r="B19" s="7" t="inlineStr">
        <is>
          <t xml:space="preserve">    Regional Jets</t>
        </is>
      </c>
      <c r="C19" s="9" t="n">
        <v>2901.197266</v>
      </c>
      <c r="D19" s="9" t="n">
        <v>2975.82251</v>
      </c>
      <c r="E19" s="9" t="n">
        <v>3040.718262</v>
      </c>
      <c r="F19" s="9" t="n">
        <v>3103.100098</v>
      </c>
      <c r="G19" s="9" t="n">
        <v>3163.025391</v>
      </c>
      <c r="H19" s="9" t="n">
        <v>3218.59082</v>
      </c>
      <c r="I19" s="9" t="n">
        <v>3277.913818</v>
      </c>
      <c r="J19" s="9" t="n">
        <v>3336.453369</v>
      </c>
      <c r="K19" s="9" t="n">
        <v>3390.48584</v>
      </c>
      <c r="L19" s="9" t="n">
        <v>3439.21167</v>
      </c>
      <c r="M19" s="9" t="n">
        <v>3483.496338</v>
      </c>
      <c r="N19" s="9" t="n">
        <v>3523.014893</v>
      </c>
      <c r="O19" s="9" t="n">
        <v>3557.619629</v>
      </c>
      <c r="P19" s="9" t="n">
        <v>3587.771484</v>
      </c>
      <c r="Q19" s="9" t="n">
        <v>3603.283936</v>
      </c>
      <c r="R19" s="9" t="n">
        <v>3613.908936</v>
      </c>
      <c r="S19" s="9" t="n">
        <v>3621.056152</v>
      </c>
      <c r="T19" s="9" t="n">
        <v>3626.535889</v>
      </c>
      <c r="U19" s="9" t="n">
        <v>3628.041016</v>
      </c>
      <c r="V19" s="9" t="n">
        <v>3630.945801</v>
      </c>
      <c r="W19" s="9" t="n">
        <v>3632.296143</v>
      </c>
      <c r="X19" s="9" t="n">
        <v>3628.554199</v>
      </c>
      <c r="Y19" s="9" t="n">
        <v>3620.88916</v>
      </c>
      <c r="Z19" s="9" t="n">
        <v>3611.071777</v>
      </c>
      <c r="AA19" s="9" t="n">
        <v>3602.998291</v>
      </c>
      <c r="AB19" s="9" t="n">
        <v>3594.624268</v>
      </c>
      <c r="AC19" s="9" t="n">
        <v>3585.567383</v>
      </c>
      <c r="AD19" s="9" t="n">
        <v>3574.503174</v>
      </c>
      <c r="AE19" s="9" t="n">
        <v>3555.419434</v>
      </c>
      <c r="AF19" s="9" t="n">
        <v>3538.667969</v>
      </c>
      <c r="AG19" s="9" t="n">
        <v>3520.301514</v>
      </c>
      <c r="AH19" s="9" t="n">
        <v>3470.172852</v>
      </c>
      <c r="AI19" s="9" t="n">
        <v>3417.271973</v>
      </c>
      <c r="AJ19" s="9" t="n">
        <v>3371.459961</v>
      </c>
      <c r="AK19" s="5" t="n">
        <v>0.003908</v>
      </c>
    </row>
    <row r="20" ht="15" customHeight="1" s="99">
      <c r="A20" s="58" t="inlineStr">
        <is>
          <t>ATS000:stk_Canada</t>
        </is>
      </c>
      <c r="B20" s="7" t="inlineStr">
        <is>
          <t xml:space="preserve">  Canada</t>
        </is>
      </c>
      <c r="C20" s="9" t="n">
        <v>943.511292</v>
      </c>
      <c r="D20" s="9" t="n">
        <v>955.47821</v>
      </c>
      <c r="E20" s="9" t="n">
        <v>965.684204</v>
      </c>
      <c r="F20" s="9" t="n">
        <v>975.393311</v>
      </c>
      <c r="G20" s="9" t="n">
        <v>983.723999</v>
      </c>
      <c r="H20" s="9" t="n">
        <v>991.570679</v>
      </c>
      <c r="I20" s="9" t="n">
        <v>998.428162</v>
      </c>
      <c r="J20" s="9" t="n">
        <v>1005.692871</v>
      </c>
      <c r="K20" s="9" t="n">
        <v>1013.07666</v>
      </c>
      <c r="L20" s="9" t="n">
        <v>1020.372253</v>
      </c>
      <c r="M20" s="9" t="n">
        <v>1028.220337</v>
      </c>
      <c r="N20" s="9" t="n">
        <v>1036.287964</v>
      </c>
      <c r="O20" s="9" t="n">
        <v>1044.587646</v>
      </c>
      <c r="P20" s="9" t="n">
        <v>1053.470093</v>
      </c>
      <c r="Q20" s="9" t="n">
        <v>1066.402588</v>
      </c>
      <c r="R20" s="9" t="n">
        <v>1080.832031</v>
      </c>
      <c r="S20" s="9" t="n">
        <v>1096.268066</v>
      </c>
      <c r="T20" s="9" t="n">
        <v>1113.413818</v>
      </c>
      <c r="U20" s="9" t="n">
        <v>1132.018066</v>
      </c>
      <c r="V20" s="9" t="n">
        <v>1151.430298</v>
      </c>
      <c r="W20" s="9" t="n">
        <v>1171.689331</v>
      </c>
      <c r="X20" s="9" t="n">
        <v>1192.083496</v>
      </c>
      <c r="Y20" s="9" t="n">
        <v>1213.365112</v>
      </c>
      <c r="Z20" s="9" t="n">
        <v>1234.887085</v>
      </c>
      <c r="AA20" s="9" t="n">
        <v>1256.503906</v>
      </c>
      <c r="AB20" s="9" t="n">
        <v>1278.272339</v>
      </c>
      <c r="AC20" s="9" t="n">
        <v>1302.144775</v>
      </c>
      <c r="AD20" s="9" t="n">
        <v>1326.232788</v>
      </c>
      <c r="AE20" s="9" t="n">
        <v>1350.650879</v>
      </c>
      <c r="AF20" s="9" t="n">
        <v>1376.598633</v>
      </c>
      <c r="AG20" s="9" t="n">
        <v>1403.047119</v>
      </c>
      <c r="AH20" s="9" t="n">
        <v>1430.358398</v>
      </c>
      <c r="AI20" s="9" t="n">
        <v>1458.221191</v>
      </c>
      <c r="AJ20" s="9" t="n">
        <v>1486.978027</v>
      </c>
      <c r="AK20" s="5" t="n">
        <v>0.013917</v>
      </c>
    </row>
    <row r="21" ht="15" customHeight="1" s="99">
      <c r="A21" s="58" t="inlineStr">
        <is>
          <t>ATS000:stk_Canada-nb</t>
        </is>
      </c>
      <c r="B21" s="7" t="inlineStr">
        <is>
          <t xml:space="preserve">    Narrow Body Aircraft</t>
        </is>
      </c>
      <c r="C21" s="9" t="n">
        <v>347.491638</v>
      </c>
      <c r="D21" s="9" t="n">
        <v>351.686768</v>
      </c>
      <c r="E21" s="9" t="n">
        <v>355.52121</v>
      </c>
      <c r="F21" s="9" t="n">
        <v>359.297119</v>
      </c>
      <c r="G21" s="9" t="n">
        <v>363.103638</v>
      </c>
      <c r="H21" s="9" t="n">
        <v>366.976379</v>
      </c>
      <c r="I21" s="9" t="n">
        <v>371.091919</v>
      </c>
      <c r="J21" s="9" t="n">
        <v>375.798248</v>
      </c>
      <c r="K21" s="9" t="n">
        <v>380.306519</v>
      </c>
      <c r="L21" s="9" t="n">
        <v>384.659271</v>
      </c>
      <c r="M21" s="9" t="n">
        <v>389.5</v>
      </c>
      <c r="N21" s="9" t="n">
        <v>394.540344</v>
      </c>
      <c r="O21" s="9" t="n">
        <v>399.662201</v>
      </c>
      <c r="P21" s="9" t="n">
        <v>404.950836</v>
      </c>
      <c r="Q21" s="9" t="n">
        <v>413.441742</v>
      </c>
      <c r="R21" s="9" t="n">
        <v>422.310455</v>
      </c>
      <c r="S21" s="9" t="n">
        <v>430.986359</v>
      </c>
      <c r="T21" s="9" t="n">
        <v>440.592529</v>
      </c>
      <c r="U21" s="9" t="n">
        <v>450.602356</v>
      </c>
      <c r="V21" s="9" t="n">
        <v>460.68811</v>
      </c>
      <c r="W21" s="9" t="n">
        <v>471.099487</v>
      </c>
      <c r="X21" s="9" t="n">
        <v>481.920715</v>
      </c>
      <c r="Y21" s="9" t="n">
        <v>492.669464</v>
      </c>
      <c r="Z21" s="9" t="n">
        <v>503.309174</v>
      </c>
      <c r="AA21" s="9" t="n">
        <v>514.150269</v>
      </c>
      <c r="AB21" s="9" t="n">
        <v>525.200745</v>
      </c>
      <c r="AC21" s="9" t="n">
        <v>536.424377</v>
      </c>
      <c r="AD21" s="9" t="n">
        <v>547.725586</v>
      </c>
      <c r="AE21" s="9" t="n">
        <v>559.306274</v>
      </c>
      <c r="AF21" s="9" t="n">
        <v>571.116211</v>
      </c>
      <c r="AG21" s="9" t="n">
        <v>583.009888</v>
      </c>
      <c r="AH21" s="9" t="n">
        <v>595.113464</v>
      </c>
      <c r="AI21" s="9" t="n">
        <v>607.552246</v>
      </c>
      <c r="AJ21" s="9" t="n">
        <v>620.1135860000001</v>
      </c>
      <c r="AK21" s="5" t="n">
        <v>0.017882</v>
      </c>
    </row>
    <row r="22" ht="15" customHeight="1" s="99">
      <c r="A22" s="58" t="inlineStr">
        <is>
          <t>ATS000:stk_Canada-wb</t>
        </is>
      </c>
      <c r="B22" s="7" t="inlineStr">
        <is>
          <t xml:space="preserve">    Wide Body Aircraft</t>
        </is>
      </c>
      <c r="C22" s="9" t="n">
        <v>133.458969</v>
      </c>
      <c r="D22" s="9" t="n">
        <v>137.450165</v>
      </c>
      <c r="E22" s="9" t="n">
        <v>140.911118</v>
      </c>
      <c r="F22" s="9" t="n">
        <v>144.767334</v>
      </c>
      <c r="G22" s="9" t="n">
        <v>148.604538</v>
      </c>
      <c r="H22" s="9" t="n">
        <v>152.51004</v>
      </c>
      <c r="I22" s="9" t="n">
        <v>155.288574</v>
      </c>
      <c r="J22" s="9" t="n">
        <v>158.889282</v>
      </c>
      <c r="K22" s="9" t="n">
        <v>163.175354</v>
      </c>
      <c r="L22" s="9" t="n">
        <v>167.457077</v>
      </c>
      <c r="M22" s="9" t="n">
        <v>172.071411</v>
      </c>
      <c r="N22" s="9" t="n">
        <v>176.882416</v>
      </c>
      <c r="O22" s="9" t="n">
        <v>181.836411</v>
      </c>
      <c r="P22" s="9" t="n">
        <v>186.986801</v>
      </c>
      <c r="Q22" s="9" t="n">
        <v>192.684341</v>
      </c>
      <c r="R22" s="9" t="n">
        <v>198.668289</v>
      </c>
      <c r="S22" s="9" t="n">
        <v>205.063828</v>
      </c>
      <c r="T22" s="9" t="n">
        <v>211.784912</v>
      </c>
      <c r="U22" s="9" t="n">
        <v>218.69899</v>
      </c>
      <c r="V22" s="9" t="n">
        <v>225.74147</v>
      </c>
      <c r="W22" s="9" t="n">
        <v>233.079163</v>
      </c>
      <c r="X22" s="9" t="n">
        <v>240.768219</v>
      </c>
      <c r="Y22" s="9" t="n">
        <v>248.528473</v>
      </c>
      <c r="Z22" s="9" t="n">
        <v>256.559082</v>
      </c>
      <c r="AA22" s="9" t="n">
        <v>264.606873</v>
      </c>
      <c r="AB22" s="9" t="n">
        <v>272.905853</v>
      </c>
      <c r="AC22" s="9" t="n">
        <v>281.436859</v>
      </c>
      <c r="AD22" s="9" t="n">
        <v>290.142914</v>
      </c>
      <c r="AE22" s="9" t="n">
        <v>299.152252</v>
      </c>
      <c r="AF22" s="9" t="n">
        <v>308.437195</v>
      </c>
      <c r="AG22" s="9" t="n">
        <v>317.907806</v>
      </c>
      <c r="AH22" s="9" t="n">
        <v>327.646393</v>
      </c>
      <c r="AI22" s="9" t="n">
        <v>337.737152</v>
      </c>
      <c r="AJ22" s="9" t="n">
        <v>348.041565</v>
      </c>
      <c r="AK22" s="5" t="n">
        <v>0.029459</v>
      </c>
    </row>
    <row r="23" ht="15" customHeight="1" s="99">
      <c r="A23" s="58" t="inlineStr">
        <is>
          <t>ATS000:stk_Canada-rj</t>
        </is>
      </c>
      <c r="B23" s="7" t="inlineStr">
        <is>
          <t xml:space="preserve">    Regional Jets</t>
        </is>
      </c>
      <c r="C23" s="9" t="n">
        <v>462.560669</v>
      </c>
      <c r="D23" s="9" t="n">
        <v>466.341278</v>
      </c>
      <c r="E23" s="9" t="n">
        <v>469.251862</v>
      </c>
      <c r="F23" s="9" t="n">
        <v>471.328857</v>
      </c>
      <c r="G23" s="9" t="n">
        <v>472.015808</v>
      </c>
      <c r="H23" s="9" t="n">
        <v>472.084259</v>
      </c>
      <c r="I23" s="9" t="n">
        <v>472.047668</v>
      </c>
      <c r="J23" s="9" t="n">
        <v>471.005402</v>
      </c>
      <c r="K23" s="9" t="n">
        <v>469.594818</v>
      </c>
      <c r="L23" s="9" t="n">
        <v>468.25592</v>
      </c>
      <c r="M23" s="9" t="n">
        <v>466.648895</v>
      </c>
      <c r="N23" s="9" t="n">
        <v>464.865234</v>
      </c>
      <c r="O23" s="9" t="n">
        <v>463.08902</v>
      </c>
      <c r="P23" s="9" t="n">
        <v>461.532501</v>
      </c>
      <c r="Q23" s="9" t="n">
        <v>460.27652</v>
      </c>
      <c r="R23" s="9" t="n">
        <v>459.85321</v>
      </c>
      <c r="S23" s="9" t="n">
        <v>460.217896</v>
      </c>
      <c r="T23" s="9" t="n">
        <v>461.036316</v>
      </c>
      <c r="U23" s="9" t="n">
        <v>462.716736</v>
      </c>
      <c r="V23" s="9" t="n">
        <v>465.000732</v>
      </c>
      <c r="W23" s="9" t="n">
        <v>467.510681</v>
      </c>
      <c r="X23" s="9" t="n">
        <v>469.394531</v>
      </c>
      <c r="Y23" s="9" t="n">
        <v>472.167145</v>
      </c>
      <c r="Z23" s="9" t="n">
        <v>475.018768</v>
      </c>
      <c r="AA23" s="9" t="n">
        <v>477.746704</v>
      </c>
      <c r="AB23" s="9" t="n">
        <v>480.165741</v>
      </c>
      <c r="AC23" s="9" t="n">
        <v>484.2836</v>
      </c>
      <c r="AD23" s="9" t="n">
        <v>488.364288</v>
      </c>
      <c r="AE23" s="9" t="n">
        <v>492.192383</v>
      </c>
      <c r="AF23" s="9" t="n">
        <v>497.045197</v>
      </c>
      <c r="AG23" s="9" t="n">
        <v>502.129333</v>
      </c>
      <c r="AH23" s="9" t="n">
        <v>507.598511</v>
      </c>
      <c r="AI23" s="9" t="n">
        <v>512.931763</v>
      </c>
      <c r="AJ23" s="9" t="n">
        <v>518.822876</v>
      </c>
      <c r="AK23" s="5" t="n">
        <v>0.003338</v>
      </c>
    </row>
    <row r="24" ht="15" customHeight="1" s="99">
      <c r="A24" s="58" t="inlineStr">
        <is>
          <t>ATS000:stk_Central_Am</t>
        </is>
      </c>
      <c r="B24" s="7" t="inlineStr">
        <is>
          <t xml:space="preserve">  Central America</t>
        </is>
      </c>
      <c r="C24" s="9" t="n">
        <v>796.9858400000001</v>
      </c>
      <c r="D24" s="9" t="n">
        <v>839.577637</v>
      </c>
      <c r="E24" s="9" t="n">
        <v>884.271362</v>
      </c>
      <c r="F24" s="9" t="n">
        <v>930.293091</v>
      </c>
      <c r="G24" s="9" t="n">
        <v>977.94812</v>
      </c>
      <c r="H24" s="9" t="n">
        <v>1026.44458</v>
      </c>
      <c r="I24" s="9" t="n">
        <v>1075.531372</v>
      </c>
      <c r="J24" s="9" t="n">
        <v>1125.2771</v>
      </c>
      <c r="K24" s="9" t="n">
        <v>1175.024902</v>
      </c>
      <c r="L24" s="9" t="n">
        <v>1224.775513</v>
      </c>
      <c r="M24" s="9" t="n">
        <v>1274.926514</v>
      </c>
      <c r="N24" s="9" t="n">
        <v>1325.411255</v>
      </c>
      <c r="O24" s="9" t="n">
        <v>1376.371704</v>
      </c>
      <c r="P24" s="9" t="n">
        <v>1427.966553</v>
      </c>
      <c r="Q24" s="9" t="n">
        <v>1481.36377</v>
      </c>
      <c r="R24" s="9" t="n">
        <v>1536.000732</v>
      </c>
      <c r="S24" s="9" t="n">
        <v>1593.134277</v>
      </c>
      <c r="T24" s="9" t="n">
        <v>1651.739014</v>
      </c>
      <c r="U24" s="9" t="n">
        <v>1711.914185</v>
      </c>
      <c r="V24" s="9" t="n">
        <v>1773.091309</v>
      </c>
      <c r="W24" s="9" t="n">
        <v>1835.209229</v>
      </c>
      <c r="X24" s="9" t="n">
        <v>1897.529785</v>
      </c>
      <c r="Y24" s="9" t="n">
        <v>1959.763916</v>
      </c>
      <c r="Z24" s="9" t="n">
        <v>2026.438477</v>
      </c>
      <c r="AA24" s="9" t="n">
        <v>2091.604736</v>
      </c>
      <c r="AB24" s="9" t="n">
        <v>2156.730225</v>
      </c>
      <c r="AC24" s="9" t="n">
        <v>2222.123047</v>
      </c>
      <c r="AD24" s="9" t="n">
        <v>2287.301514</v>
      </c>
      <c r="AE24" s="9" t="n">
        <v>2351.891602</v>
      </c>
      <c r="AF24" s="9" t="n">
        <v>2416.461426</v>
      </c>
      <c r="AG24" s="9" t="n">
        <v>2480.934082</v>
      </c>
      <c r="AH24" s="9" t="n">
        <v>2545.769287</v>
      </c>
      <c r="AI24" s="9" t="n">
        <v>2611.09668</v>
      </c>
      <c r="AJ24" s="9" t="n">
        <v>2676.412109</v>
      </c>
      <c r="AK24" s="5" t="n">
        <v>0.036893</v>
      </c>
    </row>
    <row r="25" ht="15" customHeight="1" s="99">
      <c r="A25" s="58" t="inlineStr">
        <is>
          <t>ATS000:stk_Central_Am-n</t>
        </is>
      </c>
      <c r="B25" s="7" t="inlineStr">
        <is>
          <t xml:space="preserve">    Narrow Body Aircraft</t>
        </is>
      </c>
      <c r="C25" s="9" t="n">
        <v>464.090759</v>
      </c>
      <c r="D25" s="9" t="n">
        <v>491.810364</v>
      </c>
      <c r="E25" s="9" t="n">
        <v>520.070068</v>
      </c>
      <c r="F25" s="9" t="n">
        <v>549.216309</v>
      </c>
      <c r="G25" s="9" t="n">
        <v>579.8000489999999</v>
      </c>
      <c r="H25" s="9" t="n">
        <v>610.909058</v>
      </c>
      <c r="I25" s="9" t="n">
        <v>642.5150149999999</v>
      </c>
      <c r="J25" s="9" t="n">
        <v>674.601501</v>
      </c>
      <c r="K25" s="9" t="n">
        <v>706.950317</v>
      </c>
      <c r="L25" s="9" t="n">
        <v>739.4482420000001</v>
      </c>
      <c r="M25" s="9" t="n">
        <v>772.189392</v>
      </c>
      <c r="N25" s="9" t="n">
        <v>805.013855</v>
      </c>
      <c r="O25" s="9" t="n">
        <v>838.0271</v>
      </c>
      <c r="P25" s="9" t="n">
        <v>871.440247</v>
      </c>
      <c r="Q25" s="9" t="n">
        <v>905.854187</v>
      </c>
      <c r="R25" s="9" t="n">
        <v>941.253479</v>
      </c>
      <c r="S25" s="9" t="n">
        <v>978.48938</v>
      </c>
      <c r="T25" s="9" t="n">
        <v>1016.623352</v>
      </c>
      <c r="U25" s="9" t="n">
        <v>1055.971558</v>
      </c>
      <c r="V25" s="9" t="n">
        <v>1096.163696</v>
      </c>
      <c r="W25" s="9" t="n">
        <v>1136.701172</v>
      </c>
      <c r="X25" s="9" t="n">
        <v>1177.181763</v>
      </c>
      <c r="Y25" s="9" t="n">
        <v>1217.765625</v>
      </c>
      <c r="Z25" s="9" t="n">
        <v>1257.408325</v>
      </c>
      <c r="AA25" s="9" t="n">
        <v>1297.984497</v>
      </c>
      <c r="AB25" s="9" t="n">
        <v>1338.217773</v>
      </c>
      <c r="AC25" s="9" t="n">
        <v>1378.380249</v>
      </c>
      <c r="AD25" s="9" t="n">
        <v>1418.23291</v>
      </c>
      <c r="AE25" s="9" t="n">
        <v>1457.335327</v>
      </c>
      <c r="AF25" s="9" t="n">
        <v>1495.82373</v>
      </c>
      <c r="AG25" s="9" t="n">
        <v>1534.267212</v>
      </c>
      <c r="AH25" s="9" t="n">
        <v>1572.772827</v>
      </c>
      <c r="AI25" s="9" t="n">
        <v>1611.21521</v>
      </c>
      <c r="AJ25" s="9" t="n">
        <v>1649.312378</v>
      </c>
      <c r="AK25" s="5" t="n">
        <v>0.038537</v>
      </c>
    </row>
    <row r="26" ht="15" customHeight="1" s="99">
      <c r="A26" s="58" t="inlineStr">
        <is>
          <t>ATS000:stk_Central_Am-w</t>
        </is>
      </c>
      <c r="B26" s="7" t="inlineStr">
        <is>
          <t xml:space="preserve">    Wide Body Aircraft</t>
        </is>
      </c>
      <c r="C26" s="9" t="n">
        <v>43.643806</v>
      </c>
      <c r="D26" s="9" t="n">
        <v>47.312588</v>
      </c>
      <c r="E26" s="9" t="n">
        <v>52.574127</v>
      </c>
      <c r="F26" s="9" t="n">
        <v>58.302418</v>
      </c>
      <c r="G26" s="9" t="n">
        <v>64.243317</v>
      </c>
      <c r="H26" s="9" t="n">
        <v>70.490555</v>
      </c>
      <c r="I26" s="9" t="n">
        <v>76.814865</v>
      </c>
      <c r="J26" s="9" t="n">
        <v>83.313896</v>
      </c>
      <c r="K26" s="9" t="n">
        <v>89.580978</v>
      </c>
      <c r="L26" s="9" t="n">
        <v>95.76664</v>
      </c>
      <c r="M26" s="9" t="n">
        <v>102.163193</v>
      </c>
      <c r="N26" s="9" t="n">
        <v>108.835701</v>
      </c>
      <c r="O26" s="9" t="n">
        <v>115.780571</v>
      </c>
      <c r="P26" s="9" t="n">
        <v>122.89415</v>
      </c>
      <c r="Q26" s="9" t="n">
        <v>130.721542</v>
      </c>
      <c r="R26" s="9" t="n">
        <v>138.691055</v>
      </c>
      <c r="S26" s="9" t="n">
        <v>147.139832</v>
      </c>
      <c r="T26" s="9" t="n">
        <v>155.975311</v>
      </c>
      <c r="U26" s="9" t="n">
        <v>164.901031</v>
      </c>
      <c r="V26" s="9" t="n">
        <v>173.935059</v>
      </c>
      <c r="W26" s="9" t="n">
        <v>183.144852</v>
      </c>
      <c r="X26" s="9" t="n">
        <v>192.67659</v>
      </c>
      <c r="Y26" s="9" t="n">
        <v>202.087936</v>
      </c>
      <c r="Z26" s="9" t="n">
        <v>216.991882</v>
      </c>
      <c r="AA26" s="9" t="n">
        <v>228.007553</v>
      </c>
      <c r="AB26" s="9" t="n">
        <v>239.185272</v>
      </c>
      <c r="AC26" s="9" t="n">
        <v>250.588013</v>
      </c>
      <c r="AD26" s="9" t="n">
        <v>262.048523</v>
      </c>
      <c r="AE26" s="9" t="n">
        <v>273.75885</v>
      </c>
      <c r="AF26" s="9" t="n">
        <v>285.661865</v>
      </c>
      <c r="AG26" s="9" t="n">
        <v>297.503113</v>
      </c>
      <c r="AH26" s="9" t="n">
        <v>309.624908</v>
      </c>
      <c r="AI26" s="9" t="n">
        <v>322.231689</v>
      </c>
      <c r="AJ26" s="9" t="n">
        <v>335.082977</v>
      </c>
      <c r="AK26" s="5" t="n">
        <v>0.063085</v>
      </c>
    </row>
    <row r="27" ht="15" customHeight="1" s="99">
      <c r="A27" s="58" t="inlineStr">
        <is>
          <t>ATS000:stk_Central_Am-r</t>
        </is>
      </c>
      <c r="B27" s="7" t="inlineStr">
        <is>
          <t xml:space="preserve">    Regional Jets</t>
        </is>
      </c>
      <c r="C27" s="9" t="n">
        <v>289.251282</v>
      </c>
      <c r="D27" s="9" t="n">
        <v>300.454742</v>
      </c>
      <c r="E27" s="9" t="n">
        <v>311.627197</v>
      </c>
      <c r="F27" s="9" t="n">
        <v>322.774323</v>
      </c>
      <c r="G27" s="9" t="n">
        <v>333.904785</v>
      </c>
      <c r="H27" s="9" t="n">
        <v>345.044952</v>
      </c>
      <c r="I27" s="9" t="n">
        <v>356.201477</v>
      </c>
      <c r="J27" s="9" t="n">
        <v>367.361633</v>
      </c>
      <c r="K27" s="9" t="n">
        <v>378.493591</v>
      </c>
      <c r="L27" s="9" t="n">
        <v>389.560577</v>
      </c>
      <c r="M27" s="9" t="n">
        <v>400.573914</v>
      </c>
      <c r="N27" s="9" t="n">
        <v>411.561707</v>
      </c>
      <c r="O27" s="9" t="n">
        <v>422.564056</v>
      </c>
      <c r="P27" s="9" t="n">
        <v>433.632172</v>
      </c>
      <c r="Q27" s="9" t="n">
        <v>444.788055</v>
      </c>
      <c r="R27" s="9" t="n">
        <v>456.056152</v>
      </c>
      <c r="S27" s="9" t="n">
        <v>467.505096</v>
      </c>
      <c r="T27" s="9" t="n">
        <v>479.14032</v>
      </c>
      <c r="U27" s="9" t="n">
        <v>491.041656</v>
      </c>
      <c r="V27" s="9" t="n">
        <v>502.992523</v>
      </c>
      <c r="W27" s="9" t="n">
        <v>515.363159</v>
      </c>
      <c r="X27" s="9" t="n">
        <v>527.671326</v>
      </c>
      <c r="Y27" s="9" t="n">
        <v>539.910339</v>
      </c>
      <c r="Z27" s="9" t="n">
        <v>552.038269</v>
      </c>
      <c r="AA27" s="9" t="n">
        <v>565.61261</v>
      </c>
      <c r="AB27" s="9" t="n">
        <v>579.327209</v>
      </c>
      <c r="AC27" s="9" t="n">
        <v>593.154724</v>
      </c>
      <c r="AD27" s="9" t="n">
        <v>607.019958</v>
      </c>
      <c r="AE27" s="9" t="n">
        <v>620.797363</v>
      </c>
      <c r="AF27" s="9" t="n">
        <v>634.975952</v>
      </c>
      <c r="AG27" s="9" t="n">
        <v>649.163757</v>
      </c>
      <c r="AH27" s="9" t="n">
        <v>663.371521</v>
      </c>
      <c r="AI27" s="9" t="n">
        <v>677.649841</v>
      </c>
      <c r="AJ27" s="9" t="n">
        <v>692.016724</v>
      </c>
      <c r="AK27" s="5" t="n">
        <v>0.026415</v>
      </c>
    </row>
    <row r="28" ht="15" customHeight="1" s="99">
      <c r="A28" s="58" t="inlineStr">
        <is>
          <t>ATS000:stk_South_Am</t>
        </is>
      </c>
      <c r="B28" s="7" t="inlineStr">
        <is>
          <t xml:space="preserve">  South America</t>
        </is>
      </c>
      <c r="C28" s="9" t="n">
        <v>1477.640625</v>
      </c>
      <c r="D28" s="9" t="n">
        <v>1537.944214</v>
      </c>
      <c r="E28" s="9" t="n">
        <v>1600.900146</v>
      </c>
      <c r="F28" s="9" t="n">
        <v>1664.796875</v>
      </c>
      <c r="G28" s="9" t="n">
        <v>1731.338989</v>
      </c>
      <c r="H28" s="9" t="n">
        <v>1799.037109</v>
      </c>
      <c r="I28" s="9" t="n">
        <v>1870.284424</v>
      </c>
      <c r="J28" s="9" t="n">
        <v>1943.796631</v>
      </c>
      <c r="K28" s="9" t="n">
        <v>2020.861328</v>
      </c>
      <c r="L28" s="9" t="n">
        <v>2100.123047</v>
      </c>
      <c r="M28" s="9" t="n">
        <v>2181.130615</v>
      </c>
      <c r="N28" s="9" t="n">
        <v>2262.43457</v>
      </c>
      <c r="O28" s="9" t="n">
        <v>2344.910645</v>
      </c>
      <c r="P28" s="9" t="n">
        <v>2429.612793</v>
      </c>
      <c r="Q28" s="9" t="n">
        <v>2515.725098</v>
      </c>
      <c r="R28" s="9" t="n">
        <v>2602.942627</v>
      </c>
      <c r="S28" s="9" t="n">
        <v>2691.263672</v>
      </c>
      <c r="T28" s="9" t="n">
        <v>2781.421387</v>
      </c>
      <c r="U28" s="9" t="n">
        <v>2869.499023</v>
      </c>
      <c r="V28" s="9" t="n">
        <v>2959.378662</v>
      </c>
      <c r="W28" s="9" t="n">
        <v>3051.1521</v>
      </c>
      <c r="X28" s="9" t="n">
        <v>3138.898926</v>
      </c>
      <c r="Y28" s="9" t="n">
        <v>3229.934814</v>
      </c>
      <c r="Z28" s="9" t="n">
        <v>3315.41748</v>
      </c>
      <c r="AA28" s="9" t="n">
        <v>3399.674805</v>
      </c>
      <c r="AB28" s="9" t="n">
        <v>3484.86084</v>
      </c>
      <c r="AC28" s="9" t="n">
        <v>3570.41748</v>
      </c>
      <c r="AD28" s="9" t="n">
        <v>3650.260742</v>
      </c>
      <c r="AE28" s="9" t="n">
        <v>3732.091309</v>
      </c>
      <c r="AF28" s="9" t="n">
        <v>3814.309082</v>
      </c>
      <c r="AG28" s="9" t="n">
        <v>3890.95752</v>
      </c>
      <c r="AH28" s="9" t="n">
        <v>3968.300781</v>
      </c>
      <c r="AI28" s="9" t="n">
        <v>4045.696533</v>
      </c>
      <c r="AJ28" s="9" t="n">
        <v>4123.280762</v>
      </c>
      <c r="AK28" s="5" t="n">
        <v>0.031299</v>
      </c>
    </row>
    <row r="29" ht="15" customHeight="1" s="99">
      <c r="A29" s="58" t="inlineStr">
        <is>
          <t>ATS000:stk_South_Am-nb</t>
        </is>
      </c>
      <c r="B29" s="7" t="inlineStr">
        <is>
          <t xml:space="preserve">    Narrow Body Aircraft</t>
        </is>
      </c>
      <c r="C29" s="9" t="n">
        <v>868.674133</v>
      </c>
      <c r="D29" s="9" t="n">
        <v>896.6714480000001</v>
      </c>
      <c r="E29" s="9" t="n">
        <v>926.484192</v>
      </c>
      <c r="F29" s="9" t="n">
        <v>956.355286</v>
      </c>
      <c r="G29" s="9" t="n">
        <v>988.122803</v>
      </c>
      <c r="H29" s="9" t="n">
        <v>1020.43811</v>
      </c>
      <c r="I29" s="9" t="n">
        <v>1055.986328</v>
      </c>
      <c r="J29" s="9" t="n">
        <v>1092.700806</v>
      </c>
      <c r="K29" s="9" t="n">
        <v>1132.581299</v>
      </c>
      <c r="L29" s="9" t="n">
        <v>1174.307739</v>
      </c>
      <c r="M29" s="9" t="n">
        <v>1217.49646</v>
      </c>
      <c r="N29" s="9" t="n">
        <v>1260.676636</v>
      </c>
      <c r="O29" s="9" t="n">
        <v>1304.711914</v>
      </c>
      <c r="P29" s="9" t="n">
        <v>1350.656738</v>
      </c>
      <c r="Q29" s="9" t="n">
        <v>1397.729858</v>
      </c>
      <c r="R29" s="9" t="n">
        <v>1445.754639</v>
      </c>
      <c r="S29" s="9" t="n">
        <v>1494.846558</v>
      </c>
      <c r="T29" s="9" t="n">
        <v>1545.036377</v>
      </c>
      <c r="U29" s="9" t="n">
        <v>1594.862915</v>
      </c>
      <c r="V29" s="9" t="n">
        <v>1645.996704</v>
      </c>
      <c r="W29" s="9" t="n">
        <v>1697.166138</v>
      </c>
      <c r="X29" s="9" t="n">
        <v>1747.14209</v>
      </c>
      <c r="Y29" s="9" t="n">
        <v>1797.276001</v>
      </c>
      <c r="Z29" s="9" t="n">
        <v>1846.071289</v>
      </c>
      <c r="AA29" s="9" t="n">
        <v>1893.970093</v>
      </c>
      <c r="AB29" s="9" t="n">
        <v>1941.36145</v>
      </c>
      <c r="AC29" s="9" t="n">
        <v>1988.207153</v>
      </c>
      <c r="AD29" s="9" t="n">
        <v>2034.464355</v>
      </c>
      <c r="AE29" s="9" t="n">
        <v>2079.659424</v>
      </c>
      <c r="AF29" s="9" t="n">
        <v>2124.060791</v>
      </c>
      <c r="AG29" s="9" t="n">
        <v>2167.701416</v>
      </c>
      <c r="AH29" s="9" t="n">
        <v>2210.773926</v>
      </c>
      <c r="AI29" s="9" t="n">
        <v>2253.539062</v>
      </c>
      <c r="AJ29" s="9" t="n">
        <v>2296.026367</v>
      </c>
      <c r="AK29" s="5" t="n">
        <v>0.029819</v>
      </c>
    </row>
    <row r="30" ht="15" customHeight="1" s="99">
      <c r="A30" s="58" t="inlineStr">
        <is>
          <t>ATS000:stk_South_Am-wb</t>
        </is>
      </c>
      <c r="B30" s="7" t="inlineStr">
        <is>
          <t xml:space="preserve">    Wide Body Aircraft</t>
        </is>
      </c>
      <c r="C30" s="9" t="n">
        <v>177.341904</v>
      </c>
      <c r="D30" s="9" t="n">
        <v>189.897797</v>
      </c>
      <c r="E30" s="9" t="n">
        <v>202.981522</v>
      </c>
      <c r="F30" s="9" t="n">
        <v>216.596603</v>
      </c>
      <c r="G30" s="9" t="n">
        <v>230.699875</v>
      </c>
      <c r="H30" s="9" t="n">
        <v>245.143555</v>
      </c>
      <c r="I30" s="9" t="n">
        <v>260.059357</v>
      </c>
      <c r="J30" s="9" t="n">
        <v>275.38147</v>
      </c>
      <c r="K30" s="9" t="n">
        <v>290.887756</v>
      </c>
      <c r="L30" s="9" t="n">
        <v>306.545868</v>
      </c>
      <c r="M30" s="9" t="n">
        <v>322.315063</v>
      </c>
      <c r="N30" s="9" t="n">
        <v>338.204468</v>
      </c>
      <c r="O30" s="9" t="n">
        <v>354.195099</v>
      </c>
      <c r="P30" s="9" t="n">
        <v>370.287292</v>
      </c>
      <c r="Q30" s="9" t="n">
        <v>386.471008</v>
      </c>
      <c r="R30" s="9" t="n">
        <v>402.73407</v>
      </c>
      <c r="S30" s="9" t="n">
        <v>419.069977</v>
      </c>
      <c r="T30" s="9" t="n">
        <v>435.458038</v>
      </c>
      <c r="U30" s="9" t="n">
        <v>451.858612</v>
      </c>
      <c r="V30" s="9" t="n">
        <v>468.266174</v>
      </c>
      <c r="W30" s="9" t="n">
        <v>484.719147</v>
      </c>
      <c r="X30" s="9" t="n">
        <v>501.252106</v>
      </c>
      <c r="Y30" s="9" t="n">
        <v>517.774109</v>
      </c>
      <c r="Z30" s="9" t="n">
        <v>534.257446</v>
      </c>
      <c r="AA30" s="9" t="n">
        <v>550.663818</v>
      </c>
      <c r="AB30" s="9" t="n">
        <v>566.900085</v>
      </c>
      <c r="AC30" s="9" t="n">
        <v>582.862793</v>
      </c>
      <c r="AD30" s="9" t="n">
        <v>598.524353</v>
      </c>
      <c r="AE30" s="9" t="n">
        <v>613.913513</v>
      </c>
      <c r="AF30" s="9" t="n">
        <v>629.037292</v>
      </c>
      <c r="AG30" s="9" t="n">
        <v>643.858582</v>
      </c>
      <c r="AH30" s="9" t="n">
        <v>658.3526000000001</v>
      </c>
      <c r="AI30" s="9" t="n">
        <v>672.505371</v>
      </c>
      <c r="AJ30" s="9" t="n">
        <v>686.348083</v>
      </c>
      <c r="AK30" s="5" t="n">
        <v>0.04097</v>
      </c>
    </row>
    <row r="31" ht="15" customHeight="1" s="99">
      <c r="A31" s="58" t="inlineStr">
        <is>
          <t>ATS000:stk_South_Am-rj</t>
        </is>
      </c>
      <c r="B31" s="7" t="inlineStr">
        <is>
          <t xml:space="preserve">    Regional Jets</t>
        </is>
      </c>
      <c r="C31" s="9" t="n">
        <v>431.624695</v>
      </c>
      <c r="D31" s="9" t="n">
        <v>451.374969</v>
      </c>
      <c r="E31" s="9" t="n">
        <v>471.434387</v>
      </c>
      <c r="F31" s="9" t="n">
        <v>491.84494</v>
      </c>
      <c r="G31" s="9" t="n">
        <v>512.516357</v>
      </c>
      <c r="H31" s="9" t="n">
        <v>533.455383</v>
      </c>
      <c r="I31" s="9" t="n">
        <v>554.238831</v>
      </c>
      <c r="J31" s="9" t="n">
        <v>575.714294</v>
      </c>
      <c r="K31" s="9" t="n">
        <v>597.392273</v>
      </c>
      <c r="L31" s="9" t="n">
        <v>619.269348</v>
      </c>
      <c r="M31" s="9" t="n">
        <v>641.319031</v>
      </c>
      <c r="N31" s="9" t="n">
        <v>663.553528</v>
      </c>
      <c r="O31" s="9" t="n">
        <v>686.003723</v>
      </c>
      <c r="P31" s="9" t="n">
        <v>708.66864</v>
      </c>
      <c r="Q31" s="9" t="n">
        <v>731.524048</v>
      </c>
      <c r="R31" s="9" t="n">
        <v>754.453857</v>
      </c>
      <c r="S31" s="9" t="n">
        <v>777.347046</v>
      </c>
      <c r="T31" s="9" t="n">
        <v>800.92688</v>
      </c>
      <c r="U31" s="9" t="n">
        <v>822.777344</v>
      </c>
      <c r="V31" s="9" t="n">
        <v>845.115662</v>
      </c>
      <c r="W31" s="9" t="n">
        <v>869.266846</v>
      </c>
      <c r="X31" s="9" t="n">
        <v>890.504761</v>
      </c>
      <c r="Y31" s="9" t="n">
        <v>914.884827</v>
      </c>
      <c r="Z31" s="9" t="n">
        <v>935.088928</v>
      </c>
      <c r="AA31" s="9" t="n">
        <v>955.0409550000001</v>
      </c>
      <c r="AB31" s="9" t="n">
        <v>976.599243</v>
      </c>
      <c r="AC31" s="9" t="n">
        <v>999.347595</v>
      </c>
      <c r="AD31" s="9" t="n">
        <v>1017.272034</v>
      </c>
      <c r="AE31" s="9" t="n">
        <v>1038.518311</v>
      </c>
      <c r="AF31" s="9" t="n">
        <v>1061.210938</v>
      </c>
      <c r="AG31" s="9" t="n">
        <v>1079.397461</v>
      </c>
      <c r="AH31" s="9" t="n">
        <v>1099.174194</v>
      </c>
      <c r="AI31" s="9" t="n">
        <v>1119.6521</v>
      </c>
      <c r="AJ31" s="9" t="n">
        <v>1140.906372</v>
      </c>
      <c r="AK31" s="5" t="n">
        <v>0.029401</v>
      </c>
    </row>
    <row r="32" ht="15" customHeight="1" s="99">
      <c r="A32" s="58" t="inlineStr">
        <is>
          <t>ATS000:stk_Europe</t>
        </is>
      </c>
      <c r="B32" s="7" t="inlineStr">
        <is>
          <t xml:space="preserve">  Europe</t>
        </is>
      </c>
      <c r="C32" s="9" t="n">
        <v>6469.986816</v>
      </c>
      <c r="D32" s="9" t="n">
        <v>6709.330078</v>
      </c>
      <c r="E32" s="9" t="n">
        <v>6947.446777</v>
      </c>
      <c r="F32" s="9" t="n">
        <v>7183.384766</v>
      </c>
      <c r="G32" s="9" t="n">
        <v>7416.137207</v>
      </c>
      <c r="H32" s="9" t="n">
        <v>7645.194824</v>
      </c>
      <c r="I32" s="9" t="n">
        <v>7870.678711</v>
      </c>
      <c r="J32" s="9" t="n">
        <v>8091.987305</v>
      </c>
      <c r="K32" s="9" t="n">
        <v>8308.206055000001</v>
      </c>
      <c r="L32" s="9" t="n">
        <v>8520.415039</v>
      </c>
      <c r="M32" s="9" t="n">
        <v>8727.464844</v>
      </c>
      <c r="N32" s="9" t="n">
        <v>8927.78125</v>
      </c>
      <c r="O32" s="9" t="n">
        <v>9121.403319999999</v>
      </c>
      <c r="P32" s="9" t="n">
        <v>9307.3125</v>
      </c>
      <c r="Q32" s="9" t="n">
        <v>9490.162109000001</v>
      </c>
      <c r="R32" s="9" t="n">
        <v>9669.273438</v>
      </c>
      <c r="S32" s="9" t="n">
        <v>9845.138671999999</v>
      </c>
      <c r="T32" s="9" t="n">
        <v>10017.084961</v>
      </c>
      <c r="U32" s="9" t="n">
        <v>10185.121094</v>
      </c>
      <c r="V32" s="9" t="n">
        <v>10345.557617</v>
      </c>
      <c r="W32" s="9" t="n">
        <v>10498.040039</v>
      </c>
      <c r="X32" s="9" t="n">
        <v>10645.753906</v>
      </c>
      <c r="Y32" s="9" t="n">
        <v>10780.290039</v>
      </c>
      <c r="Z32" s="9" t="n">
        <v>10918.349609</v>
      </c>
      <c r="AA32" s="9" t="n">
        <v>11053.876953</v>
      </c>
      <c r="AB32" s="9" t="n">
        <v>11189.546875</v>
      </c>
      <c r="AC32" s="9" t="n">
        <v>11325.998047</v>
      </c>
      <c r="AD32" s="9" t="n">
        <v>11462.277344</v>
      </c>
      <c r="AE32" s="9" t="n">
        <v>11598.004883</v>
      </c>
      <c r="AF32" s="9" t="n">
        <v>11733.375</v>
      </c>
      <c r="AG32" s="9" t="n">
        <v>11890.436523</v>
      </c>
      <c r="AH32" s="9" t="n">
        <v>12050.144531</v>
      </c>
      <c r="AI32" s="9" t="n">
        <v>12215.412109</v>
      </c>
      <c r="AJ32" s="9" t="n">
        <v>12388.110352</v>
      </c>
      <c r="AK32" s="5" t="n">
        <v>0.019349</v>
      </c>
    </row>
    <row r="33" ht="15" customHeight="1" s="99">
      <c r="A33" s="58" t="inlineStr">
        <is>
          <t>ATS000:stk_Europe-nb</t>
        </is>
      </c>
      <c r="B33" s="7" t="inlineStr">
        <is>
          <t xml:space="preserve">    Narrow Body Aircraft</t>
        </is>
      </c>
      <c r="C33" s="9" t="n">
        <v>3703.322998</v>
      </c>
      <c r="D33" s="9" t="n">
        <v>3874.522217</v>
      </c>
      <c r="E33" s="9" t="n">
        <v>4046.658691</v>
      </c>
      <c r="F33" s="9" t="n">
        <v>4219.111816</v>
      </c>
      <c r="G33" s="9" t="n">
        <v>4391.243652</v>
      </c>
      <c r="H33" s="9" t="n">
        <v>4562.712891</v>
      </c>
      <c r="I33" s="9" t="n">
        <v>4733.597656</v>
      </c>
      <c r="J33" s="9" t="n">
        <v>4903.64502</v>
      </c>
      <c r="K33" s="9" t="n">
        <v>5072.692383</v>
      </c>
      <c r="L33" s="9" t="n">
        <v>5240.242676</v>
      </c>
      <c r="M33" s="9" t="n">
        <v>5405.867188</v>
      </c>
      <c r="N33" s="9" t="n">
        <v>5568.750488</v>
      </c>
      <c r="O33" s="9" t="n">
        <v>5726.526367</v>
      </c>
      <c r="P33" s="9" t="n">
        <v>5880.472656</v>
      </c>
      <c r="Q33" s="9" t="n">
        <v>6030.654785</v>
      </c>
      <c r="R33" s="9" t="n">
        <v>6177.596191</v>
      </c>
      <c r="S33" s="9" t="n">
        <v>6321.520996</v>
      </c>
      <c r="T33" s="9" t="n">
        <v>6461.654297</v>
      </c>
      <c r="U33" s="9" t="n">
        <v>6597.695801</v>
      </c>
      <c r="V33" s="9" t="n">
        <v>6729.906738</v>
      </c>
      <c r="W33" s="9" t="n">
        <v>6854.953613</v>
      </c>
      <c r="X33" s="9" t="n">
        <v>6971.768066</v>
      </c>
      <c r="Y33" s="9" t="n">
        <v>7081.962402</v>
      </c>
      <c r="Z33" s="9" t="n">
        <v>7186.981934</v>
      </c>
      <c r="AA33" s="9" t="n">
        <v>7288.499512</v>
      </c>
      <c r="AB33" s="9" t="n">
        <v>7388.120605</v>
      </c>
      <c r="AC33" s="9" t="n">
        <v>7487.572266</v>
      </c>
      <c r="AD33" s="9" t="n">
        <v>7585.897949</v>
      </c>
      <c r="AE33" s="9" t="n">
        <v>7682.70752</v>
      </c>
      <c r="AF33" s="9" t="n">
        <v>7778.17334</v>
      </c>
      <c r="AG33" s="9" t="n">
        <v>7871.823242</v>
      </c>
      <c r="AH33" s="9" t="n">
        <v>7964.371582</v>
      </c>
      <c r="AI33" s="9" t="n">
        <v>8057.337891</v>
      </c>
      <c r="AJ33" s="9" t="n">
        <v>8153.010742</v>
      </c>
      <c r="AK33" s="5" t="n">
        <v>0.023521</v>
      </c>
    </row>
    <row r="34" ht="15" customHeight="1" s="99">
      <c r="A34" s="58" t="inlineStr">
        <is>
          <t>ATS000:stk_Europe-wb</t>
        </is>
      </c>
      <c r="B34" s="7" t="inlineStr">
        <is>
          <t xml:space="preserve">    Wide Body Aircraft</t>
        </is>
      </c>
      <c r="C34" s="9" t="n">
        <v>1197.813354</v>
      </c>
      <c r="D34" s="9" t="n">
        <v>1246.608887</v>
      </c>
      <c r="E34" s="9" t="n">
        <v>1295.179077</v>
      </c>
      <c r="F34" s="9" t="n">
        <v>1343.468262</v>
      </c>
      <c r="G34" s="9" t="n">
        <v>1391.338257</v>
      </c>
      <c r="H34" s="9" t="n">
        <v>1438.759277</v>
      </c>
      <c r="I34" s="9" t="n">
        <v>1485.761353</v>
      </c>
      <c r="J34" s="9" t="n">
        <v>1531.940552</v>
      </c>
      <c r="K34" s="9" t="n">
        <v>1576.386841</v>
      </c>
      <c r="L34" s="9" t="n">
        <v>1620.372681</v>
      </c>
      <c r="M34" s="9" t="n">
        <v>1662.912598</v>
      </c>
      <c r="N34" s="9" t="n">
        <v>1702.92749</v>
      </c>
      <c r="O34" s="9" t="n">
        <v>1742.356323</v>
      </c>
      <c r="P34" s="9" t="n">
        <v>1778.249146</v>
      </c>
      <c r="Q34" s="9" t="n">
        <v>1814.672119</v>
      </c>
      <c r="R34" s="9" t="n">
        <v>1849.990723</v>
      </c>
      <c r="S34" s="9" t="n">
        <v>1884.102539</v>
      </c>
      <c r="T34" s="9" t="n">
        <v>1916.911133</v>
      </c>
      <c r="U34" s="9" t="n">
        <v>1948.733398</v>
      </c>
      <c r="V34" s="9" t="n">
        <v>1979.903564</v>
      </c>
      <c r="W34" s="9" t="n">
        <v>2009.655762</v>
      </c>
      <c r="X34" s="9" t="n">
        <v>2040.539307</v>
      </c>
      <c r="Y34" s="9" t="n">
        <v>2065.628662</v>
      </c>
      <c r="Z34" s="9" t="n">
        <v>2097.077148</v>
      </c>
      <c r="AA34" s="9" t="n">
        <v>2129.075928</v>
      </c>
      <c r="AB34" s="9" t="n">
        <v>2161.679932</v>
      </c>
      <c r="AC34" s="9" t="n">
        <v>2194.724854</v>
      </c>
      <c r="AD34" s="9" t="n">
        <v>2228.172363</v>
      </c>
      <c r="AE34" s="9" t="n">
        <v>2261.878174</v>
      </c>
      <c r="AF34" s="9" t="n">
        <v>2295.718506</v>
      </c>
      <c r="AG34" s="9" t="n">
        <v>2352.060791</v>
      </c>
      <c r="AH34" s="9" t="n">
        <v>2410.941162</v>
      </c>
      <c r="AI34" s="9" t="n">
        <v>2473.463867</v>
      </c>
      <c r="AJ34" s="9" t="n">
        <v>2538.912109</v>
      </c>
      <c r="AK34" s="5" t="n">
        <v>0.022477</v>
      </c>
    </row>
    <row r="35" ht="15" customHeight="1" s="99">
      <c r="A35" s="58" t="inlineStr">
        <is>
          <t>ATS000:stk_Europe-rj</t>
        </is>
      </c>
      <c r="B35" s="7" t="inlineStr">
        <is>
          <t xml:space="preserve">    Regional Jets</t>
        </is>
      </c>
      <c r="C35" s="9" t="n">
        <v>1568.850708</v>
      </c>
      <c r="D35" s="9" t="n">
        <v>1588.199341</v>
      </c>
      <c r="E35" s="9" t="n">
        <v>1605.609009</v>
      </c>
      <c r="F35" s="9" t="n">
        <v>1620.804565</v>
      </c>
      <c r="G35" s="9" t="n">
        <v>1633.555054</v>
      </c>
      <c r="H35" s="9" t="n">
        <v>1643.722656</v>
      </c>
      <c r="I35" s="9" t="n">
        <v>1651.31958</v>
      </c>
      <c r="J35" s="9" t="n">
        <v>1656.401733</v>
      </c>
      <c r="K35" s="9" t="n">
        <v>1659.127319</v>
      </c>
      <c r="L35" s="9" t="n">
        <v>1659.800171</v>
      </c>
      <c r="M35" s="9" t="n">
        <v>1658.684937</v>
      </c>
      <c r="N35" s="9" t="n">
        <v>1656.103271</v>
      </c>
      <c r="O35" s="9" t="n">
        <v>1652.52063</v>
      </c>
      <c r="P35" s="9" t="n">
        <v>1648.590698</v>
      </c>
      <c r="Q35" s="9" t="n">
        <v>1644.834473</v>
      </c>
      <c r="R35" s="9" t="n">
        <v>1641.686646</v>
      </c>
      <c r="S35" s="9" t="n">
        <v>1639.515991</v>
      </c>
      <c r="T35" s="9" t="n">
        <v>1638.519897</v>
      </c>
      <c r="U35" s="9" t="n">
        <v>1638.69165</v>
      </c>
      <c r="V35" s="9" t="n">
        <v>1635.746704</v>
      </c>
      <c r="W35" s="9" t="n">
        <v>1633.430664</v>
      </c>
      <c r="X35" s="9" t="n">
        <v>1633.446411</v>
      </c>
      <c r="Y35" s="9" t="n">
        <v>1632.699463</v>
      </c>
      <c r="Z35" s="9" t="n">
        <v>1634.290771</v>
      </c>
      <c r="AA35" s="9" t="n">
        <v>1636.30188</v>
      </c>
      <c r="AB35" s="9" t="n">
        <v>1639.745728</v>
      </c>
      <c r="AC35" s="9" t="n">
        <v>1643.701416</v>
      </c>
      <c r="AD35" s="9" t="n">
        <v>1648.20752</v>
      </c>
      <c r="AE35" s="9" t="n">
        <v>1653.418945</v>
      </c>
      <c r="AF35" s="9" t="n">
        <v>1659.48291</v>
      </c>
      <c r="AG35" s="9" t="n">
        <v>1666.552979</v>
      </c>
      <c r="AH35" s="9" t="n">
        <v>1674.832275</v>
      </c>
      <c r="AI35" s="9" t="n">
        <v>1684.610352</v>
      </c>
      <c r="AJ35" s="9" t="n">
        <v>1696.187866</v>
      </c>
      <c r="AK35" s="5" t="n">
        <v>0.002058</v>
      </c>
    </row>
    <row r="36" ht="15" customHeight="1" s="99">
      <c r="A36" s="58" t="inlineStr">
        <is>
          <t>ATS000:stk_Africa</t>
        </is>
      </c>
      <c r="B36" s="7" t="inlineStr">
        <is>
          <t xml:space="preserve">  Africa</t>
        </is>
      </c>
      <c r="C36" s="9" t="n">
        <v>1359.203979</v>
      </c>
      <c r="D36" s="9" t="n">
        <v>1369.312744</v>
      </c>
      <c r="E36" s="9" t="n">
        <v>1379.322998</v>
      </c>
      <c r="F36" s="9" t="n">
        <v>1391.385986</v>
      </c>
      <c r="G36" s="9" t="n">
        <v>1403.835693</v>
      </c>
      <c r="H36" s="9" t="n">
        <v>1419.258301</v>
      </c>
      <c r="I36" s="9" t="n">
        <v>1448.496094</v>
      </c>
      <c r="J36" s="9" t="n">
        <v>1478.064453</v>
      </c>
      <c r="K36" s="9" t="n">
        <v>1510.796875</v>
      </c>
      <c r="L36" s="9" t="n">
        <v>1543.675781</v>
      </c>
      <c r="M36" s="9" t="n">
        <v>1578.968262</v>
      </c>
      <c r="N36" s="9" t="n">
        <v>1614.13623</v>
      </c>
      <c r="O36" s="9" t="n">
        <v>1651.634033</v>
      </c>
      <c r="P36" s="9" t="n">
        <v>1689.750732</v>
      </c>
      <c r="Q36" s="9" t="n">
        <v>1740.861084</v>
      </c>
      <c r="R36" s="9" t="n">
        <v>1795.309937</v>
      </c>
      <c r="S36" s="9" t="n">
        <v>1853.191406</v>
      </c>
      <c r="T36" s="9" t="n">
        <v>1913.60376</v>
      </c>
      <c r="U36" s="9" t="n">
        <v>1977.8479</v>
      </c>
      <c r="V36" s="9" t="n">
        <v>2042.474854</v>
      </c>
      <c r="W36" s="9" t="n">
        <v>2110.945557</v>
      </c>
      <c r="X36" s="9" t="n">
        <v>2183.960205</v>
      </c>
      <c r="Y36" s="9" t="n">
        <v>2261.54126</v>
      </c>
      <c r="Z36" s="9" t="n">
        <v>2347.618408</v>
      </c>
      <c r="AA36" s="9" t="n">
        <v>2436.464355</v>
      </c>
      <c r="AB36" s="9" t="n">
        <v>2530.35498</v>
      </c>
      <c r="AC36" s="9" t="n">
        <v>2629.667725</v>
      </c>
      <c r="AD36" s="9" t="n">
        <v>2734.463867</v>
      </c>
      <c r="AE36" s="9" t="n">
        <v>2844.746094</v>
      </c>
      <c r="AF36" s="9" t="n">
        <v>2959.296143</v>
      </c>
      <c r="AG36" s="9" t="n">
        <v>3079.427979</v>
      </c>
      <c r="AH36" s="9" t="n">
        <v>3205.228027</v>
      </c>
      <c r="AI36" s="9" t="n">
        <v>3337.016113</v>
      </c>
      <c r="AJ36" s="9" t="n">
        <v>3474.83374</v>
      </c>
      <c r="AK36" s="5" t="n">
        <v>0.029529</v>
      </c>
    </row>
    <row r="37" ht="15" customHeight="1" s="99">
      <c r="A37" s="58" t="inlineStr">
        <is>
          <t>ATS000:stk_Africa-nb</t>
        </is>
      </c>
      <c r="B37" s="7" t="inlineStr">
        <is>
          <t xml:space="preserve">    Narrow Body Aircraft</t>
        </is>
      </c>
      <c r="C37" s="9" t="n">
        <v>607.953979</v>
      </c>
      <c r="D37" s="9" t="n">
        <v>606.888611</v>
      </c>
      <c r="E37" s="9" t="n">
        <v>606.9260860000001</v>
      </c>
      <c r="F37" s="9" t="n">
        <v>608.320557</v>
      </c>
      <c r="G37" s="9" t="n">
        <v>609.493958</v>
      </c>
      <c r="H37" s="9" t="n">
        <v>613.8893430000001</v>
      </c>
      <c r="I37" s="9" t="n">
        <v>631.879089</v>
      </c>
      <c r="J37" s="9" t="n">
        <v>650.90509</v>
      </c>
      <c r="K37" s="9" t="n">
        <v>672.2191769999999</v>
      </c>
      <c r="L37" s="9" t="n">
        <v>694.3560179999999</v>
      </c>
      <c r="M37" s="9" t="n">
        <v>717.239807</v>
      </c>
      <c r="N37" s="9" t="n">
        <v>739.7193600000001</v>
      </c>
      <c r="O37" s="9" t="n">
        <v>764.2453</v>
      </c>
      <c r="P37" s="9" t="n">
        <v>789.7016599999999</v>
      </c>
      <c r="Q37" s="9" t="n">
        <v>820.808899</v>
      </c>
      <c r="R37" s="9" t="n">
        <v>852.955811</v>
      </c>
      <c r="S37" s="9" t="n">
        <v>887.888184</v>
      </c>
      <c r="T37" s="9" t="n">
        <v>924.803345</v>
      </c>
      <c r="U37" s="9" t="n">
        <v>963.566589</v>
      </c>
      <c r="V37" s="9" t="n">
        <v>1002.215027</v>
      </c>
      <c r="W37" s="9" t="n">
        <v>1044.680908</v>
      </c>
      <c r="X37" s="9" t="n">
        <v>1089.035645</v>
      </c>
      <c r="Y37" s="9" t="n">
        <v>1135.513306</v>
      </c>
      <c r="Z37" s="9" t="n">
        <v>1187.407715</v>
      </c>
      <c r="AA37" s="9" t="n">
        <v>1239.033447</v>
      </c>
      <c r="AB37" s="9" t="n">
        <v>1292.720703</v>
      </c>
      <c r="AC37" s="9" t="n">
        <v>1348.875244</v>
      </c>
      <c r="AD37" s="9" t="n">
        <v>1407.685303</v>
      </c>
      <c r="AE37" s="9" t="n">
        <v>1469.316895</v>
      </c>
      <c r="AF37" s="9" t="n">
        <v>1533.778198</v>
      </c>
      <c r="AG37" s="9" t="n">
        <v>1600.432617</v>
      </c>
      <c r="AH37" s="9" t="n">
        <v>1670.403564</v>
      </c>
      <c r="AI37" s="9" t="n">
        <v>1744.00647</v>
      </c>
      <c r="AJ37" s="9" t="n">
        <v>1821.218018</v>
      </c>
      <c r="AK37" s="5" t="n">
        <v>0.034938</v>
      </c>
    </row>
    <row r="38" ht="15" customHeight="1" s="99">
      <c r="A38" s="58" t="inlineStr">
        <is>
          <t>ATS000:stk_Africa-wb</t>
        </is>
      </c>
      <c r="B38" s="7" t="inlineStr">
        <is>
          <t xml:space="preserve">    Wide Body Aircraft</t>
        </is>
      </c>
      <c r="C38" s="9" t="n">
        <v>211.204269</v>
      </c>
      <c r="D38" s="9" t="n">
        <v>222.942825</v>
      </c>
      <c r="E38" s="9" t="n">
        <v>234.107346</v>
      </c>
      <c r="F38" s="9" t="n">
        <v>247.205688</v>
      </c>
      <c r="G38" s="9" t="n">
        <v>260.735779</v>
      </c>
      <c r="H38" s="9" t="n">
        <v>274.589996</v>
      </c>
      <c r="I38" s="9" t="n">
        <v>289.129547</v>
      </c>
      <c r="J38" s="9" t="n">
        <v>304.154175</v>
      </c>
      <c r="K38" s="9" t="n">
        <v>319.641815</v>
      </c>
      <c r="L38" s="9" t="n">
        <v>334.730316</v>
      </c>
      <c r="M38" s="9" t="n">
        <v>351.498657</v>
      </c>
      <c r="N38" s="9" t="n">
        <v>369.040955</v>
      </c>
      <c r="O38" s="9" t="n">
        <v>387.364349</v>
      </c>
      <c r="P38" s="9" t="n">
        <v>406.529083</v>
      </c>
      <c r="Q38" s="9" t="n">
        <v>426.59787</v>
      </c>
      <c r="R38" s="9" t="n">
        <v>447.355469</v>
      </c>
      <c r="S38" s="9" t="n">
        <v>468.961273</v>
      </c>
      <c r="T38" s="9" t="n">
        <v>490.397522</v>
      </c>
      <c r="U38" s="9" t="n">
        <v>513.720703</v>
      </c>
      <c r="V38" s="9" t="n">
        <v>538.036987</v>
      </c>
      <c r="W38" s="9" t="n">
        <v>563.3078</v>
      </c>
      <c r="X38" s="9" t="n">
        <v>589.518921</v>
      </c>
      <c r="Y38" s="9" t="n">
        <v>616.742493</v>
      </c>
      <c r="Z38" s="9" t="n">
        <v>644.968079</v>
      </c>
      <c r="AA38" s="9" t="n">
        <v>674.110474</v>
      </c>
      <c r="AB38" s="9" t="n">
        <v>704.142029</v>
      </c>
      <c r="AC38" s="9" t="n">
        <v>735.06427</v>
      </c>
      <c r="AD38" s="9" t="n">
        <v>766.887939</v>
      </c>
      <c r="AE38" s="9" t="n">
        <v>799.577942</v>
      </c>
      <c r="AF38" s="9" t="n">
        <v>832.128235</v>
      </c>
      <c r="AG38" s="9" t="n">
        <v>866.645081</v>
      </c>
      <c r="AH38" s="9" t="n">
        <v>902.162415</v>
      </c>
      <c r="AI38" s="9" t="n">
        <v>938.727783</v>
      </c>
      <c r="AJ38" s="9" t="n">
        <v>976.38501</v>
      </c>
      <c r="AK38" s="5" t="n">
        <v>0.047236</v>
      </c>
    </row>
    <row r="39" ht="15" customHeight="1" s="99">
      <c r="A39" s="58" t="inlineStr">
        <is>
          <t>ATS000:stk_Africa-rj</t>
        </is>
      </c>
      <c r="B39" s="7" t="inlineStr">
        <is>
          <t xml:space="preserve">    Regional Jets</t>
        </is>
      </c>
      <c r="C39" s="9" t="n">
        <v>540.045715</v>
      </c>
      <c r="D39" s="9" t="n">
        <v>539.481262</v>
      </c>
      <c r="E39" s="9" t="n">
        <v>538.28949</v>
      </c>
      <c r="F39" s="9" t="n">
        <v>535.859741</v>
      </c>
      <c r="G39" s="9" t="n">
        <v>533.6060179999999</v>
      </c>
      <c r="H39" s="9" t="n">
        <v>530.77887</v>
      </c>
      <c r="I39" s="9" t="n">
        <v>527.487427</v>
      </c>
      <c r="J39" s="9" t="n">
        <v>523.005188</v>
      </c>
      <c r="K39" s="9" t="n">
        <v>518.935852</v>
      </c>
      <c r="L39" s="9" t="n">
        <v>514.589478</v>
      </c>
      <c r="M39" s="9" t="n">
        <v>510.229767</v>
      </c>
      <c r="N39" s="9" t="n">
        <v>505.375916</v>
      </c>
      <c r="O39" s="9" t="n">
        <v>500.024353</v>
      </c>
      <c r="P39" s="9" t="n">
        <v>493.520081</v>
      </c>
      <c r="Q39" s="9" t="n">
        <v>493.454407</v>
      </c>
      <c r="R39" s="9" t="n">
        <v>494.998627</v>
      </c>
      <c r="S39" s="9" t="n">
        <v>496.341888</v>
      </c>
      <c r="T39" s="9" t="n">
        <v>498.402893</v>
      </c>
      <c r="U39" s="9" t="n">
        <v>500.560608</v>
      </c>
      <c r="V39" s="9" t="n">
        <v>502.2229</v>
      </c>
      <c r="W39" s="9" t="n">
        <v>502.956696</v>
      </c>
      <c r="X39" s="9" t="n">
        <v>505.405701</v>
      </c>
      <c r="Y39" s="9" t="n">
        <v>509.285492</v>
      </c>
      <c r="Z39" s="9" t="n">
        <v>515.242676</v>
      </c>
      <c r="AA39" s="9" t="n">
        <v>523.3203119999999</v>
      </c>
      <c r="AB39" s="9" t="n">
        <v>533.4921880000001</v>
      </c>
      <c r="AC39" s="9" t="n">
        <v>545.72821</v>
      </c>
      <c r="AD39" s="9" t="n">
        <v>559.890564</v>
      </c>
      <c r="AE39" s="9" t="n">
        <v>575.851318</v>
      </c>
      <c r="AF39" s="9" t="n">
        <v>593.389709</v>
      </c>
      <c r="AG39" s="9" t="n">
        <v>612.350281</v>
      </c>
      <c r="AH39" s="9" t="n">
        <v>632.6621699999999</v>
      </c>
      <c r="AI39" s="9" t="n">
        <v>654.281616</v>
      </c>
      <c r="AJ39" s="9" t="n">
        <v>677.230652</v>
      </c>
      <c r="AK39" s="5" t="n">
        <v>0.007132</v>
      </c>
    </row>
    <row r="40" ht="15" customHeight="1" s="99">
      <c r="A40" s="58" t="inlineStr">
        <is>
          <t>ATS000:stk_Mideast</t>
        </is>
      </c>
      <c r="B40" s="7" t="inlineStr">
        <is>
          <t xml:space="preserve">  Mideast</t>
        </is>
      </c>
      <c r="C40" s="9" t="n">
        <v>1923.151245</v>
      </c>
      <c r="D40" s="9" t="n">
        <v>2016.398315</v>
      </c>
      <c r="E40" s="9" t="n">
        <v>2112.647705</v>
      </c>
      <c r="F40" s="9" t="n">
        <v>2211.415527</v>
      </c>
      <c r="G40" s="9" t="n">
        <v>2320.1521</v>
      </c>
      <c r="H40" s="9" t="n">
        <v>2423.934326</v>
      </c>
      <c r="I40" s="9" t="n">
        <v>2528.266846</v>
      </c>
      <c r="J40" s="9" t="n">
        <v>2628.891113</v>
      </c>
      <c r="K40" s="9" t="n">
        <v>2729.96875</v>
      </c>
      <c r="L40" s="9" t="n">
        <v>2847.716309</v>
      </c>
      <c r="M40" s="9" t="n">
        <v>2948.616211</v>
      </c>
      <c r="N40" s="9" t="n">
        <v>3069</v>
      </c>
      <c r="O40" s="9" t="n">
        <v>3171.220947</v>
      </c>
      <c r="P40" s="9" t="n">
        <v>3275.231689</v>
      </c>
      <c r="Q40" s="9" t="n">
        <v>3396.346191</v>
      </c>
      <c r="R40" s="9" t="n">
        <v>3519.68457</v>
      </c>
      <c r="S40" s="9" t="n">
        <v>3630.687256</v>
      </c>
      <c r="T40" s="9" t="n">
        <v>3755.669922</v>
      </c>
      <c r="U40" s="9" t="n">
        <v>3883.711182</v>
      </c>
      <c r="V40" s="9" t="n">
        <v>4014.646484</v>
      </c>
      <c r="W40" s="9" t="n">
        <v>4147.299316</v>
      </c>
      <c r="X40" s="9" t="n">
        <v>4280.605469</v>
      </c>
      <c r="Y40" s="9" t="n">
        <v>4416.983398</v>
      </c>
      <c r="Z40" s="9" t="n">
        <v>4583.477539</v>
      </c>
      <c r="AA40" s="9" t="n">
        <v>4720.883789</v>
      </c>
      <c r="AB40" s="9" t="n">
        <v>4885.756348</v>
      </c>
      <c r="AC40" s="9" t="n">
        <v>5022.17041</v>
      </c>
      <c r="AD40" s="9" t="n">
        <v>5200.685059</v>
      </c>
      <c r="AE40" s="9" t="n">
        <v>5334.585938</v>
      </c>
      <c r="AF40" s="9" t="n">
        <v>5513.375977</v>
      </c>
      <c r="AG40" s="9" t="n">
        <v>5635.437988</v>
      </c>
      <c r="AH40" s="9" t="n">
        <v>5770.825195</v>
      </c>
      <c r="AI40" s="9" t="n">
        <v>5909.736328</v>
      </c>
      <c r="AJ40" s="9" t="n">
        <v>6045.473633</v>
      </c>
      <c r="AK40" s="5" t="n">
        <v>0.034908</v>
      </c>
    </row>
    <row r="41" ht="15" customHeight="1" s="99">
      <c r="A41" s="58" t="inlineStr">
        <is>
          <t>ATS000:stk_Mideast-nb</t>
        </is>
      </c>
      <c r="B41" s="7" t="inlineStr">
        <is>
          <t xml:space="preserve">    Narrow Body Aircraft</t>
        </is>
      </c>
      <c r="C41" s="9" t="n">
        <v>796.297607</v>
      </c>
      <c r="D41" s="9" t="n">
        <v>833.509155</v>
      </c>
      <c r="E41" s="9" t="n">
        <v>873.034119</v>
      </c>
      <c r="F41" s="9" t="n">
        <v>913.900391</v>
      </c>
      <c r="G41" s="9" t="n">
        <v>956.125793</v>
      </c>
      <c r="H41" s="9" t="n">
        <v>999.1887819999999</v>
      </c>
      <c r="I41" s="9" t="n">
        <v>1044.95813</v>
      </c>
      <c r="J41" s="9" t="n">
        <v>1092.154785</v>
      </c>
      <c r="K41" s="9" t="n">
        <v>1140.744141</v>
      </c>
      <c r="L41" s="9" t="n">
        <v>1190.515869</v>
      </c>
      <c r="M41" s="9" t="n">
        <v>1241.328613</v>
      </c>
      <c r="N41" s="9" t="n">
        <v>1291.078369</v>
      </c>
      <c r="O41" s="9" t="n">
        <v>1343.306641</v>
      </c>
      <c r="P41" s="9" t="n">
        <v>1395.960938</v>
      </c>
      <c r="Q41" s="9" t="n">
        <v>1449.142944</v>
      </c>
      <c r="R41" s="9" t="n">
        <v>1503.201416</v>
      </c>
      <c r="S41" s="9" t="n">
        <v>1558.54895</v>
      </c>
      <c r="T41" s="9" t="n">
        <v>1615.286743</v>
      </c>
      <c r="U41" s="9" t="n">
        <v>1673.196777</v>
      </c>
      <c r="V41" s="9" t="n">
        <v>1732.309082</v>
      </c>
      <c r="W41" s="9" t="n">
        <v>1792.297974</v>
      </c>
      <c r="X41" s="9" t="n">
        <v>1851.906494</v>
      </c>
      <c r="Y41" s="9" t="n">
        <v>1913.694702</v>
      </c>
      <c r="Z41" s="9" t="n">
        <v>1976.798462</v>
      </c>
      <c r="AA41" s="9" t="n">
        <v>2041.312744</v>
      </c>
      <c r="AB41" s="9" t="n">
        <v>2106.769043</v>
      </c>
      <c r="AC41" s="9" t="n">
        <v>2173.043457</v>
      </c>
      <c r="AD41" s="9" t="n">
        <v>2239.919434</v>
      </c>
      <c r="AE41" s="9" t="n">
        <v>2306.733398</v>
      </c>
      <c r="AF41" s="9" t="n">
        <v>2373.718994</v>
      </c>
      <c r="AG41" s="9" t="n">
        <v>2439.871582</v>
      </c>
      <c r="AH41" s="9" t="n">
        <v>2504.531982</v>
      </c>
      <c r="AI41" s="9" t="n">
        <v>2567.982666</v>
      </c>
      <c r="AJ41" s="9" t="n">
        <v>2630.953369</v>
      </c>
      <c r="AK41" s="5" t="n">
        <v>0.036573</v>
      </c>
    </row>
    <row r="42" ht="15" customHeight="1" s="99">
      <c r="A42" s="58" t="inlineStr">
        <is>
          <t>ATS000:stk_Mideast-wb</t>
        </is>
      </c>
      <c r="B42" s="7" t="inlineStr">
        <is>
          <t xml:space="preserve">    Wide Body Aircraft</t>
        </is>
      </c>
      <c r="C42" s="9" t="n">
        <v>905.640686</v>
      </c>
      <c r="D42" s="9" t="n">
        <v>960.6383060000001</v>
      </c>
      <c r="E42" s="9" t="n">
        <v>1016.496521</v>
      </c>
      <c r="F42" s="9" t="n">
        <v>1073.724976</v>
      </c>
      <c r="G42" s="9" t="n">
        <v>1139.809082</v>
      </c>
      <c r="H42" s="9" t="n">
        <v>1200.38562</v>
      </c>
      <c r="I42" s="9" t="n">
        <v>1259.112915</v>
      </c>
      <c r="J42" s="9" t="n">
        <v>1313.038208</v>
      </c>
      <c r="K42" s="9" t="n">
        <v>1366.364868</v>
      </c>
      <c r="L42" s="9" t="n">
        <v>1435.4729</v>
      </c>
      <c r="M42" s="9" t="n">
        <v>1487.222534</v>
      </c>
      <c r="N42" s="9" t="n">
        <v>1559.276978</v>
      </c>
      <c r="O42" s="9" t="n">
        <v>1610.73584</v>
      </c>
      <c r="P42" s="9" t="n">
        <v>1663.515747</v>
      </c>
      <c r="Q42" s="9" t="n">
        <v>1732.752075</v>
      </c>
      <c r="R42" s="9" t="n">
        <v>1803.178101</v>
      </c>
      <c r="S42" s="9" t="n">
        <v>1859.7323</v>
      </c>
      <c r="T42" s="9" t="n">
        <v>1928.516357</v>
      </c>
      <c r="U42" s="9" t="n">
        <v>1998.80127</v>
      </c>
      <c r="V42" s="9" t="n">
        <v>2070.384277</v>
      </c>
      <c r="W42" s="9" t="n">
        <v>2142.977539</v>
      </c>
      <c r="X42" s="9" t="n">
        <v>2216.272949</v>
      </c>
      <c r="Y42" s="9" t="n">
        <v>2290.444092</v>
      </c>
      <c r="Z42" s="9" t="n">
        <v>2392.211182</v>
      </c>
      <c r="AA42" s="9" t="n">
        <v>2464.072266</v>
      </c>
      <c r="AB42" s="9" t="n">
        <v>2561.485107</v>
      </c>
      <c r="AC42" s="9" t="n">
        <v>2630.359375</v>
      </c>
      <c r="AD42" s="9" t="n">
        <v>2739.531006</v>
      </c>
      <c r="AE42" s="9" t="n">
        <v>2803.963867</v>
      </c>
      <c r="AF42" s="9" t="n">
        <v>2912.867676</v>
      </c>
      <c r="AG42" s="9" t="n">
        <v>2965.902832</v>
      </c>
      <c r="AH42" s="9" t="n">
        <v>3033.526855</v>
      </c>
      <c r="AI42" s="9" t="n">
        <v>3105.564941</v>
      </c>
      <c r="AJ42" s="9" t="n">
        <v>3174.062256</v>
      </c>
      <c r="AK42" s="5" t="n">
        <v>0.038055</v>
      </c>
    </row>
    <row r="43" ht="15" customHeight="1" s="99">
      <c r="A43" s="58" t="inlineStr">
        <is>
          <t>ATS000:stk_Mideast-rj</t>
        </is>
      </c>
      <c r="B43" s="7" t="inlineStr">
        <is>
          <t xml:space="preserve">    Regional Jets</t>
        </is>
      </c>
      <c r="C43" s="9" t="n">
        <v>221.213028</v>
      </c>
      <c r="D43" s="9" t="n">
        <v>222.2509</v>
      </c>
      <c r="E43" s="9" t="n">
        <v>223.11705</v>
      </c>
      <c r="F43" s="9" t="n">
        <v>223.790146</v>
      </c>
      <c r="G43" s="9" t="n">
        <v>224.217346</v>
      </c>
      <c r="H43" s="9" t="n">
        <v>224.359924</v>
      </c>
      <c r="I43" s="9" t="n">
        <v>224.19577</v>
      </c>
      <c r="J43" s="9" t="n">
        <v>223.698318</v>
      </c>
      <c r="K43" s="9" t="n">
        <v>222.859985</v>
      </c>
      <c r="L43" s="9" t="n">
        <v>221.727585</v>
      </c>
      <c r="M43" s="9" t="n">
        <v>220.06485</v>
      </c>
      <c r="N43" s="9" t="n">
        <v>218.644531</v>
      </c>
      <c r="O43" s="9" t="n">
        <v>217.178482</v>
      </c>
      <c r="P43" s="9" t="n">
        <v>215.755081</v>
      </c>
      <c r="Q43" s="9" t="n">
        <v>214.451248</v>
      </c>
      <c r="R43" s="9" t="n">
        <v>213.305206</v>
      </c>
      <c r="S43" s="9" t="n">
        <v>212.405975</v>
      </c>
      <c r="T43" s="9" t="n">
        <v>211.866806</v>
      </c>
      <c r="U43" s="9" t="n">
        <v>211.713242</v>
      </c>
      <c r="V43" s="9" t="n">
        <v>211.95314</v>
      </c>
      <c r="W43" s="9" t="n">
        <v>212.02388</v>
      </c>
      <c r="X43" s="9" t="n">
        <v>212.425858</v>
      </c>
      <c r="Y43" s="9" t="n">
        <v>212.844666</v>
      </c>
      <c r="Z43" s="9" t="n">
        <v>214.467697</v>
      </c>
      <c r="AA43" s="9" t="n">
        <v>215.499207</v>
      </c>
      <c r="AB43" s="9" t="n">
        <v>217.502518</v>
      </c>
      <c r="AC43" s="9" t="n">
        <v>218.767471</v>
      </c>
      <c r="AD43" s="9" t="n">
        <v>221.234741</v>
      </c>
      <c r="AE43" s="9" t="n">
        <v>223.888824</v>
      </c>
      <c r="AF43" s="9" t="n">
        <v>226.78891</v>
      </c>
      <c r="AG43" s="9" t="n">
        <v>229.663452</v>
      </c>
      <c r="AH43" s="9" t="n">
        <v>232.766602</v>
      </c>
      <c r="AI43" s="9" t="n">
        <v>236.188492</v>
      </c>
      <c r="AJ43" s="9" t="n">
        <v>240.457962</v>
      </c>
      <c r="AK43" s="5" t="n">
        <v>0.002464</v>
      </c>
    </row>
    <row r="44" ht="15" customHeight="1" s="99">
      <c r="A44" s="58" t="inlineStr">
        <is>
          <t>ATS000:stk_Russia</t>
        </is>
      </c>
      <c r="B44" s="7" t="inlineStr">
        <is>
          <t xml:space="preserve">  Commonwealth of Independent States</t>
        </is>
      </c>
      <c r="C44" s="9" t="n">
        <v>1627.056396</v>
      </c>
      <c r="D44" s="9" t="n">
        <v>1656.049072</v>
      </c>
      <c r="E44" s="9" t="n">
        <v>1688.353882</v>
      </c>
      <c r="F44" s="9" t="n">
        <v>1721.879395</v>
      </c>
      <c r="G44" s="9" t="n">
        <v>1755.898438</v>
      </c>
      <c r="H44" s="9" t="n">
        <v>1785.213135</v>
      </c>
      <c r="I44" s="9" t="n">
        <v>1809.697754</v>
      </c>
      <c r="J44" s="9" t="n">
        <v>1827.347656</v>
      </c>
      <c r="K44" s="9" t="n">
        <v>1852.155273</v>
      </c>
      <c r="L44" s="9" t="n">
        <v>1874.011963</v>
      </c>
      <c r="M44" s="9" t="n">
        <v>1889.506348</v>
      </c>
      <c r="N44" s="9" t="n">
        <v>1896.494385</v>
      </c>
      <c r="O44" s="9" t="n">
        <v>1908.606812</v>
      </c>
      <c r="P44" s="9" t="n">
        <v>1928.495728</v>
      </c>
      <c r="Q44" s="9" t="n">
        <v>1952.008789</v>
      </c>
      <c r="R44" s="9" t="n">
        <v>1974.491577</v>
      </c>
      <c r="S44" s="9" t="n">
        <v>2000.920654</v>
      </c>
      <c r="T44" s="9" t="n">
        <v>2023.307007</v>
      </c>
      <c r="U44" s="9" t="n">
        <v>2048.607422</v>
      </c>
      <c r="V44" s="9" t="n">
        <v>2066.248291</v>
      </c>
      <c r="W44" s="9" t="n">
        <v>2092.51001</v>
      </c>
      <c r="X44" s="9" t="n">
        <v>2108.686768</v>
      </c>
      <c r="Y44" s="9" t="n">
        <v>2129.217529</v>
      </c>
      <c r="Z44" s="9" t="n">
        <v>2144.426758</v>
      </c>
      <c r="AA44" s="9" t="n">
        <v>2168.902588</v>
      </c>
      <c r="AB44" s="9" t="n">
        <v>2203.953125</v>
      </c>
      <c r="AC44" s="9" t="n">
        <v>2238.908203</v>
      </c>
      <c r="AD44" s="9" t="n">
        <v>2272.157471</v>
      </c>
      <c r="AE44" s="9" t="n">
        <v>2305.083496</v>
      </c>
      <c r="AF44" s="9" t="n">
        <v>2338.957275</v>
      </c>
      <c r="AG44" s="9" t="n">
        <v>2373.62915</v>
      </c>
      <c r="AH44" s="9" t="n">
        <v>2401.833252</v>
      </c>
      <c r="AI44" s="9" t="n">
        <v>2436.89624</v>
      </c>
      <c r="AJ44" s="9" t="n">
        <v>2475.241211</v>
      </c>
      <c r="AK44" s="5" t="n">
        <v>0.012639</v>
      </c>
    </row>
    <row r="45" ht="15" customHeight="1" s="99">
      <c r="A45" s="58" t="inlineStr">
        <is>
          <t>ATS000:stk_Russia-nb</t>
        </is>
      </c>
      <c r="B45" s="7" t="inlineStr">
        <is>
          <t xml:space="preserve">    Narrow Body Aircraft</t>
        </is>
      </c>
      <c r="C45" s="9" t="n">
        <v>1008.921265</v>
      </c>
      <c r="D45" s="9" t="n">
        <v>1024.060425</v>
      </c>
      <c r="E45" s="9" t="n">
        <v>1042.848145</v>
      </c>
      <c r="F45" s="9" t="n">
        <v>1063.167603</v>
      </c>
      <c r="G45" s="9" t="n">
        <v>1084.384277</v>
      </c>
      <c r="H45" s="9" t="n">
        <v>1101.358154</v>
      </c>
      <c r="I45" s="9" t="n">
        <v>1114.005127</v>
      </c>
      <c r="J45" s="9" t="n">
        <v>1120.314941</v>
      </c>
      <c r="K45" s="9" t="n">
        <v>1135.272827</v>
      </c>
      <c r="L45" s="9" t="n">
        <v>1146.871094</v>
      </c>
      <c r="M45" s="9" t="n">
        <v>1153.02417</v>
      </c>
      <c r="N45" s="9" t="n">
        <v>1151.635132</v>
      </c>
      <c r="O45" s="9" t="n">
        <v>1157.533081</v>
      </c>
      <c r="P45" s="9" t="n">
        <v>1164.223022</v>
      </c>
      <c r="Q45" s="9" t="n">
        <v>1171.828857</v>
      </c>
      <c r="R45" s="9" t="n">
        <v>1181.499268</v>
      </c>
      <c r="S45" s="9" t="n">
        <v>1190.769287</v>
      </c>
      <c r="T45" s="9" t="n">
        <v>1196.997437</v>
      </c>
      <c r="U45" s="9" t="n">
        <v>1207.003052</v>
      </c>
      <c r="V45" s="9" t="n">
        <v>1216.725586</v>
      </c>
      <c r="W45" s="9" t="n">
        <v>1225.067017</v>
      </c>
      <c r="X45" s="9" t="n">
        <v>1224.125488</v>
      </c>
      <c r="Y45" s="9" t="n">
        <v>1227.243042</v>
      </c>
      <c r="Z45" s="9" t="n">
        <v>1226.518677</v>
      </c>
      <c r="AA45" s="9" t="n">
        <v>1230.097778</v>
      </c>
      <c r="AB45" s="9" t="n">
        <v>1244.970703</v>
      </c>
      <c r="AC45" s="9" t="n">
        <v>1260.563232</v>
      </c>
      <c r="AD45" s="9" t="n">
        <v>1275.154785</v>
      </c>
      <c r="AE45" s="9" t="n">
        <v>1287.192871</v>
      </c>
      <c r="AF45" s="9" t="n">
        <v>1301.978882</v>
      </c>
      <c r="AG45" s="9" t="n">
        <v>1316.493042</v>
      </c>
      <c r="AH45" s="9" t="n">
        <v>1328.27478</v>
      </c>
      <c r="AI45" s="9" t="n">
        <v>1344.463257</v>
      </c>
      <c r="AJ45" s="9" t="n">
        <v>1362.2771</v>
      </c>
      <c r="AK45" s="5" t="n">
        <v>0.008958000000000001</v>
      </c>
    </row>
    <row r="46" ht="15" customHeight="1" s="99">
      <c r="A46" s="58" t="inlineStr">
        <is>
          <t>ATS000:stk_Russia-wb</t>
        </is>
      </c>
      <c r="B46" s="7" t="inlineStr">
        <is>
          <t xml:space="preserve">    Wide Body Aircraft</t>
        </is>
      </c>
      <c r="C46" s="9" t="n">
        <v>209.837234</v>
      </c>
      <c r="D46" s="9" t="n">
        <v>214.503662</v>
      </c>
      <c r="E46" s="9" t="n">
        <v>218.973236</v>
      </c>
      <c r="F46" s="9" t="n">
        <v>223.272156</v>
      </c>
      <c r="G46" s="9" t="n">
        <v>227.391739</v>
      </c>
      <c r="H46" s="9" t="n">
        <v>231.308212</v>
      </c>
      <c r="I46" s="9" t="n">
        <v>234.975418</v>
      </c>
      <c r="J46" s="9" t="n">
        <v>238.386719</v>
      </c>
      <c r="K46" s="9" t="n">
        <v>240.553741</v>
      </c>
      <c r="L46" s="9" t="n">
        <v>243.38324</v>
      </c>
      <c r="M46" s="9" t="n">
        <v>245.84494</v>
      </c>
      <c r="N46" s="9" t="n">
        <v>247.891113</v>
      </c>
      <c r="O46" s="9" t="n">
        <v>249.984375</v>
      </c>
      <c r="P46" s="9" t="n">
        <v>256.171265</v>
      </c>
      <c r="Q46" s="9" t="n">
        <v>264.964783</v>
      </c>
      <c r="R46" s="9" t="n">
        <v>270.075684</v>
      </c>
      <c r="S46" s="9" t="n">
        <v>280.449615</v>
      </c>
      <c r="T46" s="9" t="n">
        <v>290.647491</v>
      </c>
      <c r="U46" s="9" t="n">
        <v>300.86203</v>
      </c>
      <c r="V46" s="9" t="n">
        <v>311.105804</v>
      </c>
      <c r="W46" s="9" t="n">
        <v>321.605743</v>
      </c>
      <c r="X46" s="9" t="n">
        <v>332.20993</v>
      </c>
      <c r="Y46" s="9" t="n">
        <v>343.075439</v>
      </c>
      <c r="Z46" s="9" t="n">
        <v>351.471527</v>
      </c>
      <c r="AA46" s="9" t="n">
        <v>362.877563</v>
      </c>
      <c r="AB46" s="9" t="n">
        <v>374.551666</v>
      </c>
      <c r="AC46" s="9" t="n">
        <v>386.48288</v>
      </c>
      <c r="AD46" s="9" t="n">
        <v>398.763123</v>
      </c>
      <c r="AE46" s="9" t="n">
        <v>411.349548</v>
      </c>
      <c r="AF46" s="9" t="n">
        <v>424.238525</v>
      </c>
      <c r="AG46" s="9" t="n">
        <v>437.336517</v>
      </c>
      <c r="AH46" s="9" t="n">
        <v>450.850983</v>
      </c>
      <c r="AI46" s="9" t="n">
        <v>464.940735</v>
      </c>
      <c r="AJ46" s="9" t="n">
        <v>479.793976</v>
      </c>
      <c r="AK46" s="5" t="n">
        <v>0.025476</v>
      </c>
    </row>
    <row r="47" ht="15" customHeight="1" s="99">
      <c r="A47" s="58" t="inlineStr">
        <is>
          <t>ATS000:stk_Russia-rj</t>
        </is>
      </c>
      <c r="B47" s="7" t="inlineStr">
        <is>
          <t xml:space="preserve">    Regional Jets</t>
        </is>
      </c>
      <c r="C47" s="9" t="n">
        <v>408.297821</v>
      </c>
      <c r="D47" s="9" t="n">
        <v>417.484924</v>
      </c>
      <c r="E47" s="9" t="n">
        <v>426.532501</v>
      </c>
      <c r="F47" s="9" t="n">
        <v>435.439758</v>
      </c>
      <c r="G47" s="9" t="n">
        <v>444.122498</v>
      </c>
      <c r="H47" s="9" t="n">
        <v>452.546722</v>
      </c>
      <c r="I47" s="9" t="n">
        <v>460.717102</v>
      </c>
      <c r="J47" s="9" t="n">
        <v>468.645996</v>
      </c>
      <c r="K47" s="9" t="n">
        <v>476.328705</v>
      </c>
      <c r="L47" s="9" t="n">
        <v>483.757629</v>
      </c>
      <c r="M47" s="9" t="n">
        <v>490.637238</v>
      </c>
      <c r="N47" s="9" t="n">
        <v>496.968109</v>
      </c>
      <c r="O47" s="9" t="n">
        <v>501.089325</v>
      </c>
      <c r="P47" s="9" t="n">
        <v>508.101471</v>
      </c>
      <c r="Q47" s="9" t="n">
        <v>515.215149</v>
      </c>
      <c r="R47" s="9" t="n">
        <v>522.916626</v>
      </c>
      <c r="S47" s="9" t="n">
        <v>529.7018430000001</v>
      </c>
      <c r="T47" s="9" t="n">
        <v>535.662109</v>
      </c>
      <c r="U47" s="9" t="n">
        <v>540.742371</v>
      </c>
      <c r="V47" s="9" t="n">
        <v>538.41687</v>
      </c>
      <c r="W47" s="9" t="n">
        <v>545.837219</v>
      </c>
      <c r="X47" s="9" t="n">
        <v>552.351257</v>
      </c>
      <c r="Y47" s="9" t="n">
        <v>558.898987</v>
      </c>
      <c r="Z47" s="9" t="n">
        <v>566.436462</v>
      </c>
      <c r="AA47" s="9" t="n">
        <v>575.927246</v>
      </c>
      <c r="AB47" s="9" t="n">
        <v>584.430908</v>
      </c>
      <c r="AC47" s="9" t="n">
        <v>591.862183</v>
      </c>
      <c r="AD47" s="9" t="n">
        <v>598.2394410000001</v>
      </c>
      <c r="AE47" s="9" t="n">
        <v>606.541138</v>
      </c>
      <c r="AF47" s="9" t="n">
        <v>612.739807</v>
      </c>
      <c r="AG47" s="9" t="n">
        <v>619.7995</v>
      </c>
      <c r="AH47" s="9" t="n">
        <v>622.707581</v>
      </c>
      <c r="AI47" s="9" t="n">
        <v>627.492249</v>
      </c>
      <c r="AJ47" s="9" t="n">
        <v>633.170227</v>
      </c>
      <c r="AK47" s="5" t="n">
        <v>0.0131</v>
      </c>
    </row>
    <row r="48" ht="15" customHeight="1" s="99">
      <c r="A48" s="58" t="inlineStr">
        <is>
          <t>ATS000:stk_China</t>
        </is>
      </c>
      <c r="B48" s="7" t="inlineStr">
        <is>
          <t xml:space="preserve">  China</t>
        </is>
      </c>
      <c r="C48" s="9" t="n">
        <v>3803.583252</v>
      </c>
      <c r="D48" s="9" t="n">
        <v>4216.26416</v>
      </c>
      <c r="E48" s="9" t="n">
        <v>4652.067383</v>
      </c>
      <c r="F48" s="9" t="n">
        <v>5110.801758</v>
      </c>
      <c r="G48" s="9" t="n">
        <v>5585.477539</v>
      </c>
      <c r="H48" s="9" t="n">
        <v>6084.214844</v>
      </c>
      <c r="I48" s="9" t="n">
        <v>6572.018066</v>
      </c>
      <c r="J48" s="9" t="n">
        <v>7081.408203</v>
      </c>
      <c r="K48" s="9" t="n">
        <v>7614.507812</v>
      </c>
      <c r="L48" s="9" t="n">
        <v>8153.863281</v>
      </c>
      <c r="M48" s="9" t="n">
        <v>8732.939453000001</v>
      </c>
      <c r="N48" s="9" t="n">
        <v>9311.346680000001</v>
      </c>
      <c r="O48" s="9" t="n">
        <v>9935.169921999999</v>
      </c>
      <c r="P48" s="9" t="n">
        <v>10576.15625</v>
      </c>
      <c r="Q48" s="9" t="n">
        <v>11203.165039</v>
      </c>
      <c r="R48" s="9" t="n">
        <v>11851.530273</v>
      </c>
      <c r="S48" s="9" t="n">
        <v>12532.708008</v>
      </c>
      <c r="T48" s="9" t="n">
        <v>13222.043945</v>
      </c>
      <c r="U48" s="9" t="n">
        <v>13935.317383</v>
      </c>
      <c r="V48" s="9" t="n">
        <v>14668.458984</v>
      </c>
      <c r="W48" s="9" t="n">
        <v>15420.896484</v>
      </c>
      <c r="X48" s="9" t="n">
        <v>16193.955078</v>
      </c>
      <c r="Y48" s="9" t="n">
        <v>16969.734375</v>
      </c>
      <c r="Z48" s="9" t="n">
        <v>17684.958984</v>
      </c>
      <c r="AA48" s="9" t="n">
        <v>18484.921875</v>
      </c>
      <c r="AB48" s="9" t="n">
        <v>19271.332031</v>
      </c>
      <c r="AC48" s="9" t="n">
        <v>20093.810547</v>
      </c>
      <c r="AD48" s="9" t="n">
        <v>20880.982422</v>
      </c>
      <c r="AE48" s="9" t="n">
        <v>21714.992188</v>
      </c>
      <c r="AF48" s="9" t="n">
        <v>22505.863281</v>
      </c>
      <c r="AG48" s="9" t="n">
        <v>23332.845703</v>
      </c>
      <c r="AH48" s="9" t="n">
        <v>24161.570312</v>
      </c>
      <c r="AI48" s="9" t="n">
        <v>24990.556641</v>
      </c>
      <c r="AJ48" s="9" t="n">
        <v>25816.9375</v>
      </c>
      <c r="AK48" s="5" t="n">
        <v>0.058262</v>
      </c>
    </row>
    <row r="49" ht="15" customHeight="1" s="99">
      <c r="A49" s="58" t="inlineStr">
        <is>
          <t>ATS000:stk_China-nb</t>
        </is>
      </c>
      <c r="B49" s="7" t="inlineStr">
        <is>
          <t xml:space="preserve">    Narrow Body Aircraft</t>
        </is>
      </c>
      <c r="C49" s="9" t="n">
        <v>2910.653809</v>
      </c>
      <c r="D49" s="9" t="n">
        <v>3234.766846</v>
      </c>
      <c r="E49" s="9" t="n">
        <v>3577.360107</v>
      </c>
      <c r="F49" s="9" t="n">
        <v>3938.328613</v>
      </c>
      <c r="G49" s="9" t="n">
        <v>4317.535645</v>
      </c>
      <c r="H49" s="9" t="n">
        <v>4709.115234</v>
      </c>
      <c r="I49" s="9" t="n">
        <v>5101.196777</v>
      </c>
      <c r="J49" s="9" t="n">
        <v>5511.029785</v>
      </c>
      <c r="K49" s="9" t="n">
        <v>5940.888672</v>
      </c>
      <c r="L49" s="9" t="n">
        <v>6390.408203</v>
      </c>
      <c r="M49" s="9" t="n">
        <v>6858.450684</v>
      </c>
      <c r="N49" s="9" t="n">
        <v>7345.007324</v>
      </c>
      <c r="O49" s="9" t="n">
        <v>7849.751953</v>
      </c>
      <c r="P49" s="9" t="n">
        <v>8371.698242</v>
      </c>
      <c r="Q49" s="9" t="n">
        <v>8896.121094</v>
      </c>
      <c r="R49" s="9" t="n">
        <v>9437.386719</v>
      </c>
      <c r="S49" s="9" t="n">
        <v>9995.852539</v>
      </c>
      <c r="T49" s="9" t="n">
        <v>10570.341797</v>
      </c>
      <c r="U49" s="9" t="n">
        <v>11162.499023</v>
      </c>
      <c r="V49" s="9" t="n">
        <v>11769.097656</v>
      </c>
      <c r="W49" s="9" t="n">
        <v>12389.739258</v>
      </c>
      <c r="X49" s="9" t="n">
        <v>13025.65918</v>
      </c>
      <c r="Y49" s="9" t="n">
        <v>13658.46875</v>
      </c>
      <c r="Z49" s="9" t="n">
        <v>14258.640625</v>
      </c>
      <c r="AA49" s="9" t="n">
        <v>14904.350586</v>
      </c>
      <c r="AB49" s="9" t="n">
        <v>15558.594727</v>
      </c>
      <c r="AC49" s="9" t="n">
        <v>16217.874023</v>
      </c>
      <c r="AD49" s="9" t="n">
        <v>16879.830078</v>
      </c>
      <c r="AE49" s="9" t="n">
        <v>17544.878906</v>
      </c>
      <c r="AF49" s="9" t="n">
        <v>18211.613281</v>
      </c>
      <c r="AG49" s="9" t="n">
        <v>18882.671875</v>
      </c>
      <c r="AH49" s="9" t="n">
        <v>19552.771484</v>
      </c>
      <c r="AI49" s="9" t="n">
        <v>20220.951172</v>
      </c>
      <c r="AJ49" s="9" t="n">
        <v>20888.732422</v>
      </c>
      <c r="AK49" s="5" t="n">
        <v>0.060022</v>
      </c>
    </row>
    <row r="50" ht="15" customHeight="1" s="99">
      <c r="A50" s="58" t="inlineStr">
        <is>
          <t>ATS000:stk_China-wb</t>
        </is>
      </c>
      <c r="B50" s="7" t="inlineStr">
        <is>
          <t xml:space="preserve">    Wide Body Aircraft</t>
        </is>
      </c>
      <c r="C50" s="9" t="n">
        <v>648.845093</v>
      </c>
      <c r="D50" s="9" t="n">
        <v>716.3477779999999</v>
      </c>
      <c r="E50" s="9" t="n">
        <v>787.495544</v>
      </c>
      <c r="F50" s="9" t="n">
        <v>862.221985</v>
      </c>
      <c r="G50" s="9" t="n">
        <v>933.672729</v>
      </c>
      <c r="H50" s="9" t="n">
        <v>1015.736694</v>
      </c>
      <c r="I50" s="9" t="n">
        <v>1085.358643</v>
      </c>
      <c r="J50" s="9" t="n">
        <v>1157.758789</v>
      </c>
      <c r="K50" s="9" t="n">
        <v>1232.81897</v>
      </c>
      <c r="L50" s="9" t="n">
        <v>1293.536377</v>
      </c>
      <c r="M50" s="9" t="n">
        <v>1374.513794</v>
      </c>
      <c r="N50" s="9" t="n">
        <v>1435.349976</v>
      </c>
      <c r="O50" s="9" t="n">
        <v>1522.491089</v>
      </c>
      <c r="P50" s="9" t="n">
        <v>1608.745361</v>
      </c>
      <c r="Q50" s="9" t="n">
        <v>1677.735962</v>
      </c>
      <c r="R50" s="9" t="n">
        <v>1750.470459</v>
      </c>
      <c r="S50" s="9" t="n">
        <v>1838.015381</v>
      </c>
      <c r="T50" s="9" t="n">
        <v>1917.907349</v>
      </c>
      <c r="U50" s="9" t="n">
        <v>2002.30249</v>
      </c>
      <c r="V50" s="9" t="n">
        <v>2091.363525</v>
      </c>
      <c r="W50" s="9" t="n">
        <v>2184.929199</v>
      </c>
      <c r="X50" s="9" t="n">
        <v>2283.08252</v>
      </c>
      <c r="Y50" s="9" t="n">
        <v>2386.335938</v>
      </c>
      <c r="Z50" s="9" t="n">
        <v>2461.025879</v>
      </c>
      <c r="AA50" s="9" t="n">
        <v>2574.227295</v>
      </c>
      <c r="AB50" s="9" t="n">
        <v>2664.658691</v>
      </c>
      <c r="AC50" s="9" t="n">
        <v>2785.42041</v>
      </c>
      <c r="AD50" s="9" t="n">
        <v>2867.483154</v>
      </c>
      <c r="AE50" s="9" t="n">
        <v>2992.574219</v>
      </c>
      <c r="AF50" s="9" t="n">
        <v>3072.110596</v>
      </c>
      <c r="AG50" s="9" t="n">
        <v>3184.795166</v>
      </c>
      <c r="AH50" s="9" t="n">
        <v>3278.117188</v>
      </c>
      <c r="AI50" s="9" t="n">
        <v>3360.47876</v>
      </c>
      <c r="AJ50" s="9" t="n">
        <v>3441.371826</v>
      </c>
      <c r="AK50" s="5" t="n">
        <v>0.050268</v>
      </c>
    </row>
    <row r="51" ht="15" customHeight="1" s="99">
      <c r="A51" s="58" t="inlineStr">
        <is>
          <t>ATS000:stk_China-rj</t>
        </is>
      </c>
      <c r="B51" s="7" t="inlineStr">
        <is>
          <t xml:space="preserve">    Regional Jets</t>
        </is>
      </c>
      <c r="C51" s="9" t="n">
        <v>244.084137</v>
      </c>
      <c r="D51" s="9" t="n">
        <v>265.149475</v>
      </c>
      <c r="E51" s="9" t="n">
        <v>287.211975</v>
      </c>
      <c r="F51" s="9" t="n">
        <v>310.250732</v>
      </c>
      <c r="G51" s="9" t="n">
        <v>334.269257</v>
      </c>
      <c r="H51" s="9" t="n">
        <v>359.362671</v>
      </c>
      <c r="I51" s="9" t="n">
        <v>385.462463</v>
      </c>
      <c r="J51" s="9" t="n">
        <v>412.619507</v>
      </c>
      <c r="K51" s="9" t="n">
        <v>440.800415</v>
      </c>
      <c r="L51" s="9" t="n">
        <v>469.918884</v>
      </c>
      <c r="M51" s="9" t="n">
        <v>499.974426</v>
      </c>
      <c r="N51" s="9" t="n">
        <v>530.989197</v>
      </c>
      <c r="O51" s="9" t="n">
        <v>562.926636</v>
      </c>
      <c r="P51" s="9" t="n">
        <v>595.712891</v>
      </c>
      <c r="Q51" s="9" t="n">
        <v>629.3078</v>
      </c>
      <c r="R51" s="9" t="n">
        <v>663.672791</v>
      </c>
      <c r="S51" s="9" t="n">
        <v>698.840149</v>
      </c>
      <c r="T51" s="9" t="n">
        <v>733.795288</v>
      </c>
      <c r="U51" s="9" t="n">
        <v>770.5160519999999</v>
      </c>
      <c r="V51" s="9" t="n">
        <v>807.998047</v>
      </c>
      <c r="W51" s="9" t="n">
        <v>846.229004</v>
      </c>
      <c r="X51" s="9" t="n">
        <v>885.213196</v>
      </c>
      <c r="Y51" s="9" t="n">
        <v>924.930298</v>
      </c>
      <c r="Z51" s="9" t="n">
        <v>965.2937010000001</v>
      </c>
      <c r="AA51" s="9" t="n">
        <v>1006.342957</v>
      </c>
      <c r="AB51" s="9" t="n">
        <v>1048.078491</v>
      </c>
      <c r="AC51" s="9" t="n">
        <v>1090.515381</v>
      </c>
      <c r="AD51" s="9" t="n">
        <v>1133.669922</v>
      </c>
      <c r="AE51" s="9" t="n">
        <v>1177.539795</v>
      </c>
      <c r="AF51" s="9" t="n">
        <v>1222.138306</v>
      </c>
      <c r="AG51" s="9" t="n">
        <v>1265.379517</v>
      </c>
      <c r="AH51" s="9" t="n">
        <v>1330.682007</v>
      </c>
      <c r="AI51" s="9" t="n">
        <v>1409.126831</v>
      </c>
      <c r="AJ51" s="9" t="n">
        <v>1486.833252</v>
      </c>
      <c r="AK51" s="5" t="n">
        <v>0.055356</v>
      </c>
    </row>
    <row r="52" ht="15" customHeight="1" s="99">
      <c r="A52" s="58" t="inlineStr">
        <is>
          <t>ATS000:stk_NE_Asia</t>
        </is>
      </c>
      <c r="B52" s="7" t="inlineStr">
        <is>
          <t xml:space="preserve">  Northeast Asia</t>
        </is>
      </c>
      <c r="C52" s="9" t="n">
        <v>1073.529297</v>
      </c>
      <c r="D52" s="9" t="n">
        <v>1139.967529</v>
      </c>
      <c r="E52" s="9" t="n">
        <v>1206.746582</v>
      </c>
      <c r="F52" s="9" t="n">
        <v>1273.272705</v>
      </c>
      <c r="G52" s="9" t="n">
        <v>1339.828857</v>
      </c>
      <c r="H52" s="9" t="n">
        <v>1405.763306</v>
      </c>
      <c r="I52" s="9" t="n">
        <v>1471.223267</v>
      </c>
      <c r="J52" s="9" t="n">
        <v>1537.129639</v>
      </c>
      <c r="K52" s="9" t="n">
        <v>1602.308105</v>
      </c>
      <c r="L52" s="9" t="n">
        <v>1666.592041</v>
      </c>
      <c r="M52" s="9" t="n">
        <v>1729.845093</v>
      </c>
      <c r="N52" s="9" t="n">
        <v>1792.087524</v>
      </c>
      <c r="O52" s="9" t="n">
        <v>1853.160767</v>
      </c>
      <c r="P52" s="9" t="n">
        <v>1912.86731</v>
      </c>
      <c r="Q52" s="9" t="n">
        <v>1970.921997</v>
      </c>
      <c r="R52" s="9" t="n">
        <v>2027.360352</v>
      </c>
      <c r="S52" s="9" t="n">
        <v>2081.898438</v>
      </c>
      <c r="T52" s="9" t="n">
        <v>2134.609863</v>
      </c>
      <c r="U52" s="9" t="n">
        <v>2185.525635</v>
      </c>
      <c r="V52" s="9" t="n">
        <v>2234.701904</v>
      </c>
      <c r="W52" s="9" t="n">
        <v>2282.294922</v>
      </c>
      <c r="X52" s="9" t="n">
        <v>2328.183105</v>
      </c>
      <c r="Y52" s="9" t="n">
        <v>2372.123291</v>
      </c>
      <c r="Z52" s="9" t="n">
        <v>2413.987305</v>
      </c>
      <c r="AA52" s="9" t="n">
        <v>2454.217285</v>
      </c>
      <c r="AB52" s="9" t="n">
        <v>2492.746338</v>
      </c>
      <c r="AC52" s="9" t="n">
        <v>2528.62915</v>
      </c>
      <c r="AD52" s="9" t="n">
        <v>2563.680908</v>
      </c>
      <c r="AE52" s="9" t="n">
        <v>2597.017578</v>
      </c>
      <c r="AF52" s="9" t="n">
        <v>2628.394775</v>
      </c>
      <c r="AG52" s="9" t="n">
        <v>2657.689941</v>
      </c>
      <c r="AH52" s="9" t="n">
        <v>2685.11084</v>
      </c>
      <c r="AI52" s="9" t="n">
        <v>2710.962646</v>
      </c>
      <c r="AJ52" s="9" t="n">
        <v>2734.836426</v>
      </c>
      <c r="AK52" s="5" t="n">
        <v>0.027723</v>
      </c>
    </row>
    <row r="53" ht="15" customHeight="1" s="99">
      <c r="A53" s="58" t="inlineStr">
        <is>
          <t>ATS000:stk_NE_Asia-nb</t>
        </is>
      </c>
      <c r="B53" s="7" t="inlineStr">
        <is>
          <t xml:space="preserve">    Narrow Body Aircraft</t>
        </is>
      </c>
      <c r="C53" s="9" t="n">
        <v>469.406708</v>
      </c>
      <c r="D53" s="9" t="n">
        <v>502.40567</v>
      </c>
      <c r="E53" s="9" t="n">
        <v>535.76355</v>
      </c>
      <c r="F53" s="9" t="n">
        <v>569.212463</v>
      </c>
      <c r="G53" s="9" t="n">
        <v>602.903259</v>
      </c>
      <c r="H53" s="9" t="n">
        <v>636.292358</v>
      </c>
      <c r="I53" s="9" t="n">
        <v>669.602722</v>
      </c>
      <c r="J53" s="9" t="n">
        <v>703.925537</v>
      </c>
      <c r="K53" s="9" t="n">
        <v>738.251526</v>
      </c>
      <c r="L53" s="9" t="n">
        <v>772.505859</v>
      </c>
      <c r="M53" s="9" t="n">
        <v>806.580078</v>
      </c>
      <c r="N53" s="9" t="n">
        <v>840.443176</v>
      </c>
      <c r="O53" s="9" t="n">
        <v>874.034241</v>
      </c>
      <c r="P53" s="9" t="n">
        <v>907.247131</v>
      </c>
      <c r="Q53" s="9" t="n">
        <v>939.861877</v>
      </c>
      <c r="R53" s="9" t="n">
        <v>971.946655</v>
      </c>
      <c r="S53" s="9" t="n">
        <v>1003.194641</v>
      </c>
      <c r="T53" s="9" t="n">
        <v>1033.639648</v>
      </c>
      <c r="U53" s="9" t="n">
        <v>1063.181763</v>
      </c>
      <c r="V53" s="9" t="n">
        <v>1091.725952</v>
      </c>
      <c r="W53" s="9" t="n">
        <v>1119.365845</v>
      </c>
      <c r="X53" s="9" t="n">
        <v>1145.975464</v>
      </c>
      <c r="Y53" s="9" t="n">
        <v>1171.395508</v>
      </c>
      <c r="Z53" s="9" t="n">
        <v>1195.48938</v>
      </c>
      <c r="AA53" s="9" t="n">
        <v>1218.630371</v>
      </c>
      <c r="AB53" s="9" t="n">
        <v>1240.746948</v>
      </c>
      <c r="AC53" s="9" t="n">
        <v>1261.88501</v>
      </c>
      <c r="AD53" s="9" t="n">
        <v>1281.844238</v>
      </c>
      <c r="AE53" s="9" t="n">
        <v>1300.767578</v>
      </c>
      <c r="AF53" s="9" t="n">
        <v>1318.436768</v>
      </c>
      <c r="AG53" s="9" t="n">
        <v>1334.741821</v>
      </c>
      <c r="AH53" s="9" t="n">
        <v>1349.88269</v>
      </c>
      <c r="AI53" s="9" t="n">
        <v>1364.097412</v>
      </c>
      <c r="AJ53" s="9" t="n">
        <v>1376.913452</v>
      </c>
      <c r="AK53" s="5" t="n">
        <v>0.032008</v>
      </c>
    </row>
    <row r="54" ht="15" customHeight="1" s="99">
      <c r="A54" s="58" t="inlineStr">
        <is>
          <t>ATS000:stk_NE_Asia-wb</t>
        </is>
      </c>
      <c r="B54" s="7" t="inlineStr">
        <is>
          <t xml:space="preserve">    Wide Body Aircraft</t>
        </is>
      </c>
      <c r="C54" s="9" t="n">
        <v>493.831421</v>
      </c>
      <c r="D54" s="9" t="n">
        <v>521.944885</v>
      </c>
      <c r="E54" s="9" t="n">
        <v>550.0574339999999</v>
      </c>
      <c r="F54" s="9" t="n">
        <v>577.89856</v>
      </c>
      <c r="G54" s="9" t="n">
        <v>605.579285</v>
      </c>
      <c r="H54" s="9" t="n">
        <v>633.01239</v>
      </c>
      <c r="I54" s="9" t="n">
        <v>660.14032</v>
      </c>
      <c r="J54" s="9" t="n">
        <v>686.803955</v>
      </c>
      <c r="K54" s="9" t="n">
        <v>712.853149</v>
      </c>
      <c r="L54" s="9" t="n">
        <v>738.209961</v>
      </c>
      <c r="M54" s="9" t="n">
        <v>762.85907</v>
      </c>
      <c r="N54" s="9" t="n">
        <v>786.861633</v>
      </c>
      <c r="O54" s="9" t="n">
        <v>810.131531</v>
      </c>
      <c r="P54" s="9" t="n">
        <v>832.592834</v>
      </c>
      <c r="Q54" s="9" t="n">
        <v>854.19751</v>
      </c>
      <c r="R54" s="9" t="n">
        <v>874.919312</v>
      </c>
      <c r="S54" s="9" t="n">
        <v>894.780457</v>
      </c>
      <c r="T54" s="9" t="n">
        <v>913.820435</v>
      </c>
      <c r="U54" s="9" t="n">
        <v>932.168091</v>
      </c>
      <c r="V54" s="9" t="n">
        <v>949.980103</v>
      </c>
      <c r="W54" s="9" t="n">
        <v>967.31427</v>
      </c>
      <c r="X54" s="9" t="n">
        <v>984.161072</v>
      </c>
      <c r="Y54" s="9" t="n">
        <v>1000.41394</v>
      </c>
      <c r="Z54" s="9" t="n">
        <v>1016.061462</v>
      </c>
      <c r="AA54" s="9" t="n">
        <v>1031.156006</v>
      </c>
      <c r="AB54" s="9" t="n">
        <v>1045.694702</v>
      </c>
      <c r="AC54" s="9" t="n">
        <v>1059.675171</v>
      </c>
      <c r="AD54" s="9" t="n">
        <v>1073.094482</v>
      </c>
      <c r="AE54" s="9" t="n">
        <v>1085.90979</v>
      </c>
      <c r="AF54" s="9" t="n">
        <v>1098.070679</v>
      </c>
      <c r="AG54" s="9" t="n">
        <v>1109.537964</v>
      </c>
      <c r="AH54" s="9" t="n">
        <v>1120.309204</v>
      </c>
      <c r="AI54" s="9" t="n">
        <v>1130.452515</v>
      </c>
      <c r="AJ54" s="9" t="n">
        <v>1140.029419</v>
      </c>
      <c r="AK54" s="5" t="n">
        <v>0.024714</v>
      </c>
    </row>
    <row r="55" ht="15" customHeight="1" s="99">
      <c r="A55" s="58" t="inlineStr">
        <is>
          <t>ATS000:stk_NE_Asia-rj</t>
        </is>
      </c>
      <c r="B55" s="7" t="inlineStr">
        <is>
          <t xml:space="preserve">    Regional Jets</t>
        </is>
      </c>
      <c r="C55" s="9" t="n">
        <v>110.291077</v>
      </c>
      <c r="D55" s="9" t="n">
        <v>115.616943</v>
      </c>
      <c r="E55" s="9" t="n">
        <v>120.925545</v>
      </c>
      <c r="F55" s="9" t="n">
        <v>126.161568</v>
      </c>
      <c r="G55" s="9" t="n">
        <v>131.346252</v>
      </c>
      <c r="H55" s="9" t="n">
        <v>136.458664</v>
      </c>
      <c r="I55" s="9" t="n">
        <v>141.480194</v>
      </c>
      <c r="J55" s="9" t="n">
        <v>146.400116</v>
      </c>
      <c r="K55" s="9" t="n">
        <v>151.203384</v>
      </c>
      <c r="L55" s="9" t="n">
        <v>155.87616</v>
      </c>
      <c r="M55" s="9" t="n">
        <v>160.405914</v>
      </c>
      <c r="N55" s="9" t="n">
        <v>164.7827</v>
      </c>
      <c r="O55" s="9" t="n">
        <v>168.994965</v>
      </c>
      <c r="P55" s="9" t="n">
        <v>173.027374</v>
      </c>
      <c r="Q55" s="9" t="n">
        <v>176.86264</v>
      </c>
      <c r="R55" s="9" t="n">
        <v>180.494446</v>
      </c>
      <c r="S55" s="9" t="n">
        <v>183.923416</v>
      </c>
      <c r="T55" s="9" t="n">
        <v>187.149826</v>
      </c>
      <c r="U55" s="9" t="n">
        <v>190.175674</v>
      </c>
      <c r="V55" s="9" t="n">
        <v>192.995926</v>
      </c>
      <c r="W55" s="9" t="n">
        <v>195.614868</v>
      </c>
      <c r="X55" s="9" t="n">
        <v>198.046539</v>
      </c>
      <c r="Y55" s="9" t="n">
        <v>200.31366</v>
      </c>
      <c r="Z55" s="9" t="n">
        <v>202.436508</v>
      </c>
      <c r="AA55" s="9" t="n">
        <v>204.430832</v>
      </c>
      <c r="AB55" s="9" t="n">
        <v>206.304779</v>
      </c>
      <c r="AC55" s="9" t="n">
        <v>207.069183</v>
      </c>
      <c r="AD55" s="9" t="n">
        <v>208.742233</v>
      </c>
      <c r="AE55" s="9" t="n">
        <v>210.340363</v>
      </c>
      <c r="AF55" s="9" t="n">
        <v>211.887512</v>
      </c>
      <c r="AG55" s="9" t="n">
        <v>213.410172</v>
      </c>
      <c r="AH55" s="9" t="n">
        <v>214.91893</v>
      </c>
      <c r="AI55" s="9" t="n">
        <v>216.412903</v>
      </c>
      <c r="AJ55" s="9" t="n">
        <v>217.8936</v>
      </c>
      <c r="AK55" s="5" t="n">
        <v>0.020001</v>
      </c>
    </row>
    <row r="56" ht="15" customHeight="1" s="99">
      <c r="A56" s="58" t="inlineStr">
        <is>
          <t>ATS000:stk_SE_Asia</t>
        </is>
      </c>
      <c r="B56" s="7" t="inlineStr">
        <is>
          <t xml:space="preserve">  Southeast Asia</t>
        </is>
      </c>
      <c r="C56" s="9" t="n">
        <v>2455.922852</v>
      </c>
      <c r="D56" s="9" t="n">
        <v>2676.768311</v>
      </c>
      <c r="E56" s="9" t="n">
        <v>2907.726807</v>
      </c>
      <c r="F56" s="9" t="n">
        <v>3147.852051</v>
      </c>
      <c r="G56" s="9" t="n">
        <v>3397.406494</v>
      </c>
      <c r="H56" s="9" t="n">
        <v>3657.170166</v>
      </c>
      <c r="I56" s="9" t="n">
        <v>3927.764648</v>
      </c>
      <c r="J56" s="9" t="n">
        <v>4209.612305</v>
      </c>
      <c r="K56" s="9" t="n">
        <v>4502.086914</v>
      </c>
      <c r="L56" s="9" t="n">
        <v>4804.849121</v>
      </c>
      <c r="M56" s="9" t="n">
        <v>5118.837891</v>
      </c>
      <c r="N56" s="9" t="n">
        <v>5445.609863</v>
      </c>
      <c r="O56" s="9" t="n">
        <v>5784.773438</v>
      </c>
      <c r="P56" s="9" t="n">
        <v>6137.029297</v>
      </c>
      <c r="Q56" s="9" t="n">
        <v>6500.040039</v>
      </c>
      <c r="R56" s="9" t="n">
        <v>6873.972168</v>
      </c>
      <c r="S56" s="9" t="n">
        <v>7261.71582</v>
      </c>
      <c r="T56" s="9" t="n">
        <v>7662.218262</v>
      </c>
      <c r="U56" s="9" t="n">
        <v>8077.100098</v>
      </c>
      <c r="V56" s="9" t="n">
        <v>8506.020508</v>
      </c>
      <c r="W56" s="9" t="n">
        <v>8948.161133</v>
      </c>
      <c r="X56" s="9" t="n">
        <v>9402.783203000001</v>
      </c>
      <c r="Y56" s="9" t="n">
        <v>9874.173828000001</v>
      </c>
      <c r="Z56" s="9" t="n">
        <v>10358.449219</v>
      </c>
      <c r="AA56" s="9" t="n">
        <v>10857.279297</v>
      </c>
      <c r="AB56" s="9" t="n">
        <v>11369.658203</v>
      </c>
      <c r="AC56" s="9" t="n">
        <v>11893.966797</v>
      </c>
      <c r="AD56" s="9" t="n">
        <v>12428.986328</v>
      </c>
      <c r="AE56" s="9" t="n">
        <v>12975.392578</v>
      </c>
      <c r="AF56" s="9" t="n">
        <v>13531.023438</v>
      </c>
      <c r="AG56" s="9" t="n">
        <v>14097.841797</v>
      </c>
      <c r="AH56" s="9" t="n">
        <v>14672.125</v>
      </c>
      <c r="AI56" s="9" t="n">
        <v>15257.526367</v>
      </c>
      <c r="AJ56" s="9" t="n">
        <v>15854.038086</v>
      </c>
      <c r="AK56" s="5" t="n">
        <v>0.057162</v>
      </c>
    </row>
    <row r="57" ht="15" customHeight="1" s="99">
      <c r="A57" s="58" t="inlineStr">
        <is>
          <t>ATS000:stk_SE_Asia-nb</t>
        </is>
      </c>
      <c r="B57" s="7" t="inlineStr">
        <is>
          <t xml:space="preserve">    Narrow Body Aircraft</t>
        </is>
      </c>
      <c r="C57" s="9" t="n">
        <v>1374.379883</v>
      </c>
      <c r="D57" s="9" t="n">
        <v>1508.306519</v>
      </c>
      <c r="E57" s="9" t="n">
        <v>1648.985718</v>
      </c>
      <c r="F57" s="9" t="n">
        <v>1795.527344</v>
      </c>
      <c r="G57" s="9" t="n">
        <v>1948.143311</v>
      </c>
      <c r="H57" s="9" t="n">
        <v>2107.385498</v>
      </c>
      <c r="I57" s="9" t="n">
        <v>2273.745117</v>
      </c>
      <c r="J57" s="9" t="n">
        <v>2447.552002</v>
      </c>
      <c r="K57" s="9" t="n">
        <v>2628.654541</v>
      </c>
      <c r="L57" s="9" t="n">
        <v>2816.288086</v>
      </c>
      <c r="M57" s="9" t="n">
        <v>3010.892578</v>
      </c>
      <c r="N57" s="9" t="n">
        <v>3214.531738</v>
      </c>
      <c r="O57" s="9" t="n">
        <v>3426.362061</v>
      </c>
      <c r="P57" s="9" t="n">
        <v>3647.708008</v>
      </c>
      <c r="Q57" s="9" t="n">
        <v>3876.785645</v>
      </c>
      <c r="R57" s="9" t="n">
        <v>4113.73291</v>
      </c>
      <c r="S57" s="9" t="n">
        <v>4359.277344</v>
      </c>
      <c r="T57" s="9" t="n">
        <v>4611.974609</v>
      </c>
      <c r="U57" s="9" t="n">
        <v>4875.788086</v>
      </c>
      <c r="V57" s="9" t="n">
        <v>5148.358398</v>
      </c>
      <c r="W57" s="9" t="n">
        <v>5430.083496</v>
      </c>
      <c r="X57" s="9" t="n">
        <v>5721.05957</v>
      </c>
      <c r="Y57" s="9" t="n">
        <v>6020.959473</v>
      </c>
      <c r="Z57" s="9" t="n">
        <v>6329.793945</v>
      </c>
      <c r="AA57" s="9" t="n">
        <v>6647.367676</v>
      </c>
      <c r="AB57" s="9" t="n">
        <v>6972.848633</v>
      </c>
      <c r="AC57" s="9" t="n">
        <v>7305.381348</v>
      </c>
      <c r="AD57" s="9" t="n">
        <v>7644.366211</v>
      </c>
      <c r="AE57" s="9" t="n">
        <v>7989.686035</v>
      </c>
      <c r="AF57" s="9" t="n">
        <v>8340.847656</v>
      </c>
      <c r="AG57" s="9" t="n">
        <v>8697.588867</v>
      </c>
      <c r="AH57" s="9" t="n">
        <v>9059.632812</v>
      </c>
      <c r="AI57" s="9" t="n">
        <v>9427.502930000001</v>
      </c>
      <c r="AJ57" s="9" t="n">
        <v>9801.133789</v>
      </c>
      <c r="AK57" s="5" t="n">
        <v>0.060229</v>
      </c>
    </row>
    <row r="58" ht="15" customHeight="1" s="99">
      <c r="A58" s="58" t="inlineStr">
        <is>
          <t>ATS000:stk_SE_Asia-wb</t>
        </is>
      </c>
      <c r="B58" s="7" t="inlineStr">
        <is>
          <t xml:space="preserve">    Wide Body Aircraft</t>
        </is>
      </c>
      <c r="C58" s="9" t="n">
        <v>615.898682</v>
      </c>
      <c r="D58" s="9" t="n">
        <v>667.836304</v>
      </c>
      <c r="E58" s="9" t="n">
        <v>721.822815</v>
      </c>
      <c r="F58" s="9" t="n">
        <v>777.848999</v>
      </c>
      <c r="G58" s="9" t="n">
        <v>835.946716</v>
      </c>
      <c r="H58" s="9" t="n">
        <v>896.248047</v>
      </c>
      <c r="I58" s="9" t="n">
        <v>958.8137819999999</v>
      </c>
      <c r="J58" s="9" t="n">
        <v>1023.674927</v>
      </c>
      <c r="K58" s="9" t="n">
        <v>1090.73645</v>
      </c>
      <c r="L58" s="9" t="n">
        <v>1159.988037</v>
      </c>
      <c r="M58" s="9" t="n">
        <v>1231.503906</v>
      </c>
      <c r="N58" s="9" t="n">
        <v>1305.322388</v>
      </c>
      <c r="O58" s="9" t="n">
        <v>1381.410522</v>
      </c>
      <c r="P58" s="9" t="n">
        <v>1459.655762</v>
      </c>
      <c r="Q58" s="9" t="n">
        <v>1539.956787</v>
      </c>
      <c r="R58" s="9" t="n">
        <v>1622.165527</v>
      </c>
      <c r="S58" s="9" t="n">
        <v>1705.368286</v>
      </c>
      <c r="T58" s="9" t="n">
        <v>1791.703979</v>
      </c>
      <c r="U58" s="9" t="n">
        <v>1880.285889</v>
      </c>
      <c r="V58" s="9" t="n">
        <v>1971.286987</v>
      </c>
      <c r="W58" s="9" t="n">
        <v>2064.912842</v>
      </c>
      <c r="X58" s="9" t="n">
        <v>2159.345947</v>
      </c>
      <c r="Y58" s="9" t="n">
        <v>2258.868896</v>
      </c>
      <c r="Z58" s="9" t="n">
        <v>2360.520996</v>
      </c>
      <c r="AA58" s="9" t="n">
        <v>2466.353271</v>
      </c>
      <c r="AB58" s="9" t="n">
        <v>2575.12793</v>
      </c>
      <c r="AC58" s="9" t="n">
        <v>2686.868652</v>
      </c>
      <c r="AD58" s="9" t="n">
        <v>2801.552246</v>
      </c>
      <c r="AE58" s="9" t="n">
        <v>2919.181396</v>
      </c>
      <c r="AF58" s="9" t="n">
        <v>3038.695312</v>
      </c>
      <c r="AG58" s="9" t="n">
        <v>3161.976318</v>
      </c>
      <c r="AH58" s="9" t="n">
        <v>3286.011963</v>
      </c>
      <c r="AI58" s="9" t="n">
        <v>3413.841309</v>
      </c>
      <c r="AJ58" s="9" t="n">
        <v>3545.385742</v>
      </c>
      <c r="AK58" s="5" t="n">
        <v>0.053552</v>
      </c>
    </row>
    <row r="59" ht="15" customHeight="1" s="99">
      <c r="A59" s="58" t="inlineStr">
        <is>
          <t>ATS000:stk_SE_Asia-rj</t>
        </is>
      </c>
      <c r="B59" s="7" t="inlineStr">
        <is>
          <t xml:space="preserve">    Regional Jets</t>
        </is>
      </c>
      <c r="C59" s="9" t="n">
        <v>465.644409</v>
      </c>
      <c r="D59" s="9" t="n">
        <v>500.625397</v>
      </c>
      <c r="E59" s="9" t="n">
        <v>536.918152</v>
      </c>
      <c r="F59" s="9" t="n">
        <v>574.475586</v>
      </c>
      <c r="G59" s="9" t="n">
        <v>613.316345</v>
      </c>
      <c r="H59" s="9" t="n">
        <v>653.536682</v>
      </c>
      <c r="I59" s="9" t="n">
        <v>695.205933</v>
      </c>
      <c r="J59" s="9" t="n">
        <v>738.385315</v>
      </c>
      <c r="K59" s="9" t="n">
        <v>782.696045</v>
      </c>
      <c r="L59" s="9" t="n">
        <v>828.572937</v>
      </c>
      <c r="M59" s="9" t="n">
        <v>876.441345</v>
      </c>
      <c r="N59" s="9" t="n">
        <v>925.755859</v>
      </c>
      <c r="O59" s="9" t="n">
        <v>977.00116</v>
      </c>
      <c r="P59" s="9" t="n">
        <v>1029.665283</v>
      </c>
      <c r="Q59" s="9" t="n">
        <v>1083.297974</v>
      </c>
      <c r="R59" s="9" t="n">
        <v>1138.073853</v>
      </c>
      <c r="S59" s="9" t="n">
        <v>1197.070068</v>
      </c>
      <c r="T59" s="9" t="n">
        <v>1258.539551</v>
      </c>
      <c r="U59" s="9" t="n">
        <v>1321.025879</v>
      </c>
      <c r="V59" s="9" t="n">
        <v>1386.374634</v>
      </c>
      <c r="W59" s="9" t="n">
        <v>1453.164673</v>
      </c>
      <c r="X59" s="9" t="n">
        <v>1522.37793</v>
      </c>
      <c r="Y59" s="9" t="n">
        <v>1594.346069</v>
      </c>
      <c r="Z59" s="9" t="n">
        <v>1668.135254</v>
      </c>
      <c r="AA59" s="9" t="n">
        <v>1743.55896</v>
      </c>
      <c r="AB59" s="9" t="n">
        <v>1821.682129</v>
      </c>
      <c r="AC59" s="9" t="n">
        <v>1901.716797</v>
      </c>
      <c r="AD59" s="9" t="n">
        <v>1983.068848</v>
      </c>
      <c r="AE59" s="9" t="n">
        <v>2066.525635</v>
      </c>
      <c r="AF59" s="9" t="n">
        <v>2151.47998</v>
      </c>
      <c r="AG59" s="9" t="n">
        <v>2238.276855</v>
      </c>
      <c r="AH59" s="9" t="n">
        <v>2326.480469</v>
      </c>
      <c r="AI59" s="9" t="n">
        <v>2416.182617</v>
      </c>
      <c r="AJ59" s="9" t="n">
        <v>2507.518555</v>
      </c>
      <c r="AK59" s="5" t="n">
        <v>0.051639</v>
      </c>
    </row>
    <row r="60" ht="15" customHeight="1" s="99">
      <c r="A60" s="58" t="inlineStr">
        <is>
          <t>ATS000:stk_SW_Asia</t>
        </is>
      </c>
      <c r="B60" s="7" t="inlineStr">
        <is>
          <t xml:space="preserve">  Southwest Asia</t>
        </is>
      </c>
      <c r="C60" s="9" t="n">
        <v>796.590881</v>
      </c>
      <c r="D60" s="9" t="n">
        <v>855.340454</v>
      </c>
      <c r="E60" s="9" t="n">
        <v>917.0040279999999</v>
      </c>
      <c r="F60" s="9" t="n">
        <v>981.890137</v>
      </c>
      <c r="G60" s="9" t="n">
        <v>1050.032959</v>
      </c>
      <c r="H60" s="9" t="n">
        <v>1122.115356</v>
      </c>
      <c r="I60" s="9" t="n">
        <v>1198.711426</v>
      </c>
      <c r="J60" s="9" t="n">
        <v>1280.029297</v>
      </c>
      <c r="K60" s="9" t="n">
        <v>1365.959717</v>
      </c>
      <c r="L60" s="9" t="n">
        <v>1456.79895</v>
      </c>
      <c r="M60" s="9" t="n">
        <v>1552.814453</v>
      </c>
      <c r="N60" s="9" t="n">
        <v>1653.714233</v>
      </c>
      <c r="O60" s="9" t="n">
        <v>1760.547607</v>
      </c>
      <c r="P60" s="9" t="n">
        <v>1872.515137</v>
      </c>
      <c r="Q60" s="9" t="n">
        <v>1990.512451</v>
      </c>
      <c r="R60" s="9" t="n">
        <v>2114.54126</v>
      </c>
      <c r="S60" s="9" t="n">
        <v>2247.609375</v>
      </c>
      <c r="T60" s="9" t="n">
        <v>2388.507812</v>
      </c>
      <c r="U60" s="9" t="n">
        <v>2536.517822</v>
      </c>
      <c r="V60" s="9" t="n">
        <v>2690.992676</v>
      </c>
      <c r="W60" s="9" t="n">
        <v>2853.921387</v>
      </c>
      <c r="X60" s="9" t="n">
        <v>3022.860352</v>
      </c>
      <c r="Y60" s="9" t="n">
        <v>3217.11084</v>
      </c>
      <c r="Z60" s="9" t="n">
        <v>3452.79541</v>
      </c>
      <c r="AA60" s="9" t="n">
        <v>3673.213379</v>
      </c>
      <c r="AB60" s="9" t="n">
        <v>3904.166504</v>
      </c>
      <c r="AC60" s="9" t="n">
        <v>4146.3125</v>
      </c>
      <c r="AD60" s="9" t="n">
        <v>4400.42334</v>
      </c>
      <c r="AE60" s="9" t="n">
        <v>4679.13916</v>
      </c>
      <c r="AF60" s="9" t="n">
        <v>4975.289062</v>
      </c>
      <c r="AG60" s="9" t="n">
        <v>5283.473145</v>
      </c>
      <c r="AH60" s="9" t="n">
        <v>5608.075684</v>
      </c>
      <c r="AI60" s="9" t="n">
        <v>5951.432617</v>
      </c>
      <c r="AJ60" s="9" t="n">
        <v>6310.61084</v>
      </c>
      <c r="AK60" s="5" t="n">
        <v>0.064444</v>
      </c>
    </row>
    <row r="61" ht="15" customHeight="1" s="99">
      <c r="A61" s="58" t="inlineStr">
        <is>
          <t>ATS000:stk_SW_Asia-nb</t>
        </is>
      </c>
      <c r="B61" s="7" t="inlineStr">
        <is>
          <t xml:space="preserve">    Narrow Body Aircraft</t>
        </is>
      </c>
      <c r="C61" s="9" t="n">
        <v>535.115967</v>
      </c>
      <c r="D61" s="9" t="n">
        <v>574.692871</v>
      </c>
      <c r="E61" s="9" t="n">
        <v>616.626221</v>
      </c>
      <c r="F61" s="9" t="n">
        <v>661.016418</v>
      </c>
      <c r="G61" s="9" t="n">
        <v>707.98114</v>
      </c>
      <c r="H61" s="9" t="n">
        <v>757.718445</v>
      </c>
      <c r="I61" s="9" t="n">
        <v>810.428894</v>
      </c>
      <c r="J61" s="9" t="n">
        <v>866.266418</v>
      </c>
      <c r="K61" s="9" t="n">
        <v>925.467041</v>
      </c>
      <c r="L61" s="9" t="n">
        <v>988.289795</v>
      </c>
      <c r="M61" s="9" t="n">
        <v>1054.768433</v>
      </c>
      <c r="N61" s="9" t="n">
        <v>1125.109009</v>
      </c>
      <c r="O61" s="9" t="n">
        <v>1199.685059</v>
      </c>
      <c r="P61" s="9" t="n">
        <v>1278.300659</v>
      </c>
      <c r="Q61" s="9" t="n">
        <v>1360.965454</v>
      </c>
      <c r="R61" s="9" t="n">
        <v>1447.672241</v>
      </c>
      <c r="S61" s="9" t="n">
        <v>1539.087158</v>
      </c>
      <c r="T61" s="9" t="n">
        <v>1635.510986</v>
      </c>
      <c r="U61" s="9" t="n">
        <v>1737.021484</v>
      </c>
      <c r="V61" s="9" t="n">
        <v>1842.717163</v>
      </c>
      <c r="W61" s="9" t="n">
        <v>1954.559082</v>
      </c>
      <c r="X61" s="9" t="n">
        <v>2071.342041</v>
      </c>
      <c r="Y61" s="9" t="n">
        <v>2210.063965</v>
      </c>
      <c r="Z61" s="9" t="n">
        <v>2385.247314</v>
      </c>
      <c r="AA61" s="9" t="n">
        <v>2545.344482</v>
      </c>
      <c r="AB61" s="9" t="n">
        <v>2713.441162</v>
      </c>
      <c r="AC61" s="9" t="n">
        <v>2890.840576</v>
      </c>
      <c r="AD61" s="9" t="n">
        <v>3078.058594</v>
      </c>
      <c r="AE61" s="9" t="n">
        <v>3275.247559</v>
      </c>
      <c r="AF61" s="9" t="n">
        <v>3483.341309</v>
      </c>
      <c r="AG61" s="9" t="n">
        <v>3700.084473</v>
      </c>
      <c r="AH61" s="9" t="n">
        <v>3929.429443</v>
      </c>
      <c r="AI61" s="9" t="n">
        <v>4172.495605</v>
      </c>
      <c r="AJ61" s="9" t="n">
        <v>4427.061035</v>
      </c>
      <c r="AK61" s="5" t="n">
        <v>0.065881</v>
      </c>
    </row>
    <row r="62" ht="15" customHeight="1" s="99">
      <c r="A62" s="58" t="inlineStr">
        <is>
          <t>ATS000:stk_SW_Asia-wb</t>
        </is>
      </c>
      <c r="B62" s="7" t="inlineStr">
        <is>
          <t xml:space="preserve">    Wide Body Aircraft</t>
        </is>
      </c>
      <c r="C62" s="9" t="n">
        <v>134.861145</v>
      </c>
      <c r="D62" s="9" t="n">
        <v>146.996826</v>
      </c>
      <c r="E62" s="9" t="n">
        <v>159.282074</v>
      </c>
      <c r="F62" s="9" t="n">
        <v>171.929016</v>
      </c>
      <c r="G62" s="9" t="n">
        <v>184.86087</v>
      </c>
      <c r="H62" s="9" t="n">
        <v>198.557236</v>
      </c>
      <c r="I62" s="9" t="n">
        <v>213.363037</v>
      </c>
      <c r="J62" s="9" t="n">
        <v>229.293396</v>
      </c>
      <c r="K62" s="9" t="n">
        <v>245.986649</v>
      </c>
      <c r="L62" s="9" t="n">
        <v>263.479095</v>
      </c>
      <c r="M62" s="9" t="n">
        <v>281.966339</v>
      </c>
      <c r="N62" s="9" t="n">
        <v>301.323212</v>
      </c>
      <c r="O62" s="9" t="n">
        <v>321.372406</v>
      </c>
      <c r="P62" s="9" t="n">
        <v>341.959351</v>
      </c>
      <c r="Q62" s="9" t="n">
        <v>363.939911</v>
      </c>
      <c r="R62" s="9" t="n">
        <v>387.294617</v>
      </c>
      <c r="S62" s="9" t="n">
        <v>414.329529</v>
      </c>
      <c r="T62" s="9" t="n">
        <v>443.501923</v>
      </c>
      <c r="U62" s="9" t="n">
        <v>473.986664</v>
      </c>
      <c r="V62" s="9" t="n">
        <v>505.997375</v>
      </c>
      <c r="W62" s="9" t="n">
        <v>539.527771</v>
      </c>
      <c r="X62" s="9" t="n">
        <v>573.580078</v>
      </c>
      <c r="Y62" s="9" t="n">
        <v>609.917603</v>
      </c>
      <c r="Z62" s="9" t="n">
        <v>650.403687</v>
      </c>
      <c r="AA62" s="9" t="n">
        <v>690.3735349999999</v>
      </c>
      <c r="AB62" s="9" t="n">
        <v>731.78894</v>
      </c>
      <c r="AC62" s="9" t="n">
        <v>774.773926</v>
      </c>
      <c r="AD62" s="9" t="n">
        <v>819.1922</v>
      </c>
      <c r="AE62" s="9" t="n">
        <v>865.311646</v>
      </c>
      <c r="AF62" s="9" t="n">
        <v>912.904297</v>
      </c>
      <c r="AG62" s="9" t="n">
        <v>961.7607420000001</v>
      </c>
      <c r="AH62" s="9" t="n">
        <v>1012.311096</v>
      </c>
      <c r="AI62" s="9" t="n">
        <v>1065.008179</v>
      </c>
      <c r="AJ62" s="9" t="n">
        <v>1119.396973</v>
      </c>
      <c r="AK62" s="5" t="n">
        <v>0.065497</v>
      </c>
    </row>
    <row r="63" ht="15" customHeight="1" s="99">
      <c r="A63" s="58" t="inlineStr">
        <is>
          <t>ATS000:stk_SW_Asia-rj</t>
        </is>
      </c>
      <c r="B63" s="7" t="inlineStr">
        <is>
          <t xml:space="preserve">    Regional Jets</t>
        </is>
      </c>
      <c r="C63" s="9" t="n">
        <v>126.613785</v>
      </c>
      <c r="D63" s="9" t="n">
        <v>133.650742</v>
      </c>
      <c r="E63" s="9" t="n">
        <v>141.095703</v>
      </c>
      <c r="F63" s="9" t="n">
        <v>148.944702</v>
      </c>
      <c r="G63" s="9" t="n">
        <v>157.190857</v>
      </c>
      <c r="H63" s="9" t="n">
        <v>165.839691</v>
      </c>
      <c r="I63" s="9" t="n">
        <v>174.919556</v>
      </c>
      <c r="J63" s="9" t="n">
        <v>184.469482</v>
      </c>
      <c r="K63" s="9" t="n">
        <v>194.506012</v>
      </c>
      <c r="L63" s="9" t="n">
        <v>205.030014</v>
      </c>
      <c r="M63" s="9" t="n">
        <v>216.079651</v>
      </c>
      <c r="N63" s="9" t="n">
        <v>227.282013</v>
      </c>
      <c r="O63" s="9" t="n">
        <v>239.490051</v>
      </c>
      <c r="P63" s="9" t="n">
        <v>252.255142</v>
      </c>
      <c r="Q63" s="9" t="n">
        <v>265.606995</v>
      </c>
      <c r="R63" s="9" t="n">
        <v>279.574524</v>
      </c>
      <c r="S63" s="9" t="n">
        <v>294.192749</v>
      </c>
      <c r="T63" s="9" t="n">
        <v>309.494781</v>
      </c>
      <c r="U63" s="9" t="n">
        <v>325.509735</v>
      </c>
      <c r="V63" s="9" t="n">
        <v>342.278137</v>
      </c>
      <c r="W63" s="9" t="n">
        <v>359.834564</v>
      </c>
      <c r="X63" s="9" t="n">
        <v>377.93811</v>
      </c>
      <c r="Y63" s="9" t="n">
        <v>397.129395</v>
      </c>
      <c r="Z63" s="9" t="n">
        <v>417.144531</v>
      </c>
      <c r="AA63" s="9" t="n">
        <v>437.4953</v>
      </c>
      <c r="AB63" s="9" t="n">
        <v>458.936523</v>
      </c>
      <c r="AC63" s="9" t="n">
        <v>480.698242</v>
      </c>
      <c r="AD63" s="9" t="n">
        <v>503.17276</v>
      </c>
      <c r="AE63" s="9" t="n">
        <v>538.579956</v>
      </c>
      <c r="AF63" s="9" t="n">
        <v>579.0437010000001</v>
      </c>
      <c r="AG63" s="9" t="n">
        <v>621.62793</v>
      </c>
      <c r="AH63" s="9" t="n">
        <v>666.334778</v>
      </c>
      <c r="AI63" s="9" t="n">
        <v>713.928528</v>
      </c>
      <c r="AJ63" s="9" t="n">
        <v>764.1528929999999</v>
      </c>
      <c r="AK63" s="5" t="n">
        <v>0.055997</v>
      </c>
    </row>
    <row r="64" ht="15" customHeight="1" s="99">
      <c r="A64" s="58" t="inlineStr">
        <is>
          <t>ATS000:stk_Oceania</t>
        </is>
      </c>
      <c r="B64" s="7" t="inlineStr">
        <is>
          <t xml:space="preserve">  Oceania</t>
        </is>
      </c>
      <c r="C64" s="9" t="n">
        <v>840.359192</v>
      </c>
      <c r="D64" s="9" t="n">
        <v>863.479736</v>
      </c>
      <c r="E64" s="9" t="n">
        <v>885.992493</v>
      </c>
      <c r="F64" s="9" t="n">
        <v>908.584717</v>
      </c>
      <c r="G64" s="9" t="n">
        <v>931.061523</v>
      </c>
      <c r="H64" s="9" t="n">
        <v>953.981812</v>
      </c>
      <c r="I64" s="9" t="n">
        <v>977.199341</v>
      </c>
      <c r="J64" s="9" t="n">
        <v>999.327271</v>
      </c>
      <c r="K64" s="9" t="n">
        <v>1020.775879</v>
      </c>
      <c r="L64" s="9" t="n">
        <v>1041.658569</v>
      </c>
      <c r="M64" s="9" t="n">
        <v>1062.58374</v>
      </c>
      <c r="N64" s="9" t="n">
        <v>1084.118896</v>
      </c>
      <c r="O64" s="9" t="n">
        <v>1106.137695</v>
      </c>
      <c r="P64" s="9" t="n">
        <v>1128.596558</v>
      </c>
      <c r="Q64" s="9" t="n">
        <v>1160.742676</v>
      </c>
      <c r="R64" s="9" t="n">
        <v>1193.775879</v>
      </c>
      <c r="S64" s="9" t="n">
        <v>1229.033203</v>
      </c>
      <c r="T64" s="9" t="n">
        <v>1265.496948</v>
      </c>
      <c r="U64" s="9" t="n">
        <v>1302.027954</v>
      </c>
      <c r="V64" s="9" t="n">
        <v>1338.560791</v>
      </c>
      <c r="W64" s="9" t="n">
        <v>1377.845337</v>
      </c>
      <c r="X64" s="9" t="n">
        <v>1418.463867</v>
      </c>
      <c r="Y64" s="9" t="n">
        <v>1461.995605</v>
      </c>
      <c r="Z64" s="9" t="n">
        <v>1517.837402</v>
      </c>
      <c r="AA64" s="9" t="n">
        <v>1564.979126</v>
      </c>
      <c r="AB64" s="9" t="n">
        <v>1614.27771</v>
      </c>
      <c r="AC64" s="9" t="n">
        <v>1665.654663</v>
      </c>
      <c r="AD64" s="9" t="n">
        <v>1718.553955</v>
      </c>
      <c r="AE64" s="9" t="n">
        <v>1774.953857</v>
      </c>
      <c r="AF64" s="9" t="n">
        <v>1834.336914</v>
      </c>
      <c r="AG64" s="9" t="n">
        <v>1894.936035</v>
      </c>
      <c r="AH64" s="9" t="n">
        <v>1957.264404</v>
      </c>
      <c r="AI64" s="9" t="n">
        <v>2020.960815</v>
      </c>
      <c r="AJ64" s="9" t="n">
        <v>2085.500244</v>
      </c>
      <c r="AK64" s="5" t="n">
        <v>0.027939</v>
      </c>
    </row>
    <row r="65" ht="15" customHeight="1" s="99">
      <c r="A65" s="58" t="inlineStr">
        <is>
          <t>ATS000:stk_Oceania-nb</t>
        </is>
      </c>
      <c r="B65" s="7" t="inlineStr">
        <is>
          <t xml:space="preserve">    Narrow Body Aircraft</t>
        </is>
      </c>
      <c r="C65" s="9" t="n">
        <v>313.192505</v>
      </c>
      <c r="D65" s="9" t="n">
        <v>328.653564</v>
      </c>
      <c r="E65" s="9" t="n">
        <v>344.029877</v>
      </c>
      <c r="F65" s="9" t="n">
        <v>360.046173</v>
      </c>
      <c r="G65" s="9" t="n">
        <v>376.531219</v>
      </c>
      <c r="H65" s="9" t="n">
        <v>394.059357</v>
      </c>
      <c r="I65" s="9" t="n">
        <v>412.522125</v>
      </c>
      <c r="J65" s="9" t="n">
        <v>430.503052</v>
      </c>
      <c r="K65" s="9" t="n">
        <v>448.325378</v>
      </c>
      <c r="L65" s="9" t="n">
        <v>466.033997</v>
      </c>
      <c r="M65" s="9" t="n">
        <v>484.105347</v>
      </c>
      <c r="N65" s="9" t="n">
        <v>502.929688</v>
      </c>
      <c r="O65" s="9" t="n">
        <v>522.228699</v>
      </c>
      <c r="P65" s="9" t="n">
        <v>541.900085</v>
      </c>
      <c r="Q65" s="9" t="n">
        <v>567.528381</v>
      </c>
      <c r="R65" s="9" t="n">
        <v>593.667969</v>
      </c>
      <c r="S65" s="9" t="n">
        <v>621.471375</v>
      </c>
      <c r="T65" s="9" t="n">
        <v>650.461731</v>
      </c>
      <c r="U65" s="9" t="n">
        <v>680.16095</v>
      </c>
      <c r="V65" s="9" t="n">
        <v>710.291626</v>
      </c>
      <c r="W65" s="9" t="n">
        <v>741.784363</v>
      </c>
      <c r="X65" s="9" t="n">
        <v>773.828491</v>
      </c>
      <c r="Y65" s="9" t="n">
        <v>806.635986</v>
      </c>
      <c r="Z65" s="9" t="n">
        <v>850.750244</v>
      </c>
      <c r="AA65" s="9" t="n">
        <v>885.353699</v>
      </c>
      <c r="AB65" s="9" t="n">
        <v>921.437683</v>
      </c>
      <c r="AC65" s="9" t="n">
        <v>959.098206</v>
      </c>
      <c r="AD65" s="9" t="n">
        <v>997.822571</v>
      </c>
      <c r="AE65" s="9" t="n">
        <v>1037.677124</v>
      </c>
      <c r="AF65" s="9" t="n">
        <v>1078.828491</v>
      </c>
      <c r="AG65" s="9" t="n">
        <v>1120.594971</v>
      </c>
      <c r="AH65" s="9" t="n">
        <v>1163.324097</v>
      </c>
      <c r="AI65" s="9" t="n">
        <v>1206.794189</v>
      </c>
      <c r="AJ65" s="9" t="n">
        <v>1250.720215</v>
      </c>
      <c r="AK65" s="5" t="n">
        <v>0.042649</v>
      </c>
    </row>
    <row r="66" ht="15" customHeight="1" s="99">
      <c r="A66" s="58" t="inlineStr">
        <is>
          <t>ATS000:stk_Oceania-wb</t>
        </is>
      </c>
      <c r="B66" s="7" t="inlineStr">
        <is>
          <t xml:space="preserve">    Wide Body Aircraft</t>
        </is>
      </c>
      <c r="C66" s="9" t="n">
        <v>123.709839</v>
      </c>
      <c r="D66" s="9" t="n">
        <v>130.491608</v>
      </c>
      <c r="E66" s="9" t="n">
        <v>137.363892</v>
      </c>
      <c r="F66" s="9" t="n">
        <v>144.325897</v>
      </c>
      <c r="G66" s="9" t="n">
        <v>151.392426</v>
      </c>
      <c r="H66" s="9" t="n">
        <v>158.575668</v>
      </c>
      <c r="I66" s="9" t="n">
        <v>165.859909</v>
      </c>
      <c r="J66" s="9" t="n">
        <v>173.242615</v>
      </c>
      <c r="K66" s="9" t="n">
        <v>180.715408</v>
      </c>
      <c r="L66" s="9" t="n">
        <v>188.244858</v>
      </c>
      <c r="M66" s="9" t="n">
        <v>195.82515</v>
      </c>
      <c r="N66" s="9" t="n">
        <v>203.453812</v>
      </c>
      <c r="O66" s="9" t="n">
        <v>211.075912</v>
      </c>
      <c r="P66" s="9" t="n">
        <v>218.657364</v>
      </c>
      <c r="Q66" s="9" t="n">
        <v>226.182114</v>
      </c>
      <c r="R66" s="9" t="n">
        <v>233.637558</v>
      </c>
      <c r="S66" s="9" t="n">
        <v>241.029541</v>
      </c>
      <c r="T66" s="9" t="n">
        <v>248.367294</v>
      </c>
      <c r="U66" s="9" t="n">
        <v>255.591431</v>
      </c>
      <c r="V66" s="9" t="n">
        <v>262.698792</v>
      </c>
      <c r="W66" s="9" t="n">
        <v>269.690155</v>
      </c>
      <c r="X66" s="9" t="n">
        <v>276.5354</v>
      </c>
      <c r="Y66" s="9" t="n">
        <v>283.257843</v>
      </c>
      <c r="Z66" s="9" t="n">
        <v>289.887207</v>
      </c>
      <c r="AA66" s="9" t="n">
        <v>296.446899</v>
      </c>
      <c r="AB66" s="9" t="n">
        <v>302.979767</v>
      </c>
      <c r="AC66" s="9" t="n">
        <v>309.508209</v>
      </c>
      <c r="AD66" s="9" t="n">
        <v>316.150543</v>
      </c>
      <c r="AE66" s="9" t="n">
        <v>324.889618</v>
      </c>
      <c r="AF66" s="9" t="n">
        <v>335.072327</v>
      </c>
      <c r="AG66" s="9" t="n">
        <v>345.620789</v>
      </c>
      <c r="AH66" s="9" t="n">
        <v>356.690643</v>
      </c>
      <c r="AI66" s="9" t="n">
        <v>368.114136</v>
      </c>
      <c r="AJ66" s="9" t="n">
        <v>379.643829</v>
      </c>
      <c r="AK66" s="5" t="n">
        <v>0.033936</v>
      </c>
    </row>
    <row r="67" ht="15" customHeight="1" s="99">
      <c r="A67" s="58" t="inlineStr">
        <is>
          <t>ATS000:stk_Oceania-rj</t>
        </is>
      </c>
      <c r="B67" s="7" t="inlineStr">
        <is>
          <t xml:space="preserve">    Regional Jets</t>
        </is>
      </c>
      <c r="C67" s="9" t="n">
        <v>403.456848</v>
      </c>
      <c r="D67" s="9" t="n">
        <v>404.334595</v>
      </c>
      <c r="E67" s="9" t="n">
        <v>404.598724</v>
      </c>
      <c r="F67" s="9" t="n">
        <v>404.212616</v>
      </c>
      <c r="G67" s="9" t="n">
        <v>403.137878</v>
      </c>
      <c r="H67" s="9" t="n">
        <v>401.346771</v>
      </c>
      <c r="I67" s="9" t="n">
        <v>398.817352</v>
      </c>
      <c r="J67" s="9" t="n">
        <v>395.581573</v>
      </c>
      <c r="K67" s="9" t="n">
        <v>391.735107</v>
      </c>
      <c r="L67" s="9" t="n">
        <v>387.379669</v>
      </c>
      <c r="M67" s="9" t="n">
        <v>382.653229</v>
      </c>
      <c r="N67" s="9" t="n">
        <v>377.735352</v>
      </c>
      <c r="O67" s="9" t="n">
        <v>372.833099</v>
      </c>
      <c r="P67" s="9" t="n">
        <v>368.039093</v>
      </c>
      <c r="Q67" s="9" t="n">
        <v>367.032135</v>
      </c>
      <c r="R67" s="9" t="n">
        <v>366.470306</v>
      </c>
      <c r="S67" s="9" t="n">
        <v>366.532288</v>
      </c>
      <c r="T67" s="9" t="n">
        <v>366.667877</v>
      </c>
      <c r="U67" s="9" t="n">
        <v>366.275604</v>
      </c>
      <c r="V67" s="9" t="n">
        <v>365.570312</v>
      </c>
      <c r="W67" s="9" t="n">
        <v>366.37088</v>
      </c>
      <c r="X67" s="9" t="n">
        <v>368.100037</v>
      </c>
      <c r="Y67" s="9" t="n">
        <v>372.101837</v>
      </c>
      <c r="Z67" s="9" t="n">
        <v>377.199951</v>
      </c>
      <c r="AA67" s="9" t="n">
        <v>383.178619</v>
      </c>
      <c r="AB67" s="9" t="n">
        <v>389.860229</v>
      </c>
      <c r="AC67" s="9" t="n">
        <v>397.048248</v>
      </c>
      <c r="AD67" s="9" t="n">
        <v>404.580872</v>
      </c>
      <c r="AE67" s="9" t="n">
        <v>412.387146</v>
      </c>
      <c r="AF67" s="9" t="n">
        <v>420.435974</v>
      </c>
      <c r="AG67" s="9" t="n">
        <v>428.720245</v>
      </c>
      <c r="AH67" s="9" t="n">
        <v>437.249573</v>
      </c>
      <c r="AI67" s="9" t="n">
        <v>446.05249</v>
      </c>
      <c r="AJ67" s="9" t="n">
        <v>455.136169</v>
      </c>
      <c r="AK67" s="5" t="n">
        <v>0.003705</v>
      </c>
    </row>
    <row r="68" ht="15" customHeight="1" s="99">
      <c r="A68" s="58" t="inlineStr">
        <is>
          <t>ATS000:stk_WorldTotal</t>
        </is>
      </c>
      <c r="B68" s="4" t="inlineStr">
        <is>
          <t>Total World</t>
        </is>
      </c>
      <c r="C68" s="13" t="n">
        <v>32124.421875</v>
      </c>
      <c r="D68" s="13" t="n">
        <v>33618.664062</v>
      </c>
      <c r="E68" s="13" t="n">
        <v>35167.789062</v>
      </c>
      <c r="F68" s="13" t="n">
        <v>36763.273438</v>
      </c>
      <c r="G68" s="13" t="n">
        <v>38394.296875</v>
      </c>
      <c r="H68" s="13" t="n">
        <v>40043.476562</v>
      </c>
      <c r="I68" s="13" t="n">
        <v>41718.085938</v>
      </c>
      <c r="J68" s="13" t="n">
        <v>43413.480469</v>
      </c>
      <c r="K68" s="13" t="n">
        <v>45146.003906</v>
      </c>
      <c r="L68" s="13" t="n">
        <v>46903.328125</v>
      </c>
      <c r="M68" s="13" t="n">
        <v>48678.066406</v>
      </c>
      <c r="N68" s="13" t="n">
        <v>50460.925781</v>
      </c>
      <c r="O68" s="13" t="n">
        <v>52281.980469</v>
      </c>
      <c r="P68" s="13" t="n">
        <v>54129.761719</v>
      </c>
      <c r="Q68" s="13" t="n">
        <v>56000.222656</v>
      </c>
      <c r="R68" s="13" t="n">
        <v>57900.886719</v>
      </c>
      <c r="S68" s="13" t="n">
        <v>59849.574219</v>
      </c>
      <c r="T68" s="13" t="n">
        <v>61837.207031</v>
      </c>
      <c r="U68" s="13" t="n">
        <v>63874.226562</v>
      </c>
      <c r="V68" s="13" t="n">
        <v>65943.09375</v>
      </c>
      <c r="W68" s="13" t="n">
        <v>68060.6875</v>
      </c>
      <c r="X68" s="13" t="n">
        <v>70194.734375</v>
      </c>
      <c r="Y68" s="13" t="n">
        <v>72370.671875</v>
      </c>
      <c r="Z68" s="13" t="n">
        <v>74584.6875</v>
      </c>
      <c r="AA68" s="13" t="n">
        <v>76856.195312</v>
      </c>
      <c r="AB68" s="13" t="n">
        <v>79190.625</v>
      </c>
      <c r="AC68" s="13" t="n">
        <v>81574.429688</v>
      </c>
      <c r="AD68" s="13" t="n">
        <v>83992.679688</v>
      </c>
      <c r="AE68" s="13" t="n">
        <v>86456.539062</v>
      </c>
      <c r="AF68" s="13" t="n">
        <v>88962.789062</v>
      </c>
      <c r="AG68" s="13" t="n">
        <v>91495.164062</v>
      </c>
      <c r="AH68" s="13" t="n">
        <v>94039.414062</v>
      </c>
      <c r="AI68" s="13" t="n">
        <v>96632.515625</v>
      </c>
      <c r="AJ68" s="13" t="n">
        <v>99265.992188</v>
      </c>
      <c r="AK68" s="2" t="n">
        <v>0.034414</v>
      </c>
    </row>
    <row r="71" ht="15" customHeight="1" s="99">
      <c r="B71" s="4" t="inlineStr">
        <is>
          <t>Aircraft Active Stock</t>
        </is>
      </c>
    </row>
    <row r="72" ht="15" customHeight="1" s="99">
      <c r="A72" s="58" t="inlineStr">
        <is>
          <t>ATS000:act_U.S.Total</t>
        </is>
      </c>
      <c r="B72" s="7" t="inlineStr">
        <is>
          <t xml:space="preserve">  United States</t>
        </is>
      </c>
      <c r="C72" s="9" t="n">
        <v>6585.177734</v>
      </c>
      <c r="D72" s="9" t="n">
        <v>6869.151367</v>
      </c>
      <c r="E72" s="9" t="n">
        <v>7151.014648</v>
      </c>
      <c r="F72" s="9" t="n">
        <v>7430.09668</v>
      </c>
      <c r="G72" s="9" t="n">
        <v>7708.756836</v>
      </c>
      <c r="H72" s="9" t="n">
        <v>7980.768555</v>
      </c>
      <c r="I72" s="9" t="n">
        <v>8247.644531</v>
      </c>
      <c r="J72" s="9" t="n">
        <v>8508.863281</v>
      </c>
      <c r="K72" s="9" t="n">
        <v>8762.327148</v>
      </c>
      <c r="L72" s="9" t="n">
        <v>9006.057617</v>
      </c>
      <c r="M72" s="9" t="n">
        <v>9244.053711</v>
      </c>
      <c r="N72" s="9" t="n">
        <v>9482.131836</v>
      </c>
      <c r="O72" s="9" t="n">
        <v>9708.201171999999</v>
      </c>
      <c r="P72" s="9" t="n">
        <v>9926.117188</v>
      </c>
      <c r="Q72" s="9" t="n">
        <v>10107.299805</v>
      </c>
      <c r="R72" s="9" t="n">
        <v>10264.901367</v>
      </c>
      <c r="S72" s="9" t="n">
        <v>10419.205078</v>
      </c>
      <c r="T72" s="9" t="n">
        <v>10565.257812</v>
      </c>
      <c r="U72" s="9" t="n">
        <v>10701.796875</v>
      </c>
      <c r="V72" s="9" t="n">
        <v>10840.538086</v>
      </c>
      <c r="W72" s="9" t="n">
        <v>10975.748047</v>
      </c>
      <c r="X72" s="9" t="n">
        <v>11104.81543</v>
      </c>
      <c r="Y72" s="9" t="n">
        <v>11228.179688</v>
      </c>
      <c r="Z72" s="9" t="n">
        <v>11351.535156</v>
      </c>
      <c r="AA72" s="9" t="n">
        <v>11479.03125</v>
      </c>
      <c r="AB72" s="9" t="n">
        <v>11614.234375</v>
      </c>
      <c r="AC72" s="9" t="n">
        <v>11760.21582</v>
      </c>
      <c r="AD72" s="9" t="n">
        <v>11918.265625</v>
      </c>
      <c r="AE72" s="9" t="n">
        <v>12076.583984</v>
      </c>
      <c r="AF72" s="9" t="n">
        <v>12241.539062</v>
      </c>
      <c r="AG72" s="9" t="n">
        <v>12408.06543</v>
      </c>
      <c r="AH72" s="9" t="n">
        <v>12549.944336</v>
      </c>
      <c r="AI72" s="9" t="n">
        <v>12682.849609</v>
      </c>
      <c r="AJ72" s="9" t="n">
        <v>12812.458008</v>
      </c>
      <c r="AK72" s="5" t="n">
        <v>0.019672</v>
      </c>
    </row>
    <row r="73" ht="15" customHeight="1" s="99">
      <c r="A73" s="58" t="inlineStr">
        <is>
          <t>ATS000:act_USNarrowBody</t>
        </is>
      </c>
      <c r="B73" s="7" t="inlineStr">
        <is>
          <t xml:space="preserve">    Narrow Body Aircraft</t>
        </is>
      </c>
      <c r="C73" s="9" t="n">
        <v>3740.667725</v>
      </c>
      <c r="D73" s="9" t="n">
        <v>3931.637939</v>
      </c>
      <c r="E73" s="9" t="n">
        <v>4130.478027</v>
      </c>
      <c r="F73" s="9" t="n">
        <v>4332.068848</v>
      </c>
      <c r="G73" s="9" t="n">
        <v>4532.646973</v>
      </c>
      <c r="H73" s="9" t="n">
        <v>4729.650879</v>
      </c>
      <c r="I73" s="9" t="n">
        <v>4916.609863</v>
      </c>
      <c r="J73" s="9" t="n">
        <v>5097.183594</v>
      </c>
      <c r="K73" s="9" t="n">
        <v>5272.55127</v>
      </c>
      <c r="L73" s="9" t="n">
        <v>5441.494629</v>
      </c>
      <c r="M73" s="9" t="n">
        <v>5608.984375</v>
      </c>
      <c r="N73" s="9" t="n">
        <v>5777.174316</v>
      </c>
      <c r="O73" s="9" t="n">
        <v>5939.224609</v>
      </c>
      <c r="P73" s="9" t="n">
        <v>6096.6875</v>
      </c>
      <c r="Q73" s="9" t="n">
        <v>6229.175293</v>
      </c>
      <c r="R73" s="9" t="n">
        <v>6341.91748</v>
      </c>
      <c r="S73" s="9" t="n">
        <v>6452.436523</v>
      </c>
      <c r="T73" s="9" t="n">
        <v>6555.354492</v>
      </c>
      <c r="U73" s="9" t="n">
        <v>6649.888184</v>
      </c>
      <c r="V73" s="9" t="n">
        <v>6747.527832</v>
      </c>
      <c r="W73" s="9" t="n">
        <v>6842.836426</v>
      </c>
      <c r="X73" s="9" t="n">
        <v>6932.773438</v>
      </c>
      <c r="Y73" s="9" t="n">
        <v>7018.504883</v>
      </c>
      <c r="Z73" s="9" t="n">
        <v>7104.94873</v>
      </c>
      <c r="AA73" s="9" t="n">
        <v>7196.467773</v>
      </c>
      <c r="AB73" s="9" t="n">
        <v>7294.20166</v>
      </c>
      <c r="AC73" s="9" t="n">
        <v>7400.270996</v>
      </c>
      <c r="AD73" s="9" t="n">
        <v>7515.109375</v>
      </c>
      <c r="AE73" s="9" t="n">
        <v>7636.306641</v>
      </c>
      <c r="AF73" s="9" t="n">
        <v>7763.632812</v>
      </c>
      <c r="AG73" s="9" t="n">
        <v>7889.205078</v>
      </c>
      <c r="AH73" s="9" t="n">
        <v>8016.364258</v>
      </c>
      <c r="AI73" s="9" t="n">
        <v>8142.219727</v>
      </c>
      <c r="AJ73" s="9" t="n">
        <v>8263.476562</v>
      </c>
      <c r="AK73" s="5" t="n">
        <v>0.023484</v>
      </c>
    </row>
    <row r="74" ht="15" customHeight="1" s="99">
      <c r="A74" s="58" t="inlineStr">
        <is>
          <t>ATS000:act_USWideBody</t>
        </is>
      </c>
      <c r="B74" s="7" t="inlineStr">
        <is>
          <t xml:space="preserve">    Wide Body Aircraft</t>
        </is>
      </c>
      <c r="C74" s="9" t="n">
        <v>558.346619</v>
      </c>
      <c r="D74" s="9" t="n">
        <v>574.389832</v>
      </c>
      <c r="E74" s="9" t="n">
        <v>589.750488</v>
      </c>
      <c r="F74" s="9" t="n">
        <v>601.601929</v>
      </c>
      <c r="G74" s="9" t="n">
        <v>615.952271</v>
      </c>
      <c r="H74" s="9" t="n">
        <v>630.985229</v>
      </c>
      <c r="I74" s="9" t="n">
        <v>646.517151</v>
      </c>
      <c r="J74" s="9" t="n">
        <v>662.841858</v>
      </c>
      <c r="K74" s="9" t="n">
        <v>680.354431</v>
      </c>
      <c r="L74" s="9" t="n">
        <v>698.6695560000001</v>
      </c>
      <c r="M74" s="9" t="n">
        <v>716.68512</v>
      </c>
      <c r="N74" s="9" t="n">
        <v>737.9645389999999</v>
      </c>
      <c r="O74" s="9" t="n">
        <v>757.403137</v>
      </c>
      <c r="P74" s="9" t="n">
        <v>776.856812</v>
      </c>
      <c r="Q74" s="9" t="n">
        <v>798.31958</v>
      </c>
      <c r="R74" s="9" t="n">
        <v>820.020325</v>
      </c>
      <c r="S74" s="9" t="n">
        <v>842.110352</v>
      </c>
      <c r="T74" s="9" t="n">
        <v>864.854614</v>
      </c>
      <c r="U74" s="9" t="n">
        <v>887.787476</v>
      </c>
      <c r="V74" s="9" t="n">
        <v>910.799133</v>
      </c>
      <c r="W74" s="9" t="n">
        <v>934.275757</v>
      </c>
      <c r="X74" s="9" t="n">
        <v>958.394287</v>
      </c>
      <c r="Y74" s="9" t="n">
        <v>982.798889</v>
      </c>
      <c r="Z74" s="9" t="n">
        <v>1007.716492</v>
      </c>
      <c r="AA74" s="9" t="n">
        <v>1031.886597</v>
      </c>
      <c r="AB74" s="9" t="n">
        <v>1056.766968</v>
      </c>
      <c r="AC74" s="9" t="n">
        <v>1082.328857</v>
      </c>
      <c r="AD74" s="9" t="n">
        <v>1108.517578</v>
      </c>
      <c r="AE74" s="9" t="n">
        <v>1135.603394</v>
      </c>
      <c r="AF74" s="9" t="n">
        <v>1163.432495</v>
      </c>
      <c r="AG74" s="9" t="n">
        <v>1192.101074</v>
      </c>
      <c r="AH74" s="9" t="n">
        <v>1221.215698</v>
      </c>
      <c r="AI74" s="9" t="n">
        <v>1250.420654</v>
      </c>
      <c r="AJ74" s="9" t="n">
        <v>1279.397827</v>
      </c>
      <c r="AK74" s="5" t="n">
        <v>0.025342</v>
      </c>
    </row>
    <row r="75" ht="15" customHeight="1" s="99">
      <c r="A75" s="58" t="inlineStr">
        <is>
          <t>ATS000:act_USRegional</t>
        </is>
      </c>
      <c r="B75" s="7" t="inlineStr">
        <is>
          <t xml:space="preserve">    Regional Jets</t>
        </is>
      </c>
      <c r="C75" s="9" t="n">
        <v>2286.16333</v>
      </c>
      <c r="D75" s="9" t="n">
        <v>2363.123291</v>
      </c>
      <c r="E75" s="9" t="n">
        <v>2430.785889</v>
      </c>
      <c r="F75" s="9" t="n">
        <v>2496.426025</v>
      </c>
      <c r="G75" s="9" t="n">
        <v>2560.157715</v>
      </c>
      <c r="H75" s="9" t="n">
        <v>2620.13208</v>
      </c>
      <c r="I75" s="9" t="n">
        <v>2684.518066</v>
      </c>
      <c r="J75" s="9" t="n">
        <v>2748.837891</v>
      </c>
      <c r="K75" s="9" t="n">
        <v>2809.421387</v>
      </c>
      <c r="L75" s="9" t="n">
        <v>2865.893311</v>
      </c>
      <c r="M75" s="9" t="n">
        <v>2918.384277</v>
      </c>
      <c r="N75" s="9" t="n">
        <v>2966.993408</v>
      </c>
      <c r="O75" s="9" t="n">
        <v>3011.572754</v>
      </c>
      <c r="P75" s="9" t="n">
        <v>3052.572998</v>
      </c>
      <c r="Q75" s="9" t="n">
        <v>3079.804932</v>
      </c>
      <c r="R75" s="9" t="n">
        <v>3102.963623</v>
      </c>
      <c r="S75" s="9" t="n">
        <v>3124.657715</v>
      </c>
      <c r="T75" s="9" t="n">
        <v>3145.04834</v>
      </c>
      <c r="U75" s="9" t="n">
        <v>3164.121338</v>
      </c>
      <c r="V75" s="9" t="n">
        <v>3182.210693</v>
      </c>
      <c r="W75" s="9" t="n">
        <v>3198.63623</v>
      </c>
      <c r="X75" s="9" t="n">
        <v>3213.647705</v>
      </c>
      <c r="Y75" s="9" t="n">
        <v>3226.875977</v>
      </c>
      <c r="Z75" s="9" t="n">
        <v>3238.870361</v>
      </c>
      <c r="AA75" s="9" t="n">
        <v>3250.676514</v>
      </c>
      <c r="AB75" s="9" t="n">
        <v>3263.265381</v>
      </c>
      <c r="AC75" s="9" t="n">
        <v>3277.616455</v>
      </c>
      <c r="AD75" s="9" t="n">
        <v>3294.638672</v>
      </c>
      <c r="AE75" s="9" t="n">
        <v>3304.673828</v>
      </c>
      <c r="AF75" s="9" t="n">
        <v>3314.473389</v>
      </c>
      <c r="AG75" s="9" t="n">
        <v>3326.758545</v>
      </c>
      <c r="AH75" s="9" t="n">
        <v>3312.364014</v>
      </c>
      <c r="AI75" s="9" t="n">
        <v>3290.20874</v>
      </c>
      <c r="AJ75" s="9" t="n">
        <v>3269.584229</v>
      </c>
      <c r="AK75" s="5" t="n">
        <v>0.010198</v>
      </c>
    </row>
    <row r="76" ht="15" customHeight="1" s="99">
      <c r="A76" s="58" t="inlineStr">
        <is>
          <t>ATS000:act_Canada</t>
        </is>
      </c>
      <c r="B76" s="7" t="inlineStr">
        <is>
          <t xml:space="preserve">  Canada</t>
        </is>
      </c>
      <c r="C76" s="9" t="n">
        <v>831.026611</v>
      </c>
      <c r="D76" s="9" t="n">
        <v>844.6467290000001</v>
      </c>
      <c r="E76" s="9" t="n">
        <v>856.376526</v>
      </c>
      <c r="F76" s="9" t="n">
        <v>867.897644</v>
      </c>
      <c r="G76" s="9" t="n">
        <v>878.316895</v>
      </c>
      <c r="H76" s="9" t="n">
        <v>888.199707</v>
      </c>
      <c r="I76" s="9" t="n">
        <v>897.914124</v>
      </c>
      <c r="J76" s="9" t="n">
        <v>908.0401000000001</v>
      </c>
      <c r="K76" s="9" t="n">
        <v>917.65155</v>
      </c>
      <c r="L76" s="9" t="n">
        <v>926.952881</v>
      </c>
      <c r="M76" s="9" t="n">
        <v>937.074829</v>
      </c>
      <c r="N76" s="9" t="n">
        <v>947.533447</v>
      </c>
      <c r="O76" s="9" t="n">
        <v>958.444336</v>
      </c>
      <c r="P76" s="9" t="n">
        <v>970.098206</v>
      </c>
      <c r="Q76" s="9" t="n">
        <v>985.879395</v>
      </c>
      <c r="R76" s="9" t="n">
        <v>1003.090332</v>
      </c>
      <c r="S76" s="9" t="n">
        <v>1022.111816</v>
      </c>
      <c r="T76" s="9" t="n">
        <v>1042.433228</v>
      </c>
      <c r="U76" s="9" t="n">
        <v>1063.669067</v>
      </c>
      <c r="V76" s="9" t="n">
        <v>1085.194092</v>
      </c>
      <c r="W76" s="9" t="n">
        <v>1107.2771</v>
      </c>
      <c r="X76" s="9" t="n">
        <v>1129.972046</v>
      </c>
      <c r="Y76" s="9" t="n">
        <v>1152.22876</v>
      </c>
      <c r="Z76" s="9" t="n">
        <v>1174.499512</v>
      </c>
      <c r="AA76" s="9" t="n">
        <v>1197.062622</v>
      </c>
      <c r="AB76" s="9" t="n">
        <v>1220.31665</v>
      </c>
      <c r="AC76" s="9" t="n">
        <v>1244.272461</v>
      </c>
      <c r="AD76" s="9" t="n">
        <v>1269.172852</v>
      </c>
      <c r="AE76" s="9" t="n">
        <v>1295.093628</v>
      </c>
      <c r="AF76" s="9" t="n">
        <v>1321.619385</v>
      </c>
      <c r="AG76" s="9" t="n">
        <v>1348.3125</v>
      </c>
      <c r="AH76" s="9" t="n">
        <v>1375.677612</v>
      </c>
      <c r="AI76" s="9" t="n">
        <v>1403.971802</v>
      </c>
      <c r="AJ76" s="9" t="n">
        <v>1432.802368</v>
      </c>
      <c r="AK76" s="5" t="n">
        <v>0.016652</v>
      </c>
    </row>
    <row r="77" ht="15" customHeight="1" s="99">
      <c r="A77" s="58" t="inlineStr">
        <is>
          <t>ATS000:act_Canada-nb</t>
        </is>
      </c>
      <c r="B77" s="7" t="inlineStr">
        <is>
          <t xml:space="preserve">    Narrow Body Aircraft</t>
        </is>
      </c>
      <c r="C77" s="9" t="n">
        <v>317.742004</v>
      </c>
      <c r="D77" s="9" t="n">
        <v>323.271881</v>
      </c>
      <c r="E77" s="9" t="n">
        <v>328.062164</v>
      </c>
      <c r="F77" s="9" t="n">
        <v>332.851013</v>
      </c>
      <c r="G77" s="9" t="n">
        <v>337.1698</v>
      </c>
      <c r="H77" s="9" t="n">
        <v>341.456421</v>
      </c>
      <c r="I77" s="9" t="n">
        <v>345.911072</v>
      </c>
      <c r="J77" s="9" t="n">
        <v>350.891235</v>
      </c>
      <c r="K77" s="9" t="n">
        <v>355.617401</v>
      </c>
      <c r="L77" s="9" t="n">
        <v>360.141022</v>
      </c>
      <c r="M77" s="9" t="n">
        <v>365.1138</v>
      </c>
      <c r="N77" s="9" t="n">
        <v>370.254669</v>
      </c>
      <c r="O77" s="9" t="n">
        <v>375.451965</v>
      </c>
      <c r="P77" s="9" t="n">
        <v>380.796326</v>
      </c>
      <c r="Q77" s="9" t="n">
        <v>389.32782</v>
      </c>
      <c r="R77" s="9" t="n">
        <v>398.225647</v>
      </c>
      <c r="S77" s="9" t="n">
        <v>407.699402</v>
      </c>
      <c r="T77" s="9" t="n">
        <v>417.579315</v>
      </c>
      <c r="U77" s="9" t="n">
        <v>427.620941</v>
      </c>
      <c r="V77" s="9" t="n">
        <v>437.706696</v>
      </c>
      <c r="W77" s="9" t="n">
        <v>448.118073</v>
      </c>
      <c r="X77" s="9" t="n">
        <v>458.939301</v>
      </c>
      <c r="Y77" s="9" t="n">
        <v>469.688049</v>
      </c>
      <c r="Z77" s="9" t="n">
        <v>480.327759</v>
      </c>
      <c r="AA77" s="9" t="n">
        <v>491.168823</v>
      </c>
      <c r="AB77" s="9" t="n">
        <v>502.21933</v>
      </c>
      <c r="AC77" s="9" t="n">
        <v>513.442932</v>
      </c>
      <c r="AD77" s="9" t="n">
        <v>524.744141</v>
      </c>
      <c r="AE77" s="9" t="n">
        <v>536.324829</v>
      </c>
      <c r="AF77" s="9" t="n">
        <v>548.134766</v>
      </c>
      <c r="AG77" s="9" t="n">
        <v>560.028442</v>
      </c>
      <c r="AH77" s="9" t="n">
        <v>572.132019</v>
      </c>
      <c r="AI77" s="9" t="n">
        <v>584.570801</v>
      </c>
      <c r="AJ77" s="9" t="n">
        <v>597.132141</v>
      </c>
      <c r="AK77" s="5" t="n">
        <v>0.019361</v>
      </c>
    </row>
    <row r="78" ht="15" customHeight="1" s="99">
      <c r="A78" s="58" t="inlineStr">
        <is>
          <t>ATS000:act_Canada-wb</t>
        </is>
      </c>
      <c r="B78" s="7" t="inlineStr">
        <is>
          <t xml:space="preserve">    Wide Body Aircraft</t>
        </is>
      </c>
      <c r="C78" s="9" t="n">
        <v>121.258972</v>
      </c>
      <c r="D78" s="9" t="n">
        <v>125.046158</v>
      </c>
      <c r="E78" s="9" t="n">
        <v>128.299042</v>
      </c>
      <c r="F78" s="9" t="n">
        <v>131.943008</v>
      </c>
      <c r="G78" s="9" t="n">
        <v>135.563736</v>
      </c>
      <c r="H78" s="9" t="n">
        <v>139.248413</v>
      </c>
      <c r="I78" s="9" t="n">
        <v>143.090225</v>
      </c>
      <c r="J78" s="9" t="n">
        <v>147.172684</v>
      </c>
      <c r="K78" s="9" t="n">
        <v>151.224426</v>
      </c>
      <c r="L78" s="9" t="n">
        <v>155.267136</v>
      </c>
      <c r="M78" s="9" t="n">
        <v>159.637665</v>
      </c>
      <c r="N78" s="9" t="n">
        <v>164.199997</v>
      </c>
      <c r="O78" s="9" t="n">
        <v>168.900345</v>
      </c>
      <c r="P78" s="9" t="n">
        <v>173.792007</v>
      </c>
      <c r="Q78" s="9" t="n">
        <v>179.225662</v>
      </c>
      <c r="R78" s="9" t="n">
        <v>184.94043</v>
      </c>
      <c r="S78" s="9" t="n">
        <v>191.061417</v>
      </c>
      <c r="T78" s="9" t="n">
        <v>197.502457</v>
      </c>
      <c r="U78" s="9" t="n">
        <v>204.130875</v>
      </c>
      <c r="V78" s="9" t="n">
        <v>210.882004</v>
      </c>
      <c r="W78" s="9" t="n">
        <v>217.922501</v>
      </c>
      <c r="X78" s="9" t="n">
        <v>225.308426</v>
      </c>
      <c r="Y78" s="9" t="n">
        <v>232.759476</v>
      </c>
      <c r="Z78" s="9" t="n">
        <v>240.474716</v>
      </c>
      <c r="AA78" s="9" t="n">
        <v>248.200821</v>
      </c>
      <c r="AB78" s="9" t="n">
        <v>256.171661</v>
      </c>
      <c r="AC78" s="9" t="n">
        <v>264.367981</v>
      </c>
      <c r="AD78" s="9" t="n">
        <v>272.732666</v>
      </c>
      <c r="AE78" s="9" t="n">
        <v>281.393799</v>
      </c>
      <c r="AF78" s="9" t="n">
        <v>290.323578</v>
      </c>
      <c r="AG78" s="9" t="n">
        <v>299.431915</v>
      </c>
      <c r="AH78" s="9" t="n">
        <v>308.800995</v>
      </c>
      <c r="AI78" s="9" t="n">
        <v>318.514832</v>
      </c>
      <c r="AJ78" s="9" t="n">
        <v>328.434814</v>
      </c>
      <c r="AK78" s="5" t="n">
        <v>0.030637</v>
      </c>
    </row>
    <row r="79" ht="15" customHeight="1" s="99">
      <c r="A79" s="58" t="inlineStr">
        <is>
          <t>ATS000:act_Canada-rj</t>
        </is>
      </c>
      <c r="B79" s="7" t="inlineStr">
        <is>
          <t xml:space="preserve">    Regional Jets</t>
        </is>
      </c>
      <c r="C79" s="9" t="n">
        <v>392.025665</v>
      </c>
      <c r="D79" s="9" t="n">
        <v>396.328644</v>
      </c>
      <c r="E79" s="9" t="n">
        <v>400.01532</v>
      </c>
      <c r="F79" s="9" t="n">
        <v>403.103638</v>
      </c>
      <c r="G79" s="9" t="n">
        <v>405.583344</v>
      </c>
      <c r="H79" s="9" t="n">
        <v>407.494843</v>
      </c>
      <c r="I79" s="9" t="n">
        <v>408.912842</v>
      </c>
      <c r="J79" s="9" t="n">
        <v>409.976196</v>
      </c>
      <c r="K79" s="9" t="n">
        <v>410.809723</v>
      </c>
      <c r="L79" s="9" t="n">
        <v>411.544739</v>
      </c>
      <c r="M79" s="9" t="n">
        <v>412.323395</v>
      </c>
      <c r="N79" s="9" t="n">
        <v>413.078796</v>
      </c>
      <c r="O79" s="9" t="n">
        <v>414.092072</v>
      </c>
      <c r="P79" s="9" t="n">
        <v>415.509888</v>
      </c>
      <c r="Q79" s="9" t="n">
        <v>417.325928</v>
      </c>
      <c r="R79" s="9" t="n">
        <v>419.924286</v>
      </c>
      <c r="S79" s="9" t="n">
        <v>423.350983</v>
      </c>
      <c r="T79" s="9" t="n">
        <v>427.35144</v>
      </c>
      <c r="U79" s="9" t="n">
        <v>431.917206</v>
      </c>
      <c r="V79" s="9" t="n">
        <v>436.605377</v>
      </c>
      <c r="W79" s="9" t="n">
        <v>441.236542</v>
      </c>
      <c r="X79" s="9" t="n">
        <v>445.724335</v>
      </c>
      <c r="Y79" s="9" t="n">
        <v>449.78125</v>
      </c>
      <c r="Z79" s="9" t="n">
        <v>453.697021</v>
      </c>
      <c r="AA79" s="9" t="n">
        <v>457.692963</v>
      </c>
      <c r="AB79" s="9" t="n">
        <v>461.92572</v>
      </c>
      <c r="AC79" s="9" t="n">
        <v>466.461517</v>
      </c>
      <c r="AD79" s="9" t="n">
        <v>471.695984</v>
      </c>
      <c r="AE79" s="9" t="n">
        <v>477.375</v>
      </c>
      <c r="AF79" s="9" t="n">
        <v>483.161011</v>
      </c>
      <c r="AG79" s="9" t="n">
        <v>488.852112</v>
      </c>
      <c r="AH79" s="9" t="n">
        <v>494.744598</v>
      </c>
      <c r="AI79" s="9" t="n">
        <v>500.886139</v>
      </c>
      <c r="AJ79" s="9" t="n">
        <v>507.235382</v>
      </c>
      <c r="AK79" s="5" t="n">
        <v>0.00774</v>
      </c>
    </row>
    <row r="80" ht="15" customHeight="1" s="99">
      <c r="A80" s="58" t="inlineStr">
        <is>
          <t>ATS000:act_Central_Am</t>
        </is>
      </c>
      <c r="B80" s="7" t="inlineStr">
        <is>
          <t xml:space="preserve">  Central America</t>
        </is>
      </c>
      <c r="C80" s="9" t="n">
        <v>702.850952</v>
      </c>
      <c r="D80" s="9" t="n">
        <v>748.068115</v>
      </c>
      <c r="E80" s="9" t="n">
        <v>794.457886</v>
      </c>
      <c r="F80" s="9" t="n">
        <v>842.167725</v>
      </c>
      <c r="G80" s="9" t="n">
        <v>890.778687</v>
      </c>
      <c r="H80" s="9" t="n">
        <v>940.500854</v>
      </c>
      <c r="I80" s="9" t="n">
        <v>991.156616</v>
      </c>
      <c r="J80" s="9" t="n">
        <v>1042.921631</v>
      </c>
      <c r="K80" s="9" t="n">
        <v>1095.237061</v>
      </c>
      <c r="L80" s="9" t="n">
        <v>1148.195068</v>
      </c>
      <c r="M80" s="9" t="n">
        <v>1202.155518</v>
      </c>
      <c r="N80" s="9" t="n">
        <v>1257.215576</v>
      </c>
      <c r="O80" s="9" t="n">
        <v>1312.97583</v>
      </c>
      <c r="P80" s="9" t="n">
        <v>1370.089722</v>
      </c>
      <c r="Q80" s="9" t="n">
        <v>1428.095215</v>
      </c>
      <c r="R80" s="9" t="n">
        <v>1487.206177</v>
      </c>
      <c r="S80" s="9" t="n">
        <v>1546.984253</v>
      </c>
      <c r="T80" s="9" t="n">
        <v>1607.577515</v>
      </c>
      <c r="U80" s="9" t="n">
        <v>1669.341553</v>
      </c>
      <c r="V80" s="9" t="n">
        <v>1731.924683</v>
      </c>
      <c r="W80" s="9" t="n">
        <v>1795.263306</v>
      </c>
      <c r="X80" s="9" t="n">
        <v>1858.927124</v>
      </c>
      <c r="Y80" s="9" t="n">
        <v>1922.598389</v>
      </c>
      <c r="Z80" s="9" t="n">
        <v>1992.17688</v>
      </c>
      <c r="AA80" s="9" t="n">
        <v>2058.661621</v>
      </c>
      <c r="AB80" s="9" t="n">
        <v>2124.402588</v>
      </c>
      <c r="AC80" s="9" t="n">
        <v>2190.106201</v>
      </c>
      <c r="AD80" s="9" t="n">
        <v>2255.450684</v>
      </c>
      <c r="AE80" s="9" t="n">
        <v>2320.078613</v>
      </c>
      <c r="AF80" s="9" t="n">
        <v>2384.364258</v>
      </c>
      <c r="AG80" s="9" t="n">
        <v>2448.547119</v>
      </c>
      <c r="AH80" s="9" t="n">
        <v>2513.08667</v>
      </c>
      <c r="AI80" s="9" t="n">
        <v>2578.112549</v>
      </c>
      <c r="AJ80" s="9" t="n">
        <v>2643.120361</v>
      </c>
      <c r="AK80" s="5" t="n">
        <v>0.040233</v>
      </c>
    </row>
    <row r="81" ht="15" customHeight="1" s="99">
      <c r="A81" s="58" t="inlineStr">
        <is>
          <t>ATS000:act_Central_Am-n</t>
        </is>
      </c>
      <c r="B81" s="7" t="inlineStr">
        <is>
          <t xml:space="preserve">    Narrow Body Aircraft</t>
        </is>
      </c>
      <c r="C81" s="9" t="n">
        <v>412.424255</v>
      </c>
      <c r="D81" s="9" t="n">
        <v>441.556244</v>
      </c>
      <c r="E81" s="9" t="n">
        <v>471.282471</v>
      </c>
      <c r="F81" s="9" t="n">
        <v>501.947937</v>
      </c>
      <c r="G81" s="9" t="n">
        <v>533.375488</v>
      </c>
      <c r="H81" s="9" t="n">
        <v>565.572266</v>
      </c>
      <c r="I81" s="9" t="n">
        <v>598.512817</v>
      </c>
      <c r="J81" s="9" t="n">
        <v>632.266357</v>
      </c>
      <c r="K81" s="9" t="n">
        <v>666.689392</v>
      </c>
      <c r="L81" s="9" t="n">
        <v>701.737976</v>
      </c>
      <c r="M81" s="9" t="n">
        <v>737.455139</v>
      </c>
      <c r="N81" s="9" t="n">
        <v>773.841309</v>
      </c>
      <c r="O81" s="9" t="n">
        <v>810.654541</v>
      </c>
      <c r="P81" s="9" t="n">
        <v>848.401245</v>
      </c>
      <c r="Q81" s="9" t="n">
        <v>886.184998</v>
      </c>
      <c r="R81" s="9" t="n">
        <v>924.849243</v>
      </c>
      <c r="S81" s="9" t="n">
        <v>963.477234</v>
      </c>
      <c r="T81" s="9" t="n">
        <v>1002.484009</v>
      </c>
      <c r="U81" s="9" t="n">
        <v>1042.335938</v>
      </c>
      <c r="V81" s="9" t="n">
        <v>1082.764038</v>
      </c>
      <c r="W81" s="9" t="n">
        <v>1123.422241</v>
      </c>
      <c r="X81" s="9" t="n">
        <v>1163.981201</v>
      </c>
      <c r="Y81" s="9" t="n">
        <v>1204.618164</v>
      </c>
      <c r="Z81" s="9" t="n">
        <v>1245.534058</v>
      </c>
      <c r="AA81" s="9" t="n">
        <v>1286.902344</v>
      </c>
      <c r="AB81" s="9" t="n">
        <v>1327.21521</v>
      </c>
      <c r="AC81" s="9" t="n">
        <v>1367.377686</v>
      </c>
      <c r="AD81" s="9" t="n">
        <v>1407.230347</v>
      </c>
      <c r="AE81" s="9" t="n">
        <v>1446.332764</v>
      </c>
      <c r="AF81" s="9" t="n">
        <v>1484.821167</v>
      </c>
      <c r="AG81" s="9" t="n">
        <v>1523.264648</v>
      </c>
      <c r="AH81" s="9" t="n">
        <v>1561.770264</v>
      </c>
      <c r="AI81" s="9" t="n">
        <v>1600.212646</v>
      </c>
      <c r="AJ81" s="9" t="n">
        <v>1638.309814</v>
      </c>
      <c r="AK81" s="5" t="n">
        <v>0.041823</v>
      </c>
    </row>
    <row r="82" ht="15" customHeight="1" s="99">
      <c r="A82" s="58" t="inlineStr">
        <is>
          <t>ATS000:act_Central_Am-w</t>
        </is>
      </c>
      <c r="B82" s="7" t="inlineStr">
        <is>
          <t xml:space="preserve">    Wide Body Aircraft</t>
        </is>
      </c>
      <c r="C82" s="9" t="n">
        <v>33.974438</v>
      </c>
      <c r="D82" s="9" t="n">
        <v>38.619946</v>
      </c>
      <c r="E82" s="9" t="n">
        <v>43.849991</v>
      </c>
      <c r="F82" s="9" t="n">
        <v>49.503132</v>
      </c>
      <c r="G82" s="9" t="n">
        <v>55.333782</v>
      </c>
      <c r="H82" s="9" t="n">
        <v>61.44339</v>
      </c>
      <c r="I82" s="9" t="n">
        <v>67.609375</v>
      </c>
      <c r="J82" s="9" t="n">
        <v>73.93514999999999</v>
      </c>
      <c r="K82" s="9" t="n">
        <v>80.018837</v>
      </c>
      <c r="L82" s="9" t="n">
        <v>86.01428199999999</v>
      </c>
      <c r="M82" s="9" t="n">
        <v>92.215935</v>
      </c>
      <c r="N82" s="9" t="n">
        <v>98.689903</v>
      </c>
      <c r="O82" s="9" t="n">
        <v>105.431854</v>
      </c>
      <c r="P82" s="9" t="n">
        <v>112.338463</v>
      </c>
      <c r="Q82" s="9" t="n">
        <v>119.954742</v>
      </c>
      <c r="R82" s="9" t="n">
        <v>127.708908</v>
      </c>
      <c r="S82" s="9" t="n">
        <v>135.938049</v>
      </c>
      <c r="T82" s="9" t="n">
        <v>144.549484</v>
      </c>
      <c r="U82" s="9" t="n">
        <v>153.246689</v>
      </c>
      <c r="V82" s="9" t="n">
        <v>162.047638</v>
      </c>
      <c r="W82" s="9" t="n">
        <v>171.019684</v>
      </c>
      <c r="X82" s="9" t="n">
        <v>180.308914</v>
      </c>
      <c r="Y82" s="9" t="n">
        <v>189.4729</v>
      </c>
      <c r="Z82" s="9" t="n">
        <v>204.124557</v>
      </c>
      <c r="AA82" s="9" t="n">
        <v>214.882874</v>
      </c>
      <c r="AB82" s="9" t="n">
        <v>225.798111</v>
      </c>
      <c r="AC82" s="9" t="n">
        <v>236.933105</v>
      </c>
      <c r="AD82" s="9" t="n">
        <v>248.120514</v>
      </c>
      <c r="AE82" s="9" t="n">
        <v>259.552277</v>
      </c>
      <c r="AF82" s="9" t="n">
        <v>271.171173</v>
      </c>
      <c r="AG82" s="9" t="n">
        <v>282.722595</v>
      </c>
      <c r="AH82" s="9" t="n">
        <v>294.548767</v>
      </c>
      <c r="AI82" s="9" t="n">
        <v>306.854034</v>
      </c>
      <c r="AJ82" s="9" t="n">
        <v>319.397766</v>
      </c>
      <c r="AK82" s="5" t="n">
        <v>0.068249</v>
      </c>
    </row>
    <row r="83" ht="15" customHeight="1" s="99">
      <c r="A83" s="58" t="inlineStr">
        <is>
          <t>ATS000:act_Central_Am-r</t>
        </is>
      </c>
      <c r="B83" s="7" t="inlineStr">
        <is>
          <t xml:space="preserve">    Regional Jets</t>
        </is>
      </c>
      <c r="C83" s="9" t="n">
        <v>256.452271</v>
      </c>
      <c r="D83" s="9" t="n">
        <v>267.891968</v>
      </c>
      <c r="E83" s="9" t="n">
        <v>279.325409</v>
      </c>
      <c r="F83" s="9" t="n">
        <v>290.716705</v>
      </c>
      <c r="G83" s="9" t="n">
        <v>302.069427</v>
      </c>
      <c r="H83" s="9" t="n">
        <v>313.485199</v>
      </c>
      <c r="I83" s="9" t="n">
        <v>325.034393</v>
      </c>
      <c r="J83" s="9" t="n">
        <v>336.720093</v>
      </c>
      <c r="K83" s="9" t="n">
        <v>348.528809</v>
      </c>
      <c r="L83" s="9" t="n">
        <v>360.44278</v>
      </c>
      <c r="M83" s="9" t="n">
        <v>372.484467</v>
      </c>
      <c r="N83" s="9" t="n">
        <v>384.684418</v>
      </c>
      <c r="O83" s="9" t="n">
        <v>396.889343</v>
      </c>
      <c r="P83" s="9" t="n">
        <v>409.350067</v>
      </c>
      <c r="Q83" s="9" t="n">
        <v>421.955383</v>
      </c>
      <c r="R83" s="9" t="n">
        <v>434.648041</v>
      </c>
      <c r="S83" s="9" t="n">
        <v>447.56897</v>
      </c>
      <c r="T83" s="9" t="n">
        <v>460.544067</v>
      </c>
      <c r="U83" s="9" t="n">
        <v>473.758972</v>
      </c>
      <c r="V83" s="9" t="n">
        <v>487.113068</v>
      </c>
      <c r="W83" s="9" t="n">
        <v>500.821411</v>
      </c>
      <c r="X83" s="9" t="n">
        <v>514.636963</v>
      </c>
      <c r="Y83" s="9" t="n">
        <v>528.507385</v>
      </c>
      <c r="Z83" s="9" t="n">
        <v>542.518311</v>
      </c>
      <c r="AA83" s="9" t="n">
        <v>556.876343</v>
      </c>
      <c r="AB83" s="9" t="n">
        <v>571.389282</v>
      </c>
      <c r="AC83" s="9" t="n">
        <v>585.795471</v>
      </c>
      <c r="AD83" s="9" t="n">
        <v>600.099731</v>
      </c>
      <c r="AE83" s="9" t="n">
        <v>614.193481</v>
      </c>
      <c r="AF83" s="9" t="n">
        <v>628.37207</v>
      </c>
      <c r="AG83" s="9" t="n">
        <v>642.559875</v>
      </c>
      <c r="AH83" s="9" t="n">
        <v>656.767639</v>
      </c>
      <c r="AI83" s="9" t="n">
        <v>671.045959</v>
      </c>
      <c r="AJ83" s="9" t="n">
        <v>685.412842</v>
      </c>
      <c r="AK83" s="5" t="n">
        <v>0.029793</v>
      </c>
    </row>
    <row r="84" ht="15" customHeight="1" s="99">
      <c r="A84" s="58" t="inlineStr">
        <is>
          <t>ATS000:act_South_Am</t>
        </is>
      </c>
      <c r="B84" s="7" t="inlineStr">
        <is>
          <t xml:space="preserve">  South America</t>
        </is>
      </c>
      <c r="C84" s="9" t="n">
        <v>1263.862671</v>
      </c>
      <c r="D84" s="9" t="n">
        <v>1329.928467</v>
      </c>
      <c r="E84" s="9" t="n">
        <v>1397.778564</v>
      </c>
      <c r="F84" s="9" t="n">
        <v>1467.320679</v>
      </c>
      <c r="G84" s="9" t="n">
        <v>1538.759033</v>
      </c>
      <c r="H84" s="9" t="n">
        <v>1612.034668</v>
      </c>
      <c r="I84" s="9" t="n">
        <v>1689.234009</v>
      </c>
      <c r="J84" s="9" t="n">
        <v>1767.182373</v>
      </c>
      <c r="K84" s="9" t="n">
        <v>1847.184082</v>
      </c>
      <c r="L84" s="9" t="n">
        <v>1927.718262</v>
      </c>
      <c r="M84" s="9" t="n">
        <v>2010.533203</v>
      </c>
      <c r="N84" s="9" t="n">
        <v>2095.143799</v>
      </c>
      <c r="O84" s="9" t="n">
        <v>2180.631348</v>
      </c>
      <c r="P84" s="9" t="n">
        <v>2267.944824</v>
      </c>
      <c r="Q84" s="9" t="n">
        <v>2356.647949</v>
      </c>
      <c r="R84" s="9" t="n">
        <v>2446.156982</v>
      </c>
      <c r="S84" s="9" t="n">
        <v>2536.68457</v>
      </c>
      <c r="T84" s="9" t="n">
        <v>2629.496826</v>
      </c>
      <c r="U84" s="9" t="n">
        <v>2722.039551</v>
      </c>
      <c r="V84" s="9" t="n">
        <v>2815.110107</v>
      </c>
      <c r="W84" s="9" t="n">
        <v>2908.342529</v>
      </c>
      <c r="X84" s="9" t="n">
        <v>3001.416748</v>
      </c>
      <c r="Y84" s="9" t="n">
        <v>3093.608887</v>
      </c>
      <c r="Z84" s="9" t="n">
        <v>3185.786133</v>
      </c>
      <c r="AA84" s="9" t="n">
        <v>3276.783203</v>
      </c>
      <c r="AB84" s="9" t="n">
        <v>3368.908936</v>
      </c>
      <c r="AC84" s="9" t="n">
        <v>3457.453369</v>
      </c>
      <c r="AD84" s="9" t="n">
        <v>3545.490723</v>
      </c>
      <c r="AE84" s="9" t="n">
        <v>3628.576904</v>
      </c>
      <c r="AF84" s="9" t="n">
        <v>3710.031006</v>
      </c>
      <c r="AG84" s="9" t="n">
        <v>3789.896729</v>
      </c>
      <c r="AH84" s="9" t="n">
        <v>3868.438477</v>
      </c>
      <c r="AI84" s="9" t="n">
        <v>3947.019043</v>
      </c>
      <c r="AJ84" s="9" t="n">
        <v>4025.765137</v>
      </c>
      <c r="AK84" s="5" t="n">
        <v>0.035218</v>
      </c>
    </row>
    <row r="85" ht="15" customHeight="1" s="99">
      <c r="A85" s="58" t="inlineStr">
        <is>
          <t>ATS000:act_South_Am-nb</t>
        </is>
      </c>
      <c r="B85" s="7" t="inlineStr">
        <is>
          <t xml:space="preserve">    Narrow Body Aircraft</t>
        </is>
      </c>
      <c r="C85" s="9" t="n">
        <v>764.752136</v>
      </c>
      <c r="D85" s="9" t="n">
        <v>798.344604</v>
      </c>
      <c r="E85" s="9" t="n">
        <v>832.279114</v>
      </c>
      <c r="F85" s="9" t="n">
        <v>867.510681</v>
      </c>
      <c r="G85" s="9" t="n">
        <v>903.9580079999999</v>
      </c>
      <c r="H85" s="9" t="n">
        <v>941.4848019999999</v>
      </c>
      <c r="I85" s="9" t="n">
        <v>982.368835</v>
      </c>
      <c r="J85" s="9" t="n">
        <v>1023.501953</v>
      </c>
      <c r="K85" s="9" t="n">
        <v>1065.923584</v>
      </c>
      <c r="L85" s="9" t="n">
        <v>1108.430298</v>
      </c>
      <c r="M85" s="9" t="n">
        <v>1152.714844</v>
      </c>
      <c r="N85" s="9" t="n">
        <v>1198.577271</v>
      </c>
      <c r="O85" s="9" t="n">
        <v>1244.930054</v>
      </c>
      <c r="P85" s="9" t="n">
        <v>1292.545654</v>
      </c>
      <c r="Q85" s="9" t="n">
        <v>1340.696533</v>
      </c>
      <c r="R85" s="9" t="n">
        <v>1388.813721</v>
      </c>
      <c r="S85" s="9" t="n">
        <v>1437.986084</v>
      </c>
      <c r="T85" s="9" t="n">
        <v>1489.231201</v>
      </c>
      <c r="U85" s="9" t="n">
        <v>1540.105713</v>
      </c>
      <c r="V85" s="9" t="n">
        <v>1591.276855</v>
      </c>
      <c r="W85" s="9" t="n">
        <v>1642.474976</v>
      </c>
      <c r="X85" s="9" t="n">
        <v>1693.472656</v>
      </c>
      <c r="Y85" s="9" t="n">
        <v>1743.622803</v>
      </c>
      <c r="Z85" s="9" t="n">
        <v>1793.429932</v>
      </c>
      <c r="AA85" s="9" t="n">
        <v>1841.848877</v>
      </c>
      <c r="AB85" s="9" t="n">
        <v>1891.734863</v>
      </c>
      <c r="AC85" s="9" t="n">
        <v>1939.602417</v>
      </c>
      <c r="AD85" s="9" t="n">
        <v>1988.855103</v>
      </c>
      <c r="AE85" s="9" t="n">
        <v>2034.050049</v>
      </c>
      <c r="AF85" s="9" t="n">
        <v>2078.451416</v>
      </c>
      <c r="AG85" s="9" t="n">
        <v>2122.092041</v>
      </c>
      <c r="AH85" s="9" t="n">
        <v>2165.164551</v>
      </c>
      <c r="AI85" s="9" t="n">
        <v>2208.929688</v>
      </c>
      <c r="AJ85" s="9" t="n">
        <v>2253.416992</v>
      </c>
      <c r="AK85" s="5" t="n">
        <v>0.032958</v>
      </c>
    </row>
    <row r="86" ht="15" customHeight="1" s="99">
      <c r="A86" s="58" t="inlineStr">
        <is>
          <t>ATS000:act_South_Am-wb</t>
        </is>
      </c>
      <c r="B86" s="7" t="inlineStr">
        <is>
          <t xml:space="preserve">    Wide Body Aircraft</t>
        </is>
      </c>
      <c r="C86" s="9" t="n">
        <v>142.327881</v>
      </c>
      <c r="D86" s="9" t="n">
        <v>154.806305</v>
      </c>
      <c r="E86" s="9" t="n">
        <v>168.342209</v>
      </c>
      <c r="F86" s="9" t="n">
        <v>181.861969</v>
      </c>
      <c r="G86" s="9" t="n">
        <v>195.737549</v>
      </c>
      <c r="H86" s="9" t="n">
        <v>210.060684</v>
      </c>
      <c r="I86" s="9" t="n">
        <v>224.712906</v>
      </c>
      <c r="J86" s="9" t="n">
        <v>239.633713</v>
      </c>
      <c r="K86" s="9" t="n">
        <v>254.988373</v>
      </c>
      <c r="L86" s="9" t="n">
        <v>270.454132</v>
      </c>
      <c r="M86" s="9" t="n">
        <v>286.105011</v>
      </c>
      <c r="N86" s="9" t="n">
        <v>301.639008</v>
      </c>
      <c r="O86" s="9" t="n">
        <v>317.19519</v>
      </c>
      <c r="P86" s="9" t="n">
        <v>332.93985</v>
      </c>
      <c r="Q86" s="9" t="n">
        <v>349.186829</v>
      </c>
      <c r="R86" s="9" t="n">
        <v>365.939331</v>
      </c>
      <c r="S86" s="9" t="n">
        <v>382.298462</v>
      </c>
      <c r="T86" s="9" t="n">
        <v>398.449402</v>
      </c>
      <c r="U86" s="9" t="n">
        <v>414.356476</v>
      </c>
      <c r="V86" s="9" t="n">
        <v>430.241211</v>
      </c>
      <c r="W86" s="9" t="n">
        <v>446.142456</v>
      </c>
      <c r="X86" s="9" t="n">
        <v>462.095581</v>
      </c>
      <c r="Y86" s="9" t="n">
        <v>478.14502</v>
      </c>
      <c r="Z86" s="9" t="n">
        <v>494.764984</v>
      </c>
      <c r="AA86" s="9" t="n">
        <v>511.925079</v>
      </c>
      <c r="AB86" s="9" t="n">
        <v>529.190002</v>
      </c>
      <c r="AC86" s="9" t="n">
        <v>545.426147</v>
      </c>
      <c r="AD86" s="9" t="n">
        <v>560.36377</v>
      </c>
      <c r="AE86" s="9" t="n">
        <v>575.008606</v>
      </c>
      <c r="AF86" s="9" t="n">
        <v>589.368591</v>
      </c>
      <c r="AG86" s="9" t="n">
        <v>603.407166</v>
      </c>
      <c r="AH86" s="9" t="n">
        <v>617.0998540000001</v>
      </c>
      <c r="AI86" s="9" t="n">
        <v>630.437195</v>
      </c>
      <c r="AJ86" s="9" t="n">
        <v>643.4417110000001</v>
      </c>
      <c r="AK86" s="5" t="n">
        <v>0.045526</v>
      </c>
    </row>
    <row r="87" ht="15" customHeight="1" s="99">
      <c r="A87" s="58" t="inlineStr">
        <is>
          <t>ATS000:act_South_Am-rj</t>
        </is>
      </c>
      <c r="B87" s="7" t="inlineStr">
        <is>
          <t xml:space="preserve">    Regional Jets</t>
        </is>
      </c>
      <c r="C87" s="9" t="n">
        <v>356.782684</v>
      </c>
      <c r="D87" s="9" t="n">
        <v>376.777588</v>
      </c>
      <c r="E87" s="9" t="n">
        <v>397.157288</v>
      </c>
      <c r="F87" s="9" t="n">
        <v>417.948029</v>
      </c>
      <c r="G87" s="9" t="n">
        <v>439.063507</v>
      </c>
      <c r="H87" s="9" t="n">
        <v>460.489105</v>
      </c>
      <c r="I87" s="9" t="n">
        <v>482.152191</v>
      </c>
      <c r="J87" s="9" t="n">
        <v>504.046753</v>
      </c>
      <c r="K87" s="9" t="n">
        <v>526.272156</v>
      </c>
      <c r="L87" s="9" t="n">
        <v>548.833923</v>
      </c>
      <c r="M87" s="9" t="n">
        <v>571.71344</v>
      </c>
      <c r="N87" s="9" t="n">
        <v>594.927551</v>
      </c>
      <c r="O87" s="9" t="n">
        <v>618.5061040000001</v>
      </c>
      <c r="P87" s="9" t="n">
        <v>642.4592290000001</v>
      </c>
      <c r="Q87" s="9" t="n">
        <v>666.764709</v>
      </c>
      <c r="R87" s="9" t="n">
        <v>691.40387</v>
      </c>
      <c r="S87" s="9" t="n">
        <v>716.400085</v>
      </c>
      <c r="T87" s="9" t="n">
        <v>741.816223</v>
      </c>
      <c r="U87" s="9" t="n">
        <v>767.577454</v>
      </c>
      <c r="V87" s="9" t="n">
        <v>793.59198</v>
      </c>
      <c r="W87" s="9" t="n">
        <v>819.725098</v>
      </c>
      <c r="X87" s="9" t="n">
        <v>845.848328</v>
      </c>
      <c r="Y87" s="9" t="n">
        <v>871.841187</v>
      </c>
      <c r="Z87" s="9" t="n">
        <v>897.59137</v>
      </c>
      <c r="AA87" s="9" t="n">
        <v>923.009399</v>
      </c>
      <c r="AB87" s="9" t="n">
        <v>947.984192</v>
      </c>
      <c r="AC87" s="9" t="n">
        <v>972.424744</v>
      </c>
      <c r="AD87" s="9" t="n">
        <v>996.272034</v>
      </c>
      <c r="AE87" s="9" t="n">
        <v>1019.51825</v>
      </c>
      <c r="AF87" s="9" t="n">
        <v>1042.210938</v>
      </c>
      <c r="AG87" s="9" t="n">
        <v>1064.397461</v>
      </c>
      <c r="AH87" s="9" t="n">
        <v>1086.174194</v>
      </c>
      <c r="AI87" s="9" t="n">
        <v>1107.6521</v>
      </c>
      <c r="AJ87" s="9" t="n">
        <v>1128.906372</v>
      </c>
      <c r="AK87" s="5" t="n">
        <v>0.034887</v>
      </c>
    </row>
    <row r="88" ht="15" customHeight="1" s="99">
      <c r="A88" s="58" t="inlineStr">
        <is>
          <t>ATS000:act_Europe</t>
        </is>
      </c>
      <c r="B88" s="7" t="inlineStr">
        <is>
          <t xml:space="preserve">  Europe</t>
        </is>
      </c>
      <c r="C88" s="9" t="n">
        <v>5669.814941</v>
      </c>
      <c r="D88" s="9" t="n">
        <v>5916.506348</v>
      </c>
      <c r="E88" s="9" t="n">
        <v>6162.735352</v>
      </c>
      <c r="F88" s="9" t="n">
        <v>6408.053223</v>
      </c>
      <c r="G88" s="9" t="n">
        <v>6652.336914</v>
      </c>
      <c r="H88" s="9" t="n">
        <v>6895.970215</v>
      </c>
      <c r="I88" s="9" t="n">
        <v>7136.882324</v>
      </c>
      <c r="J88" s="9" t="n">
        <v>7371.935059</v>
      </c>
      <c r="K88" s="9" t="n">
        <v>7601.294922</v>
      </c>
      <c r="L88" s="9" t="n">
        <v>7828.230469</v>
      </c>
      <c r="M88" s="9" t="n">
        <v>8051.48291</v>
      </c>
      <c r="N88" s="9" t="n">
        <v>8268.701171999999</v>
      </c>
      <c r="O88" s="9" t="n">
        <v>8482.674805000001</v>
      </c>
      <c r="P88" s="9" t="n">
        <v>8687.896484000001</v>
      </c>
      <c r="Q88" s="9" t="n">
        <v>8883.888671999999</v>
      </c>
      <c r="R88" s="9" t="n">
        <v>9084.935546999999</v>
      </c>
      <c r="S88" s="9" t="n">
        <v>9279.725586</v>
      </c>
      <c r="T88" s="9" t="n">
        <v>9466.942383</v>
      </c>
      <c r="U88" s="9" t="n">
        <v>9645.991211</v>
      </c>
      <c r="V88" s="9" t="n">
        <v>9821.630859000001</v>
      </c>
      <c r="W88" s="9" t="n">
        <v>9986.784180000001</v>
      </c>
      <c r="X88" s="9" t="n">
        <v>10141.414062</v>
      </c>
      <c r="Y88" s="9" t="n">
        <v>10287.935547</v>
      </c>
      <c r="Z88" s="9" t="n">
        <v>10426.463867</v>
      </c>
      <c r="AA88" s="9" t="n">
        <v>10566.03125</v>
      </c>
      <c r="AB88" s="9" t="n">
        <v>10706.112305</v>
      </c>
      <c r="AC88" s="9" t="n">
        <v>10844.841797</v>
      </c>
      <c r="AD88" s="9" t="n">
        <v>10978.222656</v>
      </c>
      <c r="AE88" s="9" t="n">
        <v>11108.488281</v>
      </c>
      <c r="AF88" s="9" t="n">
        <v>11241.760742</v>
      </c>
      <c r="AG88" s="9" t="n">
        <v>11398.318359</v>
      </c>
      <c r="AH88" s="9" t="n">
        <v>11554.322266</v>
      </c>
      <c r="AI88" s="9" t="n">
        <v>11716.214844</v>
      </c>
      <c r="AJ88" s="9" t="n">
        <v>11886.504883</v>
      </c>
      <c r="AK88" s="5" t="n">
        <v>0.022041</v>
      </c>
    </row>
    <row r="89" ht="15" customHeight="1" s="99">
      <c r="A89" s="58" t="inlineStr">
        <is>
          <t>ATS000:act_Europe-nb</t>
        </is>
      </c>
      <c r="B89" s="7" t="inlineStr">
        <is>
          <t xml:space="preserve">    Narrow Body Aircraft</t>
        </is>
      </c>
      <c r="C89" s="9" t="n">
        <v>3450.004395</v>
      </c>
      <c r="D89" s="9" t="n">
        <v>3623.963379</v>
      </c>
      <c r="E89" s="9" t="n">
        <v>3799.893311</v>
      </c>
      <c r="F89" s="9" t="n">
        <v>3976.551514</v>
      </c>
      <c r="G89" s="9" t="n">
        <v>4153.561035</v>
      </c>
      <c r="H89" s="9" t="n">
        <v>4330.945801</v>
      </c>
      <c r="I89" s="9" t="n">
        <v>4506.395508</v>
      </c>
      <c r="J89" s="9" t="n">
        <v>4678.352051</v>
      </c>
      <c r="K89" s="9" t="n">
        <v>4850.396973</v>
      </c>
      <c r="L89" s="9" t="n">
        <v>5024.898438</v>
      </c>
      <c r="M89" s="9" t="n">
        <v>5196.591797</v>
      </c>
      <c r="N89" s="9" t="n">
        <v>5365.847168</v>
      </c>
      <c r="O89" s="9" t="n">
        <v>5534.245117</v>
      </c>
      <c r="P89" s="9" t="n">
        <v>5694.589844</v>
      </c>
      <c r="Q89" s="9" t="n">
        <v>5847.965332</v>
      </c>
      <c r="R89" s="9" t="n">
        <v>6001.930176</v>
      </c>
      <c r="S89" s="9" t="n">
        <v>6148.727539</v>
      </c>
      <c r="T89" s="9" t="n">
        <v>6290.86084</v>
      </c>
      <c r="U89" s="9" t="n">
        <v>6428.902344</v>
      </c>
      <c r="V89" s="9" t="n">
        <v>6562.113281</v>
      </c>
      <c r="W89" s="9" t="n">
        <v>6694.160156</v>
      </c>
      <c r="X89" s="9" t="n">
        <v>6812.974609</v>
      </c>
      <c r="Y89" s="9" t="n">
        <v>6927.125488</v>
      </c>
      <c r="Z89" s="9" t="n">
        <v>7036.188477</v>
      </c>
      <c r="AA89" s="9" t="n">
        <v>7144.381836</v>
      </c>
      <c r="AB89" s="9" t="n">
        <v>7252.327148</v>
      </c>
      <c r="AC89" s="9" t="n">
        <v>7357.788086</v>
      </c>
      <c r="AD89" s="9" t="n">
        <v>7458.104492</v>
      </c>
      <c r="AE89" s="9" t="n">
        <v>7554.914062</v>
      </c>
      <c r="AF89" s="9" t="n">
        <v>7653.379883</v>
      </c>
      <c r="AG89" s="9" t="n">
        <v>7751.029785</v>
      </c>
      <c r="AH89" s="9" t="n">
        <v>7843.578125</v>
      </c>
      <c r="AI89" s="9" t="n">
        <v>7936.544434</v>
      </c>
      <c r="AJ89" s="9" t="n">
        <v>8033.217285</v>
      </c>
      <c r="AK89" s="5" t="n">
        <v>0.025187</v>
      </c>
    </row>
    <row r="90" ht="15" customHeight="1" s="99">
      <c r="A90" s="58" t="inlineStr">
        <is>
          <t>ATS000:act_Europe-wb</t>
        </is>
      </c>
      <c r="B90" s="7" t="inlineStr">
        <is>
          <t xml:space="preserve">    Wide Body Aircraft</t>
        </is>
      </c>
      <c r="C90" s="9" t="n">
        <v>931.853821</v>
      </c>
      <c r="D90" s="9" t="n">
        <v>980.462036</v>
      </c>
      <c r="E90" s="9" t="n">
        <v>1028.027466</v>
      </c>
      <c r="F90" s="9" t="n">
        <v>1075.401001</v>
      </c>
      <c r="G90" s="9" t="n">
        <v>1122.774902</v>
      </c>
      <c r="H90" s="9" t="n">
        <v>1170.887329</v>
      </c>
      <c r="I90" s="9" t="n">
        <v>1219.579224</v>
      </c>
      <c r="J90" s="9" t="n">
        <v>1268.180786</v>
      </c>
      <c r="K90" s="9" t="n">
        <v>1313.461182</v>
      </c>
      <c r="L90" s="9" t="n">
        <v>1355.028931</v>
      </c>
      <c r="M90" s="9" t="n">
        <v>1396.700928</v>
      </c>
      <c r="N90" s="9" t="n">
        <v>1435.662354</v>
      </c>
      <c r="O90" s="9" t="n">
        <v>1473.737549</v>
      </c>
      <c r="P90" s="9" t="n">
        <v>1510.874268</v>
      </c>
      <c r="Q90" s="9" t="n">
        <v>1544.942383</v>
      </c>
      <c r="R90" s="9" t="n">
        <v>1583.038818</v>
      </c>
      <c r="S90" s="9" t="n">
        <v>1623.39502</v>
      </c>
      <c r="T90" s="9" t="n">
        <v>1661.457275</v>
      </c>
      <c r="U90" s="9" t="n">
        <v>1696.465454</v>
      </c>
      <c r="V90" s="9" t="n">
        <v>1732.428101</v>
      </c>
      <c r="W90" s="9" t="n">
        <v>1758.916748</v>
      </c>
      <c r="X90" s="9" t="n">
        <v>1789.447632</v>
      </c>
      <c r="Y90" s="9" t="n">
        <v>1818.474609</v>
      </c>
      <c r="Z90" s="9" t="n">
        <v>1844.976196</v>
      </c>
      <c r="AA90" s="9" t="n">
        <v>1871.929199</v>
      </c>
      <c r="AB90" s="9" t="n">
        <v>1899.386353</v>
      </c>
      <c r="AC90" s="9" t="n">
        <v>1927.181641</v>
      </c>
      <c r="AD90" s="9" t="n">
        <v>1955.274536</v>
      </c>
      <c r="AE90" s="9" t="n">
        <v>1983.518677</v>
      </c>
      <c r="AF90" s="9" t="n">
        <v>2011.787964</v>
      </c>
      <c r="AG90" s="9" t="n">
        <v>2062.258301</v>
      </c>
      <c r="AH90" s="9" t="n">
        <v>2115.342529</v>
      </c>
      <c r="AI90" s="9" t="n">
        <v>2171.953125</v>
      </c>
      <c r="AJ90" s="9" t="n">
        <v>2231.371338</v>
      </c>
      <c r="AK90" s="5" t="n">
        <v>0.026031</v>
      </c>
    </row>
    <row r="91" ht="15" customHeight="1" s="99">
      <c r="A91" s="58" t="inlineStr">
        <is>
          <t>ATS000:act_Europe-rj</t>
        </is>
      </c>
      <c r="B91" s="7" t="inlineStr">
        <is>
          <t xml:space="preserve">    Regional Jets</t>
        </is>
      </c>
      <c r="C91" s="9" t="n">
        <v>1287.956665</v>
      </c>
      <c r="D91" s="9" t="n">
        <v>1312.081177</v>
      </c>
      <c r="E91" s="9" t="n">
        <v>1334.814453</v>
      </c>
      <c r="F91" s="9" t="n">
        <v>1356.100464</v>
      </c>
      <c r="G91" s="9" t="n">
        <v>1376.000732</v>
      </c>
      <c r="H91" s="9" t="n">
        <v>1394.137329</v>
      </c>
      <c r="I91" s="9" t="n">
        <v>1410.907593</v>
      </c>
      <c r="J91" s="9" t="n">
        <v>1425.402344</v>
      </c>
      <c r="K91" s="9" t="n">
        <v>1437.436646</v>
      </c>
      <c r="L91" s="9" t="n">
        <v>1448.303223</v>
      </c>
      <c r="M91" s="9" t="n">
        <v>1458.189819</v>
      </c>
      <c r="N91" s="9" t="n">
        <v>1467.191895</v>
      </c>
      <c r="O91" s="9" t="n">
        <v>1474.692749</v>
      </c>
      <c r="P91" s="9" t="n">
        <v>1482.432617</v>
      </c>
      <c r="Q91" s="9" t="n">
        <v>1490.981445</v>
      </c>
      <c r="R91" s="9" t="n">
        <v>1499.966919</v>
      </c>
      <c r="S91" s="9" t="n">
        <v>1507.602661</v>
      </c>
      <c r="T91" s="9" t="n">
        <v>1514.624146</v>
      </c>
      <c r="U91" s="9" t="n">
        <v>1520.623901</v>
      </c>
      <c r="V91" s="9" t="n">
        <v>1527.089844</v>
      </c>
      <c r="W91" s="9" t="n">
        <v>1533.707153</v>
      </c>
      <c r="X91" s="9" t="n">
        <v>1538.991943</v>
      </c>
      <c r="Y91" s="9" t="n">
        <v>1542.335815</v>
      </c>
      <c r="Z91" s="9" t="n">
        <v>1545.298584</v>
      </c>
      <c r="AA91" s="9" t="n">
        <v>1549.720215</v>
      </c>
      <c r="AB91" s="9" t="n">
        <v>1554.398315</v>
      </c>
      <c r="AC91" s="9" t="n">
        <v>1559.871582</v>
      </c>
      <c r="AD91" s="9" t="n">
        <v>1564.843872</v>
      </c>
      <c r="AE91" s="9" t="n">
        <v>1570.055298</v>
      </c>
      <c r="AF91" s="9" t="n">
        <v>1576.592407</v>
      </c>
      <c r="AG91" s="9" t="n">
        <v>1585.030029</v>
      </c>
      <c r="AH91" s="9" t="n">
        <v>1595.401367</v>
      </c>
      <c r="AI91" s="9" t="n">
        <v>1607.716919</v>
      </c>
      <c r="AJ91" s="9" t="n">
        <v>1621.915771</v>
      </c>
      <c r="AK91" s="5" t="n">
        <v>0.006647</v>
      </c>
    </row>
    <row r="92" ht="15" customHeight="1" s="99">
      <c r="A92" s="58" t="inlineStr">
        <is>
          <t>ATS000:act_Africa</t>
        </is>
      </c>
      <c r="B92" s="7" t="inlineStr">
        <is>
          <t xml:space="preserve">  Africa</t>
        </is>
      </c>
      <c r="C92" s="9" t="n">
        <v>1118.70874</v>
      </c>
      <c r="D92" s="9" t="n">
        <v>1145.131958</v>
      </c>
      <c r="E92" s="9" t="n">
        <v>1174.74231</v>
      </c>
      <c r="F92" s="9" t="n">
        <v>1207.686768</v>
      </c>
      <c r="G92" s="9" t="n">
        <v>1242.205688</v>
      </c>
      <c r="H92" s="9" t="n">
        <v>1278.22998</v>
      </c>
      <c r="I92" s="9" t="n">
        <v>1316.090576</v>
      </c>
      <c r="J92" s="9" t="n">
        <v>1355.295288</v>
      </c>
      <c r="K92" s="9" t="n">
        <v>1395.733154</v>
      </c>
      <c r="L92" s="9" t="n">
        <v>1437.004761</v>
      </c>
      <c r="M92" s="9" t="n">
        <v>1478.689209</v>
      </c>
      <c r="N92" s="9" t="n">
        <v>1522.385254</v>
      </c>
      <c r="O92" s="9" t="n">
        <v>1568.01355</v>
      </c>
      <c r="P92" s="9" t="n">
        <v>1614.72522</v>
      </c>
      <c r="Q92" s="9" t="n">
        <v>1669.972168</v>
      </c>
      <c r="R92" s="9" t="n">
        <v>1726.668091</v>
      </c>
      <c r="S92" s="9" t="n">
        <v>1785.729736</v>
      </c>
      <c r="T92" s="9" t="n">
        <v>1847.358765</v>
      </c>
      <c r="U92" s="9" t="n">
        <v>1911.742676</v>
      </c>
      <c r="V92" s="9" t="n">
        <v>1979.413818</v>
      </c>
      <c r="W92" s="9" t="n">
        <v>2049.841309</v>
      </c>
      <c r="X92" s="9" t="n">
        <v>2122.544678</v>
      </c>
      <c r="Y92" s="9" t="n">
        <v>2200.043701</v>
      </c>
      <c r="Z92" s="9" t="n">
        <v>2286.14209</v>
      </c>
      <c r="AA92" s="9" t="n">
        <v>2374.936523</v>
      </c>
      <c r="AB92" s="9" t="n">
        <v>2468.630371</v>
      </c>
      <c r="AC92" s="9" t="n">
        <v>2568.148682</v>
      </c>
      <c r="AD92" s="9" t="n">
        <v>2673.831299</v>
      </c>
      <c r="AE92" s="9" t="n">
        <v>2784.969482</v>
      </c>
      <c r="AF92" s="9" t="n">
        <v>2900.154785</v>
      </c>
      <c r="AG92" s="9" t="n">
        <v>3019.914551</v>
      </c>
      <c r="AH92" s="9" t="n">
        <v>3145.334961</v>
      </c>
      <c r="AI92" s="9" t="n">
        <v>3276.735596</v>
      </c>
      <c r="AJ92" s="9" t="n">
        <v>3414.158691</v>
      </c>
      <c r="AK92" s="5" t="n">
        <v>0.034727</v>
      </c>
    </row>
    <row r="93" ht="15" customHeight="1" s="99">
      <c r="A93" s="58" t="inlineStr">
        <is>
          <t>ATS000:act_Africa-nb</t>
        </is>
      </c>
      <c r="B93" s="7" t="inlineStr">
        <is>
          <t xml:space="preserve">    Narrow Body Aircraft</t>
        </is>
      </c>
      <c r="C93" s="9" t="n">
        <v>487.360321</v>
      </c>
      <c r="D93" s="9" t="n">
        <v>500.9198</v>
      </c>
      <c r="E93" s="9" t="n">
        <v>516.487854</v>
      </c>
      <c r="F93" s="9" t="n">
        <v>534.231689</v>
      </c>
      <c r="G93" s="9" t="n">
        <v>552.873413</v>
      </c>
      <c r="H93" s="9" t="n">
        <v>572.526245</v>
      </c>
      <c r="I93" s="9" t="n">
        <v>593.225769</v>
      </c>
      <c r="J93" s="9" t="n">
        <v>614.725342</v>
      </c>
      <c r="K93" s="9" t="n">
        <v>636.77417</v>
      </c>
      <c r="L93" s="9" t="n">
        <v>659.288818</v>
      </c>
      <c r="M93" s="9" t="n">
        <v>682.383789</v>
      </c>
      <c r="N93" s="9" t="n">
        <v>706.199219</v>
      </c>
      <c r="O93" s="9" t="n">
        <v>730.9516599999999</v>
      </c>
      <c r="P93" s="9" t="n">
        <v>756.40802</v>
      </c>
      <c r="Q93" s="9" t="n">
        <v>788.515259</v>
      </c>
      <c r="R93" s="9" t="n">
        <v>821.6621699999999</v>
      </c>
      <c r="S93" s="9" t="n">
        <v>856.594543</v>
      </c>
      <c r="T93" s="9" t="n">
        <v>893.5097050000001</v>
      </c>
      <c r="U93" s="9" t="n">
        <v>932.272949</v>
      </c>
      <c r="V93" s="9" t="n">
        <v>972.921387</v>
      </c>
      <c r="W93" s="9" t="n">
        <v>1015.387207</v>
      </c>
      <c r="X93" s="9" t="n">
        <v>1059.741943</v>
      </c>
      <c r="Y93" s="9" t="n">
        <v>1106.219604</v>
      </c>
      <c r="Z93" s="9" t="n">
        <v>1158.114014</v>
      </c>
      <c r="AA93" s="9" t="n">
        <v>1209.739746</v>
      </c>
      <c r="AB93" s="9" t="n">
        <v>1263.427002</v>
      </c>
      <c r="AC93" s="9" t="n">
        <v>1319.581543</v>
      </c>
      <c r="AD93" s="9" t="n">
        <v>1378.391602</v>
      </c>
      <c r="AE93" s="9" t="n">
        <v>1440.023193</v>
      </c>
      <c r="AF93" s="9" t="n">
        <v>1504.484497</v>
      </c>
      <c r="AG93" s="9" t="n">
        <v>1571.138916</v>
      </c>
      <c r="AH93" s="9" t="n">
        <v>1641.109863</v>
      </c>
      <c r="AI93" s="9" t="n">
        <v>1714.712769</v>
      </c>
      <c r="AJ93" s="9" t="n">
        <v>1791.924316</v>
      </c>
      <c r="AK93" s="5" t="n">
        <v>0.040635</v>
      </c>
    </row>
    <row r="94" ht="15" customHeight="1" s="99">
      <c r="A94" s="58" t="inlineStr">
        <is>
          <t>ATS000:act_Africa-wb</t>
        </is>
      </c>
      <c r="B94" s="7" t="inlineStr">
        <is>
          <t xml:space="preserve">    Wide Body Aircraft</t>
        </is>
      </c>
      <c r="C94" s="9" t="n">
        <v>173.436325</v>
      </c>
      <c r="D94" s="9" t="n">
        <v>185.853104</v>
      </c>
      <c r="E94" s="9" t="n">
        <v>198.976776</v>
      </c>
      <c r="F94" s="9" t="n">
        <v>212.781586</v>
      </c>
      <c r="G94" s="9" t="n">
        <v>227.204269</v>
      </c>
      <c r="H94" s="9" t="n">
        <v>242.046082</v>
      </c>
      <c r="I94" s="9" t="n">
        <v>257.608063</v>
      </c>
      <c r="J94" s="9" t="n">
        <v>273.726929</v>
      </c>
      <c r="K94" s="9" t="n">
        <v>290.61676</v>
      </c>
      <c r="L94" s="9" t="n">
        <v>307.985016</v>
      </c>
      <c r="M94" s="9" t="n">
        <v>325.27066</v>
      </c>
      <c r="N94" s="9" t="n">
        <v>343.902313</v>
      </c>
      <c r="O94" s="9" t="n">
        <v>363.540131</v>
      </c>
      <c r="P94" s="9" t="n">
        <v>383.630798</v>
      </c>
      <c r="Q94" s="9" t="n">
        <v>404.356689</v>
      </c>
      <c r="R94" s="9" t="n">
        <v>425.580536</v>
      </c>
      <c r="S94" s="9" t="n">
        <v>447.327759</v>
      </c>
      <c r="T94" s="9" t="n">
        <v>469.5849</v>
      </c>
      <c r="U94" s="9" t="n">
        <v>492.723724</v>
      </c>
      <c r="V94" s="9" t="n">
        <v>517.252197</v>
      </c>
      <c r="W94" s="9" t="n">
        <v>542.739685</v>
      </c>
      <c r="X94" s="9" t="n">
        <v>568.639465</v>
      </c>
      <c r="Y94" s="9" t="n">
        <v>595.780945</v>
      </c>
      <c r="Z94" s="9" t="n">
        <v>624.027832</v>
      </c>
      <c r="AA94" s="9" t="n">
        <v>653.1188959999999</v>
      </c>
      <c r="AB94" s="9" t="n">
        <v>682.9535519999999</v>
      </c>
      <c r="AC94" s="9" t="n">
        <v>714.0812989999999</v>
      </c>
      <c r="AD94" s="9" t="n">
        <v>746.791504</v>
      </c>
      <c r="AE94" s="9" t="n">
        <v>780.337402</v>
      </c>
      <c r="AF94" s="9" t="n">
        <v>813.522888</v>
      </c>
      <c r="AG94" s="9" t="n">
        <v>847.6676639999999</v>
      </c>
      <c r="AH94" s="9" t="n">
        <v>882.80542</v>
      </c>
      <c r="AI94" s="9" t="n">
        <v>918.983643</v>
      </c>
      <c r="AJ94" s="9" t="n">
        <v>956.246033</v>
      </c>
      <c r="AK94" s="5" t="n">
        <v>0.052522</v>
      </c>
    </row>
    <row r="95" ht="15" customHeight="1" s="99">
      <c r="A95" s="58" t="inlineStr">
        <is>
          <t>ATS000:act_Africa-rj</t>
        </is>
      </c>
      <c r="B95" s="7" t="inlineStr">
        <is>
          <t xml:space="preserve">    Regional Jets</t>
        </is>
      </c>
      <c r="C95" s="9" t="n">
        <v>457.91217</v>
      </c>
      <c r="D95" s="9" t="n">
        <v>458.359039</v>
      </c>
      <c r="E95" s="9" t="n">
        <v>459.27774</v>
      </c>
      <c r="F95" s="9" t="n">
        <v>460.673401</v>
      </c>
      <c r="G95" s="9" t="n">
        <v>462.12796</v>
      </c>
      <c r="H95" s="9" t="n">
        <v>463.657715</v>
      </c>
      <c r="I95" s="9" t="n">
        <v>465.256683</v>
      </c>
      <c r="J95" s="9" t="n">
        <v>466.843048</v>
      </c>
      <c r="K95" s="9" t="n">
        <v>468.342163</v>
      </c>
      <c r="L95" s="9" t="n">
        <v>469.730927</v>
      </c>
      <c r="M95" s="9" t="n">
        <v>471.034729</v>
      </c>
      <c r="N95" s="9" t="n">
        <v>472.283661</v>
      </c>
      <c r="O95" s="9" t="n">
        <v>473.521759</v>
      </c>
      <c r="P95" s="9" t="n">
        <v>474.686432</v>
      </c>
      <c r="Q95" s="9" t="n">
        <v>477.100281</v>
      </c>
      <c r="R95" s="9" t="n">
        <v>479.425446</v>
      </c>
      <c r="S95" s="9" t="n">
        <v>481.807343</v>
      </c>
      <c r="T95" s="9" t="n">
        <v>484.26413</v>
      </c>
      <c r="U95" s="9" t="n">
        <v>486.746002</v>
      </c>
      <c r="V95" s="9" t="n">
        <v>489.240295</v>
      </c>
      <c r="W95" s="9" t="n">
        <v>491.714325</v>
      </c>
      <c r="X95" s="9" t="n">
        <v>494.16333</v>
      </c>
      <c r="Y95" s="9" t="n">
        <v>498.043121</v>
      </c>
      <c r="Z95" s="9" t="n">
        <v>504.000305</v>
      </c>
      <c r="AA95" s="9" t="n">
        <v>512.077942</v>
      </c>
      <c r="AB95" s="9" t="n">
        <v>522.249817</v>
      </c>
      <c r="AC95" s="9" t="n">
        <v>534.4858400000001</v>
      </c>
      <c r="AD95" s="9" t="n">
        <v>548.648193</v>
      </c>
      <c r="AE95" s="9" t="n">
        <v>564.6089480000001</v>
      </c>
      <c r="AF95" s="9" t="n">
        <v>582.147339</v>
      </c>
      <c r="AG95" s="9" t="n">
        <v>601.1079099999999</v>
      </c>
      <c r="AH95" s="9" t="n">
        <v>621.4198</v>
      </c>
      <c r="AI95" s="9" t="n">
        <v>643.039246</v>
      </c>
      <c r="AJ95" s="9" t="n">
        <v>665.988281</v>
      </c>
      <c r="AK95" s="5" t="n">
        <v>0.011744</v>
      </c>
    </row>
    <row r="96" ht="15" customHeight="1" s="99">
      <c r="A96" s="58" t="inlineStr">
        <is>
          <t>ATS000:act_Mideast</t>
        </is>
      </c>
      <c r="B96" s="7" t="inlineStr">
        <is>
          <t xml:space="preserve">  Mideast</t>
        </is>
      </c>
      <c r="C96" s="9" t="n">
        <v>1708.991211</v>
      </c>
      <c r="D96" s="9" t="n">
        <v>1805.689331</v>
      </c>
      <c r="E96" s="9" t="n">
        <v>1905.702148</v>
      </c>
      <c r="F96" s="9" t="n">
        <v>2008.248047</v>
      </c>
      <c r="G96" s="9" t="n">
        <v>2118.614502</v>
      </c>
      <c r="H96" s="9" t="n">
        <v>2226.338867</v>
      </c>
      <c r="I96" s="9" t="n">
        <v>2335.542236</v>
      </c>
      <c r="J96" s="9" t="n">
        <v>2443.230469</v>
      </c>
      <c r="K96" s="9" t="n">
        <v>2551.700928</v>
      </c>
      <c r="L96" s="9" t="n">
        <v>2672.29248</v>
      </c>
      <c r="M96" s="9" t="n">
        <v>2774.758301</v>
      </c>
      <c r="N96" s="9" t="n">
        <v>2898.967285</v>
      </c>
      <c r="O96" s="9" t="n">
        <v>3004.057129</v>
      </c>
      <c r="P96" s="9" t="n">
        <v>3109.246338</v>
      </c>
      <c r="Q96" s="9" t="n">
        <v>3231.558838</v>
      </c>
      <c r="R96" s="9" t="n">
        <v>3355.759033</v>
      </c>
      <c r="S96" s="9" t="n">
        <v>3468.187744</v>
      </c>
      <c r="T96" s="9" t="n">
        <v>3595.078857</v>
      </c>
      <c r="U96" s="9" t="n">
        <v>3724.837646</v>
      </c>
      <c r="V96" s="9" t="n">
        <v>3858.130127</v>
      </c>
      <c r="W96" s="9" t="n">
        <v>3993.259277</v>
      </c>
      <c r="X96" s="9" t="n">
        <v>4129.973633</v>
      </c>
      <c r="Y96" s="9" t="n">
        <v>4266.897949</v>
      </c>
      <c r="Z96" s="9" t="n">
        <v>4431.909668</v>
      </c>
      <c r="AA96" s="9" t="n">
        <v>4567.792969</v>
      </c>
      <c r="AB96" s="9" t="n">
        <v>4730.373535</v>
      </c>
      <c r="AC96" s="9" t="n">
        <v>4865.42041</v>
      </c>
      <c r="AD96" s="9" t="n">
        <v>5042.270508</v>
      </c>
      <c r="AE96" s="9" t="n">
        <v>5173.466797</v>
      </c>
      <c r="AF96" s="9" t="n">
        <v>5349.537109</v>
      </c>
      <c r="AG96" s="9" t="n">
        <v>5469.13916</v>
      </c>
      <c r="AH96" s="9" t="n">
        <v>5602.089844</v>
      </c>
      <c r="AI96" s="9" t="n">
        <v>5738.456055</v>
      </c>
      <c r="AJ96" s="9" t="n">
        <v>5871.116211</v>
      </c>
      <c r="AK96" s="5" t="n">
        <v>0.037534</v>
      </c>
    </row>
    <row r="97" ht="15" customHeight="1" s="99">
      <c r="A97" s="58" t="inlineStr">
        <is>
          <t>ATS000:act_Mideast-nb</t>
        </is>
      </c>
      <c r="B97" s="7" t="inlineStr">
        <is>
          <t xml:space="preserve">    Narrow Body Aircraft</t>
        </is>
      </c>
      <c r="C97" s="9" t="n">
        <v>723.077637</v>
      </c>
      <c r="D97" s="9" t="n">
        <v>762.2772220000001</v>
      </c>
      <c r="E97" s="9" t="n">
        <v>803.206909</v>
      </c>
      <c r="F97" s="9" t="n">
        <v>846.177307</v>
      </c>
      <c r="G97" s="9" t="n">
        <v>890.544678</v>
      </c>
      <c r="H97" s="9" t="n">
        <v>936.727295</v>
      </c>
      <c r="I97" s="9" t="n">
        <v>984.877441</v>
      </c>
      <c r="J97" s="9" t="n">
        <v>1034.576294</v>
      </c>
      <c r="K97" s="9" t="n">
        <v>1085.53772</v>
      </c>
      <c r="L97" s="9" t="n">
        <v>1137.731567</v>
      </c>
      <c r="M97" s="9" t="n">
        <v>1190.590698</v>
      </c>
      <c r="N97" s="9" t="n">
        <v>1244.605347</v>
      </c>
      <c r="O97" s="9" t="n">
        <v>1299.276245</v>
      </c>
      <c r="P97" s="9" t="n">
        <v>1354.198242</v>
      </c>
      <c r="Q97" s="9" t="n">
        <v>1409.739014</v>
      </c>
      <c r="R97" s="9" t="n">
        <v>1465.928833</v>
      </c>
      <c r="S97" s="9" t="n">
        <v>1524.120605</v>
      </c>
      <c r="T97" s="9" t="n">
        <v>1584.145264</v>
      </c>
      <c r="U97" s="9" t="n">
        <v>1645.170776</v>
      </c>
      <c r="V97" s="9" t="n">
        <v>1708.123657</v>
      </c>
      <c r="W97" s="9" t="n">
        <v>1771.495972</v>
      </c>
      <c r="X97" s="9" t="n">
        <v>1835.512695</v>
      </c>
      <c r="Y97" s="9" t="n">
        <v>1898.691162</v>
      </c>
      <c r="Z97" s="9" t="n">
        <v>1962.195068</v>
      </c>
      <c r="AA97" s="9" t="n">
        <v>2026.384033</v>
      </c>
      <c r="AB97" s="9" t="n">
        <v>2091.641113</v>
      </c>
      <c r="AC97" s="9" t="n">
        <v>2157.816162</v>
      </c>
      <c r="AD97" s="9" t="n">
        <v>2225.419922</v>
      </c>
      <c r="AE97" s="9" t="n">
        <v>2291.997803</v>
      </c>
      <c r="AF97" s="9" t="n">
        <v>2358.740967</v>
      </c>
      <c r="AG97" s="9" t="n">
        <v>2424.650879</v>
      </c>
      <c r="AH97" s="9" t="n">
        <v>2489.086426</v>
      </c>
      <c r="AI97" s="9" t="n">
        <v>2552.305908</v>
      </c>
      <c r="AJ97" s="9" t="n">
        <v>2615.039307</v>
      </c>
      <c r="AK97" s="5" t="n">
        <v>0.039274</v>
      </c>
    </row>
    <row r="98" ht="15" customHeight="1" s="99">
      <c r="A98" s="58" t="inlineStr">
        <is>
          <t>ATS000:act_Mideast-wb</t>
        </is>
      </c>
      <c r="B98" s="7" t="inlineStr">
        <is>
          <t xml:space="preserve">    Wide Body Aircraft</t>
        </is>
      </c>
      <c r="C98" s="9" t="n">
        <v>784.620483</v>
      </c>
      <c r="D98" s="9" t="n">
        <v>841.002991</v>
      </c>
      <c r="E98" s="9" t="n">
        <v>899.123047</v>
      </c>
      <c r="F98" s="9" t="n">
        <v>957.900208</v>
      </c>
      <c r="G98" s="9" t="n">
        <v>1023.319092</v>
      </c>
      <c r="H98" s="9" t="n">
        <v>1084.539795</v>
      </c>
      <c r="I98" s="9" t="n">
        <v>1145.558228</v>
      </c>
      <c r="J98" s="9" t="n">
        <v>1203.826904</v>
      </c>
      <c r="K98" s="9" t="n">
        <v>1261.930176</v>
      </c>
      <c r="L98" s="9" t="n">
        <v>1331.204346</v>
      </c>
      <c r="M98" s="9" t="n">
        <v>1381.881592</v>
      </c>
      <c r="N98" s="9" t="n">
        <v>1453.264526</v>
      </c>
      <c r="O98" s="9" t="n">
        <v>1504.88623</v>
      </c>
      <c r="P98" s="9" t="n">
        <v>1556.276245</v>
      </c>
      <c r="Q98" s="9" t="n">
        <v>1624.006226</v>
      </c>
      <c r="R98" s="9" t="n">
        <v>1692.852295</v>
      </c>
      <c r="S98" s="9" t="n">
        <v>1747.698242</v>
      </c>
      <c r="T98" s="9" t="n">
        <v>1814.69873</v>
      </c>
      <c r="U98" s="9" t="n">
        <v>1883.078369</v>
      </c>
      <c r="V98" s="9" t="n">
        <v>1952.669312</v>
      </c>
      <c r="W98" s="9" t="n">
        <v>2023.174805</v>
      </c>
      <c r="X98" s="9" t="n">
        <v>2094.293945</v>
      </c>
      <c r="Y98" s="9" t="n">
        <v>2166.205566</v>
      </c>
      <c r="Z98" s="9" t="n">
        <v>2265.633057</v>
      </c>
      <c r="AA98" s="9" t="n">
        <v>2335.077881</v>
      </c>
      <c r="AB98" s="9" t="n">
        <v>2430.001465</v>
      </c>
      <c r="AC98" s="9" t="n">
        <v>2496.315918</v>
      </c>
      <c r="AD98" s="9" t="n">
        <v>2602.859863</v>
      </c>
      <c r="AE98" s="9" t="n">
        <v>2664.599365</v>
      </c>
      <c r="AF98" s="9" t="n">
        <v>2770.745361</v>
      </c>
      <c r="AG98" s="9" t="n">
        <v>2820.959473</v>
      </c>
      <c r="AH98" s="9" t="n">
        <v>2885.699951</v>
      </c>
      <c r="AI98" s="9" t="n">
        <v>2954.79248</v>
      </c>
      <c r="AJ98" s="9" t="n">
        <v>3020.292969</v>
      </c>
      <c r="AK98" s="5" t="n">
        <v>0.040762</v>
      </c>
    </row>
    <row r="99" ht="15" customHeight="1" s="99">
      <c r="A99" s="58" t="inlineStr">
        <is>
          <t>ATS000:act_Mideast-rj</t>
        </is>
      </c>
      <c r="B99" s="7" t="inlineStr">
        <is>
          <t xml:space="preserve">    Regional Jets</t>
        </is>
      </c>
      <c r="C99" s="9" t="n">
        <v>201.29303</v>
      </c>
      <c r="D99" s="9" t="n">
        <v>202.409103</v>
      </c>
      <c r="E99" s="9" t="n">
        <v>203.372162</v>
      </c>
      <c r="F99" s="9" t="n">
        <v>204.170502</v>
      </c>
      <c r="G99" s="9" t="n">
        <v>204.750793</v>
      </c>
      <c r="H99" s="9" t="n">
        <v>205.071686</v>
      </c>
      <c r="I99" s="9" t="n">
        <v>205.106613</v>
      </c>
      <c r="J99" s="9" t="n">
        <v>204.827255</v>
      </c>
      <c r="K99" s="9" t="n">
        <v>204.233231</v>
      </c>
      <c r="L99" s="9" t="n">
        <v>203.356461</v>
      </c>
      <c r="M99" s="9" t="n">
        <v>202.28624</v>
      </c>
      <c r="N99" s="9" t="n">
        <v>201.097412</v>
      </c>
      <c r="O99" s="9" t="n">
        <v>199.894409</v>
      </c>
      <c r="P99" s="9" t="n">
        <v>198.771667</v>
      </c>
      <c r="Q99" s="9" t="n">
        <v>197.813766</v>
      </c>
      <c r="R99" s="9" t="n">
        <v>196.977875</v>
      </c>
      <c r="S99" s="9" t="n">
        <v>196.368927</v>
      </c>
      <c r="T99" s="9" t="n">
        <v>196.234787</v>
      </c>
      <c r="U99" s="9" t="n">
        <v>196.588715</v>
      </c>
      <c r="V99" s="9" t="n">
        <v>197.337219</v>
      </c>
      <c r="W99" s="9" t="n">
        <v>198.58847</v>
      </c>
      <c r="X99" s="9" t="n">
        <v>200.167068</v>
      </c>
      <c r="Y99" s="9" t="n">
        <v>202.001083</v>
      </c>
      <c r="Z99" s="9" t="n">
        <v>204.081635</v>
      </c>
      <c r="AA99" s="9" t="n">
        <v>206.331207</v>
      </c>
      <c r="AB99" s="9" t="n">
        <v>208.731155</v>
      </c>
      <c r="AC99" s="9" t="n">
        <v>211.288651</v>
      </c>
      <c r="AD99" s="9" t="n">
        <v>213.990784</v>
      </c>
      <c r="AE99" s="9" t="n">
        <v>216.869553</v>
      </c>
      <c r="AF99" s="9" t="n">
        <v>220.050659</v>
      </c>
      <c r="AG99" s="9" t="n">
        <v>223.528992</v>
      </c>
      <c r="AH99" s="9" t="n">
        <v>227.303589</v>
      </c>
      <c r="AI99" s="9" t="n">
        <v>231.357422</v>
      </c>
      <c r="AJ99" s="9" t="n">
        <v>235.784317</v>
      </c>
      <c r="AK99" s="5" t="n">
        <v>0.004781</v>
      </c>
    </row>
    <row r="100" ht="15" customHeight="1" s="99">
      <c r="A100" s="58" t="inlineStr">
        <is>
          <t>ATS000:act_Russia</t>
        </is>
      </c>
      <c r="B100" s="7" t="inlineStr">
        <is>
          <t xml:space="preserve">  Commonwealth of Independent States</t>
        </is>
      </c>
      <c r="C100" s="9" t="n">
        <v>1193.66626</v>
      </c>
      <c r="D100" s="9" t="n">
        <v>1227.212402</v>
      </c>
      <c r="E100" s="9" t="n">
        <v>1263.356689</v>
      </c>
      <c r="F100" s="9" t="n">
        <v>1299.899658</v>
      </c>
      <c r="G100" s="9" t="n">
        <v>1336.939941</v>
      </c>
      <c r="H100" s="9" t="n">
        <v>1374.180542</v>
      </c>
      <c r="I100" s="9" t="n">
        <v>1411.059204</v>
      </c>
      <c r="J100" s="9" t="n">
        <v>1446.802612</v>
      </c>
      <c r="K100" s="9" t="n">
        <v>1482.773926</v>
      </c>
      <c r="L100" s="9" t="n">
        <v>1518.534424</v>
      </c>
      <c r="M100" s="9" t="n">
        <v>1554.237305</v>
      </c>
      <c r="N100" s="9" t="n">
        <v>1589.786621</v>
      </c>
      <c r="O100" s="9" t="n">
        <v>1624.947021</v>
      </c>
      <c r="P100" s="9" t="n">
        <v>1659.442871</v>
      </c>
      <c r="Q100" s="9" t="n">
        <v>1694.01123</v>
      </c>
      <c r="R100" s="9" t="n">
        <v>1728.426514</v>
      </c>
      <c r="S100" s="9" t="n">
        <v>1763.004761</v>
      </c>
      <c r="T100" s="9" t="n">
        <v>1797.950195</v>
      </c>
      <c r="U100" s="9" t="n">
        <v>1832.869629</v>
      </c>
      <c r="V100" s="9" t="n">
        <v>1867.669678</v>
      </c>
      <c r="W100" s="9" t="n">
        <v>1902.453125</v>
      </c>
      <c r="X100" s="9" t="n">
        <v>1937.114746</v>
      </c>
      <c r="Y100" s="9" t="n">
        <v>1972.089111</v>
      </c>
      <c r="Z100" s="9" t="n">
        <v>2004.744263</v>
      </c>
      <c r="AA100" s="9" t="n">
        <v>2040.699707</v>
      </c>
      <c r="AB100" s="9" t="n">
        <v>2077.361328</v>
      </c>
      <c r="AC100" s="9" t="n">
        <v>2114.532227</v>
      </c>
      <c r="AD100" s="9" t="n">
        <v>2152.416016</v>
      </c>
      <c r="AE100" s="9" t="n">
        <v>2191.012451</v>
      </c>
      <c r="AF100" s="9" t="n">
        <v>2230.096924</v>
      </c>
      <c r="AG100" s="9" t="n">
        <v>2269.238281</v>
      </c>
      <c r="AH100" s="9" t="n">
        <v>2308.955078</v>
      </c>
      <c r="AI100" s="9" t="n">
        <v>2349.374023</v>
      </c>
      <c r="AJ100" s="9" t="n">
        <v>2390.476074</v>
      </c>
      <c r="AK100" s="5" t="n">
        <v>0.021054</v>
      </c>
    </row>
    <row r="101" ht="15" customHeight="1" s="99">
      <c r="A101" s="58" t="inlineStr">
        <is>
          <t>ATS000:act_Russia-nb</t>
        </is>
      </c>
      <c r="B101" s="7" t="inlineStr">
        <is>
          <t xml:space="preserve">    Narrow Body Aircraft</t>
        </is>
      </c>
      <c r="C101" s="9" t="n">
        <v>734.857788</v>
      </c>
      <c r="D101" s="9" t="n">
        <v>753.099792</v>
      </c>
      <c r="E101" s="9" t="n">
        <v>774.025757</v>
      </c>
      <c r="F101" s="9" t="n">
        <v>795.8817749999999</v>
      </c>
      <c r="G101" s="9" t="n">
        <v>818.635254</v>
      </c>
      <c r="H101" s="9" t="n">
        <v>841.6203</v>
      </c>
      <c r="I101" s="9" t="n">
        <v>864.479736</v>
      </c>
      <c r="J101" s="9" t="n">
        <v>887.029602</v>
      </c>
      <c r="K101" s="9" t="n">
        <v>909.250183</v>
      </c>
      <c r="L101" s="9" t="n">
        <v>931.153625</v>
      </c>
      <c r="M101" s="9" t="n">
        <v>952.670959</v>
      </c>
      <c r="N101" s="9" t="n">
        <v>973.688232</v>
      </c>
      <c r="O101" s="9" t="n">
        <v>994.011169</v>
      </c>
      <c r="P101" s="9" t="n">
        <v>1013.146362</v>
      </c>
      <c r="Q101" s="9" t="n">
        <v>1031.197021</v>
      </c>
      <c r="R101" s="9" t="n">
        <v>1048.324341</v>
      </c>
      <c r="S101" s="9" t="n">
        <v>1065.055908</v>
      </c>
      <c r="T101" s="9" t="n">
        <v>1081.742676</v>
      </c>
      <c r="U101" s="9" t="n">
        <v>1098.213867</v>
      </c>
      <c r="V101" s="9" t="n">
        <v>1114.412109</v>
      </c>
      <c r="W101" s="9" t="n">
        <v>1130.228516</v>
      </c>
      <c r="X101" s="9" t="n">
        <v>1145.755005</v>
      </c>
      <c r="Y101" s="9" t="n">
        <v>1161.330688</v>
      </c>
      <c r="Z101" s="9" t="n">
        <v>1177.089844</v>
      </c>
      <c r="AA101" s="9" t="n">
        <v>1193.183105</v>
      </c>
      <c r="AB101" s="9" t="n">
        <v>1209.7677</v>
      </c>
      <c r="AC101" s="9" t="n">
        <v>1226.680176</v>
      </c>
      <c r="AD101" s="9" t="n">
        <v>1244.032959</v>
      </c>
      <c r="AE101" s="9" t="n">
        <v>1261.890259</v>
      </c>
      <c r="AF101" s="9" t="n">
        <v>1280.059082</v>
      </c>
      <c r="AG101" s="9" t="n">
        <v>1298.238037</v>
      </c>
      <c r="AH101" s="9" t="n">
        <v>1316.751465</v>
      </c>
      <c r="AI101" s="9" t="n">
        <v>1335.539795</v>
      </c>
      <c r="AJ101" s="9" t="n">
        <v>1354.37915</v>
      </c>
      <c r="AK101" s="5" t="n">
        <v>0.01851</v>
      </c>
    </row>
    <row r="102" ht="15" customHeight="1" s="99">
      <c r="A102" s="58" t="inlineStr">
        <is>
          <t>ATS000:act_Russia-wb</t>
        </is>
      </c>
      <c r="B102" s="7" t="inlineStr">
        <is>
          <t xml:space="preserve">    Wide Body Aircraft</t>
        </is>
      </c>
      <c r="C102" s="9" t="n">
        <v>133.634964</v>
      </c>
      <c r="D102" s="9" t="n">
        <v>139.640457</v>
      </c>
      <c r="E102" s="9" t="n">
        <v>145.633347</v>
      </c>
      <c r="F102" s="9" t="n">
        <v>151.166779</v>
      </c>
      <c r="G102" s="9" t="n">
        <v>156.451309</v>
      </c>
      <c r="H102" s="9" t="n">
        <v>161.880814</v>
      </c>
      <c r="I102" s="9" t="n">
        <v>167.233612</v>
      </c>
      <c r="J102" s="9" t="n">
        <v>171.891174</v>
      </c>
      <c r="K102" s="9" t="n">
        <v>177.205093</v>
      </c>
      <c r="L102" s="9" t="n">
        <v>182.691132</v>
      </c>
      <c r="M102" s="9" t="n">
        <v>188.550079</v>
      </c>
      <c r="N102" s="9" t="n">
        <v>194.758392</v>
      </c>
      <c r="O102" s="9" t="n">
        <v>201.266846</v>
      </c>
      <c r="P102" s="9" t="n">
        <v>208.26857</v>
      </c>
      <c r="Q102" s="9" t="n">
        <v>216.348129</v>
      </c>
      <c r="R102" s="9" t="n">
        <v>225.052597</v>
      </c>
      <c r="S102" s="9" t="n">
        <v>234.136642</v>
      </c>
      <c r="T102" s="9" t="n">
        <v>243.439087</v>
      </c>
      <c r="U102" s="9" t="n">
        <v>252.732559</v>
      </c>
      <c r="V102" s="9" t="n">
        <v>262.030823</v>
      </c>
      <c r="W102" s="9" t="n">
        <v>271.566833</v>
      </c>
      <c r="X102" s="9" t="n">
        <v>281.182587</v>
      </c>
      <c r="Y102" s="9" t="n">
        <v>291.032227</v>
      </c>
      <c r="Z102" s="9" t="n">
        <v>298.390747</v>
      </c>
      <c r="AA102" s="9" t="n">
        <v>308.737518</v>
      </c>
      <c r="AB102" s="9" t="n">
        <v>319.335541</v>
      </c>
      <c r="AC102" s="9" t="n">
        <v>330.162445</v>
      </c>
      <c r="AD102" s="9" t="n">
        <v>341.316254</v>
      </c>
      <c r="AE102" s="9" t="n">
        <v>352.753754</v>
      </c>
      <c r="AF102" s="9" t="n">
        <v>364.470795</v>
      </c>
      <c r="AG102" s="9" t="n">
        <v>376.373444</v>
      </c>
      <c r="AH102" s="9" t="n">
        <v>388.668671</v>
      </c>
      <c r="AI102" s="9" t="n">
        <v>401.514771</v>
      </c>
      <c r="AJ102" s="9" t="n">
        <v>415.099487</v>
      </c>
      <c r="AK102" s="5" t="n">
        <v>0.034631</v>
      </c>
    </row>
    <row r="103" ht="15" customHeight="1" s="99">
      <c r="A103" s="58" t="inlineStr">
        <is>
          <t>ATS000:act_Russia-rj</t>
        </is>
      </c>
      <c r="B103" s="7" t="inlineStr">
        <is>
          <t xml:space="preserve">    Regional Jets</t>
        </is>
      </c>
      <c r="C103" s="9" t="n">
        <v>325.173462</v>
      </c>
      <c r="D103" s="9" t="n">
        <v>334.472198</v>
      </c>
      <c r="E103" s="9" t="n">
        <v>343.69754</v>
      </c>
      <c r="F103" s="9" t="n">
        <v>352.851105</v>
      </c>
      <c r="G103" s="9" t="n">
        <v>361.853455</v>
      </c>
      <c r="H103" s="9" t="n">
        <v>370.679443</v>
      </c>
      <c r="I103" s="9" t="n">
        <v>379.345795</v>
      </c>
      <c r="J103" s="9" t="n">
        <v>387.881805</v>
      </c>
      <c r="K103" s="9" t="n">
        <v>396.318634</v>
      </c>
      <c r="L103" s="9" t="n">
        <v>404.689636</v>
      </c>
      <c r="M103" s="9" t="n">
        <v>413.016266</v>
      </c>
      <c r="N103" s="9" t="n">
        <v>421.339905</v>
      </c>
      <c r="O103" s="9" t="n">
        <v>429.668976</v>
      </c>
      <c r="P103" s="9" t="n">
        <v>438.027985</v>
      </c>
      <c r="Q103" s="9" t="n">
        <v>446.466064</v>
      </c>
      <c r="R103" s="9" t="n">
        <v>455.049591</v>
      </c>
      <c r="S103" s="9" t="n">
        <v>463.812225</v>
      </c>
      <c r="T103" s="9" t="n">
        <v>472.768372</v>
      </c>
      <c r="U103" s="9" t="n">
        <v>481.923218</v>
      </c>
      <c r="V103" s="9" t="n">
        <v>491.226868</v>
      </c>
      <c r="W103" s="9" t="n">
        <v>500.657684</v>
      </c>
      <c r="X103" s="9" t="n">
        <v>510.177155</v>
      </c>
      <c r="Y103" s="9" t="n">
        <v>519.726257</v>
      </c>
      <c r="Z103" s="9" t="n">
        <v>529.263672</v>
      </c>
      <c r="AA103" s="9" t="n">
        <v>538.779114</v>
      </c>
      <c r="AB103" s="9" t="n">
        <v>548.258118</v>
      </c>
      <c r="AC103" s="9" t="n">
        <v>557.689453</v>
      </c>
      <c r="AD103" s="9" t="n">
        <v>567.06665</v>
      </c>
      <c r="AE103" s="9" t="n">
        <v>576.368408</v>
      </c>
      <c r="AF103" s="9" t="n">
        <v>585.567078</v>
      </c>
      <c r="AG103" s="9" t="n">
        <v>594.62677</v>
      </c>
      <c r="AH103" s="9" t="n">
        <v>603.534851</v>
      </c>
      <c r="AI103" s="9" t="n">
        <v>612.3194580000001</v>
      </c>
      <c r="AJ103" s="9" t="n">
        <v>620.997498</v>
      </c>
      <c r="AK103" s="5" t="n">
        <v>0.019525</v>
      </c>
    </row>
    <row r="104" ht="15" customHeight="1" s="99">
      <c r="A104" s="58" t="inlineStr">
        <is>
          <t>ATS000:act_China</t>
        </is>
      </c>
      <c r="B104" s="7" t="inlineStr">
        <is>
          <t xml:space="preserve">  China</t>
        </is>
      </c>
      <c r="C104" s="9" t="n">
        <v>3559.221924</v>
      </c>
      <c r="D104" s="9" t="n">
        <v>3980.637451</v>
      </c>
      <c r="E104" s="9" t="n">
        <v>4422.994141</v>
      </c>
      <c r="F104" s="9" t="n">
        <v>4884.760742</v>
      </c>
      <c r="G104" s="9" t="n">
        <v>5359.728516</v>
      </c>
      <c r="H104" s="9" t="n">
        <v>5860.331543</v>
      </c>
      <c r="I104" s="9" t="n">
        <v>6350.859863</v>
      </c>
      <c r="J104" s="9" t="n">
        <v>6860.27002</v>
      </c>
      <c r="K104" s="9" t="n">
        <v>7392.932617</v>
      </c>
      <c r="L104" s="9" t="n">
        <v>7933.612305</v>
      </c>
      <c r="M104" s="9" t="n">
        <v>8511.776367</v>
      </c>
      <c r="N104" s="9" t="n">
        <v>9089.045898</v>
      </c>
      <c r="O104" s="9" t="n">
        <v>9711.516602</v>
      </c>
      <c r="P104" s="9" t="n">
        <v>10350.948242</v>
      </c>
      <c r="Q104" s="9" t="n">
        <v>10978.317383</v>
      </c>
      <c r="R104" s="9" t="n">
        <v>11622.74707</v>
      </c>
      <c r="S104" s="9" t="n">
        <v>12299.665039</v>
      </c>
      <c r="T104" s="9" t="n">
        <v>12987.589844</v>
      </c>
      <c r="U104" s="9" t="n">
        <v>13696.375977</v>
      </c>
      <c r="V104" s="9" t="n">
        <v>14425.920898</v>
      </c>
      <c r="W104" s="9" t="n">
        <v>15174.686523</v>
      </c>
      <c r="X104" s="9" t="n">
        <v>15942.955078</v>
      </c>
      <c r="Y104" s="9" t="n">
        <v>16713.841797</v>
      </c>
      <c r="Z104" s="9" t="n">
        <v>17424.193359</v>
      </c>
      <c r="AA104" s="9" t="n">
        <v>18220.005859</v>
      </c>
      <c r="AB104" s="9" t="n">
        <v>19001.130859</v>
      </c>
      <c r="AC104" s="9" t="n">
        <v>19818.248047</v>
      </c>
      <c r="AD104" s="9" t="n">
        <v>20601.089844</v>
      </c>
      <c r="AE104" s="9" t="n">
        <v>21429.849609</v>
      </c>
      <c r="AF104" s="9" t="n">
        <v>22216.457031</v>
      </c>
      <c r="AG104" s="9" t="n">
        <v>23040.304688</v>
      </c>
      <c r="AH104" s="9" t="n">
        <v>23871.408203</v>
      </c>
      <c r="AI104" s="9" t="n">
        <v>24695.248047</v>
      </c>
      <c r="AJ104" s="9" t="n">
        <v>25516.689453</v>
      </c>
      <c r="AK104" s="5" t="n">
        <v>0.059778</v>
      </c>
    </row>
    <row r="105" ht="15" customHeight="1" s="99">
      <c r="A105" s="58" t="inlineStr">
        <is>
          <t>ATS000:act_China-nb</t>
        </is>
      </c>
      <c r="B105" s="7" t="inlineStr">
        <is>
          <t xml:space="preserve">    Narrow Body Aircraft</t>
        </is>
      </c>
      <c r="C105" s="9" t="n">
        <v>2802.004883</v>
      </c>
      <c r="D105" s="9" t="n">
        <v>3126.601807</v>
      </c>
      <c r="E105" s="9" t="n">
        <v>3469.880127</v>
      </c>
      <c r="F105" s="9" t="n">
        <v>3831.328613</v>
      </c>
      <c r="G105" s="9" t="n">
        <v>4210.631348</v>
      </c>
      <c r="H105" s="9" t="n">
        <v>4602.924805</v>
      </c>
      <c r="I105" s="9" t="n">
        <v>4997.364258</v>
      </c>
      <c r="J105" s="9" t="n">
        <v>5408.635254</v>
      </c>
      <c r="K105" s="9" t="n">
        <v>5839.770996</v>
      </c>
      <c r="L105" s="9" t="n">
        <v>6292.407227</v>
      </c>
      <c r="M105" s="9" t="n">
        <v>6761.412109</v>
      </c>
      <c r="N105" s="9" t="n">
        <v>7248.785645</v>
      </c>
      <c r="O105" s="9" t="n">
        <v>7754.213867</v>
      </c>
      <c r="P105" s="9" t="n">
        <v>8276.723633</v>
      </c>
      <c r="Q105" s="9" t="n">
        <v>8801.604492</v>
      </c>
      <c r="R105" s="9" t="n">
        <v>9343.236328000001</v>
      </c>
      <c r="S105" s="9" t="n">
        <v>9901.992188</v>
      </c>
      <c r="T105" s="9" t="n">
        <v>10478.706055</v>
      </c>
      <c r="U105" s="9" t="n">
        <v>11071.036133</v>
      </c>
      <c r="V105" s="9" t="n">
        <v>11678.764648</v>
      </c>
      <c r="W105" s="9" t="n">
        <v>12300.50293</v>
      </c>
      <c r="X105" s="9" t="n">
        <v>12936.494141</v>
      </c>
      <c r="Y105" s="9" t="n">
        <v>13569.354492</v>
      </c>
      <c r="Z105" s="9" t="n">
        <v>14169.570312</v>
      </c>
      <c r="AA105" s="9" t="n">
        <v>14816.330078</v>
      </c>
      <c r="AB105" s="9" t="n">
        <v>15470.614258</v>
      </c>
      <c r="AC105" s="9" t="n">
        <v>16129.895508</v>
      </c>
      <c r="AD105" s="9" t="n">
        <v>16792.859375</v>
      </c>
      <c r="AE105" s="9" t="n">
        <v>17457.908203</v>
      </c>
      <c r="AF105" s="9" t="n">
        <v>18125.642578</v>
      </c>
      <c r="AG105" s="9" t="n">
        <v>18796.701172</v>
      </c>
      <c r="AH105" s="9" t="n">
        <v>19466.800781</v>
      </c>
      <c r="AI105" s="9" t="n">
        <v>20134.980469</v>
      </c>
      <c r="AJ105" s="9" t="n">
        <v>20802.761719</v>
      </c>
      <c r="AK105" s="5" t="n">
        <v>0.061012</v>
      </c>
    </row>
    <row r="106" ht="15" customHeight="1" s="99">
      <c r="A106" s="58" t="inlineStr">
        <is>
          <t>ATS000:act_China-wb</t>
        </is>
      </c>
      <c r="B106" s="7" t="inlineStr">
        <is>
          <t xml:space="preserve">    Wide Body Aircraft</t>
        </is>
      </c>
      <c r="C106" s="9" t="n">
        <v>541.648743</v>
      </c>
      <c r="D106" s="9" t="n">
        <v>609.164185</v>
      </c>
      <c r="E106" s="9" t="n">
        <v>680.442139</v>
      </c>
      <c r="F106" s="9" t="n">
        <v>754.730408</v>
      </c>
      <c r="G106" s="9" t="n">
        <v>826.014282</v>
      </c>
      <c r="H106" s="9" t="n">
        <v>908.647522</v>
      </c>
      <c r="I106" s="9" t="n">
        <v>978.636658</v>
      </c>
      <c r="J106" s="9" t="n">
        <v>1049.61853</v>
      </c>
      <c r="K106" s="9" t="n">
        <v>1122.9646</v>
      </c>
      <c r="L106" s="9" t="n">
        <v>1181.889526</v>
      </c>
      <c r="M106" s="9" t="n">
        <v>1260.99353</v>
      </c>
      <c r="N106" s="9" t="n">
        <v>1319.874634</v>
      </c>
      <c r="O106" s="9" t="n">
        <v>1404.979004</v>
      </c>
      <c r="P106" s="9" t="n">
        <v>1489.115601</v>
      </c>
      <c r="Q106" s="9" t="n">
        <v>1558.009033</v>
      </c>
      <c r="R106" s="9" t="n">
        <v>1626.441528</v>
      </c>
      <c r="S106" s="9" t="n">
        <v>1709.436768</v>
      </c>
      <c r="T106" s="9" t="n">
        <v>1784.692139</v>
      </c>
      <c r="U106" s="9" t="n">
        <v>1864.42688</v>
      </c>
      <c r="V106" s="9" t="n">
        <v>1948.761719</v>
      </c>
      <c r="W106" s="9" t="n">
        <v>2037.557495</v>
      </c>
      <c r="X106" s="9" t="n">
        <v>2130.852051</v>
      </c>
      <c r="Y106" s="9" t="n">
        <v>2229.161621</v>
      </c>
      <c r="Z106" s="9" t="n">
        <v>2298.93335</v>
      </c>
      <c r="AA106" s="9" t="n">
        <v>2406.935547</v>
      </c>
      <c r="AB106" s="9" t="n">
        <v>2492.042725</v>
      </c>
      <c r="AC106" s="9" t="n">
        <v>2607.440186</v>
      </c>
      <c r="AD106" s="9" t="n">
        <v>2684.165039</v>
      </c>
      <c r="AE106" s="9" t="n">
        <v>2804.006592</v>
      </c>
      <c r="AF106" s="9" t="n">
        <v>2878.278809</v>
      </c>
      <c r="AG106" s="9" t="n">
        <v>2985.828613</v>
      </c>
      <c r="AH106" s="9" t="n">
        <v>3073.925293</v>
      </c>
      <c r="AI106" s="9" t="n">
        <v>3151.140625</v>
      </c>
      <c r="AJ106" s="9" t="n">
        <v>3227.093262</v>
      </c>
      <c r="AK106" s="5" t="n">
        <v>0.053483</v>
      </c>
    </row>
    <row r="107" ht="15" customHeight="1" s="99">
      <c r="A107" s="58" t="inlineStr">
        <is>
          <t>ATS000:act_China-rj</t>
        </is>
      </c>
      <c r="B107" s="7" t="inlineStr">
        <is>
          <t xml:space="preserve">    Regional Jets</t>
        </is>
      </c>
      <c r="C107" s="9" t="n">
        <v>215.56839</v>
      </c>
      <c r="D107" s="9" t="n">
        <v>244.871353</v>
      </c>
      <c r="E107" s="9" t="n">
        <v>272.671875</v>
      </c>
      <c r="F107" s="9" t="n">
        <v>298.701904</v>
      </c>
      <c r="G107" s="9" t="n">
        <v>323.082855</v>
      </c>
      <c r="H107" s="9" t="n">
        <v>348.759277</v>
      </c>
      <c r="I107" s="9" t="n">
        <v>374.85907</v>
      </c>
      <c r="J107" s="9" t="n">
        <v>402.016113</v>
      </c>
      <c r="K107" s="9" t="n">
        <v>430.197021</v>
      </c>
      <c r="L107" s="9" t="n">
        <v>459.315491</v>
      </c>
      <c r="M107" s="9" t="n">
        <v>489.371033</v>
      </c>
      <c r="N107" s="9" t="n">
        <v>520.385803</v>
      </c>
      <c r="O107" s="9" t="n">
        <v>552.3232420000001</v>
      </c>
      <c r="P107" s="9" t="n">
        <v>585.109497</v>
      </c>
      <c r="Q107" s="9" t="n">
        <v>618.7044069999999</v>
      </c>
      <c r="R107" s="9" t="n">
        <v>653.069397</v>
      </c>
      <c r="S107" s="9" t="n">
        <v>688.236755</v>
      </c>
      <c r="T107" s="9" t="n">
        <v>724.191895</v>
      </c>
      <c r="U107" s="9" t="n">
        <v>760.912659</v>
      </c>
      <c r="V107" s="9" t="n">
        <v>798.3946529999999</v>
      </c>
      <c r="W107" s="9" t="n">
        <v>836.6256100000001</v>
      </c>
      <c r="X107" s="9" t="n">
        <v>875.6098019999999</v>
      </c>
      <c r="Y107" s="9" t="n">
        <v>915.326904</v>
      </c>
      <c r="Z107" s="9" t="n">
        <v>955.690308</v>
      </c>
      <c r="AA107" s="9" t="n">
        <v>996.739563</v>
      </c>
      <c r="AB107" s="9" t="n">
        <v>1038.475098</v>
      </c>
      <c r="AC107" s="9" t="n">
        <v>1080.911987</v>
      </c>
      <c r="AD107" s="9" t="n">
        <v>1124.066528</v>
      </c>
      <c r="AE107" s="9" t="n">
        <v>1167.936401</v>
      </c>
      <c r="AF107" s="9" t="n">
        <v>1212.534912</v>
      </c>
      <c r="AG107" s="9" t="n">
        <v>1257.776123</v>
      </c>
      <c r="AH107" s="9" t="n">
        <v>1330.682007</v>
      </c>
      <c r="AI107" s="9" t="n">
        <v>1409.126831</v>
      </c>
      <c r="AJ107" s="9" t="n">
        <v>1486.833252</v>
      </c>
      <c r="AK107" s="5" t="n">
        <v>0.057984</v>
      </c>
    </row>
    <row r="108" ht="15" customHeight="1" s="99">
      <c r="A108" s="58" t="inlineStr">
        <is>
          <t>ATS000:act_NE_Asia</t>
        </is>
      </c>
      <c r="B108" s="7" t="inlineStr">
        <is>
          <t xml:space="preserve">  Northeast Asia</t>
        </is>
      </c>
      <c r="C108" s="9" t="n">
        <v>992.386169</v>
      </c>
      <c r="D108" s="9" t="n">
        <v>1057.464722</v>
      </c>
      <c r="E108" s="9" t="n">
        <v>1123.510498</v>
      </c>
      <c r="F108" s="9" t="n">
        <v>1189.564209</v>
      </c>
      <c r="G108" s="9" t="n">
        <v>1255.248047</v>
      </c>
      <c r="H108" s="9" t="n">
        <v>1320.569214</v>
      </c>
      <c r="I108" s="9" t="n">
        <v>1385.600952</v>
      </c>
      <c r="J108" s="9" t="n">
        <v>1450.095581</v>
      </c>
      <c r="K108" s="9" t="n">
        <v>1513.995117</v>
      </c>
      <c r="L108" s="9" t="n">
        <v>1577.082764</v>
      </c>
      <c r="M108" s="9" t="n">
        <v>1639.075806</v>
      </c>
      <c r="N108" s="9" t="n">
        <v>1699.919312</v>
      </c>
      <c r="O108" s="9" t="n">
        <v>1760.007935</v>
      </c>
      <c r="P108" s="9" t="n">
        <v>1818.60498</v>
      </c>
      <c r="Q108" s="9" t="n">
        <v>1875.073242</v>
      </c>
      <c r="R108" s="9" t="n">
        <v>1929.754395</v>
      </c>
      <c r="S108" s="9" t="n">
        <v>1982.584839</v>
      </c>
      <c r="T108" s="9" t="n">
        <v>2033.434937</v>
      </c>
      <c r="U108" s="9" t="n">
        <v>2082.487549</v>
      </c>
      <c r="V108" s="9" t="n">
        <v>2129.756348</v>
      </c>
      <c r="W108" s="9" t="n">
        <v>2175.406738</v>
      </c>
      <c r="X108" s="9" t="n">
        <v>2219.624756</v>
      </c>
      <c r="Y108" s="9" t="n">
        <v>2262.209473</v>
      </c>
      <c r="Z108" s="9" t="n">
        <v>2302.041504</v>
      </c>
      <c r="AA108" s="9" t="n">
        <v>2340.169189</v>
      </c>
      <c r="AB108" s="9" t="n">
        <v>2376.552002</v>
      </c>
      <c r="AC108" s="9" t="n">
        <v>2411.245117</v>
      </c>
      <c r="AD108" s="9" t="n">
        <v>2444.063965</v>
      </c>
      <c r="AE108" s="9" t="n">
        <v>2475.123779</v>
      </c>
      <c r="AF108" s="9" t="n">
        <v>2504.178955</v>
      </c>
      <c r="AG108" s="9" t="n">
        <v>2531.105713</v>
      </c>
      <c r="AH108" s="9" t="n">
        <v>2556.11084</v>
      </c>
      <c r="AI108" s="9" t="n">
        <v>2579.85376</v>
      </c>
      <c r="AJ108" s="9" t="n">
        <v>2601.854492</v>
      </c>
      <c r="AK108" s="5" t="n">
        <v>0.028535</v>
      </c>
    </row>
    <row r="109" ht="15" customHeight="1" s="99">
      <c r="A109" s="58" t="inlineStr">
        <is>
          <t>ATS000:act_NE_Asia-nb</t>
        </is>
      </c>
      <c r="B109" s="7" t="inlineStr">
        <is>
          <t xml:space="preserve">    Narrow Body Aircraft</t>
        </is>
      </c>
      <c r="C109" s="9" t="n">
        <v>459.430725</v>
      </c>
      <c r="D109" s="9" t="n">
        <v>492.4758</v>
      </c>
      <c r="E109" s="9" t="n">
        <v>525.915649</v>
      </c>
      <c r="F109" s="9" t="n">
        <v>559.517883</v>
      </c>
      <c r="G109" s="9" t="n">
        <v>593.458374</v>
      </c>
      <c r="H109" s="9" t="n">
        <v>627.591492</v>
      </c>
      <c r="I109" s="9" t="n">
        <v>661.87323</v>
      </c>
      <c r="J109" s="9" t="n">
        <v>696.225159</v>
      </c>
      <c r="K109" s="9" t="n">
        <v>730.753296</v>
      </c>
      <c r="L109" s="9" t="n">
        <v>765.331543</v>
      </c>
      <c r="M109" s="9" t="n">
        <v>799.704285</v>
      </c>
      <c r="N109" s="9" t="n">
        <v>833.764832</v>
      </c>
      <c r="O109" s="9" t="n">
        <v>867.483582</v>
      </c>
      <c r="P109" s="9" t="n">
        <v>900.778503</v>
      </c>
      <c r="Q109" s="9" t="n">
        <v>933.513855</v>
      </c>
      <c r="R109" s="9" t="n">
        <v>965.584961</v>
      </c>
      <c r="S109" s="9" t="n">
        <v>996.9056399999999</v>
      </c>
      <c r="T109" s="9" t="n">
        <v>1027.306885</v>
      </c>
      <c r="U109" s="9" t="n">
        <v>1056.833374</v>
      </c>
      <c r="V109" s="9" t="n">
        <v>1085.363892</v>
      </c>
      <c r="W109" s="9" t="n">
        <v>1112.992798</v>
      </c>
      <c r="X109" s="9" t="n">
        <v>1139.90271</v>
      </c>
      <c r="Y109" s="9" t="n">
        <v>1165.977051</v>
      </c>
      <c r="Z109" s="9" t="n">
        <v>1190.088623</v>
      </c>
      <c r="AA109" s="9" t="n">
        <v>1213.21814</v>
      </c>
      <c r="AB109" s="9" t="n">
        <v>1235.321411</v>
      </c>
      <c r="AC109" s="9" t="n">
        <v>1256.445068</v>
      </c>
      <c r="AD109" s="9" t="n">
        <v>1276.390137</v>
      </c>
      <c r="AE109" s="9" t="n">
        <v>1295.299927</v>
      </c>
      <c r="AF109" s="9" t="n">
        <v>1312.955444</v>
      </c>
      <c r="AG109" s="9" t="n">
        <v>1329.24707</v>
      </c>
      <c r="AH109" s="9" t="n">
        <v>1344.373901</v>
      </c>
      <c r="AI109" s="9" t="n">
        <v>1358.929321</v>
      </c>
      <c r="AJ109" s="9" t="n">
        <v>1372.37146</v>
      </c>
      <c r="AK109" s="5" t="n">
        <v>0.032545</v>
      </c>
    </row>
    <row r="110" ht="15" customHeight="1" s="99">
      <c r="A110" s="58" t="inlineStr">
        <is>
          <t>ATS000:act_NE_Asia-wb</t>
        </is>
      </c>
      <c r="B110" s="7" t="inlineStr">
        <is>
          <t xml:space="preserve">    Wide Body Aircraft</t>
        </is>
      </c>
      <c r="C110" s="9" t="n">
        <v>424.664337</v>
      </c>
      <c r="D110" s="9" t="n">
        <v>451.371979</v>
      </c>
      <c r="E110" s="9" t="n">
        <v>478.669312</v>
      </c>
      <c r="F110" s="9" t="n">
        <v>505.884644</v>
      </c>
      <c r="G110" s="9" t="n">
        <v>532.443542</v>
      </c>
      <c r="H110" s="9" t="n">
        <v>558.519165</v>
      </c>
      <c r="I110" s="9" t="n">
        <v>584.247498</v>
      </c>
      <c r="J110" s="9" t="n">
        <v>609.470276</v>
      </c>
      <c r="K110" s="9" t="n">
        <v>634.038513</v>
      </c>
      <c r="L110" s="9" t="n">
        <v>657.875122</v>
      </c>
      <c r="M110" s="9" t="n">
        <v>680.9655760000001</v>
      </c>
      <c r="N110" s="9" t="n">
        <v>703.371765</v>
      </c>
      <c r="O110" s="9" t="n">
        <v>725.529297</v>
      </c>
      <c r="P110" s="9" t="n">
        <v>746.799072</v>
      </c>
      <c r="Q110" s="9" t="n">
        <v>766.696716</v>
      </c>
      <c r="R110" s="9" t="n">
        <v>785.674927</v>
      </c>
      <c r="S110" s="9" t="n">
        <v>803.755676</v>
      </c>
      <c r="T110" s="9" t="n">
        <v>820.978333</v>
      </c>
      <c r="U110" s="9" t="n">
        <v>837.478394</v>
      </c>
      <c r="V110" s="9" t="n">
        <v>853.396606</v>
      </c>
      <c r="W110" s="9" t="n">
        <v>868.799072</v>
      </c>
      <c r="X110" s="9" t="n">
        <v>883.675537</v>
      </c>
      <c r="Y110" s="9" t="n">
        <v>897.918762</v>
      </c>
      <c r="Z110" s="9" t="n">
        <v>911.516357</v>
      </c>
      <c r="AA110" s="9" t="n">
        <v>924.52002</v>
      </c>
      <c r="AB110" s="9" t="n">
        <v>936.925964</v>
      </c>
      <c r="AC110" s="9" t="n">
        <v>948.7310179999999</v>
      </c>
      <c r="AD110" s="9" t="n">
        <v>959.931519</v>
      </c>
      <c r="AE110" s="9" t="n">
        <v>970.483521</v>
      </c>
      <c r="AF110" s="9" t="n">
        <v>980.3359380000001</v>
      </c>
      <c r="AG110" s="9" t="n">
        <v>989.448486</v>
      </c>
      <c r="AH110" s="9" t="n">
        <v>997.817993</v>
      </c>
      <c r="AI110" s="9" t="n">
        <v>1005.511475</v>
      </c>
      <c r="AJ110" s="9" t="n">
        <v>1012.589478</v>
      </c>
      <c r="AK110" s="5" t="n">
        <v>0.025571</v>
      </c>
    </row>
    <row r="111" ht="15" customHeight="1" s="99">
      <c r="A111" s="58" t="inlineStr">
        <is>
          <t>ATS000:act_NE_Asia-rj</t>
        </is>
      </c>
      <c r="B111" s="7" t="inlineStr">
        <is>
          <t xml:space="preserve">    Regional Jets</t>
        </is>
      </c>
      <c r="C111" s="9" t="n">
        <v>108.291077</v>
      </c>
      <c r="D111" s="9" t="n">
        <v>113.616943</v>
      </c>
      <c r="E111" s="9" t="n">
        <v>118.925545</v>
      </c>
      <c r="F111" s="9" t="n">
        <v>124.161568</v>
      </c>
      <c r="G111" s="9" t="n">
        <v>129.346252</v>
      </c>
      <c r="H111" s="9" t="n">
        <v>134.458664</v>
      </c>
      <c r="I111" s="9" t="n">
        <v>139.480194</v>
      </c>
      <c r="J111" s="9" t="n">
        <v>144.400116</v>
      </c>
      <c r="K111" s="9" t="n">
        <v>149.203384</v>
      </c>
      <c r="L111" s="9" t="n">
        <v>153.87616</v>
      </c>
      <c r="M111" s="9" t="n">
        <v>158.405914</v>
      </c>
      <c r="N111" s="9" t="n">
        <v>162.7827</v>
      </c>
      <c r="O111" s="9" t="n">
        <v>166.994965</v>
      </c>
      <c r="P111" s="9" t="n">
        <v>171.027374</v>
      </c>
      <c r="Q111" s="9" t="n">
        <v>174.86264</v>
      </c>
      <c r="R111" s="9" t="n">
        <v>178.494446</v>
      </c>
      <c r="S111" s="9" t="n">
        <v>181.923416</v>
      </c>
      <c r="T111" s="9" t="n">
        <v>185.149826</v>
      </c>
      <c r="U111" s="9" t="n">
        <v>188.175674</v>
      </c>
      <c r="V111" s="9" t="n">
        <v>190.995926</v>
      </c>
      <c r="W111" s="9" t="n">
        <v>193.614868</v>
      </c>
      <c r="X111" s="9" t="n">
        <v>196.046539</v>
      </c>
      <c r="Y111" s="9" t="n">
        <v>198.31366</v>
      </c>
      <c r="Z111" s="9" t="n">
        <v>200.436508</v>
      </c>
      <c r="AA111" s="9" t="n">
        <v>202.430832</v>
      </c>
      <c r="AB111" s="9" t="n">
        <v>204.304779</v>
      </c>
      <c r="AC111" s="9" t="n">
        <v>206.069183</v>
      </c>
      <c r="AD111" s="9" t="n">
        <v>207.742233</v>
      </c>
      <c r="AE111" s="9" t="n">
        <v>209.340363</v>
      </c>
      <c r="AF111" s="9" t="n">
        <v>210.887512</v>
      </c>
      <c r="AG111" s="9" t="n">
        <v>212.410172</v>
      </c>
      <c r="AH111" s="9" t="n">
        <v>213.91893</v>
      </c>
      <c r="AI111" s="9" t="n">
        <v>215.412903</v>
      </c>
      <c r="AJ111" s="9" t="n">
        <v>216.8936</v>
      </c>
      <c r="AK111" s="5" t="n">
        <v>0.020411</v>
      </c>
    </row>
    <row r="112" ht="15" customHeight="1" s="99">
      <c r="A112" s="58" t="inlineStr">
        <is>
          <t>ATS000:act_SE_Asia</t>
        </is>
      </c>
      <c r="B112" s="7" t="inlineStr">
        <is>
          <t xml:space="preserve">  Southeast Asia</t>
        </is>
      </c>
      <c r="C112" s="9" t="n">
        <v>2152.63916</v>
      </c>
      <c r="D112" s="9" t="n">
        <v>2378.067139</v>
      </c>
      <c r="E112" s="9" t="n">
        <v>2613.510498</v>
      </c>
      <c r="F112" s="9" t="n">
        <v>2858.980469</v>
      </c>
      <c r="G112" s="9" t="n">
        <v>3114.253418</v>
      </c>
      <c r="H112" s="9" t="n">
        <v>3380.665039</v>
      </c>
      <c r="I112" s="9" t="n">
        <v>3658.603271</v>
      </c>
      <c r="J112" s="9" t="n">
        <v>3948.580566</v>
      </c>
      <c r="K112" s="9" t="n">
        <v>4250.465332</v>
      </c>
      <c r="L112" s="9" t="n">
        <v>4564.131348</v>
      </c>
      <c r="M112" s="9" t="n">
        <v>4888.696289</v>
      </c>
      <c r="N112" s="9" t="n">
        <v>5224.641602</v>
      </c>
      <c r="O112" s="9" t="n">
        <v>5573.563477</v>
      </c>
      <c r="P112" s="9" t="n">
        <v>5936.260254</v>
      </c>
      <c r="Q112" s="9" t="n">
        <v>6311.848145</v>
      </c>
      <c r="R112" s="9" t="n">
        <v>6695.928711</v>
      </c>
      <c r="S112" s="9" t="n">
        <v>7094.487793</v>
      </c>
      <c r="T112" s="9" t="n">
        <v>7507.288086</v>
      </c>
      <c r="U112" s="9" t="n">
        <v>7931.67041</v>
      </c>
      <c r="V112" s="9" t="n">
        <v>8366.133789</v>
      </c>
      <c r="W112" s="9" t="n">
        <v>8813.615234000001</v>
      </c>
      <c r="X112" s="9" t="n">
        <v>9272.356444999999</v>
      </c>
      <c r="Y112" s="9" t="n">
        <v>9743.571289</v>
      </c>
      <c r="Z112" s="9" t="n">
        <v>10228.949219</v>
      </c>
      <c r="AA112" s="9" t="n">
        <v>10729.089844</v>
      </c>
      <c r="AB112" s="9" t="n">
        <v>11241.818359</v>
      </c>
      <c r="AC112" s="9" t="n">
        <v>11765.632812</v>
      </c>
      <c r="AD112" s="9" t="n">
        <v>12300.56543</v>
      </c>
      <c r="AE112" s="9" t="n">
        <v>12848.630859</v>
      </c>
      <c r="AF112" s="9" t="n">
        <v>13405.821289</v>
      </c>
      <c r="AG112" s="9" t="n">
        <v>13971.935547</v>
      </c>
      <c r="AH112" s="9" t="n">
        <v>14549.634766</v>
      </c>
      <c r="AI112" s="9" t="n">
        <v>15134.383789</v>
      </c>
      <c r="AJ112" s="9" t="n">
        <v>15730.121094</v>
      </c>
      <c r="AK112" s="5" t="n">
        <v>0.060818</v>
      </c>
    </row>
    <row r="113" ht="15" customHeight="1" s="99">
      <c r="A113" s="58" t="inlineStr">
        <is>
          <t>ATS000:act_SE_Asia-nb</t>
        </is>
      </c>
      <c r="B113" s="7" t="inlineStr">
        <is>
          <t xml:space="preserve">    Narrow Body Aircraft</t>
        </is>
      </c>
      <c r="C113" s="9" t="n">
        <v>1238.558838</v>
      </c>
      <c r="D113" s="9" t="n">
        <v>1376.30249</v>
      </c>
      <c r="E113" s="9" t="n">
        <v>1520.419556</v>
      </c>
      <c r="F113" s="9" t="n">
        <v>1670.955566</v>
      </c>
      <c r="G113" s="9" t="n">
        <v>1827.833496</v>
      </c>
      <c r="H113" s="9" t="n">
        <v>1991.953613</v>
      </c>
      <c r="I113" s="9" t="n">
        <v>2163.638672</v>
      </c>
      <c r="J113" s="9" t="n">
        <v>2343.039551</v>
      </c>
      <c r="K113" s="9" t="n">
        <v>2530.124023</v>
      </c>
      <c r="L113" s="9" t="n">
        <v>2724.957275</v>
      </c>
      <c r="M113" s="9" t="n">
        <v>2927.109863</v>
      </c>
      <c r="N113" s="9" t="n">
        <v>3136.454346</v>
      </c>
      <c r="O113" s="9" t="n">
        <v>3354.002441</v>
      </c>
      <c r="P113" s="9" t="n">
        <v>3580.604004</v>
      </c>
      <c r="Q113" s="9" t="n">
        <v>3815.400146</v>
      </c>
      <c r="R113" s="9" t="n">
        <v>4055.642578</v>
      </c>
      <c r="S113" s="9" t="n">
        <v>4306.035156</v>
      </c>
      <c r="T113" s="9" t="n">
        <v>4566.666016</v>
      </c>
      <c r="U113" s="9" t="n">
        <v>4835.293945</v>
      </c>
      <c r="V113" s="9" t="n">
        <v>5109.140137</v>
      </c>
      <c r="W113" s="9" t="n">
        <v>5392.246582</v>
      </c>
      <c r="X113" s="9" t="n">
        <v>5683.70459</v>
      </c>
      <c r="Y113" s="9" t="n">
        <v>5983.629883</v>
      </c>
      <c r="Z113" s="9" t="n">
        <v>6292.46875</v>
      </c>
      <c r="AA113" s="9" t="n">
        <v>6610.056152</v>
      </c>
      <c r="AB113" s="9" t="n">
        <v>6935.537109</v>
      </c>
      <c r="AC113" s="9" t="n">
        <v>7268.069824</v>
      </c>
      <c r="AD113" s="9" t="n">
        <v>7607.054688</v>
      </c>
      <c r="AE113" s="9" t="n">
        <v>7954.486816</v>
      </c>
      <c r="AF113" s="9" t="n">
        <v>8306.536133</v>
      </c>
      <c r="AG113" s="9" t="n">
        <v>8663.277344</v>
      </c>
      <c r="AH113" s="9" t="n">
        <v>9026.321289</v>
      </c>
      <c r="AI113" s="9" t="n">
        <v>9394.191406</v>
      </c>
      <c r="AJ113" s="9" t="n">
        <v>9768.822265999999</v>
      </c>
      <c r="AK113" s="5" t="n">
        <v>0.06315800000000001</v>
      </c>
    </row>
    <row r="114" ht="15" customHeight="1" s="99">
      <c r="A114" s="58" t="inlineStr">
        <is>
          <t>ATS000:act_SE_Asia-wb</t>
        </is>
      </c>
      <c r="B114" s="7" t="inlineStr">
        <is>
          <t xml:space="preserve">    Wide Body Aircraft</t>
        </is>
      </c>
      <c r="C114" s="9" t="n">
        <v>508.269989</v>
      </c>
      <c r="D114" s="9" t="n">
        <v>560.741882</v>
      </c>
      <c r="E114" s="9" t="n">
        <v>615.460022</v>
      </c>
      <c r="F114" s="9" t="n">
        <v>672.416748</v>
      </c>
      <c r="G114" s="9" t="n">
        <v>731.434753</v>
      </c>
      <c r="H114" s="9" t="n">
        <v>792.84845</v>
      </c>
      <c r="I114" s="9" t="n">
        <v>856.63446</v>
      </c>
      <c r="J114" s="9" t="n">
        <v>923.087585</v>
      </c>
      <c r="K114" s="9" t="n">
        <v>992.092041</v>
      </c>
      <c r="L114" s="9" t="n">
        <v>1063.540894</v>
      </c>
      <c r="M114" s="9" t="n">
        <v>1136.785278</v>
      </c>
      <c r="N114" s="9" t="n">
        <v>1212.363892</v>
      </c>
      <c r="O114" s="9" t="n">
        <v>1290.846924</v>
      </c>
      <c r="P114" s="9" t="n">
        <v>1372.140747</v>
      </c>
      <c r="Q114" s="9" t="n">
        <v>1456.184937</v>
      </c>
      <c r="R114" s="9" t="n">
        <v>1541.311035</v>
      </c>
      <c r="S114" s="9" t="n">
        <v>1628.724609</v>
      </c>
      <c r="T114" s="9" t="n">
        <v>1718.040283</v>
      </c>
      <c r="U114" s="9" t="n">
        <v>1808.829224</v>
      </c>
      <c r="V114" s="9" t="n">
        <v>1902.373413</v>
      </c>
      <c r="W114" s="9" t="n">
        <v>1997.769165</v>
      </c>
      <c r="X114" s="9" t="n">
        <v>2094.12085</v>
      </c>
      <c r="Y114" s="9" t="n">
        <v>2192.521729</v>
      </c>
      <c r="Z114" s="9" t="n">
        <v>2294.040527</v>
      </c>
      <c r="AA114" s="9" t="n">
        <v>2399.683105</v>
      </c>
      <c r="AB114" s="9" t="n">
        <v>2508.17041</v>
      </c>
      <c r="AC114" s="9" t="n">
        <v>2618.747314</v>
      </c>
      <c r="AD114" s="9" t="n">
        <v>2732.168457</v>
      </c>
      <c r="AE114" s="9" t="n">
        <v>2848.51001</v>
      </c>
      <c r="AF114" s="9" t="n">
        <v>2967.710449</v>
      </c>
      <c r="AG114" s="9" t="n">
        <v>3089.651855</v>
      </c>
      <c r="AH114" s="9" t="n">
        <v>3215.391846</v>
      </c>
      <c r="AI114" s="9" t="n">
        <v>3341.984863</v>
      </c>
      <c r="AJ114" s="9" t="n">
        <v>3471.244629</v>
      </c>
      <c r="AK114" s="5" t="n">
        <v>0.058623</v>
      </c>
    </row>
    <row r="115" ht="15" customHeight="1" s="99">
      <c r="A115" s="58" t="inlineStr">
        <is>
          <t>ATS000:act_SE_Asia-rj</t>
        </is>
      </c>
      <c r="B115" s="7" t="inlineStr">
        <is>
          <t xml:space="preserve">    Regional Jets</t>
        </is>
      </c>
      <c r="C115" s="9" t="n">
        <v>405.810425</v>
      </c>
      <c r="D115" s="9" t="n">
        <v>441.022766</v>
      </c>
      <c r="E115" s="9" t="n">
        <v>477.630859</v>
      </c>
      <c r="F115" s="9" t="n">
        <v>515.608215</v>
      </c>
      <c r="G115" s="9" t="n">
        <v>554.985107</v>
      </c>
      <c r="H115" s="9" t="n">
        <v>595.862976</v>
      </c>
      <c r="I115" s="9" t="n">
        <v>638.330078</v>
      </c>
      <c r="J115" s="9" t="n">
        <v>682.45343</v>
      </c>
      <c r="K115" s="9" t="n">
        <v>728.249207</v>
      </c>
      <c r="L115" s="9" t="n">
        <v>775.633179</v>
      </c>
      <c r="M115" s="9" t="n">
        <v>824.801453</v>
      </c>
      <c r="N115" s="9" t="n">
        <v>875.8232420000001</v>
      </c>
      <c r="O115" s="9" t="n">
        <v>928.713928</v>
      </c>
      <c r="P115" s="9" t="n">
        <v>983.515503</v>
      </c>
      <c r="Q115" s="9" t="n">
        <v>1040.263062</v>
      </c>
      <c r="R115" s="9" t="n">
        <v>1098.974976</v>
      </c>
      <c r="S115" s="9" t="n">
        <v>1159.728149</v>
      </c>
      <c r="T115" s="9" t="n">
        <v>1222.581909</v>
      </c>
      <c r="U115" s="9" t="n">
        <v>1287.547363</v>
      </c>
      <c r="V115" s="9" t="n">
        <v>1354.620361</v>
      </c>
      <c r="W115" s="9" t="n">
        <v>1423.599121</v>
      </c>
      <c r="X115" s="9" t="n">
        <v>1494.531616</v>
      </c>
      <c r="Y115" s="9" t="n">
        <v>1567.4198</v>
      </c>
      <c r="Z115" s="9" t="n">
        <v>1642.439941</v>
      </c>
      <c r="AA115" s="9" t="n">
        <v>1719.350098</v>
      </c>
      <c r="AB115" s="9" t="n">
        <v>1798.111816</v>
      </c>
      <c r="AC115" s="9" t="n">
        <v>1878.815796</v>
      </c>
      <c r="AD115" s="9" t="n">
        <v>1961.34314</v>
      </c>
      <c r="AE115" s="9" t="n">
        <v>2045.633423</v>
      </c>
      <c r="AF115" s="9" t="n">
        <v>2131.574951</v>
      </c>
      <c r="AG115" s="9" t="n">
        <v>2219.005615</v>
      </c>
      <c r="AH115" s="9" t="n">
        <v>2307.921387</v>
      </c>
      <c r="AI115" s="9" t="n">
        <v>2398.208008</v>
      </c>
      <c r="AJ115" s="9" t="n">
        <v>2490.054688</v>
      </c>
      <c r="AK115" s="5" t="n">
        <v>0.055582</v>
      </c>
    </row>
    <row r="116" ht="15" customHeight="1" s="99">
      <c r="A116" s="58" t="inlineStr">
        <is>
          <t>ATS000:act_SW_Asia</t>
        </is>
      </c>
      <c r="B116" s="7" t="inlineStr">
        <is>
          <t xml:space="preserve">  Southwest Asia</t>
        </is>
      </c>
      <c r="C116" s="9" t="n">
        <v>731.691956</v>
      </c>
      <c r="D116" s="9" t="n">
        <v>791.898682</v>
      </c>
      <c r="E116" s="9" t="n">
        <v>854.683899</v>
      </c>
      <c r="F116" s="9" t="n">
        <v>920.845642</v>
      </c>
      <c r="G116" s="9" t="n">
        <v>990.372375</v>
      </c>
      <c r="H116" s="9" t="n">
        <v>1063.853638</v>
      </c>
      <c r="I116" s="9" t="n">
        <v>1142.144043</v>
      </c>
      <c r="J116" s="9" t="n">
        <v>1225.174805</v>
      </c>
      <c r="K116" s="9" t="n">
        <v>1312.653076</v>
      </c>
      <c r="L116" s="9" t="n">
        <v>1405.537109</v>
      </c>
      <c r="M116" s="9" t="n">
        <v>1503.125122</v>
      </c>
      <c r="N116" s="9" t="n">
        <v>1606.187744</v>
      </c>
      <c r="O116" s="9" t="n">
        <v>1715.144531</v>
      </c>
      <c r="P116" s="9" t="n">
        <v>1829.916626</v>
      </c>
      <c r="Q116" s="9" t="n">
        <v>1950.651489</v>
      </c>
      <c r="R116" s="9" t="n">
        <v>2075.02832</v>
      </c>
      <c r="S116" s="9" t="n">
        <v>2206.180664</v>
      </c>
      <c r="T116" s="9" t="n">
        <v>2345.09668</v>
      </c>
      <c r="U116" s="9" t="n">
        <v>2490.435059</v>
      </c>
      <c r="V116" s="9" t="n">
        <v>2642.278809</v>
      </c>
      <c r="W116" s="9" t="n">
        <v>2801.323242</v>
      </c>
      <c r="X116" s="9" t="n">
        <v>2967.444336</v>
      </c>
      <c r="Y116" s="9" t="n">
        <v>3157.245605</v>
      </c>
      <c r="Z116" s="9" t="n">
        <v>3388.252686</v>
      </c>
      <c r="AA116" s="9" t="n">
        <v>3604.251465</v>
      </c>
      <c r="AB116" s="9" t="n">
        <v>3830.817871</v>
      </c>
      <c r="AC116" s="9" t="n">
        <v>4068.880371</v>
      </c>
      <c r="AD116" s="9" t="n">
        <v>4318.26123</v>
      </c>
      <c r="AE116" s="9" t="n">
        <v>4591.879395</v>
      </c>
      <c r="AF116" s="9" t="n">
        <v>4880.939941</v>
      </c>
      <c r="AG116" s="9" t="n">
        <v>5182.743164</v>
      </c>
      <c r="AH116" s="9" t="n">
        <v>5500.016602</v>
      </c>
      <c r="AI116" s="9" t="n">
        <v>5835.706055</v>
      </c>
      <c r="AJ116" s="9" t="n">
        <v>6187.984863</v>
      </c>
      <c r="AK116" s="5" t="n">
        <v>0.066357</v>
      </c>
    </row>
    <row r="117" ht="15" customHeight="1" s="99">
      <c r="A117" s="58" t="inlineStr">
        <is>
          <t>ATS000:act_SW_Asia-nb</t>
        </is>
      </c>
      <c r="B117" s="7" t="inlineStr">
        <is>
          <t xml:space="preserve">    Narrow Body Aircraft</t>
        </is>
      </c>
      <c r="C117" s="9" t="n">
        <v>493.497986</v>
      </c>
      <c r="D117" s="9" t="n">
        <v>533.703674</v>
      </c>
      <c r="E117" s="9" t="n">
        <v>576.5014650000001</v>
      </c>
      <c r="F117" s="9" t="n">
        <v>621.966187</v>
      </c>
      <c r="G117" s="9" t="n">
        <v>670.154358</v>
      </c>
      <c r="H117" s="9" t="n">
        <v>721.213196</v>
      </c>
      <c r="I117" s="9" t="n">
        <v>775.539612</v>
      </c>
      <c r="J117" s="9" t="n">
        <v>832.993164</v>
      </c>
      <c r="K117" s="9" t="n">
        <v>893.619324</v>
      </c>
      <c r="L117" s="9" t="n">
        <v>958.332764</v>
      </c>
      <c r="M117" s="9" t="n">
        <v>1026.216431</v>
      </c>
      <c r="N117" s="9" t="n">
        <v>1098.150513</v>
      </c>
      <c r="O117" s="9" t="n">
        <v>1174.71814</v>
      </c>
      <c r="P117" s="9" t="n">
        <v>1255.782349</v>
      </c>
      <c r="Q117" s="9" t="n">
        <v>1340.685303</v>
      </c>
      <c r="R117" s="9" t="n">
        <v>1427.524902</v>
      </c>
      <c r="S117" s="9" t="n">
        <v>1519.212158</v>
      </c>
      <c r="T117" s="9" t="n">
        <v>1616.816162</v>
      </c>
      <c r="U117" s="9" t="n">
        <v>1719.098511</v>
      </c>
      <c r="V117" s="9" t="n">
        <v>1825.831665</v>
      </c>
      <c r="W117" s="9" t="n">
        <v>1937.699829</v>
      </c>
      <c r="X117" s="9" t="n">
        <v>2054.562256</v>
      </c>
      <c r="Y117" s="9" t="n">
        <v>2193.28418</v>
      </c>
      <c r="Z117" s="9" t="n">
        <v>2368.467529</v>
      </c>
      <c r="AA117" s="9" t="n">
        <v>2528.564697</v>
      </c>
      <c r="AB117" s="9" t="n">
        <v>2697.177002</v>
      </c>
      <c r="AC117" s="9" t="n">
        <v>2875.060791</v>
      </c>
      <c r="AD117" s="9" t="n">
        <v>3062.087891</v>
      </c>
      <c r="AE117" s="9" t="n">
        <v>3259.561279</v>
      </c>
      <c r="AF117" s="9" t="n">
        <v>3467.05542</v>
      </c>
      <c r="AG117" s="9" t="n">
        <v>3684.187744</v>
      </c>
      <c r="AH117" s="9" t="n">
        <v>3912.904785</v>
      </c>
      <c r="AI117" s="9" t="n">
        <v>4155.319824</v>
      </c>
      <c r="AJ117" s="9" t="n">
        <v>4410.216797</v>
      </c>
      <c r="AK117" s="5" t="n">
        <v>0.068221</v>
      </c>
    </row>
    <row r="118" ht="15" customHeight="1" s="99">
      <c r="A118" s="58" t="inlineStr">
        <is>
          <t>ATS000:act_SW_Asia-wb</t>
        </is>
      </c>
      <c r="B118" s="7" t="inlineStr">
        <is>
          <t xml:space="preserve">    Wide Body Aircraft</t>
        </is>
      </c>
      <c r="C118" s="9" t="n">
        <v>129.559189</v>
      </c>
      <c r="D118" s="9" t="n">
        <v>141.995193</v>
      </c>
      <c r="E118" s="9" t="n">
        <v>154.504181</v>
      </c>
      <c r="F118" s="9" t="n">
        <v>167.309433</v>
      </c>
      <c r="G118" s="9" t="n">
        <v>180.345947</v>
      </c>
      <c r="H118" s="9" t="n">
        <v>194.045273</v>
      </c>
      <c r="I118" s="9" t="n">
        <v>208.851074</v>
      </c>
      <c r="J118" s="9" t="n">
        <v>224.781433</v>
      </c>
      <c r="K118" s="9" t="n">
        <v>241.474686</v>
      </c>
      <c r="L118" s="9" t="n">
        <v>258.967133</v>
      </c>
      <c r="M118" s="9" t="n">
        <v>277.454376</v>
      </c>
      <c r="N118" s="9" t="n">
        <v>296.811249</v>
      </c>
      <c r="O118" s="9" t="n">
        <v>316.860443</v>
      </c>
      <c r="P118" s="9" t="n">
        <v>337.645081</v>
      </c>
      <c r="Q118" s="9" t="n">
        <v>359.939911</v>
      </c>
      <c r="R118" s="9" t="n">
        <v>383.294617</v>
      </c>
      <c r="S118" s="9" t="n">
        <v>407.890991</v>
      </c>
      <c r="T118" s="9" t="n">
        <v>433.61377</v>
      </c>
      <c r="U118" s="9" t="n">
        <v>460.368317</v>
      </c>
      <c r="V118" s="9" t="n">
        <v>488.351166</v>
      </c>
      <c r="W118" s="9" t="n">
        <v>517.554871</v>
      </c>
      <c r="X118" s="9" t="n">
        <v>547.982239</v>
      </c>
      <c r="Y118" s="9" t="n">
        <v>579.41864</v>
      </c>
      <c r="Z118" s="9" t="n">
        <v>614.705566</v>
      </c>
      <c r="AA118" s="9" t="n">
        <v>649.178345</v>
      </c>
      <c r="AB118" s="9" t="n">
        <v>684.8367919999999</v>
      </c>
      <c r="AC118" s="9" t="n">
        <v>721.806274</v>
      </c>
      <c r="AD118" s="9" t="n">
        <v>759.975891</v>
      </c>
      <c r="AE118" s="9" t="n">
        <v>799.6024169999999</v>
      </c>
      <c r="AF118" s="9" t="n">
        <v>840.493408</v>
      </c>
      <c r="AG118" s="9" t="n">
        <v>882.47522</v>
      </c>
      <c r="AH118" s="9" t="n">
        <v>925.950195</v>
      </c>
      <c r="AI118" s="9" t="n">
        <v>971.33728</v>
      </c>
      <c r="AJ118" s="9" t="n">
        <v>1018.240112</v>
      </c>
      <c r="AK118" s="5" t="n">
        <v>0.063498</v>
      </c>
    </row>
    <row r="119" ht="15" customHeight="1" s="99">
      <c r="A119" s="58" t="inlineStr">
        <is>
          <t>ATS000:act_SW_Asia-rj</t>
        </is>
      </c>
      <c r="B119" s="7" t="inlineStr">
        <is>
          <t xml:space="preserve">    Regional Jets</t>
        </is>
      </c>
      <c r="C119" s="9" t="n">
        <v>108.634789</v>
      </c>
      <c r="D119" s="9" t="n">
        <v>116.199829</v>
      </c>
      <c r="E119" s="9" t="n">
        <v>123.678284</v>
      </c>
      <c r="F119" s="9" t="n">
        <v>131.569992</v>
      </c>
      <c r="G119" s="9" t="n">
        <v>139.87207</v>
      </c>
      <c r="H119" s="9" t="n">
        <v>148.595169</v>
      </c>
      <c r="I119" s="9" t="n">
        <v>157.753387</v>
      </c>
      <c r="J119" s="9" t="n">
        <v>167.400162</v>
      </c>
      <c r="K119" s="9" t="n">
        <v>177.559036</v>
      </c>
      <c r="L119" s="9" t="n">
        <v>188.237228</v>
      </c>
      <c r="M119" s="9" t="n">
        <v>199.454391</v>
      </c>
      <c r="N119" s="9" t="n">
        <v>211.225983</v>
      </c>
      <c r="O119" s="9" t="n">
        <v>223.565887</v>
      </c>
      <c r="P119" s="9" t="n">
        <v>236.489182</v>
      </c>
      <c r="Q119" s="9" t="n">
        <v>250.026199</v>
      </c>
      <c r="R119" s="9" t="n">
        <v>264.208801</v>
      </c>
      <c r="S119" s="9" t="n">
        <v>279.077393</v>
      </c>
      <c r="T119" s="9" t="n">
        <v>294.66687</v>
      </c>
      <c r="U119" s="9" t="n">
        <v>310.96817</v>
      </c>
      <c r="V119" s="9" t="n">
        <v>328.096069</v>
      </c>
      <c r="W119" s="9" t="n">
        <v>346.068665</v>
      </c>
      <c r="X119" s="9" t="n">
        <v>364.89978</v>
      </c>
      <c r="Y119" s="9" t="n">
        <v>384.542603</v>
      </c>
      <c r="Z119" s="9" t="n">
        <v>405.079529</v>
      </c>
      <c r="AA119" s="9" t="n">
        <v>426.508301</v>
      </c>
      <c r="AB119" s="9" t="n">
        <v>448.804077</v>
      </c>
      <c r="AC119" s="9" t="n">
        <v>472.013153</v>
      </c>
      <c r="AD119" s="9" t="n">
        <v>496.19754</v>
      </c>
      <c r="AE119" s="9" t="n">
        <v>532.715698</v>
      </c>
      <c r="AF119" s="9" t="n">
        <v>573.391296</v>
      </c>
      <c r="AG119" s="9" t="n">
        <v>616.080261</v>
      </c>
      <c r="AH119" s="9" t="n">
        <v>661.161438</v>
      </c>
      <c r="AI119" s="9" t="n">
        <v>709.048828</v>
      </c>
      <c r="AJ119" s="9" t="n">
        <v>759.527954</v>
      </c>
      <c r="AK119" s="5" t="n">
        <v>0.060423</v>
      </c>
    </row>
    <row r="120" ht="15" customHeight="1" s="99">
      <c r="A120" s="58" t="inlineStr">
        <is>
          <t>ATS000:act_Oceania</t>
        </is>
      </c>
      <c r="B120" s="7" t="inlineStr">
        <is>
          <t xml:space="preserve">  Oceania</t>
        </is>
      </c>
      <c r="C120" s="9" t="n">
        <v>776.9461669999999</v>
      </c>
      <c r="D120" s="9" t="n">
        <v>800.763916</v>
      </c>
      <c r="E120" s="9" t="n">
        <v>824.512085</v>
      </c>
      <c r="F120" s="9" t="n">
        <v>848.244873</v>
      </c>
      <c r="G120" s="9" t="n">
        <v>871.978516</v>
      </c>
      <c r="H120" s="9" t="n">
        <v>896.241211</v>
      </c>
      <c r="I120" s="9" t="n">
        <v>920.932495</v>
      </c>
      <c r="J120" s="9" t="n">
        <v>944.685425</v>
      </c>
      <c r="K120" s="9" t="n">
        <v>967.666138</v>
      </c>
      <c r="L120" s="9" t="n">
        <v>992.038452</v>
      </c>
      <c r="M120" s="9" t="n">
        <v>1016.760193</v>
      </c>
      <c r="N120" s="9" t="n">
        <v>1042.327148</v>
      </c>
      <c r="O120" s="9" t="n">
        <v>1068.325439</v>
      </c>
      <c r="P120" s="9" t="n">
        <v>1094.591797</v>
      </c>
      <c r="Q120" s="9" t="n">
        <v>1128.097412</v>
      </c>
      <c r="R120" s="9" t="n">
        <v>1161.932251</v>
      </c>
      <c r="S120" s="9" t="n">
        <v>1197.466309</v>
      </c>
      <c r="T120" s="9" t="n">
        <v>1234.238159</v>
      </c>
      <c r="U120" s="9" t="n">
        <v>1271.486328</v>
      </c>
      <c r="V120" s="9" t="n">
        <v>1309.181152</v>
      </c>
      <c r="W120" s="9" t="n">
        <v>1348.895508</v>
      </c>
      <c r="X120" s="9" t="n">
        <v>1390.825684</v>
      </c>
      <c r="Y120" s="9" t="n">
        <v>1434.772217</v>
      </c>
      <c r="Z120" s="9" t="n">
        <v>1490.448975</v>
      </c>
      <c r="AA120" s="9" t="n">
        <v>1537.98999</v>
      </c>
      <c r="AB120" s="9" t="n">
        <v>1587.521118</v>
      </c>
      <c r="AC120" s="9" t="n">
        <v>1638.756226</v>
      </c>
      <c r="AD120" s="9" t="n">
        <v>1691.548584</v>
      </c>
      <c r="AE120" s="9" t="n">
        <v>1748.332031</v>
      </c>
      <c r="AF120" s="9" t="n">
        <v>1808.171143</v>
      </c>
      <c r="AG120" s="9" t="n">
        <v>1869.014404</v>
      </c>
      <c r="AH120" s="9" t="n">
        <v>1931.311768</v>
      </c>
      <c r="AI120" s="9" t="n">
        <v>1994.810669</v>
      </c>
      <c r="AJ120" s="9" t="n">
        <v>2059.157471</v>
      </c>
      <c r="AK120" s="5" t="n">
        <v>0.029955</v>
      </c>
    </row>
    <row r="121" ht="15" customHeight="1" s="99">
      <c r="A121" s="58" t="inlineStr">
        <is>
          <t>ATS000:act_Oceania-nb</t>
        </is>
      </c>
      <c r="B121" s="7" t="inlineStr">
        <is>
          <t xml:space="preserve">    Narrow Body Aircraft</t>
        </is>
      </c>
      <c r="C121" s="9" t="n">
        <v>293.471497</v>
      </c>
      <c r="D121" s="9" t="n">
        <v>309.216339</v>
      </c>
      <c r="E121" s="9" t="n">
        <v>325.288971</v>
      </c>
      <c r="F121" s="9" t="n">
        <v>341.765045</v>
      </c>
      <c r="G121" s="9" t="n">
        <v>358.674072</v>
      </c>
      <c r="H121" s="9" t="n">
        <v>376.55542</v>
      </c>
      <c r="I121" s="9" t="n">
        <v>395.337769</v>
      </c>
      <c r="J121" s="9" t="n">
        <v>413.801392</v>
      </c>
      <c r="K121" s="9" t="n">
        <v>431.761292</v>
      </c>
      <c r="L121" s="9" t="n">
        <v>449.540466</v>
      </c>
      <c r="M121" s="9" t="n">
        <v>467.667297</v>
      </c>
      <c r="N121" s="9" t="n">
        <v>486.534607</v>
      </c>
      <c r="O121" s="9" t="n">
        <v>505.866394</v>
      </c>
      <c r="P121" s="9" t="n">
        <v>525.562439</v>
      </c>
      <c r="Q121" s="9" t="n">
        <v>551.208984</v>
      </c>
      <c r="R121" s="9" t="n">
        <v>577.361877</v>
      </c>
      <c r="S121" s="9" t="n">
        <v>605.174866</v>
      </c>
      <c r="T121" s="9" t="n">
        <v>634.171997</v>
      </c>
      <c r="U121" s="9" t="n">
        <v>663.882935</v>
      </c>
      <c r="V121" s="9" t="n">
        <v>694.297241</v>
      </c>
      <c r="W121" s="9" t="n">
        <v>725.789978</v>
      </c>
      <c r="X121" s="9" t="n">
        <v>758.271362</v>
      </c>
      <c r="Y121" s="9" t="n">
        <v>791.641602</v>
      </c>
      <c r="Z121" s="9" t="n">
        <v>835.755859</v>
      </c>
      <c r="AA121" s="9" t="n">
        <v>870.937561</v>
      </c>
      <c r="AB121" s="9" t="n">
        <v>907.443298</v>
      </c>
      <c r="AC121" s="9" t="n">
        <v>945.103821</v>
      </c>
      <c r="AD121" s="9" t="n">
        <v>983.828186</v>
      </c>
      <c r="AE121" s="9" t="n">
        <v>1023.6828</v>
      </c>
      <c r="AF121" s="9" t="n">
        <v>1064.834106</v>
      </c>
      <c r="AG121" s="9" t="n">
        <v>1106.600586</v>
      </c>
      <c r="AH121" s="9" t="n">
        <v>1149.329712</v>
      </c>
      <c r="AI121" s="9" t="n">
        <v>1192.799805</v>
      </c>
      <c r="AJ121" s="9" t="n">
        <v>1236.72583</v>
      </c>
      <c r="AK121" s="5" t="n">
        <v>0.04427</v>
      </c>
    </row>
    <row r="122" ht="15" customHeight="1" s="99">
      <c r="A122" s="58" t="inlineStr">
        <is>
          <t>ATS000:act_Oceania-wb</t>
        </is>
      </c>
      <c r="B122" s="7" t="inlineStr">
        <is>
          <t xml:space="preserve">    Wide Body Aircraft</t>
        </is>
      </c>
      <c r="C122" s="9" t="n">
        <v>119.709839</v>
      </c>
      <c r="D122" s="9" t="n">
        <v>126.491608</v>
      </c>
      <c r="E122" s="9" t="n">
        <v>133.363892</v>
      </c>
      <c r="F122" s="9" t="n">
        <v>140.325897</v>
      </c>
      <c r="G122" s="9" t="n">
        <v>147.392426</v>
      </c>
      <c r="H122" s="9" t="n">
        <v>154.575668</v>
      </c>
      <c r="I122" s="9" t="n">
        <v>161.859909</v>
      </c>
      <c r="J122" s="9" t="n">
        <v>169.242615</v>
      </c>
      <c r="K122" s="9" t="n">
        <v>176.715408</v>
      </c>
      <c r="L122" s="9" t="n">
        <v>184.244858</v>
      </c>
      <c r="M122" s="9" t="n">
        <v>191.82515</v>
      </c>
      <c r="N122" s="9" t="n">
        <v>199.453812</v>
      </c>
      <c r="O122" s="9" t="n">
        <v>207.075912</v>
      </c>
      <c r="P122" s="9" t="n">
        <v>214.657364</v>
      </c>
      <c r="Q122" s="9" t="n">
        <v>222.182114</v>
      </c>
      <c r="R122" s="9" t="n">
        <v>229.637558</v>
      </c>
      <c r="S122" s="9" t="n">
        <v>236.972916</v>
      </c>
      <c r="T122" s="9" t="n">
        <v>244.334381</v>
      </c>
      <c r="U122" s="9" t="n">
        <v>251.546768</v>
      </c>
      <c r="V122" s="9" t="n">
        <v>258.596283</v>
      </c>
      <c r="W122" s="9" t="n">
        <v>265.491486</v>
      </c>
      <c r="X122" s="9" t="n">
        <v>272.210999</v>
      </c>
      <c r="Y122" s="9" t="n">
        <v>278.785614</v>
      </c>
      <c r="Z122" s="9" t="n">
        <v>285.249939</v>
      </c>
      <c r="AA122" s="9" t="n">
        <v>291.630676</v>
      </c>
      <c r="AB122" s="9" t="n">
        <v>297.974426</v>
      </c>
      <c r="AC122" s="9" t="n">
        <v>304.361084</v>
      </c>
      <c r="AD122" s="9" t="n">
        <v>310.896484</v>
      </c>
      <c r="AE122" s="9" t="n">
        <v>320.018829</v>
      </c>
      <c r="AF122" s="9" t="n">
        <v>330.657837</v>
      </c>
      <c r="AG122" s="9" t="n">
        <v>341.450409</v>
      </c>
      <c r="AH122" s="9" t="n">
        <v>352.489288</v>
      </c>
      <c r="AI122" s="9" t="n">
        <v>363.715179</v>
      </c>
      <c r="AJ122" s="9" t="n">
        <v>375.052307</v>
      </c>
      <c r="AK122" s="5" t="n">
        <v>0.034549</v>
      </c>
    </row>
    <row r="123" ht="15" customHeight="1" s="99">
      <c r="A123" s="58" t="inlineStr">
        <is>
          <t>ATS000:act_Oceania-rj</t>
        </is>
      </c>
      <c r="B123" s="7" t="inlineStr">
        <is>
          <t xml:space="preserve">    Regional Jets</t>
        </is>
      </c>
      <c r="C123" s="9" t="n">
        <v>363.764862</v>
      </c>
      <c r="D123" s="9" t="n">
        <v>365.055969</v>
      </c>
      <c r="E123" s="9" t="n">
        <v>365.859222</v>
      </c>
      <c r="F123" s="9" t="n">
        <v>366.1539</v>
      </c>
      <c r="G123" s="9" t="n">
        <v>365.911987</v>
      </c>
      <c r="H123" s="9" t="n">
        <v>365.110077</v>
      </c>
      <c r="I123" s="9" t="n">
        <v>363.734833</v>
      </c>
      <c r="J123" s="9" t="n">
        <v>361.641388</v>
      </c>
      <c r="K123" s="9" t="n">
        <v>359.189484</v>
      </c>
      <c r="L123" s="9" t="n">
        <v>358.253113</v>
      </c>
      <c r="M123" s="9" t="n">
        <v>357.267761</v>
      </c>
      <c r="N123" s="9" t="n">
        <v>356.338745</v>
      </c>
      <c r="O123" s="9" t="n">
        <v>355.383087</v>
      </c>
      <c r="P123" s="9" t="n">
        <v>354.371979</v>
      </c>
      <c r="Q123" s="9" t="n">
        <v>354.706268</v>
      </c>
      <c r="R123" s="9" t="n">
        <v>354.93277</v>
      </c>
      <c r="S123" s="9" t="n">
        <v>355.318573</v>
      </c>
      <c r="T123" s="9" t="n">
        <v>355.731842</v>
      </c>
      <c r="U123" s="9" t="n">
        <v>356.05661</v>
      </c>
      <c r="V123" s="9" t="n">
        <v>356.287598</v>
      </c>
      <c r="W123" s="9" t="n">
        <v>357.614044</v>
      </c>
      <c r="X123" s="9" t="n">
        <v>360.343201</v>
      </c>
      <c r="Y123" s="9" t="n">
        <v>364.345001</v>
      </c>
      <c r="Z123" s="9" t="n">
        <v>369.443115</v>
      </c>
      <c r="AA123" s="9" t="n">
        <v>375.421783</v>
      </c>
      <c r="AB123" s="9" t="n">
        <v>382.103394</v>
      </c>
      <c r="AC123" s="9" t="n">
        <v>389.291412</v>
      </c>
      <c r="AD123" s="9" t="n">
        <v>396.824036</v>
      </c>
      <c r="AE123" s="9" t="n">
        <v>404.63031</v>
      </c>
      <c r="AF123" s="9" t="n">
        <v>412.679138</v>
      </c>
      <c r="AG123" s="9" t="n">
        <v>420.963409</v>
      </c>
      <c r="AH123" s="9" t="n">
        <v>429.492737</v>
      </c>
      <c r="AI123" s="9" t="n">
        <v>438.295654</v>
      </c>
      <c r="AJ123" s="9" t="n">
        <v>447.379333</v>
      </c>
      <c r="AK123" s="5" t="n">
        <v>0.006375</v>
      </c>
    </row>
    <row r="124" ht="15" customHeight="1" s="99">
      <c r="A124" s="58" t="inlineStr">
        <is>
          <t>ATS000:act_WorldTotal</t>
        </is>
      </c>
      <c r="B124" s="4" t="inlineStr">
        <is>
          <t>Total World</t>
        </is>
      </c>
      <c r="C124" s="13" t="n">
        <v>27286.984375</v>
      </c>
      <c r="D124" s="13" t="n">
        <v>28895.169922</v>
      </c>
      <c r="E124" s="13" t="n">
        <v>30545.375</v>
      </c>
      <c r="F124" s="13" t="n">
        <v>32233.765625</v>
      </c>
      <c r="G124" s="13" t="n">
        <v>33958.285156</v>
      </c>
      <c r="H124" s="13" t="n">
        <v>35717.886719</v>
      </c>
      <c r="I124" s="13" t="n">
        <v>37483.660156</v>
      </c>
      <c r="J124" s="13" t="n">
        <v>39273.066406</v>
      </c>
      <c r="K124" s="13" t="n">
        <v>41091.621094</v>
      </c>
      <c r="L124" s="13" t="n">
        <v>42937.394531</v>
      </c>
      <c r="M124" s="13" t="n">
        <v>44812.414062</v>
      </c>
      <c r="N124" s="13" t="n">
        <v>46723.988281</v>
      </c>
      <c r="O124" s="13" t="n">
        <v>48668.507812</v>
      </c>
      <c r="P124" s="13" t="n">
        <v>50635.882812</v>
      </c>
      <c r="Q124" s="13" t="n">
        <v>52601.335938</v>
      </c>
      <c r="R124" s="13" t="n">
        <v>54582.542969</v>
      </c>
      <c r="S124" s="13" t="n">
        <v>56602.023438</v>
      </c>
      <c r="T124" s="13" t="n">
        <v>58659.738281</v>
      </c>
      <c r="U124" s="13" t="n">
        <v>60744.734375</v>
      </c>
      <c r="V124" s="13" t="n">
        <v>62872.894531</v>
      </c>
      <c r="W124" s="13" t="n">
        <v>65032.890625</v>
      </c>
      <c r="X124" s="13" t="n">
        <v>67219.382812</v>
      </c>
      <c r="Y124" s="13" t="n">
        <v>69435.21875</v>
      </c>
      <c r="Z124" s="13" t="n">
        <v>71687.148438</v>
      </c>
      <c r="AA124" s="13" t="n">
        <v>73992.507812</v>
      </c>
      <c r="AB124" s="13" t="n">
        <v>76348.1875</v>
      </c>
      <c r="AC124" s="13" t="n">
        <v>78747.75</v>
      </c>
      <c r="AD124" s="13" t="n">
        <v>81190.648438</v>
      </c>
      <c r="AE124" s="13" t="n">
        <v>83672.078125</v>
      </c>
      <c r="AF124" s="13" t="n">
        <v>86194.6875</v>
      </c>
      <c r="AG124" s="13" t="n">
        <v>88746.539062</v>
      </c>
      <c r="AH124" s="13" t="n">
        <v>91326.335938</v>
      </c>
      <c r="AI124" s="13" t="n">
        <v>93932.742188</v>
      </c>
      <c r="AJ124" s="13" t="n">
        <v>96572.210938</v>
      </c>
      <c r="AK124" s="2" t="n">
        <v>0.038427</v>
      </c>
    </row>
    <row r="127" ht="15" customHeight="1" s="99">
      <c r="B127" s="4" t="inlineStr">
        <is>
          <t>Aircraft Parked Stock</t>
        </is>
      </c>
    </row>
    <row r="128" ht="15" customHeight="1" s="99">
      <c r="A128" s="58" t="inlineStr">
        <is>
          <t>ATS000:prk_U.S.Total</t>
        </is>
      </c>
      <c r="B128" s="7" t="inlineStr">
        <is>
          <t xml:space="preserve">  United States</t>
        </is>
      </c>
      <c r="C128" s="9" t="n">
        <v>1035.221558</v>
      </c>
      <c r="D128" s="9" t="n">
        <v>1002.74585</v>
      </c>
      <c r="E128" s="9" t="n">
        <v>973.122131</v>
      </c>
      <c r="F128" s="9" t="n">
        <v>945.410156</v>
      </c>
      <c r="G128" s="9" t="n">
        <v>913.681152</v>
      </c>
      <c r="H128" s="9" t="n">
        <v>870.973694</v>
      </c>
      <c r="I128" s="9" t="n">
        <v>841.910645</v>
      </c>
      <c r="J128" s="9" t="n">
        <v>813.143738</v>
      </c>
      <c r="K128" s="9" t="n">
        <v>783.3167110000001</v>
      </c>
      <c r="L128" s="9" t="n">
        <v>756.040344</v>
      </c>
      <c r="M128" s="9" t="n">
        <v>723.957214</v>
      </c>
      <c r="N128" s="9" t="n">
        <v>683.403809</v>
      </c>
      <c r="O128" s="9" t="n">
        <v>638.419861</v>
      </c>
      <c r="P128" s="9" t="n">
        <v>584.972168</v>
      </c>
      <c r="Q128" s="9" t="n">
        <v>543.1089480000001</v>
      </c>
      <c r="R128" s="9" t="n">
        <v>512.851807</v>
      </c>
      <c r="S128" s="9" t="n">
        <v>481.516693</v>
      </c>
      <c r="T128" s="9" t="n">
        <v>457.676971</v>
      </c>
      <c r="U128" s="9" t="n">
        <v>442.373383</v>
      </c>
      <c r="V128" s="9" t="n">
        <v>425.20105</v>
      </c>
      <c r="W128" s="9" t="n">
        <v>406.23703</v>
      </c>
      <c r="X128" s="9" t="n">
        <v>385.857483</v>
      </c>
      <c r="Y128" s="9" t="n">
        <v>363.656128</v>
      </c>
      <c r="Z128" s="9" t="n">
        <v>339.603455</v>
      </c>
      <c r="AA128" s="9" t="n">
        <v>317.103516</v>
      </c>
      <c r="AB128" s="9" t="n">
        <v>295.478851</v>
      </c>
      <c r="AC128" s="9" t="n">
        <v>273.407043</v>
      </c>
      <c r="AD128" s="9" t="n">
        <v>245.305038</v>
      </c>
      <c r="AE128" s="9" t="n">
        <v>216.232285</v>
      </c>
      <c r="AF128" s="9" t="n">
        <v>187.248764</v>
      </c>
      <c r="AG128" s="9" t="n">
        <v>157.669479</v>
      </c>
      <c r="AH128" s="9" t="n">
        <v>123.063263</v>
      </c>
      <c r="AI128" s="9" t="n">
        <v>93.428741</v>
      </c>
      <c r="AJ128" s="9" t="n">
        <v>69.24831399999999</v>
      </c>
      <c r="AK128" s="5" t="n">
        <v>-0.08013199999999999</v>
      </c>
    </row>
    <row r="129" ht="15" customHeight="1" s="99">
      <c r="A129" s="58" t="inlineStr">
        <is>
          <t>ATS000:prk_USNarrowBody</t>
        </is>
      </c>
      <c r="B129" s="7" t="inlineStr">
        <is>
          <t xml:space="preserve">    Narrow Body Aircraft</t>
        </is>
      </c>
      <c r="C129" s="9" t="n">
        <v>387.079285</v>
      </c>
      <c r="D129" s="9" t="n">
        <v>374.973053</v>
      </c>
      <c r="E129" s="9" t="n">
        <v>362.631378</v>
      </c>
      <c r="F129" s="9" t="n">
        <v>348.452118</v>
      </c>
      <c r="G129" s="9" t="n">
        <v>332.59317</v>
      </c>
      <c r="H129" s="9" t="n">
        <v>315.190857</v>
      </c>
      <c r="I129" s="9" t="n">
        <v>295.936523</v>
      </c>
      <c r="J129" s="9" t="n">
        <v>274.902283</v>
      </c>
      <c r="K129" s="9" t="n">
        <v>253.031494</v>
      </c>
      <c r="L129" s="9" t="n">
        <v>234.240784</v>
      </c>
      <c r="M129" s="9" t="n">
        <v>210.527847</v>
      </c>
      <c r="N129" s="9" t="n">
        <v>179.148651</v>
      </c>
      <c r="O129" s="9" t="n">
        <v>144.198578</v>
      </c>
      <c r="P129" s="9" t="n">
        <v>101.705338</v>
      </c>
      <c r="Q129" s="9" t="n">
        <v>71.56669599999999</v>
      </c>
      <c r="R129" s="9" t="n">
        <v>53.853916</v>
      </c>
      <c r="S129" s="9" t="n">
        <v>36</v>
      </c>
      <c r="T129" s="9" t="n">
        <v>26</v>
      </c>
      <c r="U129" s="9" t="n">
        <v>26</v>
      </c>
      <c r="V129" s="9" t="n">
        <v>23</v>
      </c>
      <c r="W129" s="9" t="n">
        <v>19.077349</v>
      </c>
      <c r="X129" s="9" t="n">
        <v>17</v>
      </c>
      <c r="Y129" s="9" t="n">
        <v>15</v>
      </c>
      <c r="Z129" s="9" t="n">
        <v>12</v>
      </c>
      <c r="AA129" s="9" t="n">
        <v>9</v>
      </c>
      <c r="AB129" s="9" t="n">
        <v>8</v>
      </c>
      <c r="AC129" s="9" t="n">
        <v>8</v>
      </c>
      <c r="AD129" s="9" t="n">
        <v>7</v>
      </c>
      <c r="AE129" s="9" t="n">
        <v>6</v>
      </c>
      <c r="AF129" s="9" t="n">
        <v>3</v>
      </c>
      <c r="AG129" s="9" t="n">
        <v>3</v>
      </c>
      <c r="AH129" s="9" t="n">
        <v>2</v>
      </c>
      <c r="AI129" s="9" t="n">
        <v>0.861858</v>
      </c>
      <c r="AJ129" s="9" t="n">
        <v>0</v>
      </c>
      <c r="AK129" s="5" t="inlineStr">
        <is>
          <t>- -</t>
        </is>
      </c>
    </row>
    <row r="130" ht="15" customHeight="1" s="99">
      <c r="A130" s="58" t="inlineStr">
        <is>
          <t>ATS000:prk_USWideBody</t>
        </is>
      </c>
      <c r="B130" s="7" t="inlineStr">
        <is>
          <t xml:space="preserve">    Wide Body Aircraft</t>
        </is>
      </c>
      <c r="C130" s="9" t="n">
        <v>85.108284</v>
      </c>
      <c r="D130" s="9" t="n">
        <v>67.073547</v>
      </c>
      <c r="E130" s="9" t="n">
        <v>52.558323</v>
      </c>
      <c r="F130" s="9" t="n">
        <v>42.283905</v>
      </c>
      <c r="G130" s="9" t="n">
        <v>30.220236</v>
      </c>
      <c r="H130" s="9" t="n">
        <v>9.324020000000001</v>
      </c>
      <c r="I130" s="9" t="n">
        <v>4.578397</v>
      </c>
      <c r="J130" s="9" t="n">
        <v>2.626037</v>
      </c>
      <c r="K130" s="9" t="n">
        <v>1.220694</v>
      </c>
      <c r="L130" s="9" t="n">
        <v>0.428814</v>
      </c>
      <c r="M130" s="9" t="n">
        <v>0.264833</v>
      </c>
      <c r="N130" s="9" t="n">
        <v>0.181054</v>
      </c>
      <c r="O130" s="9" t="n">
        <v>0.121984</v>
      </c>
      <c r="P130" s="9" t="n">
        <v>0.015895</v>
      </c>
      <c r="Q130" s="9" t="n">
        <v>0.01065</v>
      </c>
      <c r="R130" s="9" t="n">
        <v>0</v>
      </c>
      <c r="S130" s="9" t="n">
        <v>0</v>
      </c>
      <c r="T130" s="9" t="n">
        <v>0</v>
      </c>
      <c r="U130" s="9" t="n">
        <v>0</v>
      </c>
      <c r="V130" s="9" t="n">
        <v>0</v>
      </c>
      <c r="W130" s="9" t="n">
        <v>0</v>
      </c>
      <c r="X130" s="9" t="n">
        <v>0</v>
      </c>
      <c r="Y130" s="9" t="n">
        <v>0</v>
      </c>
      <c r="Z130" s="9" t="n">
        <v>0</v>
      </c>
      <c r="AA130" s="9" t="n">
        <v>0</v>
      </c>
      <c r="AB130" s="9" t="n">
        <v>0</v>
      </c>
      <c r="AC130" s="9" t="n">
        <v>0</v>
      </c>
      <c r="AD130" s="9" t="n">
        <v>0</v>
      </c>
      <c r="AE130" s="9" t="n">
        <v>0</v>
      </c>
      <c r="AF130" s="9" t="n">
        <v>0</v>
      </c>
      <c r="AG130" s="9" t="n">
        <v>0</v>
      </c>
      <c r="AH130" s="9" t="n">
        <v>0</v>
      </c>
      <c r="AI130" s="9" t="n">
        <v>0</v>
      </c>
      <c r="AJ130" s="9" t="n">
        <v>0</v>
      </c>
      <c r="AK130" s="5" t="inlineStr">
        <is>
          <t>- -</t>
        </is>
      </c>
    </row>
    <row r="131" ht="15" customHeight="1" s="99">
      <c r="A131" s="58" t="inlineStr">
        <is>
          <t>ATS000:prk_USRegional</t>
        </is>
      </c>
      <c r="B131" s="7" t="inlineStr">
        <is>
          <t xml:space="preserve">    Regional Jets</t>
        </is>
      </c>
      <c r="C131" s="9" t="n">
        <v>563.033997</v>
      </c>
      <c r="D131" s="9" t="n">
        <v>560.699219</v>
      </c>
      <c r="E131" s="9" t="n">
        <v>557.9324339999999</v>
      </c>
      <c r="F131" s="9" t="n">
        <v>554.674133</v>
      </c>
      <c r="G131" s="9" t="n">
        <v>550.867737</v>
      </c>
      <c r="H131" s="9" t="n">
        <v>546.458801</v>
      </c>
      <c r="I131" s="9" t="n">
        <v>541.395752</v>
      </c>
      <c r="J131" s="9" t="n">
        <v>535.615417</v>
      </c>
      <c r="K131" s="9" t="n">
        <v>529.064514</v>
      </c>
      <c r="L131" s="9" t="n">
        <v>521.370728</v>
      </c>
      <c r="M131" s="9" t="n">
        <v>513.164551</v>
      </c>
      <c r="N131" s="9" t="n">
        <v>504.074097</v>
      </c>
      <c r="O131" s="9" t="n">
        <v>494.099304</v>
      </c>
      <c r="P131" s="9" t="n">
        <v>483.250916</v>
      </c>
      <c r="Q131" s="9" t="n">
        <v>471.531586</v>
      </c>
      <c r="R131" s="9" t="n">
        <v>458.997894</v>
      </c>
      <c r="S131" s="9" t="n">
        <v>445.516693</v>
      </c>
      <c r="T131" s="9" t="n">
        <v>431.676971</v>
      </c>
      <c r="U131" s="9" t="n">
        <v>416.373383</v>
      </c>
      <c r="V131" s="9" t="n">
        <v>402.20105</v>
      </c>
      <c r="W131" s="9" t="n">
        <v>387.159668</v>
      </c>
      <c r="X131" s="9" t="n">
        <v>368.857483</v>
      </c>
      <c r="Y131" s="9" t="n">
        <v>348.656128</v>
      </c>
      <c r="Z131" s="9" t="n">
        <v>327.603455</v>
      </c>
      <c r="AA131" s="9" t="n">
        <v>308.103516</v>
      </c>
      <c r="AB131" s="9" t="n">
        <v>287.478851</v>
      </c>
      <c r="AC131" s="9" t="n">
        <v>265.407043</v>
      </c>
      <c r="AD131" s="9" t="n">
        <v>238.305038</v>
      </c>
      <c r="AE131" s="9" t="n">
        <v>210.232285</v>
      </c>
      <c r="AF131" s="9" t="n">
        <v>184.248764</v>
      </c>
      <c r="AG131" s="9" t="n">
        <v>154.669479</v>
      </c>
      <c r="AH131" s="9" t="n">
        <v>121.063263</v>
      </c>
      <c r="AI131" s="9" t="n">
        <v>92.566879</v>
      </c>
      <c r="AJ131" s="9" t="n">
        <v>69.24831399999999</v>
      </c>
      <c r="AK131" s="5" t="n">
        <v>-0.06326900000000001</v>
      </c>
    </row>
    <row r="132" ht="15" customHeight="1" s="99">
      <c r="A132" s="58" t="inlineStr">
        <is>
          <t>ATS000:prk_Canada</t>
        </is>
      </c>
      <c r="B132" s="7" t="inlineStr">
        <is>
          <t xml:space="preserve">  Canada</t>
        </is>
      </c>
      <c r="C132" s="9" t="n">
        <v>65.284637</v>
      </c>
      <c r="D132" s="9" t="n">
        <v>63.427544</v>
      </c>
      <c r="E132" s="9" t="n">
        <v>61.695587</v>
      </c>
      <c r="F132" s="9" t="n">
        <v>59.671333</v>
      </c>
      <c r="G132" s="9" t="n">
        <v>57.452938</v>
      </c>
      <c r="H132" s="9" t="n">
        <v>55.273556</v>
      </c>
      <c r="I132" s="9" t="n">
        <v>53.191319</v>
      </c>
      <c r="J132" s="9" t="n">
        <v>50.163567</v>
      </c>
      <c r="K132" s="9" t="n">
        <v>47.759018</v>
      </c>
      <c r="L132" s="9" t="n">
        <v>45.51424</v>
      </c>
      <c r="M132" s="9" t="n">
        <v>42.996506</v>
      </c>
      <c r="N132" s="9" t="n">
        <v>40.356922</v>
      </c>
      <c r="O132" s="9" t="n">
        <v>37.492012</v>
      </c>
      <c r="P132" s="9" t="n">
        <v>34.461933</v>
      </c>
      <c r="Q132" s="9" t="n">
        <v>31.371628</v>
      </c>
      <c r="R132" s="9" t="n">
        <v>28.320883</v>
      </c>
      <c r="S132" s="9" t="n">
        <v>24.469107</v>
      </c>
      <c r="T132" s="9" t="n">
        <v>21.060804</v>
      </c>
      <c r="U132" s="9" t="n">
        <v>18.179544</v>
      </c>
      <c r="V132" s="9" t="n">
        <v>15.775371</v>
      </c>
      <c r="W132" s="9" t="n">
        <v>13.654145</v>
      </c>
      <c r="X132" s="9" t="n">
        <v>11.15905</v>
      </c>
      <c r="Y132" s="9" t="n">
        <v>9.874762</v>
      </c>
      <c r="Z132" s="9" t="n">
        <v>8.810604</v>
      </c>
      <c r="AA132" s="9" t="n">
        <v>7.598513</v>
      </c>
      <c r="AB132" s="9" t="n">
        <v>5.946968</v>
      </c>
      <c r="AC132" s="9" t="n">
        <v>5.529007</v>
      </c>
      <c r="AD132" s="9" t="n">
        <v>4.433164</v>
      </c>
      <c r="AE132" s="9" t="n">
        <v>3.582251</v>
      </c>
      <c r="AF132" s="9" t="n">
        <v>2.679178</v>
      </c>
      <c r="AG132" s="9" t="n">
        <v>2.100659</v>
      </c>
      <c r="AH132" s="9" t="n">
        <v>1.687145</v>
      </c>
      <c r="AI132" s="9" t="n">
        <v>0.948312</v>
      </c>
      <c r="AJ132" s="9" t="n">
        <v>0.523048</v>
      </c>
      <c r="AK132" s="5" t="n">
        <v>-0.139238</v>
      </c>
    </row>
    <row r="133" ht="15" customHeight="1" s="99">
      <c r="A133" s="58" t="inlineStr">
        <is>
          <t>ATS000:prk_Canada-nb</t>
        </is>
      </c>
      <c r="B133" s="7" t="inlineStr">
        <is>
          <t xml:space="preserve">    Narrow Body Aircraft</t>
        </is>
      </c>
      <c r="C133" s="9" t="n">
        <v>6.749637</v>
      </c>
      <c r="D133" s="9" t="n">
        <v>5.414897</v>
      </c>
      <c r="E133" s="9" t="n">
        <v>4.459055</v>
      </c>
      <c r="F133" s="9" t="n">
        <v>3.44611</v>
      </c>
      <c r="G133" s="9" t="n">
        <v>2.933837</v>
      </c>
      <c r="H133" s="9" t="n">
        <v>2.519951</v>
      </c>
      <c r="I133" s="9" t="n">
        <v>2.180832</v>
      </c>
      <c r="J133" s="9" t="n">
        <v>1.907005</v>
      </c>
      <c r="K133" s="9" t="n">
        <v>1.689108</v>
      </c>
      <c r="L133" s="9" t="n">
        <v>1.518238</v>
      </c>
      <c r="M133" s="9" t="n">
        <v>1.386199</v>
      </c>
      <c r="N133" s="9" t="n">
        <v>1.285664</v>
      </c>
      <c r="O133" s="9" t="n">
        <v>1.210243</v>
      </c>
      <c r="P133" s="9" t="n">
        <v>1.154501</v>
      </c>
      <c r="Q133" s="9" t="n">
        <v>1.113921</v>
      </c>
      <c r="R133" s="9" t="n">
        <v>1.084822</v>
      </c>
      <c r="S133" s="9" t="n">
        <v>0.295059</v>
      </c>
      <c r="T133" s="9" t="n">
        <v>0.021299</v>
      </c>
      <c r="U133" s="9" t="n">
        <v>0</v>
      </c>
      <c r="V133" s="9" t="n">
        <v>0</v>
      </c>
      <c r="W133" s="9" t="n">
        <v>0</v>
      </c>
      <c r="X133" s="9" t="n">
        <v>0</v>
      </c>
      <c r="Y133" s="9" t="n">
        <v>0</v>
      </c>
      <c r="Z133" s="9" t="n">
        <v>0</v>
      </c>
      <c r="AA133" s="9" t="n">
        <v>0</v>
      </c>
      <c r="AB133" s="9" t="n">
        <v>0</v>
      </c>
      <c r="AC133" s="9" t="n">
        <v>0</v>
      </c>
      <c r="AD133" s="9" t="n">
        <v>0</v>
      </c>
      <c r="AE133" s="9" t="n">
        <v>0</v>
      </c>
      <c r="AF133" s="9" t="n">
        <v>0</v>
      </c>
      <c r="AG133" s="9" t="n">
        <v>0</v>
      </c>
      <c r="AH133" s="9" t="n">
        <v>0</v>
      </c>
      <c r="AI133" s="9" t="n">
        <v>0</v>
      </c>
      <c r="AJ133" s="9" t="n">
        <v>0</v>
      </c>
      <c r="AK133" s="5" t="inlineStr">
        <is>
          <t>- -</t>
        </is>
      </c>
    </row>
    <row r="134" ht="15" customHeight="1" s="99">
      <c r="A134" s="58" t="inlineStr">
        <is>
          <t>ATS000:prk_Canada-wb</t>
        </is>
      </c>
      <c r="B134" s="7" t="inlineStr">
        <is>
          <t xml:space="preserve">    Wide Body Aircraft</t>
        </is>
      </c>
      <c r="C134" s="9" t="n">
        <v>1</v>
      </c>
      <c r="D134" s="9" t="n">
        <v>1</v>
      </c>
      <c r="E134" s="9" t="n">
        <v>1</v>
      </c>
      <c r="F134" s="9" t="n">
        <v>1</v>
      </c>
      <c r="G134" s="9" t="n">
        <v>1</v>
      </c>
      <c r="H134" s="9" t="n">
        <v>1</v>
      </c>
      <c r="I134" s="9" t="n">
        <v>0.711488</v>
      </c>
      <c r="J134" s="9" t="n">
        <v>0</v>
      </c>
      <c r="K134" s="9" t="n">
        <v>0</v>
      </c>
      <c r="L134" s="9" t="n">
        <v>0</v>
      </c>
      <c r="M134" s="9" t="n">
        <v>0</v>
      </c>
      <c r="N134" s="9" t="n">
        <v>0</v>
      </c>
      <c r="O134" s="9" t="n">
        <v>0</v>
      </c>
      <c r="P134" s="9" t="n">
        <v>0</v>
      </c>
      <c r="Q134" s="9" t="n">
        <v>0</v>
      </c>
      <c r="R134" s="9" t="n">
        <v>0</v>
      </c>
      <c r="S134" s="9" t="n">
        <v>0</v>
      </c>
      <c r="T134" s="9" t="n">
        <v>0</v>
      </c>
      <c r="U134" s="9" t="n">
        <v>0</v>
      </c>
      <c r="V134" s="9" t="n">
        <v>0</v>
      </c>
      <c r="W134" s="9" t="n">
        <v>0</v>
      </c>
      <c r="X134" s="9" t="n">
        <v>0</v>
      </c>
      <c r="Y134" s="9" t="n">
        <v>0</v>
      </c>
      <c r="Z134" s="9" t="n">
        <v>0</v>
      </c>
      <c r="AA134" s="9" t="n">
        <v>0</v>
      </c>
      <c r="AB134" s="9" t="n">
        <v>0</v>
      </c>
      <c r="AC134" s="9" t="n">
        <v>0</v>
      </c>
      <c r="AD134" s="9" t="n">
        <v>0</v>
      </c>
      <c r="AE134" s="9" t="n">
        <v>0</v>
      </c>
      <c r="AF134" s="9" t="n">
        <v>0</v>
      </c>
      <c r="AG134" s="9" t="n">
        <v>0</v>
      </c>
      <c r="AH134" s="9" t="n">
        <v>0</v>
      </c>
      <c r="AI134" s="9" t="n">
        <v>0</v>
      </c>
      <c r="AJ134" s="9" t="n">
        <v>0</v>
      </c>
      <c r="AK134" s="5" t="inlineStr">
        <is>
          <t>- -</t>
        </is>
      </c>
    </row>
    <row r="135" ht="15" customHeight="1" s="99">
      <c r="A135" s="58" t="inlineStr">
        <is>
          <t>ATS000:prk_Canada-rj</t>
        </is>
      </c>
      <c r="B135" s="7" t="inlineStr">
        <is>
          <t xml:space="preserve">    Regional Jets</t>
        </is>
      </c>
      <c r="C135" s="9" t="n">
        <v>57.535</v>
      </c>
      <c r="D135" s="9" t="n">
        <v>57.012646</v>
      </c>
      <c r="E135" s="9" t="n">
        <v>56.23653</v>
      </c>
      <c r="F135" s="9" t="n">
        <v>55.225224</v>
      </c>
      <c r="G135" s="9" t="n">
        <v>53.5191</v>
      </c>
      <c r="H135" s="9" t="n">
        <v>51.753605</v>
      </c>
      <c r="I135" s="9" t="n">
        <v>50.299</v>
      </c>
      <c r="J135" s="9" t="n">
        <v>48.256561</v>
      </c>
      <c r="K135" s="9" t="n">
        <v>46.069912</v>
      </c>
      <c r="L135" s="9" t="n">
        <v>43.996002</v>
      </c>
      <c r="M135" s="9" t="n">
        <v>41.610306</v>
      </c>
      <c r="N135" s="9" t="n">
        <v>39.071259</v>
      </c>
      <c r="O135" s="9" t="n">
        <v>36.281769</v>
      </c>
      <c r="P135" s="9" t="n">
        <v>33.30743</v>
      </c>
      <c r="Q135" s="9" t="n">
        <v>30.257708</v>
      </c>
      <c r="R135" s="9" t="n">
        <v>27.236061</v>
      </c>
      <c r="S135" s="9" t="n">
        <v>24.174047</v>
      </c>
      <c r="T135" s="9" t="n">
        <v>21.039505</v>
      </c>
      <c r="U135" s="9" t="n">
        <v>18.179544</v>
      </c>
      <c r="V135" s="9" t="n">
        <v>15.775371</v>
      </c>
      <c r="W135" s="9" t="n">
        <v>13.654145</v>
      </c>
      <c r="X135" s="9" t="n">
        <v>11.15905</v>
      </c>
      <c r="Y135" s="9" t="n">
        <v>9.874762</v>
      </c>
      <c r="Z135" s="9" t="n">
        <v>8.810604</v>
      </c>
      <c r="AA135" s="9" t="n">
        <v>7.598513</v>
      </c>
      <c r="AB135" s="9" t="n">
        <v>5.946968</v>
      </c>
      <c r="AC135" s="9" t="n">
        <v>5.529007</v>
      </c>
      <c r="AD135" s="9" t="n">
        <v>4.433164</v>
      </c>
      <c r="AE135" s="9" t="n">
        <v>3.582251</v>
      </c>
      <c r="AF135" s="9" t="n">
        <v>2.679178</v>
      </c>
      <c r="AG135" s="9" t="n">
        <v>2.100659</v>
      </c>
      <c r="AH135" s="9" t="n">
        <v>1.687145</v>
      </c>
      <c r="AI135" s="9" t="n">
        <v>0.948312</v>
      </c>
      <c r="AJ135" s="9" t="n">
        <v>0.523048</v>
      </c>
      <c r="AK135" s="5" t="n">
        <v>-0.136365</v>
      </c>
    </row>
    <row r="136" ht="15" customHeight="1" s="99">
      <c r="A136" s="58" t="inlineStr">
        <is>
          <t>ATS000:prk_Central_Am</t>
        </is>
      </c>
      <c r="B136" s="7" t="inlineStr">
        <is>
          <t xml:space="preserve">  Central America</t>
        </is>
      </c>
      <c r="C136" s="9" t="n">
        <v>64.974884</v>
      </c>
      <c r="D136" s="9" t="n">
        <v>62.516327</v>
      </c>
      <c r="E136" s="9" t="n">
        <v>60.982719</v>
      </c>
      <c r="F136" s="9" t="n">
        <v>59.42712</v>
      </c>
      <c r="G136" s="9" t="n">
        <v>58.298141</v>
      </c>
      <c r="H136" s="9" t="n">
        <v>56.895691</v>
      </c>
      <c r="I136" s="9" t="n">
        <v>55.146603</v>
      </c>
      <c r="J136" s="9" t="n">
        <v>52.943474</v>
      </c>
      <c r="K136" s="9" t="n">
        <v>50.1884</v>
      </c>
      <c r="L136" s="9" t="n">
        <v>46.835854</v>
      </c>
      <c r="M136" s="9" t="n">
        <v>42.833069</v>
      </c>
      <c r="N136" s="9" t="n">
        <v>38.079624</v>
      </c>
      <c r="O136" s="9" t="n">
        <v>33.185364</v>
      </c>
      <c r="P136" s="9" t="n">
        <v>27.601475</v>
      </c>
      <c r="Q136" s="9" t="n">
        <v>22.920439</v>
      </c>
      <c r="R136" s="9" t="n">
        <v>18.589325</v>
      </c>
      <c r="S136" s="9" t="n">
        <v>15.749455</v>
      </c>
      <c r="T136" s="9" t="n">
        <v>13.628861</v>
      </c>
      <c r="U136" s="9" t="n">
        <v>11.872077</v>
      </c>
      <c r="V136" s="9" t="n">
        <v>10.281026</v>
      </c>
      <c r="W136" s="9" t="n">
        <v>8.828255</v>
      </c>
      <c r="X136" s="9" t="n">
        <v>7.28997</v>
      </c>
      <c r="Y136" s="9" t="n">
        <v>5.704282</v>
      </c>
      <c r="Z136" s="9" t="n">
        <v>3.710838</v>
      </c>
      <c r="AA136" s="9" t="n">
        <v>2.135045</v>
      </c>
      <c r="AB136" s="9" t="n">
        <v>1.283386</v>
      </c>
      <c r="AC136" s="9" t="n">
        <v>0.704694</v>
      </c>
      <c r="AD136" s="9" t="n">
        <v>0.276795</v>
      </c>
      <c r="AE136" s="9" t="n">
        <v>0</v>
      </c>
      <c r="AF136" s="9" t="n">
        <v>0</v>
      </c>
      <c r="AG136" s="9" t="n">
        <v>0</v>
      </c>
      <c r="AH136" s="9" t="n">
        <v>0</v>
      </c>
      <c r="AI136" s="9" t="n">
        <v>0</v>
      </c>
      <c r="AJ136" s="9" t="n">
        <v>0</v>
      </c>
      <c r="AK136" s="5" t="inlineStr">
        <is>
          <t>- -</t>
        </is>
      </c>
    </row>
    <row r="137" ht="15" customHeight="1" s="99">
      <c r="A137" s="58" t="inlineStr">
        <is>
          <t>ATS000:prk_Central_Am-n</t>
        </is>
      </c>
      <c r="B137" s="7" t="inlineStr">
        <is>
          <t xml:space="preserve">    Narrow Body Aircraft</t>
        </is>
      </c>
      <c r="C137" s="9" t="n">
        <v>37.666512</v>
      </c>
      <c r="D137" s="9" t="n">
        <v>36.584106</v>
      </c>
      <c r="E137" s="9" t="n">
        <v>35.446449</v>
      </c>
      <c r="F137" s="9" t="n">
        <v>34.229668</v>
      </c>
      <c r="G137" s="9" t="n">
        <v>33.38588</v>
      </c>
      <c r="H137" s="9" t="n">
        <v>32.298065</v>
      </c>
      <c r="I137" s="9" t="n">
        <v>30.963507</v>
      </c>
      <c r="J137" s="9" t="n">
        <v>29.296461</v>
      </c>
      <c r="K137" s="9" t="n">
        <v>27.222218</v>
      </c>
      <c r="L137" s="9" t="n">
        <v>24.717661</v>
      </c>
      <c r="M137" s="9" t="n">
        <v>21.74334</v>
      </c>
      <c r="N137" s="9" t="n">
        <v>18.202337</v>
      </c>
      <c r="O137" s="9" t="n">
        <v>14.510663</v>
      </c>
      <c r="P137" s="9" t="n">
        <v>10.319381</v>
      </c>
      <c r="Q137" s="9" t="n">
        <v>7.087763</v>
      </c>
      <c r="R137" s="9" t="n">
        <v>4.181204</v>
      </c>
      <c r="S137" s="9" t="n">
        <v>2.81333</v>
      </c>
      <c r="T137" s="9" t="n">
        <v>2.031227</v>
      </c>
      <c r="U137" s="9" t="n">
        <v>1.588004</v>
      </c>
      <c r="V137" s="9" t="n">
        <v>1.370385</v>
      </c>
      <c r="W137" s="9" t="n">
        <v>1.249581</v>
      </c>
      <c r="X137" s="9" t="n">
        <v>1.171257</v>
      </c>
      <c r="Y137" s="9" t="n">
        <v>1.118136</v>
      </c>
      <c r="Z137" s="9" t="n">
        <v>0.845435</v>
      </c>
      <c r="AA137" s="9" t="n">
        <v>0.053342</v>
      </c>
      <c r="AB137" s="9" t="n">
        <v>0</v>
      </c>
      <c r="AC137" s="9" t="n">
        <v>0</v>
      </c>
      <c r="AD137" s="9" t="n">
        <v>0</v>
      </c>
      <c r="AE137" s="9" t="n">
        <v>0</v>
      </c>
      <c r="AF137" s="9" t="n">
        <v>0</v>
      </c>
      <c r="AG137" s="9" t="n">
        <v>0</v>
      </c>
      <c r="AH137" s="9" t="n">
        <v>0</v>
      </c>
      <c r="AI137" s="9" t="n">
        <v>0</v>
      </c>
      <c r="AJ137" s="9" t="n">
        <v>0</v>
      </c>
      <c r="AK137" s="5" t="inlineStr">
        <is>
          <t>- -</t>
        </is>
      </c>
    </row>
    <row r="138" ht="15" customHeight="1" s="99">
      <c r="A138" s="58" t="inlineStr">
        <is>
          <t>ATS000:prk_Central_Am-w</t>
        </is>
      </c>
      <c r="B138" s="7" t="inlineStr">
        <is>
          <t xml:space="preserve">    Wide Body Aircraft</t>
        </is>
      </c>
      <c r="C138" s="9" t="n">
        <v>1.50937</v>
      </c>
      <c r="D138" s="9" t="n">
        <v>0.369442</v>
      </c>
      <c r="E138" s="9" t="n">
        <v>0.234469</v>
      </c>
      <c r="F138" s="9" t="n">
        <v>0.139827</v>
      </c>
      <c r="G138" s="9" t="n">
        <v>0.076891</v>
      </c>
      <c r="H138" s="9" t="n">
        <v>0.037864</v>
      </c>
      <c r="I138" s="9" t="n">
        <v>0.01601</v>
      </c>
      <c r="J138" s="9" t="n">
        <v>0.00547</v>
      </c>
      <c r="K138" s="9" t="n">
        <v>0.001403</v>
      </c>
      <c r="L138" s="9" t="n">
        <v>0.000404</v>
      </c>
      <c r="M138" s="9" t="n">
        <v>0.00027</v>
      </c>
      <c r="N138" s="9" t="n">
        <v>0</v>
      </c>
      <c r="O138" s="9" t="n">
        <v>0</v>
      </c>
      <c r="P138" s="9" t="n">
        <v>0</v>
      </c>
      <c r="Q138" s="9" t="n">
        <v>0</v>
      </c>
      <c r="R138" s="9" t="n">
        <v>0</v>
      </c>
      <c r="S138" s="9" t="n">
        <v>0</v>
      </c>
      <c r="T138" s="9" t="n">
        <v>0</v>
      </c>
      <c r="U138" s="9" t="n">
        <v>0</v>
      </c>
      <c r="V138" s="9" t="n">
        <v>0</v>
      </c>
      <c r="W138" s="9" t="n">
        <v>0</v>
      </c>
      <c r="X138" s="9" t="n">
        <v>0</v>
      </c>
      <c r="Y138" s="9" t="n">
        <v>0</v>
      </c>
      <c r="Z138" s="9" t="n">
        <v>0</v>
      </c>
      <c r="AA138" s="9" t="n">
        <v>0</v>
      </c>
      <c r="AB138" s="9" t="n">
        <v>0</v>
      </c>
      <c r="AC138" s="9" t="n">
        <v>0</v>
      </c>
      <c r="AD138" s="9" t="n">
        <v>0</v>
      </c>
      <c r="AE138" s="9" t="n">
        <v>0</v>
      </c>
      <c r="AF138" s="9" t="n">
        <v>0</v>
      </c>
      <c r="AG138" s="9" t="n">
        <v>0</v>
      </c>
      <c r="AH138" s="9" t="n">
        <v>0</v>
      </c>
      <c r="AI138" s="9" t="n">
        <v>0</v>
      </c>
      <c r="AJ138" s="9" t="n">
        <v>0</v>
      </c>
      <c r="AK138" s="5" t="inlineStr">
        <is>
          <t>- -</t>
        </is>
      </c>
    </row>
    <row r="139" ht="15" customHeight="1" s="99">
      <c r="A139" s="58" t="inlineStr">
        <is>
          <t>ATS000:prk_Central_Am-r</t>
        </is>
      </c>
      <c r="B139" s="7" t="inlineStr">
        <is>
          <t xml:space="preserve">    Regional Jets</t>
        </is>
      </c>
      <c r="C139" s="9" t="n">
        <v>25.799</v>
      </c>
      <c r="D139" s="9" t="n">
        <v>25.562777</v>
      </c>
      <c r="E139" s="9" t="n">
        <v>25.301802</v>
      </c>
      <c r="F139" s="9" t="n">
        <v>25.057625</v>
      </c>
      <c r="G139" s="9" t="n">
        <v>24.835371</v>
      </c>
      <c r="H139" s="9" t="n">
        <v>24.559763</v>
      </c>
      <c r="I139" s="9" t="n">
        <v>24.167086</v>
      </c>
      <c r="J139" s="9" t="n">
        <v>23.641544</v>
      </c>
      <c r="K139" s="9" t="n">
        <v>22.964781</v>
      </c>
      <c r="L139" s="9" t="n">
        <v>22.117786</v>
      </c>
      <c r="M139" s="9" t="n">
        <v>21.089458</v>
      </c>
      <c r="N139" s="9" t="n">
        <v>19.877287</v>
      </c>
      <c r="O139" s="9" t="n">
        <v>18.6747</v>
      </c>
      <c r="P139" s="9" t="n">
        <v>17.282093</v>
      </c>
      <c r="Q139" s="9" t="n">
        <v>15.832675</v>
      </c>
      <c r="R139" s="9" t="n">
        <v>14.408121</v>
      </c>
      <c r="S139" s="9" t="n">
        <v>12.936125</v>
      </c>
      <c r="T139" s="9" t="n">
        <v>11.597634</v>
      </c>
      <c r="U139" s="9" t="n">
        <v>10.284073</v>
      </c>
      <c r="V139" s="9" t="n">
        <v>8.910641</v>
      </c>
      <c r="W139" s="9" t="n">
        <v>7.578673</v>
      </c>
      <c r="X139" s="9" t="n">
        <v>6.118713</v>
      </c>
      <c r="Y139" s="9" t="n">
        <v>4.586146</v>
      </c>
      <c r="Z139" s="9" t="n">
        <v>2.865403</v>
      </c>
      <c r="AA139" s="9" t="n">
        <v>2.081702</v>
      </c>
      <c r="AB139" s="9" t="n">
        <v>1.283386</v>
      </c>
      <c r="AC139" s="9" t="n">
        <v>0.704694</v>
      </c>
      <c r="AD139" s="9" t="n">
        <v>0.276795</v>
      </c>
      <c r="AE139" s="9" t="n">
        <v>0</v>
      </c>
      <c r="AF139" s="9" t="n">
        <v>0</v>
      </c>
      <c r="AG139" s="9" t="n">
        <v>0</v>
      </c>
      <c r="AH139" s="9" t="n">
        <v>0</v>
      </c>
      <c r="AI139" s="9" t="n">
        <v>0</v>
      </c>
      <c r="AJ139" s="9" t="n">
        <v>0</v>
      </c>
      <c r="AK139" s="5" t="inlineStr">
        <is>
          <t>- -</t>
        </is>
      </c>
    </row>
    <row r="140" ht="15" customHeight="1" s="99">
      <c r="A140" s="58" t="inlineStr">
        <is>
          <t>ATS000:prk_South_Am</t>
        </is>
      </c>
      <c r="B140" s="7" t="inlineStr">
        <is>
          <t xml:space="preserve">  South America</t>
        </is>
      </c>
      <c r="C140" s="9" t="n">
        <v>140.024002</v>
      </c>
      <c r="D140" s="9" t="n">
        <v>133.45694</v>
      </c>
      <c r="E140" s="9" t="n">
        <v>128.104889</v>
      </c>
      <c r="F140" s="9" t="n">
        <v>122.992668</v>
      </c>
      <c r="G140" s="9" t="n">
        <v>117.676682</v>
      </c>
      <c r="H140" s="9" t="n">
        <v>112.690331</v>
      </c>
      <c r="I140" s="9" t="n">
        <v>106.359024</v>
      </c>
      <c r="J140" s="9" t="n">
        <v>102.419937</v>
      </c>
      <c r="K140" s="9" t="n">
        <v>98.970253</v>
      </c>
      <c r="L140" s="9" t="n">
        <v>97.174576</v>
      </c>
      <c r="M140" s="9" t="n">
        <v>94.83374000000001</v>
      </c>
      <c r="N140" s="9" t="n">
        <v>91.98313899999999</v>
      </c>
      <c r="O140" s="9" t="n">
        <v>89.416534</v>
      </c>
      <c r="P140" s="9" t="n">
        <v>86.238907</v>
      </c>
      <c r="Q140" s="9" t="n">
        <v>83.07036600000001</v>
      </c>
      <c r="R140" s="9" t="n">
        <v>80.21221199999999</v>
      </c>
      <c r="S140" s="9" t="n">
        <v>77.463211</v>
      </c>
      <c r="T140" s="9" t="n">
        <v>74.199333</v>
      </c>
      <c r="U140" s="9" t="n">
        <v>70.3965</v>
      </c>
      <c r="V140" s="9" t="n">
        <v>66.839478</v>
      </c>
      <c r="W140" s="9" t="n">
        <v>64.775375</v>
      </c>
      <c r="X140" s="9" t="n">
        <v>60.229652</v>
      </c>
      <c r="Y140" s="9" t="n">
        <v>58.396713</v>
      </c>
      <c r="Z140" s="9" t="n">
        <v>51.557251</v>
      </c>
      <c r="AA140" s="9" t="n">
        <v>44.717781</v>
      </c>
      <c r="AB140" s="9" t="n">
        <v>37.453896</v>
      </c>
      <c r="AC140" s="9" t="n">
        <v>33.937466</v>
      </c>
      <c r="AD140" s="9" t="n">
        <v>25.06539</v>
      </c>
      <c r="AE140" s="9" t="n">
        <v>23.047768</v>
      </c>
      <c r="AF140" s="9" t="n">
        <v>23.034437</v>
      </c>
      <c r="AG140" s="9" t="n">
        <v>19.024496</v>
      </c>
      <c r="AH140" s="9" t="n">
        <v>17.017189</v>
      </c>
      <c r="AI140" s="9" t="n">
        <v>15.009647</v>
      </c>
      <c r="AJ140" s="9" t="n">
        <v>13.006657</v>
      </c>
      <c r="AK140" s="5" t="n">
        <v>-0.070176</v>
      </c>
    </row>
    <row r="141" ht="15" customHeight="1" s="99">
      <c r="A141" s="58" t="inlineStr">
        <is>
          <t>ATS000:prk_South_Am-nb</t>
        </is>
      </c>
      <c r="B141" s="7" t="inlineStr">
        <is>
          <t xml:space="preserve">    Narrow Body Aircraft</t>
        </is>
      </c>
      <c r="C141" s="9" t="n">
        <v>54.922001</v>
      </c>
      <c r="D141" s="9" t="n">
        <v>49.656872</v>
      </c>
      <c r="E141" s="9" t="n">
        <v>45.535065</v>
      </c>
      <c r="F141" s="9" t="n">
        <v>41.174618</v>
      </c>
      <c r="G141" s="9" t="n">
        <v>36.551254</v>
      </c>
      <c r="H141" s="9" t="n">
        <v>32.339775</v>
      </c>
      <c r="I141" s="9" t="n">
        <v>27.003897</v>
      </c>
      <c r="J141" s="9" t="n">
        <v>23.585306</v>
      </c>
      <c r="K141" s="9" t="n">
        <v>21.04422</v>
      </c>
      <c r="L141" s="9" t="n">
        <v>20.263906</v>
      </c>
      <c r="M141" s="9" t="n">
        <v>19.168129</v>
      </c>
      <c r="N141" s="9" t="n">
        <v>17.485888</v>
      </c>
      <c r="O141" s="9" t="n">
        <v>16.168325</v>
      </c>
      <c r="P141" s="9" t="n">
        <v>14.497519</v>
      </c>
      <c r="Q141" s="9" t="n">
        <v>13.419774</v>
      </c>
      <c r="R141" s="9" t="n">
        <v>13.327424</v>
      </c>
      <c r="S141" s="9" t="n">
        <v>13.246987</v>
      </c>
      <c r="T141" s="9" t="n">
        <v>12.191608</v>
      </c>
      <c r="U141" s="9" t="n">
        <v>12.143706</v>
      </c>
      <c r="V141" s="9" t="n">
        <v>12.106342</v>
      </c>
      <c r="W141" s="9" t="n">
        <v>12.07763</v>
      </c>
      <c r="X141" s="9" t="n">
        <v>12.055894</v>
      </c>
      <c r="Y141" s="9" t="n">
        <v>12.039684</v>
      </c>
      <c r="Z141" s="9" t="n">
        <v>11.02778</v>
      </c>
      <c r="AA141" s="9" t="n">
        <v>10.50773</v>
      </c>
      <c r="AB141" s="9" t="n">
        <v>8.013033999999999</v>
      </c>
      <c r="AC141" s="9" t="n">
        <v>6.991151</v>
      </c>
      <c r="AD141" s="9" t="n">
        <v>4</v>
      </c>
      <c r="AE141" s="9" t="n">
        <v>4</v>
      </c>
      <c r="AF141" s="9" t="n">
        <v>4</v>
      </c>
      <c r="AG141" s="9" t="n">
        <v>4</v>
      </c>
      <c r="AH141" s="9" t="n">
        <v>4</v>
      </c>
      <c r="AI141" s="9" t="n">
        <v>3</v>
      </c>
      <c r="AJ141" s="9" t="n">
        <v>1</v>
      </c>
      <c r="AK141" s="5" t="n">
        <v>-0.114883</v>
      </c>
    </row>
    <row r="142" ht="15" customHeight="1" s="99">
      <c r="A142" s="58" t="inlineStr">
        <is>
          <t>ATS000:prk_South_Am-wb</t>
        </is>
      </c>
      <c r="B142" s="7" t="inlineStr">
        <is>
          <t xml:space="preserve">    Wide Body Aircraft</t>
        </is>
      </c>
      <c r="C142" s="9" t="n">
        <v>13.26</v>
      </c>
      <c r="D142" s="9" t="n">
        <v>12.202678</v>
      </c>
      <c r="E142" s="9" t="n">
        <v>11.292742</v>
      </c>
      <c r="F142" s="9" t="n">
        <v>10.92113</v>
      </c>
      <c r="G142" s="9" t="n">
        <v>10.672549</v>
      </c>
      <c r="H142" s="9" t="n">
        <v>10.384254</v>
      </c>
      <c r="I142" s="9" t="n">
        <v>10.209257</v>
      </c>
      <c r="J142" s="9" t="n">
        <v>10.107836</v>
      </c>
      <c r="K142" s="9" t="n">
        <v>9.746656</v>
      </c>
      <c r="L142" s="9" t="n">
        <v>9.415969</v>
      </c>
      <c r="M142" s="9" t="n">
        <v>9.000761000000001</v>
      </c>
      <c r="N142" s="9" t="n">
        <v>8.811992</v>
      </c>
      <c r="O142" s="9" t="n">
        <v>8.691354</v>
      </c>
      <c r="P142" s="9" t="n">
        <v>8.472711</v>
      </c>
      <c r="Q142" s="9" t="n">
        <v>7.831967</v>
      </c>
      <c r="R142" s="9" t="n">
        <v>6.753472</v>
      </c>
      <c r="S142" s="9" t="n">
        <v>6.129421</v>
      </c>
      <c r="T142" s="9" t="n">
        <v>5.757256</v>
      </c>
      <c r="U142" s="9" t="n">
        <v>5.625729</v>
      </c>
      <c r="V142" s="9" t="n">
        <v>5.511062</v>
      </c>
      <c r="W142" s="9" t="n">
        <v>5.412519</v>
      </c>
      <c r="X142" s="9" t="n">
        <v>5.32903</v>
      </c>
      <c r="Y142" s="9" t="n">
        <v>5.125089</v>
      </c>
      <c r="Z142" s="9" t="n">
        <v>4.298353</v>
      </c>
      <c r="AA142" s="9" t="n">
        <v>2.840748</v>
      </c>
      <c r="AB142" s="9" t="n">
        <v>1.094134</v>
      </c>
      <c r="AC142" s="9" t="n">
        <v>0.088349</v>
      </c>
      <c r="AD142" s="9" t="n">
        <v>0.065389</v>
      </c>
      <c r="AE142" s="9" t="n">
        <v>0.047769</v>
      </c>
      <c r="AF142" s="9" t="n">
        <v>0.034438</v>
      </c>
      <c r="AG142" s="9" t="n">
        <v>0.024496</v>
      </c>
      <c r="AH142" s="9" t="n">
        <v>0.017189</v>
      </c>
      <c r="AI142" s="9" t="n">
        <v>0.009646999999999999</v>
      </c>
      <c r="AJ142" s="9" t="n">
        <v>0.006656</v>
      </c>
      <c r="AK142" s="5" t="n">
        <v>-0.209277</v>
      </c>
    </row>
    <row r="143" ht="15" customHeight="1" s="99">
      <c r="A143" s="58" t="inlineStr">
        <is>
          <t>ATS000:prk_South_Am-rj</t>
        </is>
      </c>
      <c r="B143" s="7" t="inlineStr">
        <is>
          <t xml:space="preserve">    Regional Jets</t>
        </is>
      </c>
      <c r="C143" s="9" t="n">
        <v>71.84200300000001</v>
      </c>
      <c r="D143" s="9" t="n">
        <v>71.597382</v>
      </c>
      <c r="E143" s="9" t="n">
        <v>71.277092</v>
      </c>
      <c r="F143" s="9" t="n">
        <v>70.896919</v>
      </c>
      <c r="G143" s="9" t="n">
        <v>70.452873</v>
      </c>
      <c r="H143" s="9" t="n">
        <v>69.966301</v>
      </c>
      <c r="I143" s="9" t="n">
        <v>69.14587400000001</v>
      </c>
      <c r="J143" s="9" t="n">
        <v>68.72679100000001</v>
      </c>
      <c r="K143" s="9" t="n">
        <v>68.17937499999999</v>
      </c>
      <c r="L143" s="9" t="n">
        <v>67.494705</v>
      </c>
      <c r="M143" s="9" t="n">
        <v>66.66484800000001</v>
      </c>
      <c r="N143" s="9" t="n">
        <v>65.68525700000001</v>
      </c>
      <c r="O143" s="9" t="n">
        <v>64.556854</v>
      </c>
      <c r="P143" s="9" t="n">
        <v>63.268681</v>
      </c>
      <c r="Q143" s="9" t="n">
        <v>61.818623</v>
      </c>
      <c r="R143" s="9" t="n">
        <v>60.131313</v>
      </c>
      <c r="S143" s="9" t="n">
        <v>58.086807</v>
      </c>
      <c r="T143" s="9" t="n">
        <v>56.250469</v>
      </c>
      <c r="U143" s="9" t="n">
        <v>52.627068</v>
      </c>
      <c r="V143" s="9" t="n">
        <v>49.222069</v>
      </c>
      <c r="W143" s="9" t="n">
        <v>47.285229</v>
      </c>
      <c r="X143" s="9" t="n">
        <v>42.844727</v>
      </c>
      <c r="Y143" s="9" t="n">
        <v>41.231941</v>
      </c>
      <c r="Z143" s="9" t="n">
        <v>36.231117</v>
      </c>
      <c r="AA143" s="9" t="n">
        <v>31.369303</v>
      </c>
      <c r="AB143" s="9" t="n">
        <v>28.346727</v>
      </c>
      <c r="AC143" s="9" t="n">
        <v>26.857965</v>
      </c>
      <c r="AD143" s="9" t="n">
        <v>21</v>
      </c>
      <c r="AE143" s="9" t="n">
        <v>19</v>
      </c>
      <c r="AF143" s="9" t="n">
        <v>19</v>
      </c>
      <c r="AG143" s="9" t="n">
        <v>15</v>
      </c>
      <c r="AH143" s="9" t="n">
        <v>13</v>
      </c>
      <c r="AI143" s="9" t="n">
        <v>12</v>
      </c>
      <c r="AJ143" s="9" t="n">
        <v>12</v>
      </c>
      <c r="AK143" s="5" t="n">
        <v>-0.054288</v>
      </c>
    </row>
    <row r="144" ht="15" customHeight="1" s="99">
      <c r="A144" s="58" t="inlineStr">
        <is>
          <t>ATS000:prk_Europe</t>
        </is>
      </c>
      <c r="B144" s="7" t="inlineStr">
        <is>
          <t xml:space="preserve">  Europe</t>
        </is>
      </c>
      <c r="C144" s="9" t="n">
        <v>392.032135</v>
      </c>
      <c r="D144" s="9" t="n">
        <v>381.481171</v>
      </c>
      <c r="E144" s="9" t="n">
        <v>370.101929</v>
      </c>
      <c r="F144" s="9" t="n">
        <v>357.390198</v>
      </c>
      <c r="G144" s="9" t="n">
        <v>342.459564</v>
      </c>
      <c r="H144" s="9" t="n">
        <v>324.494202</v>
      </c>
      <c r="I144" s="9" t="n">
        <v>305.585022</v>
      </c>
      <c r="J144" s="9" t="n">
        <v>288.355347</v>
      </c>
      <c r="K144" s="9" t="n">
        <v>272.538513</v>
      </c>
      <c r="L144" s="9" t="n">
        <v>254.106415</v>
      </c>
      <c r="M144" s="9" t="n">
        <v>234.113144</v>
      </c>
      <c r="N144" s="9" t="n">
        <v>215.332397</v>
      </c>
      <c r="O144" s="9" t="n">
        <v>193.980957</v>
      </c>
      <c r="P144" s="9" t="n">
        <v>175.179825</v>
      </c>
      <c r="Q144" s="9" t="n">
        <v>160.655396</v>
      </c>
      <c r="R144" s="9" t="n">
        <v>136.964233</v>
      </c>
      <c r="S144" s="9" t="n">
        <v>115.206436</v>
      </c>
      <c r="T144" s="9" t="n">
        <v>96.95040899999999</v>
      </c>
      <c r="U144" s="9" t="n">
        <v>83.455887</v>
      </c>
      <c r="V144" s="9" t="n">
        <v>68.691109</v>
      </c>
      <c r="W144" s="9" t="n">
        <v>57.359905</v>
      </c>
      <c r="X144" s="9" t="n">
        <v>48.68861</v>
      </c>
      <c r="Y144" s="9" t="n">
        <v>42.04356</v>
      </c>
      <c r="Z144" s="9" t="n">
        <v>38.628593</v>
      </c>
      <c r="AA144" s="9" t="n">
        <v>31.542427</v>
      </c>
      <c r="AB144" s="9" t="n">
        <v>22.983791</v>
      </c>
      <c r="AC144" s="9" t="n">
        <v>15.457098</v>
      </c>
      <c r="AD144" s="9" t="n">
        <v>13</v>
      </c>
      <c r="AE144" s="9" t="n">
        <v>13</v>
      </c>
      <c r="AF144" s="9" t="n">
        <v>10</v>
      </c>
      <c r="AG144" s="9" t="n">
        <v>6</v>
      </c>
      <c r="AH144" s="9" t="n">
        <v>6</v>
      </c>
      <c r="AI144" s="9" t="n">
        <v>6</v>
      </c>
      <c r="AJ144" s="9" t="n">
        <v>5</v>
      </c>
      <c r="AK144" s="5" t="n">
        <v>-0.126683</v>
      </c>
    </row>
    <row r="145" ht="15" customHeight="1" s="99">
      <c r="A145" s="58" t="inlineStr">
        <is>
          <t>ATS000:prk_Europe-nb</t>
        </is>
      </c>
      <c r="B145" s="7" t="inlineStr">
        <is>
          <t xml:space="preserve">    Narrow Body Aircraft</t>
        </is>
      </c>
      <c r="C145" s="9" t="n">
        <v>127.318604</v>
      </c>
      <c r="D145" s="9" t="n">
        <v>124.558929</v>
      </c>
      <c r="E145" s="9" t="n">
        <v>120.765366</v>
      </c>
      <c r="F145" s="9" t="n">
        <v>116.560646</v>
      </c>
      <c r="G145" s="9" t="n">
        <v>111.68264</v>
      </c>
      <c r="H145" s="9" t="n">
        <v>105.844398</v>
      </c>
      <c r="I145" s="9" t="n">
        <v>101.334625</v>
      </c>
      <c r="J145" s="9" t="n">
        <v>99.4254</v>
      </c>
      <c r="K145" s="9" t="n">
        <v>96.42789500000001</v>
      </c>
      <c r="L145" s="9" t="n">
        <v>89.499123</v>
      </c>
      <c r="M145" s="9" t="n">
        <v>83.447357</v>
      </c>
      <c r="N145" s="9" t="n">
        <v>77.10178399999999</v>
      </c>
      <c r="O145" s="9" t="n">
        <v>67.479294</v>
      </c>
      <c r="P145" s="9" t="n">
        <v>61.089233</v>
      </c>
      <c r="Q145" s="9" t="n">
        <v>57.895863</v>
      </c>
      <c r="R145" s="9" t="n">
        <v>50.872482</v>
      </c>
      <c r="S145" s="9" t="n">
        <v>48</v>
      </c>
      <c r="T145" s="9" t="n">
        <v>47</v>
      </c>
      <c r="U145" s="9" t="n">
        <v>47</v>
      </c>
      <c r="V145" s="9" t="n">
        <v>47</v>
      </c>
      <c r="W145" s="9" t="n">
        <v>41</v>
      </c>
      <c r="X145" s="9" t="n">
        <v>40</v>
      </c>
      <c r="Y145" s="9" t="n">
        <v>37.04356</v>
      </c>
      <c r="Z145" s="9" t="n">
        <v>34</v>
      </c>
      <c r="AA145" s="9" t="n">
        <v>28.324408</v>
      </c>
      <c r="AB145" s="9" t="n">
        <v>21</v>
      </c>
      <c r="AC145" s="9" t="n">
        <v>14.990871</v>
      </c>
      <c r="AD145" s="9" t="n">
        <v>13</v>
      </c>
      <c r="AE145" s="9" t="n">
        <v>13</v>
      </c>
      <c r="AF145" s="9" t="n">
        <v>10</v>
      </c>
      <c r="AG145" s="9" t="n">
        <v>6</v>
      </c>
      <c r="AH145" s="9" t="n">
        <v>6</v>
      </c>
      <c r="AI145" s="9" t="n">
        <v>6</v>
      </c>
      <c r="AJ145" s="9" t="n">
        <v>5</v>
      </c>
      <c r="AK145" s="5" t="n">
        <v>-0.095596</v>
      </c>
    </row>
    <row r="146" ht="15" customHeight="1" s="99">
      <c r="A146" s="58" t="inlineStr">
        <is>
          <t>ATS000:prk_Europe-wb</t>
        </is>
      </c>
      <c r="B146" s="7" t="inlineStr">
        <is>
          <t xml:space="preserve">    Wide Body Aircraft</t>
        </is>
      </c>
      <c r="C146" s="9" t="n">
        <v>94.81950399999999</v>
      </c>
      <c r="D146" s="9" t="n">
        <v>91.80407</v>
      </c>
      <c r="E146" s="9" t="n">
        <v>89.542007</v>
      </c>
      <c r="F146" s="9" t="n">
        <v>87.125381</v>
      </c>
      <c r="G146" s="9" t="n">
        <v>84.222641</v>
      </c>
      <c r="H146" s="9" t="n">
        <v>80.064476</v>
      </c>
      <c r="I146" s="9" t="n">
        <v>74.83847</v>
      </c>
      <c r="J146" s="9" t="n">
        <v>68.930603</v>
      </c>
      <c r="K146" s="9" t="n">
        <v>65.419983</v>
      </c>
      <c r="L146" s="9" t="n">
        <v>64.11032899999999</v>
      </c>
      <c r="M146" s="9" t="n">
        <v>61.170689</v>
      </c>
      <c r="N146" s="9" t="n">
        <v>59.323227</v>
      </c>
      <c r="O146" s="9" t="n">
        <v>56.698067</v>
      </c>
      <c r="P146" s="9" t="n">
        <v>53.395706</v>
      </c>
      <c r="Q146" s="9" t="n">
        <v>51.617603</v>
      </c>
      <c r="R146" s="9" t="n">
        <v>44.617393</v>
      </c>
      <c r="S146" s="9" t="n">
        <v>34.066418</v>
      </c>
      <c r="T146" s="9" t="n">
        <v>24.427061</v>
      </c>
      <c r="U146" s="9" t="n">
        <v>16.760612</v>
      </c>
      <c r="V146" s="9" t="n">
        <v>7.397914</v>
      </c>
      <c r="W146" s="9" t="n">
        <v>7</v>
      </c>
      <c r="X146" s="9" t="n">
        <v>2.597784</v>
      </c>
      <c r="Y146" s="9" t="n">
        <v>0</v>
      </c>
      <c r="Z146" s="9" t="n">
        <v>0</v>
      </c>
      <c r="AA146" s="9" t="n">
        <v>0</v>
      </c>
      <c r="AB146" s="9" t="n">
        <v>0</v>
      </c>
      <c r="AC146" s="9" t="n">
        <v>0</v>
      </c>
      <c r="AD146" s="9" t="n">
        <v>0</v>
      </c>
      <c r="AE146" s="9" t="n">
        <v>0</v>
      </c>
      <c r="AF146" s="9" t="n">
        <v>0</v>
      </c>
      <c r="AG146" s="9" t="n">
        <v>0</v>
      </c>
      <c r="AH146" s="9" t="n">
        <v>0</v>
      </c>
      <c r="AI146" s="9" t="n">
        <v>0</v>
      </c>
      <c r="AJ146" s="9" t="n">
        <v>0</v>
      </c>
      <c r="AK146" s="5" t="inlineStr">
        <is>
          <t>- -</t>
        </is>
      </c>
    </row>
    <row r="147" ht="15" customHeight="1" s="99">
      <c r="A147" s="58" t="inlineStr">
        <is>
          <t>ATS000:prk_Europe-rj</t>
        </is>
      </c>
      <c r="B147" s="7" t="inlineStr">
        <is>
          <t xml:space="preserve">    Regional Jets</t>
        </is>
      </c>
      <c r="C147" s="9" t="n">
        <v>169.894028</v>
      </c>
      <c r="D147" s="9" t="n">
        <v>165.118164</v>
      </c>
      <c r="E147" s="9" t="n">
        <v>159.79454</v>
      </c>
      <c r="F147" s="9" t="n">
        <v>153.704147</v>
      </c>
      <c r="G147" s="9" t="n">
        <v>146.554291</v>
      </c>
      <c r="H147" s="9" t="n">
        <v>138.585327</v>
      </c>
      <c r="I147" s="9" t="n">
        <v>129.411942</v>
      </c>
      <c r="J147" s="9" t="n">
        <v>119.999352</v>
      </c>
      <c r="K147" s="9" t="n">
        <v>110.690659</v>
      </c>
      <c r="L147" s="9" t="n">
        <v>100.496956</v>
      </c>
      <c r="M147" s="9" t="n">
        <v>89.495102</v>
      </c>
      <c r="N147" s="9" t="n">
        <v>78.907372</v>
      </c>
      <c r="O147" s="9" t="n">
        <v>69.803589</v>
      </c>
      <c r="P147" s="9" t="n">
        <v>60.694889</v>
      </c>
      <c r="Q147" s="9" t="n">
        <v>51.141937</v>
      </c>
      <c r="R147" s="9" t="n">
        <v>41.474365</v>
      </c>
      <c r="S147" s="9" t="n">
        <v>33.140018</v>
      </c>
      <c r="T147" s="9" t="n">
        <v>25.52335</v>
      </c>
      <c r="U147" s="9" t="n">
        <v>19.695276</v>
      </c>
      <c r="V147" s="9" t="n">
        <v>14.293196</v>
      </c>
      <c r="W147" s="9" t="n">
        <v>9.359904999999999</v>
      </c>
      <c r="X147" s="9" t="n">
        <v>6.090823</v>
      </c>
      <c r="Y147" s="9" t="n">
        <v>5</v>
      </c>
      <c r="Z147" s="9" t="n">
        <v>4.628594</v>
      </c>
      <c r="AA147" s="9" t="n">
        <v>3.218019</v>
      </c>
      <c r="AB147" s="9" t="n">
        <v>1.983791</v>
      </c>
      <c r="AC147" s="9" t="n">
        <v>0.466227</v>
      </c>
      <c r="AD147" s="9" t="n">
        <v>0</v>
      </c>
      <c r="AE147" s="9" t="n">
        <v>0</v>
      </c>
      <c r="AF147" s="9" t="n">
        <v>0</v>
      </c>
      <c r="AG147" s="9" t="n">
        <v>0</v>
      </c>
      <c r="AH147" s="9" t="n">
        <v>0</v>
      </c>
      <c r="AI147" s="9" t="n">
        <v>0</v>
      </c>
      <c r="AJ147" s="9" t="n">
        <v>0</v>
      </c>
      <c r="AK147" s="5" t="inlineStr">
        <is>
          <t>- -</t>
        </is>
      </c>
    </row>
    <row r="148" ht="15" customHeight="1" s="99">
      <c r="A148" s="58" t="inlineStr">
        <is>
          <t>ATS000:prk_Africa</t>
        </is>
      </c>
      <c r="B148" s="7" t="inlineStr">
        <is>
          <t xml:space="preserve">  Africa</t>
        </is>
      </c>
      <c r="C148" s="9" t="n">
        <v>174.275146</v>
      </c>
      <c r="D148" s="9" t="n">
        <v>159.396317</v>
      </c>
      <c r="E148" s="9" t="n">
        <v>141.751221</v>
      </c>
      <c r="F148" s="9" t="n">
        <v>121.744179</v>
      </c>
      <c r="G148" s="9" t="n">
        <v>99.447266</v>
      </c>
      <c r="H148" s="9" t="n">
        <v>78.722672</v>
      </c>
      <c r="I148" s="9" t="n">
        <v>69.864784</v>
      </c>
      <c r="J148" s="9" t="n">
        <v>61.25481</v>
      </c>
      <c r="K148" s="9" t="n">
        <v>53.444874</v>
      </c>
      <c r="L148" s="9" t="n">
        <v>45.908894</v>
      </c>
      <c r="M148" s="9" t="n">
        <v>39.264336</v>
      </c>
      <c r="N148" s="9" t="n">
        <v>31.57378</v>
      </c>
      <c r="O148" s="9" t="n">
        <v>23.285351</v>
      </c>
      <c r="P148" s="9" t="n">
        <v>14.525385</v>
      </c>
      <c r="Q148" s="9" t="n">
        <v>11.116631</v>
      </c>
      <c r="R148" s="9" t="n">
        <v>9.629894</v>
      </c>
      <c r="S148" s="9" t="n">
        <v>8.232438999999999</v>
      </c>
      <c r="T148" s="9" t="n">
        <v>7.727801</v>
      </c>
      <c r="U148" s="9" t="n">
        <v>7.31131</v>
      </c>
      <c r="V148" s="9" t="n">
        <v>6.044627</v>
      </c>
      <c r="W148" s="9" t="n">
        <v>4</v>
      </c>
      <c r="X148" s="9" t="n">
        <v>4</v>
      </c>
      <c r="Y148" s="9" t="n">
        <v>3.764473</v>
      </c>
      <c r="Z148" s="9" t="n">
        <v>3.419249</v>
      </c>
      <c r="AA148" s="9" t="n">
        <v>3.140162</v>
      </c>
      <c r="AB148" s="9" t="n">
        <v>3</v>
      </c>
      <c r="AC148" s="9" t="n">
        <v>2.450733</v>
      </c>
      <c r="AD148" s="9" t="n">
        <v>1.213568</v>
      </c>
      <c r="AE148" s="9" t="n">
        <v>0</v>
      </c>
      <c r="AF148" s="9" t="n">
        <v>0</v>
      </c>
      <c r="AG148" s="9" t="n">
        <v>0</v>
      </c>
      <c r="AH148" s="9" t="n">
        <v>0</v>
      </c>
      <c r="AI148" s="9" t="n">
        <v>0</v>
      </c>
      <c r="AJ148" s="9" t="n">
        <v>0</v>
      </c>
      <c r="AK148" s="5" t="inlineStr">
        <is>
          <t>- -</t>
        </is>
      </c>
    </row>
    <row r="149" ht="15" customHeight="1" s="99">
      <c r="A149" s="58" t="inlineStr">
        <is>
          <t>ATS000:prk_Africa-nb</t>
        </is>
      </c>
      <c r="B149" s="7" t="inlineStr">
        <is>
          <t xml:space="preserve">    Narrow Body Aircraft</t>
        </is>
      </c>
      <c r="C149" s="9" t="n">
        <v>80.593658</v>
      </c>
      <c r="D149" s="9" t="n">
        <v>67.628799</v>
      </c>
      <c r="E149" s="9" t="n">
        <v>53.771397</v>
      </c>
      <c r="F149" s="9" t="n">
        <v>38.422081</v>
      </c>
      <c r="G149" s="9" t="n">
        <v>20.953762</v>
      </c>
      <c r="H149" s="9" t="n">
        <v>5.723207</v>
      </c>
      <c r="I149" s="9" t="n">
        <v>3.013431</v>
      </c>
      <c r="J149" s="9" t="n">
        <v>1.679904</v>
      </c>
      <c r="K149" s="9" t="n">
        <v>0.985687</v>
      </c>
      <c r="L149" s="9" t="n">
        <v>0.612582</v>
      </c>
      <c r="M149" s="9" t="n">
        <v>0.401401</v>
      </c>
      <c r="N149" s="9" t="n">
        <v>0.151718</v>
      </c>
      <c r="O149" s="9" t="n">
        <v>0</v>
      </c>
      <c r="P149" s="9" t="n">
        <v>0</v>
      </c>
      <c r="Q149" s="9" t="n">
        <v>0</v>
      </c>
      <c r="R149" s="9" t="n">
        <v>0</v>
      </c>
      <c r="S149" s="9" t="n">
        <v>0</v>
      </c>
      <c r="T149" s="9" t="n">
        <v>0</v>
      </c>
      <c r="U149" s="9" t="n">
        <v>0</v>
      </c>
      <c r="V149" s="9" t="n">
        <v>0</v>
      </c>
      <c r="W149" s="9" t="n">
        <v>0</v>
      </c>
      <c r="X149" s="9" t="n">
        <v>0</v>
      </c>
      <c r="Y149" s="9" t="n">
        <v>0</v>
      </c>
      <c r="Z149" s="9" t="n">
        <v>0</v>
      </c>
      <c r="AA149" s="9" t="n">
        <v>0</v>
      </c>
      <c r="AB149" s="9" t="n">
        <v>0</v>
      </c>
      <c r="AC149" s="9" t="n">
        <v>0</v>
      </c>
      <c r="AD149" s="9" t="n">
        <v>0</v>
      </c>
      <c r="AE149" s="9" t="n">
        <v>0</v>
      </c>
      <c r="AF149" s="9" t="n">
        <v>0</v>
      </c>
      <c r="AG149" s="9" t="n">
        <v>0</v>
      </c>
      <c r="AH149" s="9" t="n">
        <v>0</v>
      </c>
      <c r="AI149" s="9" t="n">
        <v>0</v>
      </c>
      <c r="AJ149" s="9" t="n">
        <v>0</v>
      </c>
      <c r="AK149" s="5" t="inlineStr">
        <is>
          <t>- -</t>
        </is>
      </c>
    </row>
    <row r="150" ht="15" customHeight="1" s="99">
      <c r="A150" s="58" t="inlineStr">
        <is>
          <t>ATS000:prk_Africa-wb</t>
        </is>
      </c>
      <c r="B150" s="7" t="inlineStr">
        <is>
          <t xml:space="preserve">    Wide Body Aircraft</t>
        </is>
      </c>
      <c r="C150" s="9" t="n">
        <v>23.547937</v>
      </c>
      <c r="D150" s="9" t="n">
        <v>22.645319</v>
      </c>
      <c r="E150" s="9" t="n">
        <v>20.968094</v>
      </c>
      <c r="F150" s="9" t="n">
        <v>20.038393</v>
      </c>
      <c r="G150" s="9" t="n">
        <v>18.918077</v>
      </c>
      <c r="H150" s="9" t="n">
        <v>17.780966</v>
      </c>
      <c r="I150" s="9" t="n">
        <v>16.523275</v>
      </c>
      <c r="J150" s="9" t="n">
        <v>15.189061</v>
      </c>
      <c r="K150" s="9" t="n">
        <v>13.597528</v>
      </c>
      <c r="L150" s="9" t="n">
        <v>12.117215</v>
      </c>
      <c r="M150" s="9" t="n">
        <v>11.34734</v>
      </c>
      <c r="N150" s="9" t="n">
        <v>10.009257</v>
      </c>
      <c r="O150" s="9" t="n">
        <v>8.462185</v>
      </c>
      <c r="P150" s="9" t="n">
        <v>7.293347</v>
      </c>
      <c r="Q150" s="9" t="n">
        <v>6.364127</v>
      </c>
      <c r="R150" s="9" t="n">
        <v>5.658347</v>
      </c>
      <c r="S150" s="9" t="n">
        <v>5.234598</v>
      </c>
      <c r="T150" s="9" t="n">
        <v>5.125743</v>
      </c>
      <c r="U150" s="9" t="n">
        <v>5.033429</v>
      </c>
      <c r="V150" s="9" t="n">
        <v>4.521914</v>
      </c>
      <c r="W150" s="9" t="n">
        <v>4</v>
      </c>
      <c r="X150" s="9" t="n">
        <v>4</v>
      </c>
      <c r="Y150" s="9" t="n">
        <v>3.764473</v>
      </c>
      <c r="Z150" s="9" t="n">
        <v>3.419249</v>
      </c>
      <c r="AA150" s="9" t="n">
        <v>3.140162</v>
      </c>
      <c r="AB150" s="9" t="n">
        <v>3</v>
      </c>
      <c r="AC150" s="9" t="n">
        <v>2.450733</v>
      </c>
      <c r="AD150" s="9" t="n">
        <v>1.213568</v>
      </c>
      <c r="AE150" s="9" t="n">
        <v>0</v>
      </c>
      <c r="AF150" s="9" t="n">
        <v>0</v>
      </c>
      <c r="AG150" s="9" t="n">
        <v>0</v>
      </c>
      <c r="AH150" s="9" t="n">
        <v>0</v>
      </c>
      <c r="AI150" s="9" t="n">
        <v>0</v>
      </c>
      <c r="AJ150" s="9" t="n">
        <v>0</v>
      </c>
      <c r="AK150" s="5" t="inlineStr">
        <is>
          <t>- -</t>
        </is>
      </c>
    </row>
    <row r="151" ht="15" customHeight="1" s="99">
      <c r="A151" s="58" t="inlineStr">
        <is>
          <t>ATS000:prk_Africa-rj</t>
        </is>
      </c>
      <c r="B151" s="7" t="inlineStr">
        <is>
          <t xml:space="preserve">    Regional Jets</t>
        </is>
      </c>
      <c r="C151" s="9" t="n">
        <v>70.13355300000001</v>
      </c>
      <c r="D151" s="9" t="n">
        <v>69.12220000000001</v>
      </c>
      <c r="E151" s="9" t="n">
        <v>67.011734</v>
      </c>
      <c r="F151" s="9" t="n">
        <v>63.283707</v>
      </c>
      <c r="G151" s="9" t="n">
        <v>59.575424</v>
      </c>
      <c r="H151" s="9" t="n">
        <v>55.218498</v>
      </c>
      <c r="I151" s="9" t="n">
        <v>50.328075</v>
      </c>
      <c r="J151" s="9" t="n">
        <v>44.385845</v>
      </c>
      <c r="K151" s="9" t="n">
        <v>38.86166</v>
      </c>
      <c r="L151" s="9" t="n">
        <v>33.179096</v>
      </c>
      <c r="M151" s="9" t="n">
        <v>27.515593</v>
      </c>
      <c r="N151" s="9" t="n">
        <v>21.412806</v>
      </c>
      <c r="O151" s="9" t="n">
        <v>14.823165</v>
      </c>
      <c r="P151" s="9" t="n">
        <v>7.232038</v>
      </c>
      <c r="Q151" s="9" t="n">
        <v>4.752504</v>
      </c>
      <c r="R151" s="9" t="n">
        <v>3.971547</v>
      </c>
      <c r="S151" s="9" t="n">
        <v>2.997841</v>
      </c>
      <c r="T151" s="9" t="n">
        <v>2.602057</v>
      </c>
      <c r="U151" s="9" t="n">
        <v>2.277882</v>
      </c>
      <c r="V151" s="9" t="n">
        <v>1.522713</v>
      </c>
      <c r="W151" s="9" t="n">
        <v>0</v>
      </c>
      <c r="X151" s="9" t="n">
        <v>0</v>
      </c>
      <c r="Y151" s="9" t="n">
        <v>0</v>
      </c>
      <c r="Z151" s="9" t="n">
        <v>0</v>
      </c>
      <c r="AA151" s="9" t="n">
        <v>0</v>
      </c>
      <c r="AB151" s="9" t="n">
        <v>0</v>
      </c>
      <c r="AC151" s="9" t="n">
        <v>0</v>
      </c>
      <c r="AD151" s="9" t="n">
        <v>0</v>
      </c>
      <c r="AE151" s="9" t="n">
        <v>0</v>
      </c>
      <c r="AF151" s="9" t="n">
        <v>0</v>
      </c>
      <c r="AG151" s="9" t="n">
        <v>0</v>
      </c>
      <c r="AH151" s="9" t="n">
        <v>0</v>
      </c>
      <c r="AI151" s="9" t="n">
        <v>0</v>
      </c>
      <c r="AJ151" s="9" t="n">
        <v>0</v>
      </c>
      <c r="AK151" s="5" t="inlineStr">
        <is>
          <t>- -</t>
        </is>
      </c>
    </row>
    <row r="152" ht="15" customHeight="1" s="99">
      <c r="A152" s="58" t="inlineStr">
        <is>
          <t>ATS000:prk_Mideast</t>
        </is>
      </c>
      <c r="B152" s="7" t="inlineStr">
        <is>
          <t xml:space="preserve">  Mideast</t>
        </is>
      </c>
      <c r="C152" s="9" t="n">
        <v>114.580193</v>
      </c>
      <c r="D152" s="9" t="n">
        <v>109.847488</v>
      </c>
      <c r="E152" s="9" t="n">
        <v>104.440109</v>
      </c>
      <c r="F152" s="9" t="n">
        <v>98.985321</v>
      </c>
      <c r="G152" s="9" t="n">
        <v>95.64527099999999</v>
      </c>
      <c r="H152" s="9" t="n">
        <v>90.355492</v>
      </c>
      <c r="I152" s="9" t="n">
        <v>83.793205</v>
      </c>
      <c r="J152" s="9" t="n">
        <v>78.624565</v>
      </c>
      <c r="K152" s="9" t="n">
        <v>69.908096</v>
      </c>
      <c r="L152" s="9" t="n">
        <v>64.741272</v>
      </c>
      <c r="M152" s="9" t="n">
        <v>61.345631</v>
      </c>
      <c r="N152" s="9" t="n">
        <v>57.569881</v>
      </c>
      <c r="O152" s="9" t="n">
        <v>52.735565</v>
      </c>
      <c r="P152" s="9" t="n">
        <v>49.534203</v>
      </c>
      <c r="Q152" s="9" t="n">
        <v>46.265919</v>
      </c>
      <c r="R152" s="9" t="n">
        <v>43.30349</v>
      </c>
      <c r="S152" s="9" t="n">
        <v>39.751614</v>
      </c>
      <c r="T152" s="9" t="n">
        <v>35.656052</v>
      </c>
      <c r="U152" s="9" t="n">
        <v>31.698065</v>
      </c>
      <c r="V152" s="9" t="n">
        <v>27.058376</v>
      </c>
      <c r="W152" s="9" t="n">
        <v>22.340071</v>
      </c>
      <c r="X152" s="9" t="n">
        <v>17.559746</v>
      </c>
      <c r="Y152" s="9" t="n">
        <v>15.327183</v>
      </c>
      <c r="Z152" s="9" t="n">
        <v>14.263629</v>
      </c>
      <c r="AA152" s="9" t="n">
        <v>12.970339</v>
      </c>
      <c r="AB152" s="9" t="n">
        <v>12.447514</v>
      </c>
      <c r="AC152" s="9" t="n">
        <v>11.134189</v>
      </c>
      <c r="AD152" s="9" t="n">
        <v>9.849736999999999</v>
      </c>
      <c r="AE152" s="9" t="n">
        <v>9.587763000000001</v>
      </c>
      <c r="AF152" s="9" t="n">
        <v>9.279154</v>
      </c>
      <c r="AG152" s="9" t="n">
        <v>8.697452</v>
      </c>
      <c r="AH152" s="9" t="n">
        <v>8.068180999999999</v>
      </c>
      <c r="AI152" s="9" t="n">
        <v>7.49008</v>
      </c>
      <c r="AJ152" s="9" t="n">
        <v>7.319295</v>
      </c>
      <c r="AK152" s="5" t="n">
        <v>-0.08116</v>
      </c>
    </row>
    <row r="153" ht="15" customHeight="1" s="99">
      <c r="A153" s="58" t="inlineStr">
        <is>
          <t>ATS000:prk_Mideast-nb</t>
        </is>
      </c>
      <c r="B153" s="7" t="inlineStr">
        <is>
          <t xml:space="preserve">    Narrow Body Aircraft</t>
        </is>
      </c>
      <c r="C153" s="9" t="n">
        <v>59.219997</v>
      </c>
      <c r="D153" s="9" t="n">
        <v>57.561943</v>
      </c>
      <c r="E153" s="9" t="n">
        <v>56.157204</v>
      </c>
      <c r="F153" s="9" t="n">
        <v>54.053074</v>
      </c>
      <c r="G153" s="9" t="n">
        <v>51.91114</v>
      </c>
      <c r="H153" s="9" t="n">
        <v>49.188168</v>
      </c>
      <c r="I153" s="9" t="n">
        <v>46.895565</v>
      </c>
      <c r="J153" s="9" t="n">
        <v>44.526718</v>
      </c>
      <c r="K153" s="9" t="n">
        <v>42.154507</v>
      </c>
      <c r="L153" s="9" t="n">
        <v>39.748779</v>
      </c>
      <c r="M153" s="9" t="n">
        <v>37.720848</v>
      </c>
      <c r="N153" s="9" t="n">
        <v>35.455929</v>
      </c>
      <c r="O153" s="9" t="n">
        <v>33.032127</v>
      </c>
      <c r="P153" s="9" t="n">
        <v>30.764385</v>
      </c>
      <c r="Q153" s="9" t="n">
        <v>28.405638</v>
      </c>
      <c r="R153" s="9" t="n">
        <v>26.274298</v>
      </c>
      <c r="S153" s="9" t="n">
        <v>23.457966</v>
      </c>
      <c r="T153" s="9" t="n">
        <v>20.171152</v>
      </c>
      <c r="U153" s="9" t="n">
        <v>17.055717</v>
      </c>
      <c r="V153" s="9" t="n">
        <v>13.215076</v>
      </c>
      <c r="W153" s="9" t="n">
        <v>9.831625000000001</v>
      </c>
      <c r="X153" s="9" t="n">
        <v>6.326939</v>
      </c>
      <c r="Y153" s="9" t="n">
        <v>4.674884</v>
      </c>
      <c r="Z153" s="9" t="n">
        <v>4.20268</v>
      </c>
      <c r="AA153" s="9" t="n">
        <v>4.12812</v>
      </c>
      <c r="AB153" s="9" t="n">
        <v>4.08584</v>
      </c>
      <c r="AC153" s="9" t="n">
        <v>4</v>
      </c>
      <c r="AD153" s="9" t="n">
        <v>3</v>
      </c>
      <c r="AE153" s="9" t="n">
        <v>3</v>
      </c>
      <c r="AF153" s="9" t="n">
        <v>3</v>
      </c>
      <c r="AG153" s="9" t="n">
        <v>3</v>
      </c>
      <c r="AH153" s="9" t="n">
        <v>3</v>
      </c>
      <c r="AI153" s="9" t="n">
        <v>3</v>
      </c>
      <c r="AJ153" s="9" t="n">
        <v>3</v>
      </c>
      <c r="AK153" s="5" t="n">
        <v>-0.088187</v>
      </c>
    </row>
    <row r="154" ht="15" customHeight="1" s="99">
      <c r="A154" s="58" t="inlineStr">
        <is>
          <t>ATS000:prk_Mideast-wb</t>
        </is>
      </c>
      <c r="B154" s="7" t="inlineStr">
        <is>
          <t xml:space="preserve">    Wide Body Aircraft</t>
        </is>
      </c>
      <c r="C154" s="9" t="n">
        <v>37.440197</v>
      </c>
      <c r="D154" s="9" t="n">
        <v>34.443752</v>
      </c>
      <c r="E154" s="9" t="n">
        <v>30.538019</v>
      </c>
      <c r="F154" s="9" t="n">
        <v>27.312593</v>
      </c>
      <c r="G154" s="9" t="n">
        <v>26.267569</v>
      </c>
      <c r="H154" s="9" t="n">
        <v>23.879082</v>
      </c>
      <c r="I154" s="9" t="n">
        <v>19.808479</v>
      </c>
      <c r="J154" s="9" t="n">
        <v>17.226786</v>
      </c>
      <c r="K154" s="9" t="n">
        <v>11.126843</v>
      </c>
      <c r="L154" s="9" t="n">
        <v>8.621366999999999</v>
      </c>
      <c r="M154" s="9" t="n">
        <v>7.797786</v>
      </c>
      <c r="N154" s="9" t="n">
        <v>6.518455</v>
      </c>
      <c r="O154" s="9" t="n">
        <v>4.370973</v>
      </c>
      <c r="P154" s="9" t="n">
        <v>3.738022</v>
      </c>
      <c r="Q154" s="9" t="n">
        <v>3.17441</v>
      </c>
      <c r="R154" s="9" t="n">
        <v>2.653471</v>
      </c>
      <c r="S154" s="9" t="n">
        <v>2.208212</v>
      </c>
      <c r="T154" s="9" t="n">
        <v>1.804498</v>
      </c>
      <c r="U154" s="9" t="n">
        <v>1.469441</v>
      </c>
      <c r="V154" s="9" t="n">
        <v>1.178987</v>
      </c>
      <c r="W154" s="9" t="n">
        <v>0.936573</v>
      </c>
      <c r="X154" s="9" t="n">
        <v>0.7353730000000001</v>
      </c>
      <c r="Y154" s="9" t="n">
        <v>0.570066</v>
      </c>
      <c r="Z154" s="9" t="n">
        <v>0.436237</v>
      </c>
      <c r="AA154" s="9" t="n">
        <v>0.329478</v>
      </c>
      <c r="AB154" s="9" t="n">
        <v>0.245562</v>
      </c>
      <c r="AC154" s="9" t="n">
        <v>0.180572</v>
      </c>
      <c r="AD154" s="9" t="n">
        <v>0.130982</v>
      </c>
      <c r="AE154" s="9" t="n">
        <v>0.093706</v>
      </c>
      <c r="AF154" s="9" t="n">
        <v>0.066105</v>
      </c>
      <c r="AG154" s="9" t="n">
        <v>0.045975</v>
      </c>
      <c r="AH154" s="9" t="n">
        <v>0.031516</v>
      </c>
      <c r="AI154" s="9" t="n">
        <v>0.021291</v>
      </c>
      <c r="AJ154" s="9" t="n">
        <v>0.00793</v>
      </c>
      <c r="AK154" s="5" t="n">
        <v>-0.230307</v>
      </c>
    </row>
    <row r="155" ht="15" customHeight="1" s="99">
      <c r="A155" s="58" t="inlineStr">
        <is>
          <t>ATS000:prk_Mideast-rj</t>
        </is>
      </c>
      <c r="B155" s="7" t="inlineStr">
        <is>
          <t xml:space="preserve">    Regional Jets</t>
        </is>
      </c>
      <c r="C155" s="9" t="n">
        <v>17.92</v>
      </c>
      <c r="D155" s="9" t="n">
        <v>17.841801</v>
      </c>
      <c r="E155" s="9" t="n">
        <v>17.74489</v>
      </c>
      <c r="F155" s="9" t="n">
        <v>17.61965</v>
      </c>
      <c r="G155" s="9" t="n">
        <v>17.466558</v>
      </c>
      <c r="H155" s="9" t="n">
        <v>17.288244</v>
      </c>
      <c r="I155" s="9" t="n">
        <v>17.089165</v>
      </c>
      <c r="J155" s="9" t="n">
        <v>16.871061</v>
      </c>
      <c r="K155" s="9" t="n">
        <v>16.626747</v>
      </c>
      <c r="L155" s="9" t="n">
        <v>16.371124</v>
      </c>
      <c r="M155" s="9" t="n">
        <v>15.826997</v>
      </c>
      <c r="N155" s="9" t="n">
        <v>15.595498</v>
      </c>
      <c r="O155" s="9" t="n">
        <v>15.332464</v>
      </c>
      <c r="P155" s="9" t="n">
        <v>15.031796</v>
      </c>
      <c r="Q155" s="9" t="n">
        <v>14.685872</v>
      </c>
      <c r="R155" s="9" t="n">
        <v>14.375721</v>
      </c>
      <c r="S155" s="9" t="n">
        <v>14.085435</v>
      </c>
      <c r="T155" s="9" t="n">
        <v>13.6804</v>
      </c>
      <c r="U155" s="9" t="n">
        <v>13.172907</v>
      </c>
      <c r="V155" s="9" t="n">
        <v>12.664312</v>
      </c>
      <c r="W155" s="9" t="n">
        <v>11.571873</v>
      </c>
      <c r="X155" s="9" t="n">
        <v>10.497434</v>
      </c>
      <c r="Y155" s="9" t="n">
        <v>10.082233</v>
      </c>
      <c r="Z155" s="9" t="n">
        <v>9.624712000000001</v>
      </c>
      <c r="AA155" s="9" t="n">
        <v>8.512741</v>
      </c>
      <c r="AB155" s="9" t="n">
        <v>8.116111999999999</v>
      </c>
      <c r="AC155" s="9" t="n">
        <v>6.953617</v>
      </c>
      <c r="AD155" s="9" t="n">
        <v>6.718755</v>
      </c>
      <c r="AE155" s="9" t="n">
        <v>6.494057</v>
      </c>
      <c r="AF155" s="9" t="n">
        <v>6.213049</v>
      </c>
      <c r="AG155" s="9" t="n">
        <v>5.651477</v>
      </c>
      <c r="AH155" s="9" t="n">
        <v>5.036664</v>
      </c>
      <c r="AI155" s="9" t="n">
        <v>4.468789</v>
      </c>
      <c r="AJ155" s="9" t="n">
        <v>4.311365</v>
      </c>
      <c r="AK155" s="5" t="n">
        <v>-0.043414</v>
      </c>
    </row>
    <row r="156" ht="15" customHeight="1" s="99">
      <c r="A156" s="58" t="inlineStr">
        <is>
          <t>ATS000:prk_Russia</t>
        </is>
      </c>
      <c r="B156" s="7" t="inlineStr">
        <is>
          <t xml:space="preserve">  Commonwealth of Independent States</t>
        </is>
      </c>
      <c r="C156" s="9" t="n">
        <v>366.730072</v>
      </c>
      <c r="D156" s="9" t="n">
        <v>362.163391</v>
      </c>
      <c r="E156" s="9" t="n">
        <v>358.047607</v>
      </c>
      <c r="F156" s="9" t="n">
        <v>354.541016</v>
      </c>
      <c r="G156" s="9" t="n">
        <v>350.947693</v>
      </c>
      <c r="H156" s="9" t="n">
        <v>343.398071</v>
      </c>
      <c r="I156" s="9" t="n">
        <v>330.474548</v>
      </c>
      <c r="J156" s="9" t="n">
        <v>311.835419</v>
      </c>
      <c r="K156" s="9" t="n">
        <v>301.138458</v>
      </c>
      <c r="L156" s="9" t="n">
        <v>286.708801</v>
      </c>
      <c r="M156" s="9" t="n">
        <v>266.040588</v>
      </c>
      <c r="N156" s="9" t="n">
        <v>237.131592</v>
      </c>
      <c r="O156" s="9" t="n">
        <v>214.095078</v>
      </c>
      <c r="P156" s="9" t="n">
        <v>199.143616</v>
      </c>
      <c r="Q156" s="9" t="n">
        <v>187.739136</v>
      </c>
      <c r="R156" s="9" t="n">
        <v>179.784805</v>
      </c>
      <c r="S156" s="9" t="n">
        <v>170.899323</v>
      </c>
      <c r="T156" s="9" t="n">
        <v>158.15863</v>
      </c>
      <c r="U156" s="9" t="n">
        <v>148.523865</v>
      </c>
      <c r="V156" s="9" t="n">
        <v>131.197723</v>
      </c>
      <c r="W156" s="9" t="n">
        <v>122.191818</v>
      </c>
      <c r="X156" s="9" t="n">
        <v>103.175201</v>
      </c>
      <c r="Y156" s="9" t="n">
        <v>88.192566</v>
      </c>
      <c r="Z156" s="9" t="n">
        <v>70.151779</v>
      </c>
      <c r="AA156" s="9" t="n">
        <v>59.081429</v>
      </c>
      <c r="AB156" s="9" t="n">
        <v>56.756973</v>
      </c>
      <c r="AC156" s="9" t="n">
        <v>53.399414</v>
      </c>
      <c r="AD156" s="9" t="n">
        <v>48.075943</v>
      </c>
      <c r="AE156" s="9" t="n">
        <v>43.529442</v>
      </c>
      <c r="AF156" s="9" t="n">
        <v>38.032219</v>
      </c>
      <c r="AG156" s="9" t="n">
        <v>32.949371</v>
      </c>
      <c r="AH156" s="9" t="n">
        <v>21.919571</v>
      </c>
      <c r="AI156" s="9" t="n">
        <v>15.942092</v>
      </c>
      <c r="AJ156" s="9" t="n">
        <v>12.260004</v>
      </c>
      <c r="AK156" s="5" t="n">
        <v>-0.1004</v>
      </c>
    </row>
    <row r="157" ht="15" customHeight="1" s="99">
      <c r="A157" s="58" t="inlineStr">
        <is>
          <t>ATS000:prk_Russia-nb</t>
        </is>
      </c>
      <c r="B157" s="7" t="inlineStr">
        <is>
          <t xml:space="preserve">    Narrow Body Aircraft</t>
        </is>
      </c>
      <c r="C157" s="9" t="n">
        <v>248.063461</v>
      </c>
      <c r="D157" s="9" t="n">
        <v>245.620651</v>
      </c>
      <c r="E157" s="9" t="n">
        <v>243.892609</v>
      </c>
      <c r="F157" s="9" t="n">
        <v>242.56723</v>
      </c>
      <c r="G157" s="9" t="n">
        <v>241.172897</v>
      </c>
      <c r="H157" s="9" t="n">
        <v>236.266754</v>
      </c>
      <c r="I157" s="9" t="n">
        <v>226.268066</v>
      </c>
      <c r="J157" s="9" t="n">
        <v>210.240433</v>
      </c>
      <c r="K157" s="9" t="n">
        <v>203.217804</v>
      </c>
      <c r="L157" s="9" t="n">
        <v>193.175522</v>
      </c>
      <c r="M157" s="9" t="n">
        <v>178.11615</v>
      </c>
      <c r="N157" s="9" t="n">
        <v>156.074173</v>
      </c>
      <c r="O157" s="9" t="n">
        <v>142.055649</v>
      </c>
      <c r="P157" s="9" t="n">
        <v>130.035248</v>
      </c>
      <c r="Q157" s="9" t="n">
        <v>120.035606</v>
      </c>
      <c r="R157" s="9" t="n">
        <v>113.023666</v>
      </c>
      <c r="S157" s="9" t="n">
        <v>106.019028</v>
      </c>
      <c r="T157" s="9" t="n">
        <v>96.02182000000001</v>
      </c>
      <c r="U157" s="9" t="n">
        <v>90.015007</v>
      </c>
      <c r="V157" s="9" t="n">
        <v>84.00494399999999</v>
      </c>
      <c r="W157" s="9" t="n">
        <v>77.005486</v>
      </c>
      <c r="X157" s="9" t="n">
        <v>61.012421</v>
      </c>
      <c r="Y157" s="9" t="n">
        <v>49.02243</v>
      </c>
      <c r="Z157" s="9" t="n">
        <v>32.997028</v>
      </c>
      <c r="AA157" s="9" t="n">
        <v>21.966448</v>
      </c>
      <c r="AB157" s="9" t="n">
        <v>20.584732</v>
      </c>
      <c r="AC157" s="9" t="n">
        <v>19.264738</v>
      </c>
      <c r="AD157" s="9" t="n">
        <v>16.904213</v>
      </c>
      <c r="AE157" s="9" t="n">
        <v>13.395275</v>
      </c>
      <c r="AF157" s="9" t="n">
        <v>10.860992</v>
      </c>
      <c r="AG157" s="9" t="n">
        <v>7.815695</v>
      </c>
      <c r="AH157" s="9" t="n">
        <v>2.748837</v>
      </c>
      <c r="AI157" s="9" t="n">
        <v>0.808925</v>
      </c>
      <c r="AJ157" s="9" t="n">
        <v>0.089814</v>
      </c>
      <c r="AK157" s="5" t="n">
        <v>-0.219098</v>
      </c>
    </row>
    <row r="158" ht="15" customHeight="1" s="99">
      <c r="A158" s="58" t="inlineStr">
        <is>
          <t>ATS000:prk_Russia-wb</t>
        </is>
      </c>
      <c r="B158" s="7" t="inlineStr">
        <is>
          <t xml:space="preserve">    Wide Body Aircraft</t>
        </is>
      </c>
      <c r="C158" s="9" t="n">
        <v>37.542263</v>
      </c>
      <c r="D158" s="9" t="n">
        <v>35.530003</v>
      </c>
      <c r="E158" s="9" t="n">
        <v>33.320023</v>
      </c>
      <c r="F158" s="9" t="n">
        <v>31.385118</v>
      </c>
      <c r="G158" s="9" t="n">
        <v>29.505762</v>
      </c>
      <c r="H158" s="9" t="n">
        <v>27.264032</v>
      </c>
      <c r="I158" s="9" t="n">
        <v>24.835173</v>
      </c>
      <c r="J158" s="9" t="n">
        <v>22.830784</v>
      </c>
      <c r="K158" s="9" t="n">
        <v>19.910578</v>
      </c>
      <c r="L158" s="9" t="n">
        <v>16.465288</v>
      </c>
      <c r="M158" s="9" t="n">
        <v>12.263511</v>
      </c>
      <c r="N158" s="9" t="n">
        <v>7.280735</v>
      </c>
      <c r="O158" s="9" t="n">
        <v>2.028505</v>
      </c>
      <c r="P158" s="9" t="n">
        <v>0.359903</v>
      </c>
      <c r="Q158" s="9" t="n">
        <v>0.203005</v>
      </c>
      <c r="R158" s="9" t="n">
        <v>0.142662</v>
      </c>
      <c r="S158" s="9" t="n">
        <v>0.104994</v>
      </c>
      <c r="T158" s="9" t="n">
        <v>0.076284</v>
      </c>
      <c r="U158" s="9" t="n">
        <v>0.054706</v>
      </c>
      <c r="V158" s="9" t="n">
        <v>0.038716</v>
      </c>
      <c r="W158" s="9" t="n">
        <v>0.024097</v>
      </c>
      <c r="X158" s="9" t="n">
        <v>0.014158</v>
      </c>
      <c r="Y158" s="9" t="n">
        <v>0.009769</v>
      </c>
      <c r="Z158" s="9" t="n">
        <v>0.006643</v>
      </c>
      <c r="AA158" s="9" t="n">
        <v>0.004451</v>
      </c>
      <c r="AB158" s="9" t="n">
        <v>0</v>
      </c>
      <c r="AC158" s="9" t="n">
        <v>0</v>
      </c>
      <c r="AD158" s="9" t="n">
        <v>0</v>
      </c>
      <c r="AE158" s="9" t="n">
        <v>0</v>
      </c>
      <c r="AF158" s="9" t="n">
        <v>0</v>
      </c>
      <c r="AG158" s="9" t="n">
        <v>0</v>
      </c>
      <c r="AH158" s="9" t="n">
        <v>0</v>
      </c>
      <c r="AI158" s="9" t="n">
        <v>0</v>
      </c>
      <c r="AJ158" s="9" t="n">
        <v>0</v>
      </c>
      <c r="AK158" s="5" t="inlineStr">
        <is>
          <t>- -</t>
        </is>
      </c>
    </row>
    <row r="159" ht="15" customHeight="1" s="99">
      <c r="A159" s="58" t="inlineStr">
        <is>
          <t>ATS000:prk_Russia-rj</t>
        </is>
      </c>
      <c r="B159" s="7" t="inlineStr">
        <is>
          <t xml:space="preserve">    Regional Jets</t>
        </is>
      </c>
      <c r="C159" s="9" t="n">
        <v>81.124359</v>
      </c>
      <c r="D159" s="9" t="n">
        <v>81.012726</v>
      </c>
      <c r="E159" s="9" t="n">
        <v>80.834969</v>
      </c>
      <c r="F159" s="9" t="n">
        <v>80.58865400000001</v>
      </c>
      <c r="G159" s="9" t="n">
        <v>80.269051</v>
      </c>
      <c r="H159" s="9" t="n">
        <v>79.867279</v>
      </c>
      <c r="I159" s="9" t="n">
        <v>79.37130000000001</v>
      </c>
      <c r="J159" s="9" t="n">
        <v>78.76419799999999</v>
      </c>
      <c r="K159" s="9" t="n">
        <v>78.01007799999999</v>
      </c>
      <c r="L159" s="9" t="n">
        <v>77.067978</v>
      </c>
      <c r="M159" s="9" t="n">
        <v>75.66091900000001</v>
      </c>
      <c r="N159" s="9" t="n">
        <v>73.77668</v>
      </c>
      <c r="O159" s="9" t="n">
        <v>70.010925</v>
      </c>
      <c r="P159" s="9" t="n">
        <v>68.748459</v>
      </c>
      <c r="Q159" s="9" t="n">
        <v>67.500534</v>
      </c>
      <c r="R159" s="9" t="n">
        <v>66.618477</v>
      </c>
      <c r="S159" s="9" t="n">
        <v>64.775291</v>
      </c>
      <c r="T159" s="9" t="n">
        <v>62.06052</v>
      </c>
      <c r="U159" s="9" t="n">
        <v>58.454155</v>
      </c>
      <c r="V159" s="9" t="n">
        <v>47.15406</v>
      </c>
      <c r="W159" s="9" t="n">
        <v>45.162231</v>
      </c>
      <c r="X159" s="9" t="n">
        <v>42.148628</v>
      </c>
      <c r="Y159" s="9" t="n">
        <v>39.160362</v>
      </c>
      <c r="Z159" s="9" t="n">
        <v>37.148109</v>
      </c>
      <c r="AA159" s="9" t="n">
        <v>37.110531</v>
      </c>
      <c r="AB159" s="9" t="n">
        <v>36.172241</v>
      </c>
      <c r="AC159" s="9" t="n">
        <v>34.134674</v>
      </c>
      <c r="AD159" s="9" t="n">
        <v>31.171728</v>
      </c>
      <c r="AE159" s="9" t="n">
        <v>30.134165</v>
      </c>
      <c r="AF159" s="9" t="n">
        <v>27.171227</v>
      </c>
      <c r="AG159" s="9" t="n">
        <v>25.133677</v>
      </c>
      <c r="AH159" s="9" t="n">
        <v>19.170732</v>
      </c>
      <c r="AI159" s="9" t="n">
        <v>15.133166</v>
      </c>
      <c r="AJ159" s="9" t="n">
        <v>12.17019</v>
      </c>
      <c r="AK159" s="5" t="n">
        <v>-0.057518</v>
      </c>
    </row>
    <row r="160" ht="15" customHeight="1" s="99">
      <c r="A160" s="58" t="inlineStr">
        <is>
          <t>ATS000:prk_China</t>
        </is>
      </c>
      <c r="B160" s="7" t="inlineStr">
        <is>
          <t xml:space="preserve">  China</t>
        </is>
      </c>
      <c r="C160" s="9" t="n">
        <v>62.964748</v>
      </c>
      <c r="D160" s="9" t="n">
        <v>51.990917</v>
      </c>
      <c r="E160" s="9" t="n">
        <v>43.564812</v>
      </c>
      <c r="F160" s="9" t="n">
        <v>38.621552</v>
      </c>
      <c r="G160" s="9" t="n">
        <v>36.381851</v>
      </c>
      <c r="H160" s="9" t="n">
        <v>32.528572</v>
      </c>
      <c r="I160" s="9" t="n">
        <v>27.776388</v>
      </c>
      <c r="J160" s="9" t="n">
        <v>25.689106</v>
      </c>
      <c r="K160" s="9" t="n">
        <v>24.017309</v>
      </c>
      <c r="L160" s="9" t="n">
        <v>20.541899</v>
      </c>
      <c r="M160" s="9" t="n">
        <v>19.258728</v>
      </c>
      <c r="N160" s="9" t="n">
        <v>18.158752</v>
      </c>
      <c r="O160" s="9" t="n">
        <v>17.229206</v>
      </c>
      <c r="P160" s="9" t="n">
        <v>16.454754</v>
      </c>
      <c r="Q160" s="9" t="n">
        <v>15.818563</v>
      </c>
      <c r="R160" s="9" t="n">
        <v>15.303254</v>
      </c>
      <c r="S160" s="9" t="n">
        <v>14.891682</v>
      </c>
      <c r="T160" s="9" t="n">
        <v>12.567548</v>
      </c>
      <c r="U160" s="9" t="n">
        <v>12.315842</v>
      </c>
      <c r="V160" s="9" t="n">
        <v>12.123116</v>
      </c>
      <c r="W160" s="9" t="n">
        <v>11.977623</v>
      </c>
      <c r="X160" s="9" t="n">
        <v>11.869335</v>
      </c>
      <c r="Y160" s="9" t="n">
        <v>11.789881</v>
      </c>
      <c r="Z160" s="9" t="n">
        <v>11.728744</v>
      </c>
      <c r="AA160" s="9" t="n">
        <v>10.670171</v>
      </c>
      <c r="AB160" s="9" t="n">
        <v>10.631293</v>
      </c>
      <c r="AC160" s="9" t="n">
        <v>10.622499</v>
      </c>
      <c r="AD160" s="9" t="n">
        <v>10.613349</v>
      </c>
      <c r="AE160" s="9" t="n">
        <v>10.609655</v>
      </c>
      <c r="AF160" s="9" t="n">
        <v>9.603394</v>
      </c>
      <c r="AG160" s="9" t="n">
        <v>7.603394</v>
      </c>
      <c r="AH160" s="9" t="n">
        <v>0</v>
      </c>
      <c r="AI160" s="9" t="n">
        <v>0</v>
      </c>
      <c r="AJ160" s="9" t="n">
        <v>0</v>
      </c>
      <c r="AK160" s="5" t="inlineStr">
        <is>
          <t>- -</t>
        </is>
      </c>
    </row>
    <row r="161" ht="15" customHeight="1" s="99">
      <c r="A161" s="58" t="inlineStr">
        <is>
          <t>ATS000:prk_China-nb</t>
        </is>
      </c>
      <c r="B161" s="7" t="inlineStr">
        <is>
          <t xml:space="preserve">    Narrow Body Aircraft</t>
        </is>
      </c>
      <c r="C161" s="9" t="n">
        <v>18.649</v>
      </c>
      <c r="D161" s="9" t="n">
        <v>18.165144</v>
      </c>
      <c r="E161" s="9" t="n">
        <v>17.480015</v>
      </c>
      <c r="F161" s="9" t="n">
        <v>17</v>
      </c>
      <c r="G161" s="9" t="n">
        <v>16.904232</v>
      </c>
      <c r="H161" s="9" t="n">
        <v>16.190647</v>
      </c>
      <c r="I161" s="9" t="n">
        <v>13.832685</v>
      </c>
      <c r="J161" s="9" t="n">
        <v>12.394759</v>
      </c>
      <c r="K161" s="9" t="n">
        <v>11.117878</v>
      </c>
      <c r="L161" s="9" t="n">
        <v>8.001068</v>
      </c>
      <c r="M161" s="9" t="n">
        <v>7.038759</v>
      </c>
      <c r="N161" s="9" t="n">
        <v>6.221759</v>
      </c>
      <c r="O161" s="9" t="n">
        <v>5.538242</v>
      </c>
      <c r="P161" s="9" t="n">
        <v>4.974702</v>
      </c>
      <c r="Q161" s="9" t="n">
        <v>4.516809</v>
      </c>
      <c r="R161" s="9" t="n">
        <v>4.15014</v>
      </c>
      <c r="S161" s="9" t="n">
        <v>3.860776</v>
      </c>
      <c r="T161" s="9" t="n">
        <v>2.635734</v>
      </c>
      <c r="U161" s="9" t="n">
        <v>2.463268</v>
      </c>
      <c r="V161" s="9" t="n">
        <v>2.33303</v>
      </c>
      <c r="W161" s="9" t="n">
        <v>2.236128</v>
      </c>
      <c r="X161" s="9" t="n">
        <v>2.1651</v>
      </c>
      <c r="Y161" s="9" t="n">
        <v>2.113814</v>
      </c>
      <c r="Z161" s="9" t="n">
        <v>2.07367</v>
      </c>
      <c r="AA161" s="9" t="n">
        <v>1.034123</v>
      </c>
      <c r="AB161" s="9" t="n">
        <v>1.006643</v>
      </c>
      <c r="AC161" s="9" t="n">
        <v>1.004451</v>
      </c>
      <c r="AD161" s="9" t="n">
        <v>1</v>
      </c>
      <c r="AE161" s="9" t="n">
        <v>1</v>
      </c>
      <c r="AF161" s="9" t="n">
        <v>0</v>
      </c>
      <c r="AG161" s="9" t="n">
        <v>0</v>
      </c>
      <c r="AH161" s="9" t="n">
        <v>0</v>
      </c>
      <c r="AI161" s="9" t="n">
        <v>0</v>
      </c>
      <c r="AJ161" s="9" t="n">
        <v>0</v>
      </c>
      <c r="AK161" s="5" t="inlineStr">
        <is>
          <t>- -</t>
        </is>
      </c>
    </row>
    <row r="162" ht="15" customHeight="1" s="99">
      <c r="A162" s="58" t="inlineStr">
        <is>
          <t>ATS000:prk_China-wb</t>
        </is>
      </c>
      <c r="B162" s="7" t="inlineStr">
        <is>
          <t xml:space="preserve">    Wide Body Aircraft</t>
        </is>
      </c>
      <c r="C162" s="9" t="n">
        <v>15.8</v>
      </c>
      <c r="D162" s="9" t="n">
        <v>13.547635</v>
      </c>
      <c r="E162" s="9" t="n">
        <v>11.544699</v>
      </c>
      <c r="F162" s="9" t="n">
        <v>10.072722</v>
      </c>
      <c r="G162" s="9" t="n">
        <v>8.291219</v>
      </c>
      <c r="H162" s="9" t="n">
        <v>5.734534</v>
      </c>
      <c r="I162" s="9" t="n">
        <v>3.340309</v>
      </c>
      <c r="J162" s="9" t="n">
        <v>2.690954</v>
      </c>
      <c r="K162" s="9" t="n">
        <v>2.296038</v>
      </c>
      <c r="L162" s="9" t="n">
        <v>1.937437</v>
      </c>
      <c r="M162" s="9" t="n">
        <v>1.616575</v>
      </c>
      <c r="N162" s="9" t="n">
        <v>1.333601</v>
      </c>
      <c r="O162" s="9" t="n">
        <v>1.087572</v>
      </c>
      <c r="P162" s="9" t="n">
        <v>0.876659</v>
      </c>
      <c r="Q162" s="9" t="n">
        <v>0.698362</v>
      </c>
      <c r="R162" s="9" t="n">
        <v>0.549721</v>
      </c>
      <c r="S162" s="9" t="n">
        <v>0.427512</v>
      </c>
      <c r="T162" s="9" t="n">
        <v>0.32842</v>
      </c>
      <c r="U162" s="9" t="n">
        <v>0.24918</v>
      </c>
      <c r="V162" s="9" t="n">
        <v>0.186693</v>
      </c>
      <c r="W162" s="9" t="n">
        <v>0.138101</v>
      </c>
      <c r="X162" s="9" t="n">
        <v>0.100841</v>
      </c>
      <c r="Y162" s="9" t="n">
        <v>0.072673</v>
      </c>
      <c r="Z162" s="9" t="n">
        <v>0.05168</v>
      </c>
      <c r="AA162" s="9" t="n">
        <v>0.032655</v>
      </c>
      <c r="AB162" s="9" t="n">
        <v>0.021257</v>
      </c>
      <c r="AC162" s="9" t="n">
        <v>0.014654</v>
      </c>
      <c r="AD162" s="9" t="n">
        <v>0.009956</v>
      </c>
      <c r="AE162" s="9" t="n">
        <v>0.006262</v>
      </c>
      <c r="AF162" s="9" t="n">
        <v>0</v>
      </c>
      <c r="AG162" s="9" t="n">
        <v>0</v>
      </c>
      <c r="AH162" s="9" t="n">
        <v>0</v>
      </c>
      <c r="AI162" s="9" t="n">
        <v>0</v>
      </c>
      <c r="AJ162" s="9" t="n">
        <v>0</v>
      </c>
      <c r="AK162" s="5" t="inlineStr">
        <is>
          <t>- -</t>
        </is>
      </c>
    </row>
    <row r="163" ht="15" customHeight="1" s="99">
      <c r="A163" s="58" t="inlineStr">
        <is>
          <t>ATS000:prk_China-rj</t>
        </is>
      </c>
      <c r="B163" s="7" t="inlineStr">
        <is>
          <t xml:space="preserve">    Regional Jets</t>
        </is>
      </c>
      <c r="C163" s="9" t="n">
        <v>28.515747</v>
      </c>
      <c r="D163" s="9" t="n">
        <v>20.278137</v>
      </c>
      <c r="E163" s="9" t="n">
        <v>14.5401</v>
      </c>
      <c r="F163" s="9" t="n">
        <v>11.548828</v>
      </c>
      <c r="G163" s="9" t="n">
        <v>11.186401</v>
      </c>
      <c r="H163" s="9" t="n">
        <v>10.603394</v>
      </c>
      <c r="I163" s="9" t="n">
        <v>10.603394</v>
      </c>
      <c r="J163" s="9" t="n">
        <v>10.603394</v>
      </c>
      <c r="K163" s="9" t="n">
        <v>10.603394</v>
      </c>
      <c r="L163" s="9" t="n">
        <v>10.603394</v>
      </c>
      <c r="M163" s="9" t="n">
        <v>10.603394</v>
      </c>
      <c r="N163" s="9" t="n">
        <v>10.603394</v>
      </c>
      <c r="O163" s="9" t="n">
        <v>10.603394</v>
      </c>
      <c r="P163" s="9" t="n">
        <v>10.603394</v>
      </c>
      <c r="Q163" s="9" t="n">
        <v>10.603394</v>
      </c>
      <c r="R163" s="9" t="n">
        <v>10.603394</v>
      </c>
      <c r="S163" s="9" t="n">
        <v>10.603394</v>
      </c>
      <c r="T163" s="9" t="n">
        <v>9.603394</v>
      </c>
      <c r="U163" s="9" t="n">
        <v>9.603394</v>
      </c>
      <c r="V163" s="9" t="n">
        <v>9.603394</v>
      </c>
      <c r="W163" s="9" t="n">
        <v>9.603394</v>
      </c>
      <c r="X163" s="9" t="n">
        <v>9.603394</v>
      </c>
      <c r="Y163" s="9" t="n">
        <v>9.603394</v>
      </c>
      <c r="Z163" s="9" t="n">
        <v>9.603394</v>
      </c>
      <c r="AA163" s="9" t="n">
        <v>9.603394</v>
      </c>
      <c r="AB163" s="9" t="n">
        <v>9.603394</v>
      </c>
      <c r="AC163" s="9" t="n">
        <v>9.603394</v>
      </c>
      <c r="AD163" s="9" t="n">
        <v>9.603394</v>
      </c>
      <c r="AE163" s="9" t="n">
        <v>9.603394</v>
      </c>
      <c r="AF163" s="9" t="n">
        <v>9.603394</v>
      </c>
      <c r="AG163" s="9" t="n">
        <v>7.603394</v>
      </c>
      <c r="AH163" s="9" t="n">
        <v>0</v>
      </c>
      <c r="AI163" s="9" t="n">
        <v>0</v>
      </c>
      <c r="AJ163" s="9" t="n">
        <v>0</v>
      </c>
      <c r="AK163" s="5" t="inlineStr">
        <is>
          <t>- -</t>
        </is>
      </c>
    </row>
    <row r="164" ht="15" customHeight="1" s="99">
      <c r="A164" s="58" t="inlineStr">
        <is>
          <t>ATS000:prk_NE_Asia</t>
        </is>
      </c>
      <c r="B164" s="7" t="inlineStr">
        <is>
          <t xml:space="preserve">  Northeast Asia</t>
        </is>
      </c>
      <c r="C164" s="9" t="n">
        <v>13.798964</v>
      </c>
      <c r="D164" s="9" t="n">
        <v>12.826821</v>
      </c>
      <c r="E164" s="9" t="n">
        <v>12.183221</v>
      </c>
      <c r="F164" s="9" t="n">
        <v>11.265993</v>
      </c>
      <c r="G164" s="9" t="n">
        <v>10.709548</v>
      </c>
      <c r="H164" s="9" t="n">
        <v>10.070929</v>
      </c>
      <c r="I164" s="9" t="n">
        <v>8.96828</v>
      </c>
      <c r="J164" s="9" t="n">
        <v>8.715976</v>
      </c>
      <c r="K164" s="9" t="n">
        <v>8.454715</v>
      </c>
      <c r="L164" s="9" t="n">
        <v>8.076572000000001</v>
      </c>
      <c r="M164" s="9" t="n">
        <v>7.730955</v>
      </c>
      <c r="N164" s="9" t="n">
        <v>7.491329</v>
      </c>
      <c r="O164" s="9" t="n">
        <v>6.806841</v>
      </c>
      <c r="P164" s="9" t="n">
        <v>6.217837</v>
      </c>
      <c r="Q164" s="9" t="n">
        <v>6.105443</v>
      </c>
      <c r="R164" s="9" t="n">
        <v>6.071034</v>
      </c>
      <c r="S164" s="9" t="n">
        <v>6.009087</v>
      </c>
      <c r="T164" s="9" t="n">
        <v>6.006088</v>
      </c>
      <c r="U164" s="9" t="n">
        <v>6</v>
      </c>
      <c r="V164" s="9" t="n">
        <v>6</v>
      </c>
      <c r="W164" s="9" t="n">
        <v>6</v>
      </c>
      <c r="X164" s="9" t="n">
        <v>5.689813</v>
      </c>
      <c r="Y164" s="9" t="n">
        <v>5.026877</v>
      </c>
      <c r="Z164" s="9" t="n">
        <v>5</v>
      </c>
      <c r="AA164" s="9" t="n">
        <v>5</v>
      </c>
      <c r="AB164" s="9" t="n">
        <v>5</v>
      </c>
      <c r="AC164" s="9" t="n">
        <v>4</v>
      </c>
      <c r="AD164" s="9" t="n">
        <v>4</v>
      </c>
      <c r="AE164" s="9" t="n">
        <v>4</v>
      </c>
      <c r="AF164" s="9" t="n">
        <v>4</v>
      </c>
      <c r="AG164" s="9" t="n">
        <v>4</v>
      </c>
      <c r="AH164" s="9" t="n">
        <v>4</v>
      </c>
      <c r="AI164" s="9" t="n">
        <v>3.643515</v>
      </c>
      <c r="AJ164" s="9" t="n">
        <v>3</v>
      </c>
      <c r="AK164" s="5" t="n">
        <v>-0.044389</v>
      </c>
    </row>
    <row r="165" ht="15" customHeight="1" s="99">
      <c r="A165" s="58" t="inlineStr">
        <is>
          <t>ATS000:prk_NE_Asia-nb</t>
        </is>
      </c>
      <c r="B165" s="7" t="inlineStr">
        <is>
          <t xml:space="preserve">    Narrow Body Aircraft</t>
        </is>
      </c>
      <c r="C165" s="9" t="n">
        <v>7.958963</v>
      </c>
      <c r="D165" s="9" t="n">
        <v>7.879904</v>
      </c>
      <c r="E165" s="9" t="n">
        <v>7.77362</v>
      </c>
      <c r="F165" s="9" t="n">
        <v>7.610173</v>
      </c>
      <c r="G165" s="9" t="n">
        <v>7.339084</v>
      </c>
      <c r="H165" s="9" t="n">
        <v>6.778262</v>
      </c>
      <c r="I165" s="9" t="n">
        <v>5.74</v>
      </c>
      <c r="J165" s="9" t="n">
        <v>5.5402</v>
      </c>
      <c r="K165" s="9" t="n">
        <v>5.321125</v>
      </c>
      <c r="L165" s="9" t="n">
        <v>4.97638</v>
      </c>
      <c r="M165" s="9" t="n">
        <v>4.656813</v>
      </c>
      <c r="N165" s="9" t="n">
        <v>4.437205</v>
      </c>
      <c r="O165" s="9" t="n">
        <v>4.289001</v>
      </c>
      <c r="P165" s="9" t="n">
        <v>4.190169</v>
      </c>
      <c r="Q165" s="9" t="n">
        <v>4.086076</v>
      </c>
      <c r="R165" s="9" t="n">
        <v>4.057671</v>
      </c>
      <c r="S165" s="9" t="n">
        <v>4</v>
      </c>
      <c r="T165" s="9" t="n">
        <v>4</v>
      </c>
      <c r="U165" s="9" t="n">
        <v>4</v>
      </c>
      <c r="V165" s="9" t="n">
        <v>4</v>
      </c>
      <c r="W165" s="9" t="n">
        <v>4</v>
      </c>
      <c r="X165" s="9" t="n">
        <v>3.689813</v>
      </c>
      <c r="Y165" s="9" t="n">
        <v>3.026878</v>
      </c>
      <c r="Z165" s="9" t="n">
        <v>3</v>
      </c>
      <c r="AA165" s="9" t="n">
        <v>3</v>
      </c>
      <c r="AB165" s="9" t="n">
        <v>3</v>
      </c>
      <c r="AC165" s="9" t="n">
        <v>3</v>
      </c>
      <c r="AD165" s="9" t="n">
        <v>3</v>
      </c>
      <c r="AE165" s="9" t="n">
        <v>3</v>
      </c>
      <c r="AF165" s="9" t="n">
        <v>3</v>
      </c>
      <c r="AG165" s="9" t="n">
        <v>3</v>
      </c>
      <c r="AH165" s="9" t="n">
        <v>3</v>
      </c>
      <c r="AI165" s="9" t="n">
        <v>2.643515</v>
      </c>
      <c r="AJ165" s="9" t="n">
        <v>2</v>
      </c>
      <c r="AK165" s="5" t="n">
        <v>-0.041944</v>
      </c>
    </row>
    <row r="166" ht="15" customHeight="1" s="99">
      <c r="A166" s="58" t="inlineStr">
        <is>
          <t>ATS000:prk_NE_Asia-wb</t>
        </is>
      </c>
      <c r="B166" s="7" t="inlineStr">
        <is>
          <t xml:space="preserve">    Wide Body Aircraft</t>
        </is>
      </c>
      <c r="C166" s="9" t="n">
        <v>3.84</v>
      </c>
      <c r="D166" s="9" t="n">
        <v>2.946918</v>
      </c>
      <c r="E166" s="9" t="n">
        <v>2.409601</v>
      </c>
      <c r="F166" s="9" t="n">
        <v>1.65582</v>
      </c>
      <c r="G166" s="9" t="n">
        <v>1.370464</v>
      </c>
      <c r="H166" s="9" t="n">
        <v>1.292667</v>
      </c>
      <c r="I166" s="9" t="n">
        <v>1.22828</v>
      </c>
      <c r="J166" s="9" t="n">
        <v>1.175776</v>
      </c>
      <c r="K166" s="9" t="n">
        <v>1.13359</v>
      </c>
      <c r="L166" s="9" t="n">
        <v>1.100192</v>
      </c>
      <c r="M166" s="9" t="n">
        <v>1.074142</v>
      </c>
      <c r="N166" s="9" t="n">
        <v>1.054124</v>
      </c>
      <c r="O166" s="9" t="n">
        <v>0.51784</v>
      </c>
      <c r="P166" s="9" t="n">
        <v>0.027668</v>
      </c>
      <c r="Q166" s="9" t="n">
        <v>0.019368</v>
      </c>
      <c r="R166" s="9" t="n">
        <v>0.013364</v>
      </c>
      <c r="S166" s="9" t="n">
        <v>0.009087</v>
      </c>
      <c r="T166" s="9" t="n">
        <v>0.006088</v>
      </c>
      <c r="U166" s="9" t="n">
        <v>0</v>
      </c>
      <c r="V166" s="9" t="n">
        <v>0</v>
      </c>
      <c r="W166" s="9" t="n">
        <v>0</v>
      </c>
      <c r="X166" s="9" t="n">
        <v>0</v>
      </c>
      <c r="Y166" s="9" t="n">
        <v>0</v>
      </c>
      <c r="Z166" s="9" t="n">
        <v>0</v>
      </c>
      <c r="AA166" s="9" t="n">
        <v>0</v>
      </c>
      <c r="AB166" s="9" t="n">
        <v>0</v>
      </c>
      <c r="AC166" s="9" t="n">
        <v>0</v>
      </c>
      <c r="AD166" s="9" t="n">
        <v>0</v>
      </c>
      <c r="AE166" s="9" t="n">
        <v>0</v>
      </c>
      <c r="AF166" s="9" t="n">
        <v>0</v>
      </c>
      <c r="AG166" s="9" t="n">
        <v>0</v>
      </c>
      <c r="AH166" s="9" t="n">
        <v>0</v>
      </c>
      <c r="AI166" s="9" t="n">
        <v>0</v>
      </c>
      <c r="AJ166" s="9" t="n">
        <v>0</v>
      </c>
      <c r="AK166" s="5" t="inlineStr">
        <is>
          <t>- -</t>
        </is>
      </c>
    </row>
    <row r="167" ht="15" customHeight="1" s="99">
      <c r="A167" s="58" t="inlineStr">
        <is>
          <t>ATS000:prk_NE_Asia-rj</t>
        </is>
      </c>
      <c r="B167" s="7" t="inlineStr">
        <is>
          <t xml:space="preserve">    Regional Jets</t>
        </is>
      </c>
      <c r="C167" s="9" t="n">
        <v>2</v>
      </c>
      <c r="D167" s="9" t="n">
        <v>2</v>
      </c>
      <c r="E167" s="9" t="n">
        <v>2</v>
      </c>
      <c r="F167" s="9" t="n">
        <v>2</v>
      </c>
      <c r="G167" s="9" t="n">
        <v>2</v>
      </c>
      <c r="H167" s="9" t="n">
        <v>2</v>
      </c>
      <c r="I167" s="9" t="n">
        <v>2</v>
      </c>
      <c r="J167" s="9" t="n">
        <v>2</v>
      </c>
      <c r="K167" s="9" t="n">
        <v>2</v>
      </c>
      <c r="L167" s="9" t="n">
        <v>2</v>
      </c>
      <c r="M167" s="9" t="n">
        <v>2</v>
      </c>
      <c r="N167" s="9" t="n">
        <v>2</v>
      </c>
      <c r="O167" s="9" t="n">
        <v>2</v>
      </c>
      <c r="P167" s="9" t="n">
        <v>2</v>
      </c>
      <c r="Q167" s="9" t="n">
        <v>2</v>
      </c>
      <c r="R167" s="9" t="n">
        <v>2</v>
      </c>
      <c r="S167" s="9" t="n">
        <v>2</v>
      </c>
      <c r="T167" s="9" t="n">
        <v>2</v>
      </c>
      <c r="U167" s="9" t="n">
        <v>2</v>
      </c>
      <c r="V167" s="9" t="n">
        <v>2</v>
      </c>
      <c r="W167" s="9" t="n">
        <v>2</v>
      </c>
      <c r="X167" s="9" t="n">
        <v>2</v>
      </c>
      <c r="Y167" s="9" t="n">
        <v>2</v>
      </c>
      <c r="Z167" s="9" t="n">
        <v>2</v>
      </c>
      <c r="AA167" s="9" t="n">
        <v>2</v>
      </c>
      <c r="AB167" s="9" t="n">
        <v>2</v>
      </c>
      <c r="AC167" s="9" t="n">
        <v>1</v>
      </c>
      <c r="AD167" s="9" t="n">
        <v>1</v>
      </c>
      <c r="AE167" s="9" t="n">
        <v>1</v>
      </c>
      <c r="AF167" s="9" t="n">
        <v>1</v>
      </c>
      <c r="AG167" s="9" t="n">
        <v>1</v>
      </c>
      <c r="AH167" s="9" t="n">
        <v>1</v>
      </c>
      <c r="AI167" s="9" t="n">
        <v>1</v>
      </c>
      <c r="AJ167" s="9" t="n">
        <v>1</v>
      </c>
      <c r="AK167" s="5" t="n">
        <v>-0.021428</v>
      </c>
    </row>
    <row r="168" ht="15" customHeight="1" s="99">
      <c r="A168" s="58" t="inlineStr">
        <is>
          <t>ATS000:prk_SE_Asia</t>
        </is>
      </c>
      <c r="B168" s="7" t="inlineStr">
        <is>
          <t xml:space="preserve">  Southeast Asia</t>
        </is>
      </c>
      <c r="C168" s="9" t="n">
        <v>215.543716</v>
      </c>
      <c r="D168" s="9" t="n">
        <v>210.536224</v>
      </c>
      <c r="E168" s="9" t="n">
        <v>205.281509</v>
      </c>
      <c r="F168" s="9" t="n">
        <v>199.151382</v>
      </c>
      <c r="G168" s="9" t="n">
        <v>192.631989</v>
      </c>
      <c r="H168" s="9" t="n">
        <v>185.16713</v>
      </c>
      <c r="I168" s="9" t="n">
        <v>177.045822</v>
      </c>
      <c r="J168" s="9" t="n">
        <v>168.065887</v>
      </c>
      <c r="K168" s="9" t="n">
        <v>157.876114</v>
      </c>
      <c r="L168" s="9" t="n">
        <v>147.194794</v>
      </c>
      <c r="M168" s="9" t="n">
        <v>137.716141</v>
      </c>
      <c r="N168" s="9" t="n">
        <v>128.654709</v>
      </c>
      <c r="O168" s="9" t="n">
        <v>119.06604</v>
      </c>
      <c r="P168" s="9" t="n">
        <v>107.715385</v>
      </c>
      <c r="Q168" s="9" t="n">
        <v>94.360039</v>
      </c>
      <c r="R168" s="9" t="n">
        <v>83.55276499999999</v>
      </c>
      <c r="S168" s="9" t="n">
        <v>72.848198</v>
      </c>
      <c r="T168" s="9" t="n">
        <v>61.559372</v>
      </c>
      <c r="U168" s="9" t="n">
        <v>52.001694</v>
      </c>
      <c r="V168" s="9" t="n">
        <v>45.416931</v>
      </c>
      <c r="W168" s="9" t="n">
        <v>39.109863</v>
      </c>
      <c r="X168" s="9" t="n">
        <v>35.979153</v>
      </c>
      <c r="Y168" s="9" t="n">
        <v>35.038158</v>
      </c>
      <c r="Z168" s="9" t="n">
        <v>33.844414</v>
      </c>
      <c r="AA168" s="9" t="n">
        <v>31.473465</v>
      </c>
      <c r="AB168" s="9" t="n">
        <v>29.932005</v>
      </c>
      <c r="AC168" s="9" t="n">
        <v>29.20266</v>
      </c>
      <c r="AD168" s="9" t="n">
        <v>28.10438</v>
      </c>
      <c r="AE168" s="9" t="n">
        <v>25.190338</v>
      </c>
      <c r="AF168" s="9" t="n">
        <v>23.367893</v>
      </c>
      <c r="AG168" s="9" t="n">
        <v>22.73424</v>
      </c>
      <c r="AH168" s="9" t="n">
        <v>21.021858</v>
      </c>
      <c r="AI168" s="9" t="n">
        <v>20.437592</v>
      </c>
      <c r="AJ168" s="9" t="n">
        <v>18.926851</v>
      </c>
      <c r="AK168" s="5" t="n">
        <v>-0.07252</v>
      </c>
    </row>
    <row r="169" ht="15" customHeight="1" s="99">
      <c r="A169" s="58" t="inlineStr">
        <is>
          <t>ATS000:prk_SE_Asia-nb</t>
        </is>
      </c>
      <c r="B169" s="7" t="inlineStr">
        <is>
          <t xml:space="preserve">    Narrow Body Aircraft</t>
        </is>
      </c>
      <c r="C169" s="9" t="n">
        <v>99.820999</v>
      </c>
      <c r="D169" s="9" t="n">
        <v>96.334007</v>
      </c>
      <c r="E169" s="9" t="n">
        <v>92.896126</v>
      </c>
      <c r="F169" s="9" t="n">
        <v>88.90175600000001</v>
      </c>
      <c r="G169" s="9" t="n">
        <v>84.639793</v>
      </c>
      <c r="H169" s="9" t="n">
        <v>79.76190200000001</v>
      </c>
      <c r="I169" s="9" t="n">
        <v>74.492012</v>
      </c>
      <c r="J169" s="9" t="n">
        <v>68.898003</v>
      </c>
      <c r="K169" s="9" t="n">
        <v>62.945808</v>
      </c>
      <c r="L169" s="9" t="n">
        <v>56.800114</v>
      </c>
      <c r="M169" s="9" t="n">
        <v>51.251923</v>
      </c>
      <c r="N169" s="9" t="n">
        <v>46.546593</v>
      </c>
      <c r="O169" s="9" t="n">
        <v>41.936634</v>
      </c>
      <c r="P169" s="9" t="n">
        <v>36.681</v>
      </c>
      <c r="Q169" s="9" t="n">
        <v>30.962494</v>
      </c>
      <c r="R169" s="9" t="n">
        <v>27.666939</v>
      </c>
      <c r="S169" s="9" t="n">
        <v>22.881525</v>
      </c>
      <c r="T169" s="9" t="n">
        <v>16.992914</v>
      </c>
      <c r="U169" s="9" t="n">
        <v>12.178179</v>
      </c>
      <c r="V169" s="9" t="n">
        <v>10.902421</v>
      </c>
      <c r="W169" s="9" t="n">
        <v>9.521162</v>
      </c>
      <c r="X169" s="9" t="n">
        <v>9.039256999999999</v>
      </c>
      <c r="Y169" s="9" t="n">
        <v>9.013588</v>
      </c>
      <c r="Z169" s="9" t="n">
        <v>9.009104000000001</v>
      </c>
      <c r="AA169" s="9" t="n">
        <v>9</v>
      </c>
      <c r="AB169" s="9" t="n">
        <v>9</v>
      </c>
      <c r="AC169" s="9" t="n">
        <v>9</v>
      </c>
      <c r="AD169" s="9" t="n">
        <v>9</v>
      </c>
      <c r="AE169" s="9" t="n">
        <v>6.887605</v>
      </c>
      <c r="AF169" s="9" t="n">
        <v>6</v>
      </c>
      <c r="AG169" s="9" t="n">
        <v>6</v>
      </c>
      <c r="AH169" s="9" t="n">
        <v>5</v>
      </c>
      <c r="AI169" s="9" t="n">
        <v>5</v>
      </c>
      <c r="AJ169" s="9" t="n">
        <v>4</v>
      </c>
      <c r="AK169" s="5" t="n">
        <v>-0.09464</v>
      </c>
    </row>
    <row r="170" ht="15" customHeight="1" s="99">
      <c r="A170" s="58" t="inlineStr">
        <is>
          <t>ATS000:prk_SE_Asia-wb</t>
        </is>
      </c>
      <c r="B170" s="7" t="inlineStr">
        <is>
          <t xml:space="preserve">    Wide Body Aircraft</t>
        </is>
      </c>
      <c r="C170" s="9" t="n">
        <v>60.888725</v>
      </c>
      <c r="D170" s="9" t="n">
        <v>59.599586</v>
      </c>
      <c r="E170" s="9" t="n">
        <v>58.098114</v>
      </c>
      <c r="F170" s="9" t="n">
        <v>56.382267</v>
      </c>
      <c r="G170" s="9" t="n">
        <v>54.660976</v>
      </c>
      <c r="H170" s="9" t="n">
        <v>52.731544</v>
      </c>
      <c r="I170" s="9" t="n">
        <v>50.677979</v>
      </c>
      <c r="J170" s="9" t="n">
        <v>48.235989</v>
      </c>
      <c r="K170" s="9" t="n">
        <v>45.425991</v>
      </c>
      <c r="L170" s="9" t="n">
        <v>42.344334</v>
      </c>
      <c r="M170" s="9" t="n">
        <v>39.713711</v>
      </c>
      <c r="N170" s="9" t="n">
        <v>37.033615</v>
      </c>
      <c r="O170" s="9" t="n">
        <v>33.700233</v>
      </c>
      <c r="P170" s="9" t="n">
        <v>29.694353</v>
      </c>
      <c r="Q170" s="9" t="n">
        <v>24.981192</v>
      </c>
      <c r="R170" s="9" t="n">
        <v>21.068031</v>
      </c>
      <c r="S170" s="9" t="n">
        <v>16.845795</v>
      </c>
      <c r="T170" s="9" t="n">
        <v>12.82984</v>
      </c>
      <c r="U170" s="9" t="n">
        <v>9.566113</v>
      </c>
      <c r="V170" s="9" t="n">
        <v>5.952538</v>
      </c>
      <c r="W170" s="9" t="n">
        <v>3.083476</v>
      </c>
      <c r="X170" s="9" t="n">
        <v>2.043743</v>
      </c>
      <c r="Y170" s="9" t="n">
        <v>2.022332</v>
      </c>
      <c r="Z170" s="9" t="n">
        <v>2</v>
      </c>
      <c r="AA170" s="9" t="n">
        <v>1</v>
      </c>
      <c r="AB170" s="9" t="n">
        <v>0.073896</v>
      </c>
      <c r="AC170" s="9" t="n">
        <v>0</v>
      </c>
      <c r="AD170" s="9" t="n">
        <v>0</v>
      </c>
      <c r="AE170" s="9" t="n">
        <v>0</v>
      </c>
      <c r="AF170" s="9" t="n">
        <v>0</v>
      </c>
      <c r="AG170" s="9" t="n">
        <v>0</v>
      </c>
      <c r="AH170" s="9" t="n">
        <v>0</v>
      </c>
      <c r="AI170" s="9" t="n">
        <v>0</v>
      </c>
      <c r="AJ170" s="9" t="n">
        <v>0</v>
      </c>
      <c r="AK170" s="5" t="inlineStr">
        <is>
          <t>- -</t>
        </is>
      </c>
    </row>
    <row r="171" ht="15" customHeight="1" s="99">
      <c r="A171" s="58" t="inlineStr">
        <is>
          <t>ATS000:prk_SE_Asia-rj</t>
        </is>
      </c>
      <c r="B171" s="7" t="inlineStr">
        <is>
          <t xml:space="preserve">    Regional Jets</t>
        </is>
      </c>
      <c r="C171" s="9" t="n">
        <v>54.834</v>
      </c>
      <c r="D171" s="9" t="n">
        <v>54.602627</v>
      </c>
      <c r="E171" s="9" t="n">
        <v>54.287277</v>
      </c>
      <c r="F171" s="9" t="n">
        <v>53.867359</v>
      </c>
      <c r="G171" s="9" t="n">
        <v>53.331219</v>
      </c>
      <c r="H171" s="9" t="n">
        <v>52.673691</v>
      </c>
      <c r="I171" s="9" t="n">
        <v>51.875832</v>
      </c>
      <c r="J171" s="9" t="n">
        <v>50.931908</v>
      </c>
      <c r="K171" s="9" t="n">
        <v>49.504318</v>
      </c>
      <c r="L171" s="9" t="n">
        <v>48.050354</v>
      </c>
      <c r="M171" s="9" t="n">
        <v>46.750507</v>
      </c>
      <c r="N171" s="9" t="n">
        <v>45.074501</v>
      </c>
      <c r="O171" s="9" t="n">
        <v>43.429169</v>
      </c>
      <c r="P171" s="9" t="n">
        <v>41.340034</v>
      </c>
      <c r="Q171" s="9" t="n">
        <v>38.416351</v>
      </c>
      <c r="R171" s="9" t="n">
        <v>34.817799</v>
      </c>
      <c r="S171" s="9" t="n">
        <v>33.12088</v>
      </c>
      <c r="T171" s="9" t="n">
        <v>31.736618</v>
      </c>
      <c r="U171" s="9" t="n">
        <v>30.257399</v>
      </c>
      <c r="V171" s="9" t="n">
        <v>28.561975</v>
      </c>
      <c r="W171" s="9" t="n">
        <v>26.505228</v>
      </c>
      <c r="X171" s="9" t="n">
        <v>24.896152</v>
      </c>
      <c r="Y171" s="9" t="n">
        <v>24.002239</v>
      </c>
      <c r="Z171" s="9" t="n">
        <v>22.835312</v>
      </c>
      <c r="AA171" s="9" t="n">
        <v>21.473465</v>
      </c>
      <c r="AB171" s="9" t="n">
        <v>20.858109</v>
      </c>
      <c r="AC171" s="9" t="n">
        <v>20.20266</v>
      </c>
      <c r="AD171" s="9" t="n">
        <v>19.10438</v>
      </c>
      <c r="AE171" s="9" t="n">
        <v>18.302732</v>
      </c>
      <c r="AF171" s="9" t="n">
        <v>17.367893</v>
      </c>
      <c r="AG171" s="9" t="n">
        <v>16.73424</v>
      </c>
      <c r="AH171" s="9" t="n">
        <v>16.021858</v>
      </c>
      <c r="AI171" s="9" t="n">
        <v>15.437593</v>
      </c>
      <c r="AJ171" s="9" t="n">
        <v>14.926851</v>
      </c>
      <c r="AK171" s="5" t="n">
        <v>-0.039718</v>
      </c>
    </row>
    <row r="172" ht="15" customHeight="1" s="99">
      <c r="A172" s="58" t="inlineStr">
        <is>
          <t>ATS000:prk_SW_Asia</t>
        </is>
      </c>
      <c r="B172" s="7" t="inlineStr">
        <is>
          <t xml:space="preserve">  Southwest Asia</t>
        </is>
      </c>
      <c r="C172" s="9" t="n">
        <v>44.898964</v>
      </c>
      <c r="D172" s="9" t="n">
        <v>43.441719</v>
      </c>
      <c r="E172" s="9" t="n">
        <v>42.320099</v>
      </c>
      <c r="F172" s="9" t="n">
        <v>41.044548</v>
      </c>
      <c r="G172" s="9" t="n">
        <v>39.660477</v>
      </c>
      <c r="H172" s="9" t="n">
        <v>38.261726</v>
      </c>
      <c r="I172" s="9" t="n">
        <v>36.567406</v>
      </c>
      <c r="J172" s="9" t="n">
        <v>34.854561</v>
      </c>
      <c r="K172" s="9" t="n">
        <v>33.306664</v>
      </c>
      <c r="L172" s="9" t="n">
        <v>31.261784</v>
      </c>
      <c r="M172" s="9" t="n">
        <v>29.68923</v>
      </c>
      <c r="N172" s="9" t="n">
        <v>27.584286</v>
      </c>
      <c r="O172" s="9" t="n">
        <v>25.46085</v>
      </c>
      <c r="P172" s="9" t="n">
        <v>22.788582</v>
      </c>
      <c r="Q172" s="9" t="n">
        <v>20.112846</v>
      </c>
      <c r="R172" s="9" t="n">
        <v>19.764988</v>
      </c>
      <c r="S172" s="9" t="n">
        <v>19.24226</v>
      </c>
      <c r="T172" s="9" t="n">
        <v>17.774731</v>
      </c>
      <c r="U172" s="9" t="n">
        <v>16.716507</v>
      </c>
      <c r="V172" s="9" t="n">
        <v>16.31953</v>
      </c>
      <c r="W172" s="9" t="n">
        <v>15.877094</v>
      </c>
      <c r="X172" s="9" t="n">
        <v>15.134594</v>
      </c>
      <c r="Y172" s="9" t="n">
        <v>14.683035</v>
      </c>
      <c r="Z172" s="9" t="n">
        <v>14.161262</v>
      </c>
      <c r="AA172" s="9" t="n">
        <v>13.160295</v>
      </c>
      <c r="AB172" s="9" t="n">
        <v>11.842724</v>
      </c>
      <c r="AC172" s="9" t="n">
        <v>10.910879</v>
      </c>
      <c r="AD172" s="9" t="n">
        <v>9.256164</v>
      </c>
      <c r="AE172" s="9" t="n">
        <v>7.275225</v>
      </c>
      <c r="AF172" s="9" t="n">
        <v>7.063383</v>
      </c>
      <c r="AG172" s="9" t="n">
        <v>5.958612</v>
      </c>
      <c r="AH172" s="9" t="n">
        <v>5.626543</v>
      </c>
      <c r="AI172" s="9" t="n">
        <v>5.369567</v>
      </c>
      <c r="AJ172" s="9" t="n">
        <v>4.114831</v>
      </c>
      <c r="AK172" s="5" t="n">
        <v>-0.071004</v>
      </c>
    </row>
    <row r="173" ht="15" customHeight="1" s="99">
      <c r="A173" s="58" t="inlineStr">
        <is>
          <t>ATS000:prk_SW_Asia-nb</t>
        </is>
      </c>
      <c r="B173" s="7" t="inlineStr">
        <is>
          <t xml:space="preserve">    Narrow Body Aircraft</t>
        </is>
      </c>
      <c r="C173" s="9" t="n">
        <v>27.618</v>
      </c>
      <c r="D173" s="9" t="n">
        <v>26.989174</v>
      </c>
      <c r="E173" s="9" t="n">
        <v>26.124779</v>
      </c>
      <c r="F173" s="9" t="n">
        <v>25.050255</v>
      </c>
      <c r="G173" s="9" t="n">
        <v>23.826782</v>
      </c>
      <c r="H173" s="9" t="n">
        <v>22.505249</v>
      </c>
      <c r="I173" s="9" t="n">
        <v>20.889269</v>
      </c>
      <c r="J173" s="9" t="n">
        <v>19.273283</v>
      </c>
      <c r="K173" s="9" t="n">
        <v>17.847715</v>
      </c>
      <c r="L173" s="9" t="n">
        <v>15.957036</v>
      </c>
      <c r="M173" s="9" t="n">
        <v>14.55201</v>
      </c>
      <c r="N173" s="9" t="n">
        <v>12.95844</v>
      </c>
      <c r="O173" s="9" t="n">
        <v>10.966858</v>
      </c>
      <c r="P173" s="9" t="n">
        <v>8.650506</v>
      </c>
      <c r="Q173" s="9" t="n">
        <v>6.474187</v>
      </c>
      <c r="R173" s="9" t="n">
        <v>6.341415</v>
      </c>
      <c r="S173" s="9" t="n">
        <v>6.069057</v>
      </c>
      <c r="T173" s="9" t="n">
        <v>4.888954</v>
      </c>
      <c r="U173" s="9" t="n">
        <v>4.117082</v>
      </c>
      <c r="V173" s="9" t="n">
        <v>4.079616</v>
      </c>
      <c r="W173" s="9" t="n">
        <v>4.053342</v>
      </c>
      <c r="X173" s="9" t="n">
        <v>4</v>
      </c>
      <c r="Y173" s="9" t="n">
        <v>4</v>
      </c>
      <c r="Z173" s="9" t="n">
        <v>4</v>
      </c>
      <c r="AA173" s="9" t="n">
        <v>4</v>
      </c>
      <c r="AB173" s="9" t="n">
        <v>3.484483</v>
      </c>
      <c r="AC173" s="9" t="n">
        <v>3</v>
      </c>
      <c r="AD173" s="9" t="n">
        <v>2.869966</v>
      </c>
      <c r="AE173" s="9" t="n">
        <v>2</v>
      </c>
      <c r="AF173" s="9" t="n">
        <v>2</v>
      </c>
      <c r="AG173" s="9" t="n">
        <v>1</v>
      </c>
      <c r="AH173" s="9" t="n">
        <v>1</v>
      </c>
      <c r="AI173" s="9" t="n">
        <v>1</v>
      </c>
      <c r="AJ173" s="9" t="n">
        <v>0</v>
      </c>
      <c r="AK173" s="5" t="inlineStr">
        <is>
          <t>- -</t>
        </is>
      </c>
    </row>
    <row r="174" ht="15" customHeight="1" s="99">
      <c r="A174" s="58" t="inlineStr">
        <is>
          <t>ATS000:prk_SW_Asia-wb</t>
        </is>
      </c>
      <c r="B174" s="7" t="inlineStr">
        <is>
          <t xml:space="preserve">    Wide Body Aircraft</t>
        </is>
      </c>
      <c r="C174" s="9" t="n">
        <v>1.301963</v>
      </c>
      <c r="D174" s="9" t="n">
        <v>1.001638</v>
      </c>
      <c r="E174" s="9" t="n">
        <v>0.777901</v>
      </c>
      <c r="F174" s="9" t="n">
        <v>0.619582</v>
      </c>
      <c r="G174" s="9" t="n">
        <v>0.514917</v>
      </c>
      <c r="H174" s="9" t="n">
        <v>0.5119629999999999</v>
      </c>
      <c r="I174" s="9" t="n">
        <v>0.5119629999999999</v>
      </c>
      <c r="J174" s="9" t="n">
        <v>0.5119629999999999</v>
      </c>
      <c r="K174" s="9" t="n">
        <v>0.5119629999999999</v>
      </c>
      <c r="L174" s="9" t="n">
        <v>0.5119629999999999</v>
      </c>
      <c r="M174" s="9" t="n">
        <v>0.5119629999999999</v>
      </c>
      <c r="N174" s="9" t="n">
        <v>0.5119629999999999</v>
      </c>
      <c r="O174" s="9" t="n">
        <v>0.5119629999999999</v>
      </c>
      <c r="P174" s="9" t="n">
        <v>0.314258</v>
      </c>
      <c r="Q174" s="9" t="n">
        <v>0</v>
      </c>
      <c r="R174" s="9" t="n">
        <v>0</v>
      </c>
      <c r="S174" s="9" t="n">
        <v>0</v>
      </c>
      <c r="T174" s="9" t="n">
        <v>0</v>
      </c>
      <c r="U174" s="9" t="n">
        <v>0</v>
      </c>
      <c r="V174" s="9" t="n">
        <v>0</v>
      </c>
      <c r="W174" s="9" t="n">
        <v>0</v>
      </c>
      <c r="X174" s="9" t="n">
        <v>0</v>
      </c>
      <c r="Y174" s="9" t="n">
        <v>0</v>
      </c>
      <c r="Z174" s="9" t="n">
        <v>0</v>
      </c>
      <c r="AA174" s="9" t="n">
        <v>0</v>
      </c>
      <c r="AB174" s="9" t="n">
        <v>0</v>
      </c>
      <c r="AC174" s="9" t="n">
        <v>0</v>
      </c>
      <c r="AD174" s="9" t="n">
        <v>0</v>
      </c>
      <c r="AE174" s="9" t="n">
        <v>0</v>
      </c>
      <c r="AF174" s="9" t="n">
        <v>0</v>
      </c>
      <c r="AG174" s="9" t="n">
        <v>0</v>
      </c>
      <c r="AH174" s="9" t="n">
        <v>0</v>
      </c>
      <c r="AI174" s="9" t="n">
        <v>0</v>
      </c>
      <c r="AJ174" s="9" t="n">
        <v>0</v>
      </c>
      <c r="AK174" s="5" t="inlineStr">
        <is>
          <t>- -</t>
        </is>
      </c>
    </row>
    <row r="175" ht="15" customHeight="1" s="99">
      <c r="A175" s="58" t="inlineStr">
        <is>
          <t>ATS000:prk_SW_Asia-rj</t>
        </is>
      </c>
      <c r="B175" s="7" t="inlineStr">
        <is>
          <t xml:space="preserve">    Regional Jets</t>
        </is>
      </c>
      <c r="C175" s="9" t="n">
        <v>15.979</v>
      </c>
      <c r="D175" s="9" t="n">
        <v>15.450906</v>
      </c>
      <c r="E175" s="9" t="n">
        <v>15.41742</v>
      </c>
      <c r="F175" s="9" t="n">
        <v>15.374709</v>
      </c>
      <c r="G175" s="9" t="n">
        <v>15.318779</v>
      </c>
      <c r="H175" s="9" t="n">
        <v>15.244516</v>
      </c>
      <c r="I175" s="9" t="n">
        <v>15.166175</v>
      </c>
      <c r="J175" s="9" t="n">
        <v>15.069316</v>
      </c>
      <c r="K175" s="9" t="n">
        <v>14.946983</v>
      </c>
      <c r="L175" s="9" t="n">
        <v>14.792787</v>
      </c>
      <c r="M175" s="9" t="n">
        <v>14.625257</v>
      </c>
      <c r="N175" s="9" t="n">
        <v>14.113884</v>
      </c>
      <c r="O175" s="9" t="n">
        <v>13.982028</v>
      </c>
      <c r="P175" s="9" t="n">
        <v>13.823819</v>
      </c>
      <c r="Q175" s="9" t="n">
        <v>13.638659</v>
      </c>
      <c r="R175" s="9" t="n">
        <v>13.423573</v>
      </c>
      <c r="S175" s="9" t="n">
        <v>13.173204</v>
      </c>
      <c r="T175" s="9" t="n">
        <v>12.885777</v>
      </c>
      <c r="U175" s="9" t="n">
        <v>12.599425</v>
      </c>
      <c r="V175" s="9" t="n">
        <v>12.239916</v>
      </c>
      <c r="W175" s="9" t="n">
        <v>11.823752</v>
      </c>
      <c r="X175" s="9" t="n">
        <v>11.134594</v>
      </c>
      <c r="Y175" s="9" t="n">
        <v>10.683035</v>
      </c>
      <c r="Z175" s="9" t="n">
        <v>10.161262</v>
      </c>
      <c r="AA175" s="9" t="n">
        <v>9.160295</v>
      </c>
      <c r="AB175" s="9" t="n">
        <v>8.35824</v>
      </c>
      <c r="AC175" s="9" t="n">
        <v>7.910879</v>
      </c>
      <c r="AD175" s="9" t="n">
        <v>6.386198</v>
      </c>
      <c r="AE175" s="9" t="n">
        <v>5.275225</v>
      </c>
      <c r="AF175" s="9" t="n">
        <v>5.063383</v>
      </c>
      <c r="AG175" s="9" t="n">
        <v>4.958612</v>
      </c>
      <c r="AH175" s="9" t="n">
        <v>4.626543</v>
      </c>
      <c r="AI175" s="9" t="n">
        <v>4.369567</v>
      </c>
      <c r="AJ175" s="9" t="n">
        <v>4.114831</v>
      </c>
      <c r="AK175" s="5" t="n">
        <v>-0.040503</v>
      </c>
    </row>
    <row r="176" ht="15" customHeight="1" s="99">
      <c r="A176" s="58" t="inlineStr">
        <is>
          <t>ATS000:prk_Oceania</t>
        </is>
      </c>
      <c r="B176" s="7" t="inlineStr">
        <is>
          <t xml:space="preserve">  Oceania</t>
        </is>
      </c>
      <c r="C176" s="9" t="n">
        <v>38.413002</v>
      </c>
      <c r="D176" s="9" t="n">
        <v>37.715866</v>
      </c>
      <c r="E176" s="9" t="n">
        <v>36.925453</v>
      </c>
      <c r="F176" s="9" t="n">
        <v>36.025459</v>
      </c>
      <c r="G176" s="9" t="n">
        <v>34.807407</v>
      </c>
      <c r="H176" s="9" t="n">
        <v>33.465019</v>
      </c>
      <c r="I176" s="9" t="n">
        <v>31.991249</v>
      </c>
      <c r="J176" s="9" t="n">
        <v>30.366203</v>
      </c>
      <c r="K176" s="9" t="n">
        <v>28.834061</v>
      </c>
      <c r="L176" s="9" t="n">
        <v>25.34444</v>
      </c>
      <c r="M176" s="9" t="n">
        <v>21.547867</v>
      </c>
      <c r="N176" s="9" t="n">
        <v>17.516041</v>
      </c>
      <c r="O176" s="9" t="n">
        <v>13.536672</v>
      </c>
      <c r="P176" s="9" t="n">
        <v>9.729105000000001</v>
      </c>
      <c r="Q176" s="9" t="n">
        <v>8.369617</v>
      </c>
      <c r="R176" s="9" t="n">
        <v>7.569863</v>
      </c>
      <c r="S176" s="9" t="n">
        <v>7.236466</v>
      </c>
      <c r="T176" s="9" t="n">
        <v>6.71817</v>
      </c>
      <c r="U176" s="9" t="n">
        <v>5.859904</v>
      </c>
      <c r="V176" s="9" t="n">
        <v>4.874006</v>
      </c>
      <c r="W176" s="9" t="n">
        <v>4.297989</v>
      </c>
      <c r="X176" s="9" t="n">
        <v>3.774297</v>
      </c>
      <c r="Y176" s="9" t="n">
        <v>3.148101</v>
      </c>
      <c r="Z176" s="9" t="n">
        <v>3.10219</v>
      </c>
      <c r="AA176" s="9" t="n">
        <v>2.491255</v>
      </c>
      <c r="AB176" s="9" t="n">
        <v>2.046557</v>
      </c>
      <c r="AC176" s="9" t="n">
        <v>2</v>
      </c>
      <c r="AD176" s="9" t="n">
        <v>1.874182</v>
      </c>
      <c r="AE176" s="9" t="n">
        <v>1.282385</v>
      </c>
      <c r="AF176" s="9" t="n">
        <v>0.618156</v>
      </c>
      <c r="AG176" s="9" t="n">
        <v>0.170282</v>
      </c>
      <c r="AH176" s="9" t="n">
        <v>0</v>
      </c>
      <c r="AI176" s="9" t="n">
        <v>0</v>
      </c>
      <c r="AJ176" s="9" t="n">
        <v>0</v>
      </c>
      <c r="AK176" s="5" t="inlineStr">
        <is>
          <t>- -</t>
        </is>
      </c>
    </row>
    <row r="177" ht="15" customHeight="1" s="99">
      <c r="A177" s="58" t="inlineStr">
        <is>
          <t>ATS000:prk_Oceania-nb</t>
        </is>
      </c>
      <c r="B177" s="7" t="inlineStr">
        <is>
          <t xml:space="preserve">    Narrow Body Aircraft</t>
        </is>
      </c>
      <c r="C177" s="9" t="n">
        <v>4.721</v>
      </c>
      <c r="D177" s="9" t="n">
        <v>4.43724</v>
      </c>
      <c r="E177" s="9" t="n">
        <v>4.185937</v>
      </c>
      <c r="F177" s="9" t="n">
        <v>3.966751</v>
      </c>
      <c r="G177" s="9" t="n">
        <v>3.581501</v>
      </c>
      <c r="H177" s="9" t="n">
        <v>3.228313</v>
      </c>
      <c r="I177" s="9" t="n">
        <v>2.908725</v>
      </c>
      <c r="J177" s="9" t="n">
        <v>2.426012</v>
      </c>
      <c r="K177" s="9" t="n">
        <v>2.288448</v>
      </c>
      <c r="L177" s="9" t="n">
        <v>2.217885</v>
      </c>
      <c r="M177" s="9" t="n">
        <v>2.162411</v>
      </c>
      <c r="N177" s="9" t="n">
        <v>2.119443</v>
      </c>
      <c r="O177" s="9" t="n">
        <v>2.086652</v>
      </c>
      <c r="P177" s="9" t="n">
        <v>2.062</v>
      </c>
      <c r="Q177" s="9" t="n">
        <v>2.043743</v>
      </c>
      <c r="R177" s="9" t="n">
        <v>2.030427</v>
      </c>
      <c r="S177" s="9" t="n">
        <v>2.020861</v>
      </c>
      <c r="T177" s="9" t="n">
        <v>2.014094</v>
      </c>
      <c r="U177" s="9" t="n">
        <v>2.005364</v>
      </c>
      <c r="V177" s="9" t="n">
        <v>2</v>
      </c>
      <c r="W177" s="9" t="n">
        <v>2</v>
      </c>
      <c r="X177" s="9" t="n">
        <v>1.562724</v>
      </c>
      <c r="Y177" s="9" t="n">
        <v>1</v>
      </c>
      <c r="Z177" s="9" t="n">
        <v>1</v>
      </c>
      <c r="AA177" s="9" t="n">
        <v>0.421767</v>
      </c>
      <c r="AB177" s="9" t="n">
        <v>0</v>
      </c>
      <c r="AC177" s="9" t="n">
        <v>0</v>
      </c>
      <c r="AD177" s="9" t="n">
        <v>0</v>
      </c>
      <c r="AE177" s="9" t="n">
        <v>0</v>
      </c>
      <c r="AF177" s="9" t="n">
        <v>0</v>
      </c>
      <c r="AG177" s="9" t="n">
        <v>0</v>
      </c>
      <c r="AH177" s="9" t="n">
        <v>0</v>
      </c>
      <c r="AI177" s="9" t="n">
        <v>0</v>
      </c>
      <c r="AJ177" s="9" t="n">
        <v>0</v>
      </c>
      <c r="AK177" s="5" t="inlineStr">
        <is>
          <t>- -</t>
        </is>
      </c>
    </row>
    <row r="178" ht="15" customHeight="1" s="99">
      <c r="A178" s="58" t="inlineStr">
        <is>
          <t>ATS000:prk_Oceania-wb</t>
        </is>
      </c>
      <c r="B178" s="7" t="inlineStr">
        <is>
          <t xml:space="preserve">    Wide Body Aircraft</t>
        </is>
      </c>
      <c r="C178" s="9" t="n">
        <v>3</v>
      </c>
      <c r="D178" s="9" t="n">
        <v>3</v>
      </c>
      <c r="E178" s="9" t="n">
        <v>3</v>
      </c>
      <c r="F178" s="9" t="n">
        <v>3</v>
      </c>
      <c r="G178" s="9" t="n">
        <v>3</v>
      </c>
      <c r="H178" s="9" t="n">
        <v>3</v>
      </c>
      <c r="I178" s="9" t="n">
        <v>3</v>
      </c>
      <c r="J178" s="9" t="n">
        <v>3</v>
      </c>
      <c r="K178" s="9" t="n">
        <v>3</v>
      </c>
      <c r="L178" s="9" t="n">
        <v>3</v>
      </c>
      <c r="M178" s="9" t="n">
        <v>3</v>
      </c>
      <c r="N178" s="9" t="n">
        <v>3</v>
      </c>
      <c r="O178" s="9" t="n">
        <v>3</v>
      </c>
      <c r="P178" s="9" t="n">
        <v>3</v>
      </c>
      <c r="Q178" s="9" t="n">
        <v>3</v>
      </c>
      <c r="R178" s="9" t="n">
        <v>3</v>
      </c>
      <c r="S178" s="9" t="n">
        <v>3</v>
      </c>
      <c r="T178" s="9" t="n">
        <v>2.766149</v>
      </c>
      <c r="U178" s="9" t="n">
        <v>2.56695</v>
      </c>
      <c r="V178" s="9" t="n">
        <v>2.413874</v>
      </c>
      <c r="W178" s="9" t="n">
        <v>2.297989</v>
      </c>
      <c r="X178" s="9" t="n">
        <v>2.211572</v>
      </c>
      <c r="Y178" s="9" t="n">
        <v>2.148101</v>
      </c>
      <c r="Z178" s="9" t="n">
        <v>2.10219</v>
      </c>
      <c r="AA178" s="9" t="n">
        <v>2.069489</v>
      </c>
      <c r="AB178" s="9" t="n">
        <v>2.046557</v>
      </c>
      <c r="AC178" s="9" t="n">
        <v>2</v>
      </c>
      <c r="AD178" s="9" t="n">
        <v>1.874182</v>
      </c>
      <c r="AE178" s="9" t="n">
        <v>1.282385</v>
      </c>
      <c r="AF178" s="9" t="n">
        <v>0.618156</v>
      </c>
      <c r="AG178" s="9" t="n">
        <v>0.170282</v>
      </c>
      <c r="AH178" s="9" t="n">
        <v>0</v>
      </c>
      <c r="AI178" s="9" t="n">
        <v>0</v>
      </c>
      <c r="AJ178" s="9" t="n">
        <v>0</v>
      </c>
      <c r="AK178" s="5" t="inlineStr">
        <is>
          <t>- -</t>
        </is>
      </c>
    </row>
    <row r="179" ht="15" customHeight="1" s="99">
      <c r="A179" s="58" t="inlineStr">
        <is>
          <t>ATS000:prk_Oceania-rj</t>
        </is>
      </c>
      <c r="B179" s="7" t="inlineStr">
        <is>
          <t xml:space="preserve">    Regional Jets</t>
        </is>
      </c>
      <c r="C179" s="9" t="n">
        <v>30.692001</v>
      </c>
      <c r="D179" s="9" t="n">
        <v>30.278625</v>
      </c>
      <c r="E179" s="9" t="n">
        <v>29.739515</v>
      </c>
      <c r="F179" s="9" t="n">
        <v>29.05871</v>
      </c>
      <c r="G179" s="9" t="n">
        <v>28.225906</v>
      </c>
      <c r="H179" s="9" t="n">
        <v>27.236708</v>
      </c>
      <c r="I179" s="9" t="n">
        <v>26.082525</v>
      </c>
      <c r="J179" s="9" t="n">
        <v>24.940191</v>
      </c>
      <c r="K179" s="9" t="n">
        <v>23.545612</v>
      </c>
      <c r="L179" s="9" t="n">
        <v>20.126556</v>
      </c>
      <c r="M179" s="9" t="n">
        <v>16.385454</v>
      </c>
      <c r="N179" s="9" t="n">
        <v>12.396597</v>
      </c>
      <c r="O179" s="9" t="n">
        <v>8.45002</v>
      </c>
      <c r="P179" s="9" t="n">
        <v>4.667105</v>
      </c>
      <c r="Q179" s="9" t="n">
        <v>3.325873</v>
      </c>
      <c r="R179" s="9" t="n">
        <v>2.539437</v>
      </c>
      <c r="S179" s="9" t="n">
        <v>2.215606</v>
      </c>
      <c r="T179" s="9" t="n">
        <v>1.937926</v>
      </c>
      <c r="U179" s="9" t="n">
        <v>1.28759</v>
      </c>
      <c r="V179" s="9" t="n">
        <v>0.460132</v>
      </c>
      <c r="W179" s="9" t="n">
        <v>0</v>
      </c>
      <c r="X179" s="9" t="n">
        <v>0</v>
      </c>
      <c r="Y179" s="9" t="n">
        <v>0</v>
      </c>
      <c r="Z179" s="9" t="n">
        <v>0</v>
      </c>
      <c r="AA179" s="9" t="n">
        <v>0</v>
      </c>
      <c r="AB179" s="9" t="n">
        <v>0</v>
      </c>
      <c r="AC179" s="9" t="n">
        <v>0</v>
      </c>
      <c r="AD179" s="9" t="n">
        <v>0</v>
      </c>
      <c r="AE179" s="9" t="n">
        <v>0</v>
      </c>
      <c r="AF179" s="9" t="n">
        <v>0</v>
      </c>
      <c r="AG179" s="9" t="n">
        <v>0</v>
      </c>
      <c r="AH179" s="9" t="n">
        <v>0</v>
      </c>
      <c r="AI179" s="9" t="n">
        <v>0</v>
      </c>
      <c r="AJ179" s="9" t="n">
        <v>0</v>
      </c>
      <c r="AK179" s="5" t="inlineStr">
        <is>
          <t>- -</t>
        </is>
      </c>
    </row>
    <row r="180" ht="15" customHeight="1" s="99">
      <c r="A180" s="58" t="inlineStr">
        <is>
          <t>ATS000:prk_WorldTotal</t>
        </is>
      </c>
      <c r="B180" s="4" t="inlineStr">
        <is>
          <t>Total World</t>
        </is>
      </c>
      <c r="C180" s="13" t="n">
        <v>2728.741943</v>
      </c>
      <c r="D180" s="13" t="n">
        <v>2631.546387</v>
      </c>
      <c r="E180" s="13" t="n">
        <v>2538.521484</v>
      </c>
      <c r="F180" s="13" t="n">
        <v>2446.27124</v>
      </c>
      <c r="G180" s="13" t="n">
        <v>2349.800293</v>
      </c>
      <c r="H180" s="13" t="n">
        <v>2232.296875</v>
      </c>
      <c r="I180" s="13" t="n">
        <v>2128.674316</v>
      </c>
      <c r="J180" s="13" t="n">
        <v>2026.432617</v>
      </c>
      <c r="K180" s="13" t="n">
        <v>1929.753296</v>
      </c>
      <c r="L180" s="13" t="n">
        <v>1829.450073</v>
      </c>
      <c r="M180" s="13" t="n">
        <v>1721.327148</v>
      </c>
      <c r="N180" s="13" t="n">
        <v>1594.836426</v>
      </c>
      <c r="O180" s="13" t="n">
        <v>1464.710449</v>
      </c>
      <c r="P180" s="13" t="n">
        <v>1334.563354</v>
      </c>
      <c r="Q180" s="13" t="n">
        <v>1231.015259</v>
      </c>
      <c r="R180" s="13" t="n">
        <v>1141.918457</v>
      </c>
      <c r="S180" s="13" t="n">
        <v>1053.515869</v>
      </c>
      <c r="T180" s="13" t="n">
        <v>969.684998</v>
      </c>
      <c r="U180" s="13" t="n">
        <v>906.704529</v>
      </c>
      <c r="V180" s="13" t="n">
        <v>835.822266</v>
      </c>
      <c r="W180" s="13" t="n">
        <v>776.649231</v>
      </c>
      <c r="X180" s="13" t="n">
        <v>710.406982</v>
      </c>
      <c r="Y180" s="13" t="n">
        <v>656.645752</v>
      </c>
      <c r="Z180" s="13" t="n">
        <v>597.9820560000001</v>
      </c>
      <c r="AA180" s="13" t="n">
        <v>541.084412</v>
      </c>
      <c r="AB180" s="13" t="n">
        <v>494.804047</v>
      </c>
      <c r="AC180" s="13" t="n">
        <v>452.755707</v>
      </c>
      <c r="AD180" s="13" t="n">
        <v>401.067657</v>
      </c>
      <c r="AE180" s="13" t="n">
        <v>357.337097</v>
      </c>
      <c r="AF180" s="13" t="n">
        <v>314.926575</v>
      </c>
      <c r="AG180" s="13" t="n">
        <v>266.90799</v>
      </c>
      <c r="AH180" s="13" t="n">
        <v>208.403732</v>
      </c>
      <c r="AI180" s="13" t="n">
        <v>168.269531</v>
      </c>
      <c r="AJ180" s="13" t="n">
        <v>133.399002</v>
      </c>
      <c r="AK180" s="2" t="n">
        <v>-0.088977</v>
      </c>
    </row>
    <row r="183" ht="15" customHeight="1" s="99">
      <c r="B183" s="4" t="inlineStr">
        <is>
          <t>Aircraft Cargo Stock</t>
        </is>
      </c>
    </row>
    <row r="184" ht="15" customHeight="1" s="99">
      <c r="A184" s="58" t="inlineStr">
        <is>
          <t>ATS000:crg_U.S.Total</t>
        </is>
      </c>
      <c r="B184" s="7" t="inlineStr">
        <is>
          <t xml:space="preserve">  United States</t>
        </is>
      </c>
      <c r="C184" s="9" t="n">
        <v>936.5033570000001</v>
      </c>
      <c r="D184" s="9" t="n">
        <v>910.855225</v>
      </c>
      <c r="E184" s="9" t="n">
        <v>895.490112</v>
      </c>
      <c r="F184" s="9" t="n">
        <v>886.818481</v>
      </c>
      <c r="G184" s="9" t="n">
        <v>879.02179</v>
      </c>
      <c r="H184" s="9" t="n">
        <v>877.837463</v>
      </c>
      <c r="I184" s="9" t="n">
        <v>880.231812</v>
      </c>
      <c r="J184" s="9" t="n">
        <v>882.90625</v>
      </c>
      <c r="K184" s="9" t="n">
        <v>884.626343</v>
      </c>
      <c r="L184" s="9" t="n">
        <v>886.375122</v>
      </c>
      <c r="M184" s="9" t="n">
        <v>884.213074</v>
      </c>
      <c r="N184" s="9" t="n">
        <v>876.970825</v>
      </c>
      <c r="O184" s="9" t="n">
        <v>876.837158</v>
      </c>
      <c r="P184" s="9" t="n">
        <v>879.669312</v>
      </c>
      <c r="Q184" s="9" t="n">
        <v>881.564209</v>
      </c>
      <c r="R184" s="9" t="n">
        <v>883.42627</v>
      </c>
      <c r="S184" s="9" t="n">
        <v>885.2846070000001</v>
      </c>
      <c r="T184" s="9" t="n">
        <v>885.151855</v>
      </c>
      <c r="U184" s="9" t="n">
        <v>884.840759</v>
      </c>
      <c r="V184" s="9" t="n">
        <v>885.796753</v>
      </c>
      <c r="W184" s="9" t="n">
        <v>888.745483</v>
      </c>
      <c r="X184" s="9" t="n">
        <v>890.292053</v>
      </c>
      <c r="Y184" s="9" t="n">
        <v>892.61261</v>
      </c>
      <c r="Z184" s="9" t="n">
        <v>894.881348</v>
      </c>
      <c r="AA184" s="9" t="n">
        <v>897.5445560000001</v>
      </c>
      <c r="AB184" s="9" t="n">
        <v>899.264587</v>
      </c>
      <c r="AC184" s="9" t="n">
        <v>901.001892</v>
      </c>
      <c r="AD184" s="9" t="n">
        <v>903.1062010000001</v>
      </c>
      <c r="AE184" s="9" t="n">
        <v>905.164246</v>
      </c>
      <c r="AF184" s="9" t="n">
        <v>906.716492</v>
      </c>
      <c r="AG184" s="9" t="n">
        <v>908.7797849999999</v>
      </c>
      <c r="AH184" s="9" t="n">
        <v>909.802734</v>
      </c>
      <c r="AI184" s="9" t="n">
        <v>910.7202150000001</v>
      </c>
      <c r="AJ184" s="9" t="n">
        <v>912.033752</v>
      </c>
      <c r="AK184" s="5" t="n">
        <v>4e-05</v>
      </c>
    </row>
    <row r="185" ht="15" customHeight="1" s="99">
      <c r="A185" s="58" t="inlineStr">
        <is>
          <t>ATS000:crg_Canada</t>
        </is>
      </c>
      <c r="B185" s="7" t="inlineStr">
        <is>
          <t xml:space="preserve">  Canada</t>
        </is>
      </c>
      <c r="C185" s="9" t="n">
        <v>47.200005</v>
      </c>
      <c r="D185" s="9" t="n">
        <v>47.403999</v>
      </c>
      <c r="E185" s="9" t="n">
        <v>47.612076</v>
      </c>
      <c r="F185" s="9" t="n">
        <v>47.824322</v>
      </c>
      <c r="G185" s="9" t="n">
        <v>47.95417</v>
      </c>
      <c r="H185" s="9" t="n">
        <v>48.097443</v>
      </c>
      <c r="I185" s="9" t="n">
        <v>47.322678</v>
      </c>
      <c r="J185" s="9" t="n">
        <v>47.48925</v>
      </c>
      <c r="K185" s="9" t="n">
        <v>47.666107</v>
      </c>
      <c r="L185" s="9" t="n">
        <v>47.905125</v>
      </c>
      <c r="M185" s="9" t="n">
        <v>48.148926</v>
      </c>
      <c r="N185" s="9" t="n">
        <v>48.397594</v>
      </c>
      <c r="O185" s="9" t="n">
        <v>48.651249</v>
      </c>
      <c r="P185" s="9" t="n">
        <v>48.909969</v>
      </c>
      <c r="Q185" s="9" t="n">
        <v>49.151558</v>
      </c>
      <c r="R185" s="9" t="n">
        <v>49.420731</v>
      </c>
      <c r="S185" s="9" t="n">
        <v>49.687191</v>
      </c>
      <c r="T185" s="9" t="n">
        <v>49.919746</v>
      </c>
      <c r="U185" s="9" t="n">
        <v>50.169529</v>
      </c>
      <c r="V185" s="9" t="n">
        <v>50.460892</v>
      </c>
      <c r="W185" s="9" t="n">
        <v>50.75808</v>
      </c>
      <c r="X185" s="9" t="n">
        <v>50.952366</v>
      </c>
      <c r="Y185" s="9" t="n">
        <v>51.261566</v>
      </c>
      <c r="Z185" s="9" t="n">
        <v>51.576942</v>
      </c>
      <c r="AA185" s="9" t="n">
        <v>51.842712</v>
      </c>
      <c r="AB185" s="9" t="n">
        <v>52.008675</v>
      </c>
      <c r="AC185" s="9" t="n">
        <v>52.343349</v>
      </c>
      <c r="AD185" s="9" t="n">
        <v>52.626801</v>
      </c>
      <c r="AE185" s="9" t="n">
        <v>51.974998</v>
      </c>
      <c r="AF185" s="9" t="n">
        <v>52.300045</v>
      </c>
      <c r="AG185" s="9" t="n">
        <v>52.633873</v>
      </c>
      <c r="AH185" s="9" t="n">
        <v>52.993595</v>
      </c>
      <c r="AI185" s="9" t="n">
        <v>53.301022</v>
      </c>
      <c r="AJ185" s="9" t="n">
        <v>53.652626</v>
      </c>
      <c r="AK185" s="5" t="n">
        <v>0.003877</v>
      </c>
    </row>
    <row r="186" ht="15" customHeight="1" s="99">
      <c r="A186" s="58" t="inlineStr">
        <is>
          <t>ATS000:crg_Central_Am</t>
        </is>
      </c>
      <c r="B186" s="7" t="inlineStr">
        <is>
          <t xml:space="preserve">  Central America</t>
        </is>
      </c>
      <c r="C186" s="9" t="n">
        <v>29.16</v>
      </c>
      <c r="D186" s="9" t="n">
        <v>28.993198</v>
      </c>
      <c r="E186" s="9" t="n">
        <v>28.830814</v>
      </c>
      <c r="F186" s="9" t="n">
        <v>28.698181</v>
      </c>
      <c r="G186" s="9" t="n">
        <v>28.871372</v>
      </c>
      <c r="H186" s="9" t="n">
        <v>29.048023</v>
      </c>
      <c r="I186" s="9" t="n">
        <v>29.22821</v>
      </c>
      <c r="J186" s="9" t="n">
        <v>29.411999</v>
      </c>
      <c r="K186" s="9" t="n">
        <v>29.599463</v>
      </c>
      <c r="L186" s="9" t="n">
        <v>29.744555</v>
      </c>
      <c r="M186" s="9" t="n">
        <v>29.937885</v>
      </c>
      <c r="N186" s="9" t="n">
        <v>30.115999</v>
      </c>
      <c r="O186" s="9" t="n">
        <v>30.210579</v>
      </c>
      <c r="P186" s="9" t="n">
        <v>30.275282</v>
      </c>
      <c r="Q186" s="9" t="n">
        <v>30.348228</v>
      </c>
      <c r="R186" s="9" t="n">
        <v>30.205151</v>
      </c>
      <c r="S186" s="9" t="n">
        <v>30.400558</v>
      </c>
      <c r="T186" s="9" t="n">
        <v>30.53252</v>
      </c>
      <c r="U186" s="9" t="n">
        <v>30.70055</v>
      </c>
      <c r="V186" s="9" t="n">
        <v>30.885597</v>
      </c>
      <c r="W186" s="9" t="n">
        <v>31.11758</v>
      </c>
      <c r="X186" s="9" t="n">
        <v>31.312695</v>
      </c>
      <c r="Y186" s="9" t="n">
        <v>31.461216</v>
      </c>
      <c r="Z186" s="9" t="n">
        <v>30.55069</v>
      </c>
      <c r="AA186" s="9" t="n">
        <v>30.808035</v>
      </c>
      <c r="AB186" s="9" t="n">
        <v>31.044256</v>
      </c>
      <c r="AC186" s="9" t="n">
        <v>31.312002</v>
      </c>
      <c r="AD186" s="9" t="n">
        <v>31.573992</v>
      </c>
      <c r="AE186" s="9" t="n">
        <v>31.813007</v>
      </c>
      <c r="AF186" s="9" t="n">
        <v>32.097137</v>
      </c>
      <c r="AG186" s="9" t="n">
        <v>32.386955</v>
      </c>
      <c r="AH186" s="9" t="n">
        <v>32.682564</v>
      </c>
      <c r="AI186" s="9" t="n">
        <v>32.984085</v>
      </c>
      <c r="AJ186" s="9" t="n">
        <v>33.291641</v>
      </c>
      <c r="AK186" s="5" t="n">
        <v>0.00433</v>
      </c>
    </row>
    <row r="187" ht="15" customHeight="1" s="99">
      <c r="A187" s="58" t="inlineStr">
        <is>
          <t>ATS000:crg_South_Am</t>
        </is>
      </c>
      <c r="B187" s="7" t="inlineStr">
        <is>
          <t xml:space="preserve">  South America</t>
        </is>
      </c>
      <c r="C187" s="9" t="n">
        <v>73.75402800000001</v>
      </c>
      <c r="D187" s="9" t="n">
        <v>74.558807</v>
      </c>
      <c r="E187" s="9" t="n">
        <v>75.01657899999999</v>
      </c>
      <c r="F187" s="9" t="n">
        <v>74.483513</v>
      </c>
      <c r="G187" s="9" t="n">
        <v>74.903328</v>
      </c>
      <c r="H187" s="9" t="n">
        <v>74.312172</v>
      </c>
      <c r="I187" s="9" t="n">
        <v>74.69150500000001</v>
      </c>
      <c r="J187" s="9" t="n">
        <v>74.19425200000001</v>
      </c>
      <c r="K187" s="9" t="n">
        <v>74.70706199999999</v>
      </c>
      <c r="L187" s="9" t="n">
        <v>75.230103</v>
      </c>
      <c r="M187" s="9" t="n">
        <v>75.763626</v>
      </c>
      <c r="N187" s="9" t="n">
        <v>75.30780799999999</v>
      </c>
      <c r="O187" s="9" t="n">
        <v>74.862877</v>
      </c>
      <c r="P187" s="9" t="n">
        <v>75.429047</v>
      </c>
      <c r="Q187" s="9" t="n">
        <v>76.00653800000001</v>
      </c>
      <c r="R187" s="9" t="n">
        <v>76.573532</v>
      </c>
      <c r="S187" s="9" t="n">
        <v>77.115837</v>
      </c>
      <c r="T187" s="9" t="n">
        <v>77.725121</v>
      </c>
      <c r="U187" s="9" t="n">
        <v>77.062759</v>
      </c>
      <c r="V187" s="9" t="n">
        <v>77.429115</v>
      </c>
      <c r="W187" s="9" t="n">
        <v>78.03426399999999</v>
      </c>
      <c r="X187" s="9" t="n">
        <v>77.25271600000001</v>
      </c>
      <c r="Y187" s="9" t="n">
        <v>77.92926</v>
      </c>
      <c r="Z187" s="9" t="n">
        <v>78.07409699999999</v>
      </c>
      <c r="AA187" s="9" t="n">
        <v>78.173759</v>
      </c>
      <c r="AB187" s="9" t="n">
        <v>78.497818</v>
      </c>
      <c r="AC187" s="9" t="n">
        <v>79.02673299999999</v>
      </c>
      <c r="AD187" s="9" t="n">
        <v>79.704498</v>
      </c>
      <c r="AE187" s="9" t="n">
        <v>80.46639999999999</v>
      </c>
      <c r="AF187" s="9" t="n">
        <v>81.243538</v>
      </c>
      <c r="AG187" s="9" t="n">
        <v>82.036224</v>
      </c>
      <c r="AH187" s="9" t="n">
        <v>82.84477200000001</v>
      </c>
      <c r="AI187" s="9" t="n">
        <v>83.667793</v>
      </c>
      <c r="AJ187" s="9" t="n">
        <v>84.508987</v>
      </c>
      <c r="AK187" s="5" t="n">
        <v>0.003922</v>
      </c>
    </row>
    <row r="188" ht="15" customHeight="1" s="99">
      <c r="A188" s="58" t="inlineStr">
        <is>
          <t>ATS000:crg_Europe</t>
        </is>
      </c>
      <c r="B188" s="7" t="inlineStr">
        <is>
          <t xml:space="preserve">  Europe</t>
        </is>
      </c>
      <c r="C188" s="9" t="n">
        <v>408.140015</v>
      </c>
      <c r="D188" s="9" t="n">
        <v>411.342743</v>
      </c>
      <c r="E188" s="9" t="n">
        <v>414.60965</v>
      </c>
      <c r="F188" s="9" t="n">
        <v>417.941864</v>
      </c>
      <c r="G188" s="9" t="n">
        <v>421.340668</v>
      </c>
      <c r="H188" s="9" t="n">
        <v>424.73053</v>
      </c>
      <c r="I188" s="9" t="n">
        <v>428.211273</v>
      </c>
      <c r="J188" s="9" t="n">
        <v>431.696838</v>
      </c>
      <c r="K188" s="9" t="n">
        <v>434.373383</v>
      </c>
      <c r="L188" s="9" t="n">
        <v>438.078613</v>
      </c>
      <c r="M188" s="9" t="n">
        <v>441.869141</v>
      </c>
      <c r="N188" s="9" t="n">
        <v>443.747742</v>
      </c>
      <c r="O188" s="9" t="n">
        <v>444.746826</v>
      </c>
      <c r="P188" s="9" t="n">
        <v>444.235474</v>
      </c>
      <c r="Q188" s="9" t="n">
        <v>445.616516</v>
      </c>
      <c r="R188" s="9" t="n">
        <v>447.373047</v>
      </c>
      <c r="S188" s="9" t="n">
        <v>450.207703</v>
      </c>
      <c r="T188" s="9" t="n">
        <v>453.192566</v>
      </c>
      <c r="U188" s="9" t="n">
        <v>455.673065</v>
      </c>
      <c r="V188" s="9" t="n">
        <v>455.234406</v>
      </c>
      <c r="W188" s="9" t="n">
        <v>453.895935</v>
      </c>
      <c r="X188" s="9" t="n">
        <v>455.650726</v>
      </c>
      <c r="Y188" s="9" t="n">
        <v>450.310944</v>
      </c>
      <c r="Z188" s="9" t="n">
        <v>453.257874</v>
      </c>
      <c r="AA188" s="9" t="n">
        <v>456.30365</v>
      </c>
      <c r="AB188" s="9" t="n">
        <v>460.450378</v>
      </c>
      <c r="AC188" s="9" t="n">
        <v>465.700073</v>
      </c>
      <c r="AD188" s="9" t="n">
        <v>471.054657</v>
      </c>
      <c r="AE188" s="9" t="n">
        <v>476.516449</v>
      </c>
      <c r="AF188" s="9" t="n">
        <v>481.614319</v>
      </c>
      <c r="AG188" s="9" t="n">
        <v>486.118744</v>
      </c>
      <c r="AH188" s="9" t="n">
        <v>489.822906</v>
      </c>
      <c r="AI188" s="9" t="n">
        <v>493.197266</v>
      </c>
      <c r="AJ188" s="9" t="n">
        <v>496.60611</v>
      </c>
      <c r="AK188" s="5" t="n">
        <v>0.005904</v>
      </c>
    </row>
    <row r="189" ht="15" customHeight="1" s="99">
      <c r="A189" s="58" t="inlineStr">
        <is>
          <t>ATS000:crg_Africa</t>
        </is>
      </c>
      <c r="B189" s="7" t="inlineStr">
        <is>
          <t xml:space="preserve">  Africa</t>
        </is>
      </c>
      <c r="C189" s="9" t="n">
        <v>66.219994</v>
      </c>
      <c r="D189" s="9" t="n">
        <v>64.784401</v>
      </c>
      <c r="E189" s="9" t="n">
        <v>62.829269</v>
      </c>
      <c r="F189" s="9" t="n">
        <v>61.955166</v>
      </c>
      <c r="G189" s="9" t="n">
        <v>62.182884</v>
      </c>
      <c r="H189" s="9" t="n">
        <v>62.305473</v>
      </c>
      <c r="I189" s="9" t="n">
        <v>62.540733</v>
      </c>
      <c r="J189" s="9" t="n">
        <v>61.514297</v>
      </c>
      <c r="K189" s="9" t="n">
        <v>61.618916</v>
      </c>
      <c r="L189" s="9" t="n">
        <v>60.762085</v>
      </c>
      <c r="M189" s="9" t="n">
        <v>61.014648</v>
      </c>
      <c r="N189" s="9" t="n">
        <v>60.177216</v>
      </c>
      <c r="O189" s="9" t="n">
        <v>60.335144</v>
      </c>
      <c r="P189" s="9" t="n">
        <v>60.500225</v>
      </c>
      <c r="Q189" s="9" t="n">
        <v>59.77232</v>
      </c>
      <c r="R189" s="9" t="n">
        <v>59.011868</v>
      </c>
      <c r="S189" s="9" t="n">
        <v>59.229301</v>
      </c>
      <c r="T189" s="9" t="n">
        <v>58.517281</v>
      </c>
      <c r="U189" s="9" t="n">
        <v>58.793953</v>
      </c>
      <c r="V189" s="9" t="n">
        <v>57.016426</v>
      </c>
      <c r="W189" s="9" t="n">
        <v>57.104149</v>
      </c>
      <c r="X189" s="9" t="n">
        <v>57.415508</v>
      </c>
      <c r="Y189" s="9" t="n">
        <v>57.733101</v>
      </c>
      <c r="Z189" s="9" t="n">
        <v>58.057045</v>
      </c>
      <c r="AA189" s="9" t="n">
        <v>58.387459</v>
      </c>
      <c r="AB189" s="9" t="n">
        <v>58.724495</v>
      </c>
      <c r="AC189" s="9" t="n">
        <v>59.06826</v>
      </c>
      <c r="AD189" s="9" t="n">
        <v>59.418907</v>
      </c>
      <c r="AE189" s="9" t="n">
        <v>59.776566</v>
      </c>
      <c r="AF189" s="9" t="n">
        <v>59.141373</v>
      </c>
      <c r="AG189" s="9" t="n">
        <v>59.513481</v>
      </c>
      <c r="AH189" s="9" t="n">
        <v>59.893032</v>
      </c>
      <c r="AI189" s="9" t="n">
        <v>60.280167</v>
      </c>
      <c r="AJ189" s="9" t="n">
        <v>60.675049</v>
      </c>
      <c r="AK189" s="5" t="n">
        <v>-0.002046</v>
      </c>
    </row>
    <row r="190" ht="15" customHeight="1" s="99">
      <c r="A190" s="58" t="inlineStr">
        <is>
          <t>ATS000:crg_Mideast</t>
        </is>
      </c>
      <c r="B190" s="7" t="inlineStr">
        <is>
          <t xml:space="preserve">  Mideast</t>
        </is>
      </c>
      <c r="C190" s="9" t="n">
        <v>99.579994</v>
      </c>
      <c r="D190" s="9" t="n">
        <v>100.861595</v>
      </c>
      <c r="E190" s="9" t="n">
        <v>102.505432</v>
      </c>
      <c r="F190" s="9" t="n">
        <v>104.182144</v>
      </c>
      <c r="G190" s="9" t="n">
        <v>105.892387</v>
      </c>
      <c r="H190" s="9" t="n">
        <v>107.24015</v>
      </c>
      <c r="I190" s="9" t="n">
        <v>108.931381</v>
      </c>
      <c r="J190" s="9" t="n">
        <v>107.036324</v>
      </c>
      <c r="K190" s="9" t="n">
        <v>108.359695</v>
      </c>
      <c r="L190" s="9" t="n">
        <v>110.682755</v>
      </c>
      <c r="M190" s="9" t="n">
        <v>112.511848</v>
      </c>
      <c r="N190" s="9" t="n">
        <v>112.4627</v>
      </c>
      <c r="O190" s="9" t="n">
        <v>114.428589</v>
      </c>
      <c r="P190" s="9" t="n">
        <v>116.45137</v>
      </c>
      <c r="Q190" s="9" t="n">
        <v>118.521393</v>
      </c>
      <c r="R190" s="9" t="n">
        <v>120.622337</v>
      </c>
      <c r="S190" s="9" t="n">
        <v>122.747726</v>
      </c>
      <c r="T190" s="9" t="n">
        <v>124.935066</v>
      </c>
      <c r="U190" s="9" t="n">
        <v>127.175323</v>
      </c>
      <c r="V190" s="9" t="n">
        <v>129.458023</v>
      </c>
      <c r="W190" s="9" t="n">
        <v>131.70015</v>
      </c>
      <c r="X190" s="9" t="n">
        <v>133.071869</v>
      </c>
      <c r="Y190" s="9" t="n">
        <v>134.758499</v>
      </c>
      <c r="Z190" s="9" t="n">
        <v>137.304031</v>
      </c>
      <c r="AA190" s="9" t="n">
        <v>140.120483</v>
      </c>
      <c r="AB190" s="9" t="n">
        <v>142.935318</v>
      </c>
      <c r="AC190" s="9" t="n">
        <v>145.61528</v>
      </c>
      <c r="AD190" s="9" t="n">
        <v>148.564758</v>
      </c>
      <c r="AE190" s="9" t="n">
        <v>151.531738</v>
      </c>
      <c r="AF190" s="9" t="n">
        <v>154.559418</v>
      </c>
      <c r="AG190" s="9" t="n">
        <v>157.601028</v>
      </c>
      <c r="AH190" s="9" t="n">
        <v>160.667313</v>
      </c>
      <c r="AI190" s="9" t="n">
        <v>163.790161</v>
      </c>
      <c r="AJ190" s="9" t="n">
        <v>167.037933</v>
      </c>
      <c r="AK190" s="5" t="n">
        <v>0.01589</v>
      </c>
    </row>
    <row r="191" ht="15" customHeight="1" s="99">
      <c r="A191" s="58" t="inlineStr">
        <is>
          <t>ATS000:crg_Russia</t>
        </is>
      </c>
      <c r="B191" s="7" t="inlineStr">
        <is>
          <t xml:space="preserve">  Commonwealth of Independent States</t>
        </is>
      </c>
      <c r="C191" s="9" t="n">
        <v>66.65999600000001</v>
      </c>
      <c r="D191" s="9" t="n">
        <v>66.673203</v>
      </c>
      <c r="E191" s="9" t="n">
        <v>66.949699</v>
      </c>
      <c r="F191" s="9" t="n">
        <v>67.438896</v>
      </c>
      <c r="G191" s="9" t="n">
        <v>68.010803</v>
      </c>
      <c r="H191" s="9" t="n">
        <v>67.63446</v>
      </c>
      <c r="I191" s="9" t="n">
        <v>68.163948</v>
      </c>
      <c r="J191" s="9" t="n">
        <v>68.709625</v>
      </c>
      <c r="K191" s="9" t="n">
        <v>68.24282100000001</v>
      </c>
      <c r="L191" s="9" t="n">
        <v>68.768867</v>
      </c>
      <c r="M191" s="9" t="n">
        <v>69.228447</v>
      </c>
      <c r="N191" s="9" t="n">
        <v>69.57615699999999</v>
      </c>
      <c r="O191" s="9" t="n">
        <v>69.564758</v>
      </c>
      <c r="P191" s="9" t="n">
        <v>69.90926399999999</v>
      </c>
      <c r="Q191" s="9" t="n">
        <v>70.25836200000001</v>
      </c>
      <c r="R191" s="9" t="n">
        <v>66.280197</v>
      </c>
      <c r="S191" s="9" t="n">
        <v>67.01664700000001</v>
      </c>
      <c r="T191" s="9" t="n">
        <v>67.19815800000001</v>
      </c>
      <c r="U191" s="9" t="n">
        <v>67.213905</v>
      </c>
      <c r="V191" s="9" t="n">
        <v>67.380836</v>
      </c>
      <c r="W191" s="9" t="n">
        <v>67.865082</v>
      </c>
      <c r="X191" s="9" t="n">
        <v>68.396652</v>
      </c>
      <c r="Y191" s="9" t="n">
        <v>68.935722</v>
      </c>
      <c r="Z191" s="9" t="n">
        <v>69.530548</v>
      </c>
      <c r="AA191" s="9" t="n">
        <v>69.12145200000001</v>
      </c>
      <c r="AB191" s="9" t="n">
        <v>69.834923</v>
      </c>
      <c r="AC191" s="9" t="n">
        <v>70.976799</v>
      </c>
      <c r="AD191" s="9" t="n">
        <v>71.66557299999999</v>
      </c>
      <c r="AE191" s="9" t="n">
        <v>70.54167200000001</v>
      </c>
      <c r="AF191" s="9" t="n">
        <v>70.828102</v>
      </c>
      <c r="AG191" s="9" t="n">
        <v>71.44146000000001</v>
      </c>
      <c r="AH191" s="9" t="n">
        <v>70.958832</v>
      </c>
      <c r="AI191" s="9" t="n">
        <v>71.58004800000001</v>
      </c>
      <c r="AJ191" s="9" t="n">
        <v>72.505196</v>
      </c>
      <c r="AK191" s="5" t="n">
        <v>0.002624</v>
      </c>
    </row>
    <row r="192" ht="15" customHeight="1" s="99">
      <c r="A192" s="58" t="inlineStr">
        <is>
          <t>ATS000:crg_China</t>
        </is>
      </c>
      <c r="B192" s="7" t="inlineStr">
        <is>
          <t xml:space="preserve">  China</t>
        </is>
      </c>
      <c r="C192" s="9" t="n">
        <v>181.396362</v>
      </c>
      <c r="D192" s="9" t="n">
        <v>183.635986</v>
      </c>
      <c r="E192" s="9" t="n">
        <v>185.508713</v>
      </c>
      <c r="F192" s="9" t="n">
        <v>187.4189</v>
      </c>
      <c r="G192" s="9" t="n">
        <v>189.367279</v>
      </c>
      <c r="H192" s="9" t="n">
        <v>191.354599</v>
      </c>
      <c r="I192" s="9" t="n">
        <v>193.381714</v>
      </c>
      <c r="J192" s="9" t="n">
        <v>195.449356</v>
      </c>
      <c r="K192" s="9" t="n">
        <v>197.558319</v>
      </c>
      <c r="L192" s="9" t="n">
        <v>199.709488</v>
      </c>
      <c r="M192" s="9" t="n">
        <v>201.903687</v>
      </c>
      <c r="N192" s="9" t="n">
        <v>204.141785</v>
      </c>
      <c r="O192" s="9" t="n">
        <v>206.424606</v>
      </c>
      <c r="P192" s="9" t="n">
        <v>208.753113</v>
      </c>
      <c r="Q192" s="9" t="n">
        <v>209.028595</v>
      </c>
      <c r="R192" s="9" t="n">
        <v>213.479279</v>
      </c>
      <c r="S192" s="9" t="n">
        <v>218.151184</v>
      </c>
      <c r="T192" s="9" t="n">
        <v>221.88681</v>
      </c>
      <c r="U192" s="9" t="n">
        <v>226.626419</v>
      </c>
      <c r="V192" s="9" t="n">
        <v>230.415161</v>
      </c>
      <c r="W192" s="9" t="n">
        <v>234.233536</v>
      </c>
      <c r="X192" s="9" t="n">
        <v>239.12973</v>
      </c>
      <c r="Y192" s="9" t="n">
        <v>244.10144</v>
      </c>
      <c r="Z192" s="9" t="n">
        <v>249.038055</v>
      </c>
      <c r="AA192" s="9" t="n">
        <v>254.244827</v>
      </c>
      <c r="AB192" s="9" t="n">
        <v>259.568665</v>
      </c>
      <c r="AC192" s="9" t="n">
        <v>264.939514</v>
      </c>
      <c r="AD192" s="9" t="n">
        <v>269.279846</v>
      </c>
      <c r="AE192" s="9" t="n">
        <v>274.533051</v>
      </c>
      <c r="AF192" s="9" t="n">
        <v>279.803375</v>
      </c>
      <c r="AG192" s="9" t="n">
        <v>284.938141</v>
      </c>
      <c r="AH192" s="9" t="n">
        <v>290.163666</v>
      </c>
      <c r="AI192" s="9" t="n">
        <v>295.309875</v>
      </c>
      <c r="AJ192" s="9" t="n">
        <v>300.250305</v>
      </c>
      <c r="AK192" s="5" t="n">
        <v>0.015483</v>
      </c>
    </row>
    <row r="193" ht="15" customHeight="1" s="99">
      <c r="A193" s="58" t="inlineStr">
        <is>
          <t>ATS000:crg_NE_Asia</t>
        </is>
      </c>
      <c r="B193" s="7" t="inlineStr">
        <is>
          <t xml:space="preserve">  Northeast Asia</t>
        </is>
      </c>
      <c r="C193" s="9" t="n">
        <v>67.344109</v>
      </c>
      <c r="D193" s="9" t="n">
        <v>69.67596399999999</v>
      </c>
      <c r="E193" s="9" t="n">
        <v>71.05278</v>
      </c>
      <c r="F193" s="9" t="n">
        <v>72.442528</v>
      </c>
      <c r="G193" s="9" t="n">
        <v>73.87103999999999</v>
      </c>
      <c r="H193" s="9" t="n">
        <v>75.123154</v>
      </c>
      <c r="I193" s="9" t="n">
        <v>76.654099</v>
      </c>
      <c r="J193" s="9" t="n">
        <v>78.31804700000001</v>
      </c>
      <c r="K193" s="9" t="n">
        <v>79.85813899999999</v>
      </c>
      <c r="L193" s="9" t="n">
        <v>81.432541</v>
      </c>
      <c r="M193" s="9" t="n">
        <v>83.038315</v>
      </c>
      <c r="N193" s="9" t="n">
        <v>84.676834</v>
      </c>
      <c r="O193" s="9" t="n">
        <v>86.346069</v>
      </c>
      <c r="P193" s="9" t="n">
        <v>88.044533</v>
      </c>
      <c r="Q193" s="9" t="n">
        <v>89.743431</v>
      </c>
      <c r="R193" s="9" t="n">
        <v>91.53505699999999</v>
      </c>
      <c r="S193" s="9" t="n">
        <v>93.304695</v>
      </c>
      <c r="T193" s="9" t="n">
        <v>95.16879299999999</v>
      </c>
      <c r="U193" s="9" t="n">
        <v>97.038155</v>
      </c>
      <c r="V193" s="9" t="n">
        <v>98.94553399999999</v>
      </c>
      <c r="W193" s="9" t="n">
        <v>100.888214</v>
      </c>
      <c r="X193" s="9" t="n">
        <v>102.868408</v>
      </c>
      <c r="Y193" s="9" t="n">
        <v>104.886787</v>
      </c>
      <c r="Z193" s="9" t="n">
        <v>106.94593</v>
      </c>
      <c r="AA193" s="9" t="n">
        <v>109.048225</v>
      </c>
      <c r="AB193" s="9" t="n">
        <v>111.194283</v>
      </c>
      <c r="AC193" s="9" t="n">
        <v>113.384102</v>
      </c>
      <c r="AD193" s="9" t="n">
        <v>115.617149</v>
      </c>
      <c r="AE193" s="9" t="n">
        <v>117.893951</v>
      </c>
      <c r="AF193" s="9" t="n">
        <v>120.216042</v>
      </c>
      <c r="AG193" s="9" t="n">
        <v>122.584206</v>
      </c>
      <c r="AH193" s="9" t="n">
        <v>125.000076</v>
      </c>
      <c r="AI193" s="9" t="n">
        <v>127.46566</v>
      </c>
      <c r="AJ193" s="9" t="n">
        <v>129.981979</v>
      </c>
      <c r="AK193" s="5" t="n">
        <v>0.019677</v>
      </c>
    </row>
    <row r="194" ht="15" customHeight="1" s="99">
      <c r="A194" s="58" t="inlineStr">
        <is>
          <t>ATS000:crg_SE_Asia</t>
        </is>
      </c>
      <c r="B194" s="7" t="inlineStr">
        <is>
          <t xml:space="preserve">  Southeast Asia</t>
        </is>
      </c>
      <c r="C194" s="9" t="n">
        <v>87.739998</v>
      </c>
      <c r="D194" s="9" t="n">
        <v>88.16480300000001</v>
      </c>
      <c r="E194" s="9" t="n">
        <v>88.934692</v>
      </c>
      <c r="F194" s="9" t="n">
        <v>89.71998600000001</v>
      </c>
      <c r="G194" s="9" t="n">
        <v>90.520988</v>
      </c>
      <c r="H194" s="9" t="n">
        <v>91.338013</v>
      </c>
      <c r="I194" s="9" t="n">
        <v>92.11595199999999</v>
      </c>
      <c r="J194" s="9" t="n">
        <v>92.965996</v>
      </c>
      <c r="K194" s="9" t="n">
        <v>93.74561300000001</v>
      </c>
      <c r="L194" s="9" t="n">
        <v>93.523056</v>
      </c>
      <c r="M194" s="9" t="n">
        <v>92.42511</v>
      </c>
      <c r="N194" s="9" t="n">
        <v>92.313911</v>
      </c>
      <c r="O194" s="9" t="n">
        <v>92.144699</v>
      </c>
      <c r="P194" s="9" t="n">
        <v>93.053574</v>
      </c>
      <c r="Q194" s="9" t="n">
        <v>93.832291</v>
      </c>
      <c r="R194" s="9" t="n">
        <v>94.49067700000001</v>
      </c>
      <c r="S194" s="9" t="n">
        <v>94.37964599999999</v>
      </c>
      <c r="T194" s="9" t="n">
        <v>93.371071</v>
      </c>
      <c r="U194" s="9" t="n">
        <v>93.42775</v>
      </c>
      <c r="V194" s="9" t="n">
        <v>94.469398</v>
      </c>
      <c r="W194" s="9" t="n">
        <v>95.43665300000001</v>
      </c>
      <c r="X194" s="9" t="n">
        <v>94.447777</v>
      </c>
      <c r="Y194" s="9" t="n">
        <v>95.565262</v>
      </c>
      <c r="Z194" s="9" t="n">
        <v>95.65671500000001</v>
      </c>
      <c r="AA194" s="9" t="n">
        <v>96.717102</v>
      </c>
      <c r="AB194" s="9" t="n">
        <v>97.907417</v>
      </c>
      <c r="AC194" s="9" t="n">
        <v>99.131248</v>
      </c>
      <c r="AD194" s="9" t="n">
        <v>100.316681</v>
      </c>
      <c r="AE194" s="9" t="n">
        <v>101.572639</v>
      </c>
      <c r="AF194" s="9" t="n">
        <v>101.833397</v>
      </c>
      <c r="AG194" s="9" t="n">
        <v>103.173096</v>
      </c>
      <c r="AH194" s="9" t="n">
        <v>101.468628</v>
      </c>
      <c r="AI194" s="9" t="n">
        <v>102.705147</v>
      </c>
      <c r="AJ194" s="9" t="n">
        <v>104.989708</v>
      </c>
      <c r="AK194" s="5" t="n">
        <v>0.005473</v>
      </c>
    </row>
    <row r="195" ht="15" customHeight="1" s="99">
      <c r="A195" s="58" t="inlineStr">
        <is>
          <t>ATS000:crg_SW_Asia</t>
        </is>
      </c>
      <c r="B195" s="7" t="inlineStr">
        <is>
          <t xml:space="preserve">  Southwest Asia</t>
        </is>
      </c>
      <c r="C195" s="9" t="n">
        <v>20</v>
      </c>
      <c r="D195" s="9" t="n">
        <v>20</v>
      </c>
      <c r="E195" s="9" t="n">
        <v>20</v>
      </c>
      <c r="F195" s="9" t="n">
        <v>20</v>
      </c>
      <c r="G195" s="9" t="n">
        <v>20</v>
      </c>
      <c r="H195" s="9" t="n">
        <v>19.999998</v>
      </c>
      <c r="I195" s="9" t="n">
        <v>20</v>
      </c>
      <c r="J195" s="9" t="n">
        <v>20</v>
      </c>
      <c r="K195" s="9" t="n">
        <v>20</v>
      </c>
      <c r="L195" s="9" t="n">
        <v>20.000002</v>
      </c>
      <c r="M195" s="9" t="n">
        <v>20</v>
      </c>
      <c r="N195" s="9" t="n">
        <v>19.942144</v>
      </c>
      <c r="O195" s="9" t="n">
        <v>19.942146</v>
      </c>
      <c r="P195" s="9" t="n">
        <v>19.809946</v>
      </c>
      <c r="Q195" s="9" t="n">
        <v>19.748095</v>
      </c>
      <c r="R195" s="9" t="n">
        <v>19.748095</v>
      </c>
      <c r="S195" s="9" t="n">
        <v>22.186632</v>
      </c>
      <c r="T195" s="9" t="n">
        <v>25.636242</v>
      </c>
      <c r="U195" s="9" t="n">
        <v>29.366447</v>
      </c>
      <c r="V195" s="9" t="n">
        <v>32.394291</v>
      </c>
      <c r="W195" s="9" t="n">
        <v>36.720989</v>
      </c>
      <c r="X195" s="9" t="n">
        <v>40.281242</v>
      </c>
      <c r="Y195" s="9" t="n">
        <v>45.1824</v>
      </c>
      <c r="Z195" s="9" t="n">
        <v>50.381557</v>
      </c>
      <c r="AA195" s="9" t="n">
        <v>55.801567</v>
      </c>
      <c r="AB195" s="9" t="n">
        <v>61.506062</v>
      </c>
      <c r="AC195" s="9" t="n">
        <v>66.521568</v>
      </c>
      <c r="AD195" s="9" t="n">
        <v>72.906189</v>
      </c>
      <c r="AE195" s="9" t="n">
        <v>79.984604</v>
      </c>
      <c r="AF195" s="9" t="n">
        <v>87.285912</v>
      </c>
      <c r="AG195" s="9" t="n">
        <v>94.77121</v>
      </c>
      <c r="AH195" s="9" t="n">
        <v>102.43235</v>
      </c>
      <c r="AI195" s="9" t="n">
        <v>110.356979</v>
      </c>
      <c r="AJ195" s="9" t="n">
        <v>118.511139</v>
      </c>
      <c r="AK195" s="5" t="n">
        <v>0.057177</v>
      </c>
    </row>
    <row r="196" ht="15" customHeight="1" s="99">
      <c r="A196" s="58" t="inlineStr">
        <is>
          <t>ATS000:crg_Oceania</t>
        </is>
      </c>
      <c r="B196" s="7" t="inlineStr">
        <is>
          <t xml:space="preserve">  Oceania</t>
        </is>
      </c>
      <c r="C196" s="9" t="n">
        <v>25</v>
      </c>
      <c r="D196" s="9" t="n">
        <v>25</v>
      </c>
      <c r="E196" s="9" t="n">
        <v>24.554976</v>
      </c>
      <c r="F196" s="9" t="n">
        <v>24.314358</v>
      </c>
      <c r="G196" s="9" t="n">
        <v>24.275648</v>
      </c>
      <c r="H196" s="9" t="n">
        <v>24.27565</v>
      </c>
      <c r="I196" s="9" t="n">
        <v>24.275648</v>
      </c>
      <c r="J196" s="9" t="n">
        <v>24.275648</v>
      </c>
      <c r="K196" s="9" t="n">
        <v>24.275648</v>
      </c>
      <c r="L196" s="9" t="n">
        <v>24.27565</v>
      </c>
      <c r="M196" s="9" t="n">
        <v>24.27565</v>
      </c>
      <c r="N196" s="9" t="n">
        <v>24.27565</v>
      </c>
      <c r="O196" s="9" t="n">
        <v>24.27565</v>
      </c>
      <c r="P196" s="9" t="n">
        <v>24.27565</v>
      </c>
      <c r="Q196" s="9" t="n">
        <v>24.27565</v>
      </c>
      <c r="R196" s="9" t="n">
        <v>24.273754</v>
      </c>
      <c r="S196" s="9" t="n">
        <v>24.330374</v>
      </c>
      <c r="T196" s="9" t="n">
        <v>24.540527</v>
      </c>
      <c r="U196" s="9" t="n">
        <v>24.681751</v>
      </c>
      <c r="V196" s="9" t="n">
        <v>24.505566</v>
      </c>
      <c r="W196" s="9" t="n">
        <v>24.651867</v>
      </c>
      <c r="X196" s="9" t="n">
        <v>23.864029</v>
      </c>
      <c r="Y196" s="9" t="n">
        <v>24.075323</v>
      </c>
      <c r="Z196" s="9" t="n">
        <v>24.286276</v>
      </c>
      <c r="AA196" s="9" t="n">
        <v>24.49795</v>
      </c>
      <c r="AB196" s="9" t="n">
        <v>24.709976</v>
      </c>
      <c r="AC196" s="9" t="n">
        <v>24.898315</v>
      </c>
      <c r="AD196" s="9" t="n">
        <v>25.131084</v>
      </c>
      <c r="AE196" s="9" t="n">
        <v>25.339622</v>
      </c>
      <c r="AF196" s="9" t="n">
        <v>25.547522</v>
      </c>
      <c r="AG196" s="9" t="n">
        <v>25.751289</v>
      </c>
      <c r="AH196" s="9" t="n">
        <v>25.952551</v>
      </c>
      <c r="AI196" s="9" t="n">
        <v>26.150162</v>
      </c>
      <c r="AJ196" s="9" t="n">
        <v>26.34271</v>
      </c>
      <c r="AK196" s="5" t="n">
        <v>0.001636</v>
      </c>
    </row>
    <row r="197" ht="15" customHeight="1" s="99" thickBot="1">
      <c r="A197" s="58" t="inlineStr">
        <is>
          <t>ATS000:crg_WorldTotal</t>
        </is>
      </c>
      <c r="B197" s="4" t="inlineStr">
        <is>
          <t>Total World</t>
        </is>
      </c>
      <c r="C197" s="13" t="n">
        <v>2108.697998</v>
      </c>
      <c r="D197" s="13" t="n">
        <v>2091.949951</v>
      </c>
      <c r="E197" s="13" t="n">
        <v>2083.894531</v>
      </c>
      <c r="F197" s="13" t="n">
        <v>2083.238281</v>
      </c>
      <c r="G197" s="13" t="n">
        <v>2086.212402</v>
      </c>
      <c r="H197" s="13" t="n">
        <v>2093.297119</v>
      </c>
      <c r="I197" s="13" t="n">
        <v>2105.749023</v>
      </c>
      <c r="J197" s="13" t="n">
        <v>2113.967773</v>
      </c>
      <c r="K197" s="13" t="n">
        <v>2124.631836</v>
      </c>
      <c r="L197" s="13" t="n">
        <v>2136.487793</v>
      </c>
      <c r="M197" s="13" t="n">
        <v>2144.330566</v>
      </c>
      <c r="N197" s="13" t="n">
        <v>2142.106689</v>
      </c>
      <c r="O197" s="13" t="n">
        <v>2148.770264</v>
      </c>
      <c r="P197" s="13" t="n">
        <v>2159.317139</v>
      </c>
      <c r="Q197" s="13" t="n">
        <v>2167.867188</v>
      </c>
      <c r="R197" s="13" t="n">
        <v>2176.439453</v>
      </c>
      <c r="S197" s="13" t="n">
        <v>2194.041992</v>
      </c>
      <c r="T197" s="13" t="n">
        <v>2207.775879</v>
      </c>
      <c r="U197" s="13" t="n">
        <v>2222.770996</v>
      </c>
      <c r="V197" s="13" t="n">
        <v>2234.392334</v>
      </c>
      <c r="W197" s="13" t="n">
        <v>2251.1521</v>
      </c>
      <c r="X197" s="13" t="n">
        <v>2264.936279</v>
      </c>
      <c r="Y197" s="13" t="n">
        <v>2278.814453</v>
      </c>
      <c r="Z197" s="13" t="n">
        <v>2299.541504</v>
      </c>
      <c r="AA197" s="13" t="n">
        <v>2322.612305</v>
      </c>
      <c r="AB197" s="13" t="n">
        <v>2347.646729</v>
      </c>
      <c r="AC197" s="13" t="n">
        <v>2373.919678</v>
      </c>
      <c r="AD197" s="13" t="n">
        <v>2400.966553</v>
      </c>
      <c r="AE197" s="13" t="n">
        <v>2427.109131</v>
      </c>
      <c r="AF197" s="13" t="n">
        <v>2453.187012</v>
      </c>
      <c r="AG197" s="13" t="n">
        <v>2481.729736</v>
      </c>
      <c r="AH197" s="13" t="n">
        <v>2504.68335</v>
      </c>
      <c r="AI197" s="13" t="n">
        <v>2531.508789</v>
      </c>
      <c r="AJ197" s="13" t="n">
        <v>2560.387207</v>
      </c>
      <c r="AK197" s="2" t="n">
        <v>0.006334</v>
      </c>
    </row>
    <row r="198" ht="15" customHeight="1" s="99">
      <c r="B198" s="79" t="inlineStr">
        <is>
          <t xml:space="preserve">   Source:  Energy Information Administration, AEO2019 National Energy Modeling System run ref2019.d111618a.</t>
        </is>
      </c>
      <c r="C198" s="100" t="n"/>
      <c r="D198" s="100" t="n"/>
      <c r="E198" s="100" t="n"/>
      <c r="F198" s="100" t="n"/>
      <c r="G198" s="100" t="n"/>
      <c r="H198" s="100" t="n"/>
      <c r="I198" s="100" t="n"/>
      <c r="J198" s="100" t="n"/>
      <c r="K198" s="100" t="n"/>
      <c r="L198" s="100" t="n"/>
      <c r="M198" s="100" t="n"/>
      <c r="N198" s="100" t="n"/>
      <c r="O198" s="100" t="n"/>
      <c r="P198" s="100" t="n"/>
      <c r="Q198" s="100" t="n"/>
      <c r="R198" s="100" t="n"/>
      <c r="S198" s="100" t="n"/>
      <c r="T198" s="100" t="n"/>
      <c r="U198" s="100" t="n"/>
      <c r="V198" s="100" t="n"/>
      <c r="W198" s="100" t="n"/>
      <c r="X198" s="100" t="n"/>
      <c r="Y198" s="100" t="n"/>
      <c r="Z198" s="100" t="n"/>
      <c r="AA198" s="100" t="n"/>
      <c r="AB198" s="100" t="n"/>
      <c r="AC198" s="100" t="n"/>
      <c r="AD198" s="100" t="n"/>
      <c r="AE198" s="100" t="n"/>
      <c r="AF198" s="100" t="n"/>
      <c r="AG198" s="100" t="n"/>
      <c r="AH198" s="100" t="n"/>
      <c r="AI198" s="100" t="n"/>
      <c r="AJ198" s="100" t="n"/>
      <c r="AK198" s="100" t="n"/>
    </row>
  </sheetData>
  <mergeCells count="1">
    <mergeCell ref="B198:AK198"/>
  </mergeCells>
  <pageMargins left="0.75" right="0.75" top="1" bottom="1" header="0.5" footer="0.5"/>
  <pageSetup orientation="portrait"/>
</worksheet>
</file>

<file path=xl/worksheets/sheet7.xml><?xml version="1.0" encoding="utf-8"?>
<worksheet xmlns="http://schemas.openxmlformats.org/spreadsheetml/2006/main">
  <sheetPr>
    <outlinePr summaryBelow="1" summaryRight="1"/>
    <pageSetUpPr/>
  </sheetPr>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baseColWidth="8" defaultRowHeight="15" customHeight="1"/>
  <cols>
    <col hidden="1" width="20.86328125" customWidth="1" style="99" min="1" max="1"/>
    <col width="45.73046875" customWidth="1" style="99" min="2" max="2"/>
  </cols>
  <sheetData>
    <row r="1" ht="15" customHeight="1" s="99" thickBot="1">
      <c r="B1" s="11" t="inlineStr">
        <is>
          <t>ref2019.d111618a</t>
        </is>
      </c>
      <c r="C1" s="10" t="n">
        <v>2017</v>
      </c>
      <c r="D1" s="10" t="n">
        <v>2018</v>
      </c>
      <c r="E1" s="10" t="n">
        <v>2019</v>
      </c>
      <c r="F1" s="10" t="n">
        <v>2020</v>
      </c>
      <c r="G1" s="10" t="n">
        <v>2021</v>
      </c>
      <c r="H1" s="10" t="n">
        <v>2022</v>
      </c>
      <c r="I1" s="10" t="n">
        <v>2023</v>
      </c>
      <c r="J1" s="10" t="n">
        <v>2024</v>
      </c>
      <c r="K1" s="10" t="n">
        <v>2025</v>
      </c>
      <c r="L1" s="10" t="n">
        <v>2026</v>
      </c>
      <c r="M1" s="10" t="n">
        <v>2027</v>
      </c>
      <c r="N1" s="10" t="n">
        <v>2028</v>
      </c>
      <c r="O1" s="10" t="n">
        <v>2029</v>
      </c>
      <c r="P1" s="10" t="n">
        <v>2030</v>
      </c>
      <c r="Q1" s="10" t="n">
        <v>2031</v>
      </c>
      <c r="R1" s="10" t="n">
        <v>2032</v>
      </c>
      <c r="S1" s="10" t="n">
        <v>2033</v>
      </c>
      <c r="T1" s="10" t="n">
        <v>2034</v>
      </c>
      <c r="U1" s="10" t="n">
        <v>2035</v>
      </c>
      <c r="V1" s="10" t="n">
        <v>2036</v>
      </c>
      <c r="W1" s="10" t="n">
        <v>2037</v>
      </c>
      <c r="X1" s="10" t="n">
        <v>2038</v>
      </c>
      <c r="Y1" s="10" t="n">
        <v>2039</v>
      </c>
      <c r="Z1" s="10" t="n">
        <v>2040</v>
      </c>
      <c r="AA1" s="10" t="n">
        <v>2041</v>
      </c>
      <c r="AB1" s="10" t="n">
        <v>2042</v>
      </c>
      <c r="AC1" s="10" t="n">
        <v>2043</v>
      </c>
      <c r="AD1" s="10" t="n">
        <v>2044</v>
      </c>
      <c r="AE1" s="10" t="n">
        <v>2045</v>
      </c>
      <c r="AF1" s="10" t="n">
        <v>2046</v>
      </c>
      <c r="AG1" s="10" t="n">
        <v>2047</v>
      </c>
      <c r="AH1" s="10" t="n">
        <v>2048</v>
      </c>
      <c r="AI1" s="10" t="n">
        <v>2049</v>
      </c>
      <c r="AJ1" s="10" t="n">
        <v>2050</v>
      </c>
    </row>
    <row r="2" ht="15" customHeight="1" s="99" thickTop="1"/>
    <row r="3" ht="15" customHeight="1" s="99">
      <c r="C3" s="57" t="inlineStr">
        <is>
          <t>Report</t>
        </is>
      </c>
      <c r="D3" s="57" t="inlineStr">
        <is>
          <t>Annual Energy Outlook 2019</t>
        </is>
      </c>
      <c r="E3" s="57" t="n"/>
      <c r="F3" s="57" t="n"/>
      <c r="G3" s="57" t="n"/>
    </row>
    <row r="4" ht="15" customHeight="1" s="99">
      <c r="C4" s="57" t="inlineStr">
        <is>
          <t>Scenario</t>
        </is>
      </c>
      <c r="D4" s="57" t="inlineStr">
        <is>
          <t>ref2019</t>
        </is>
      </c>
      <c r="E4" s="57" t="n"/>
      <c r="F4" s="57" t="n"/>
      <c r="G4" s="57" t="inlineStr">
        <is>
          <t>Reference case</t>
        </is>
      </c>
    </row>
    <row r="5" ht="15" customHeight="1" s="99">
      <c r="C5" s="57" t="inlineStr">
        <is>
          <t>Datekey</t>
        </is>
      </c>
      <c r="D5" s="57" t="inlineStr">
        <is>
          <t>d111618a</t>
        </is>
      </c>
      <c r="E5" s="57" t="n"/>
      <c r="F5" s="57" t="n"/>
      <c r="G5" s="57" t="n"/>
    </row>
    <row r="6" ht="15" customHeight="1" s="99">
      <c r="C6" s="57" t="inlineStr">
        <is>
          <t>Release Date</t>
        </is>
      </c>
      <c r="D6" s="57" t="n"/>
      <c r="E6" s="57" t="inlineStr">
        <is>
          <t xml:space="preserve"> January 2019</t>
        </is>
      </c>
      <c r="F6" s="57" t="n"/>
      <c r="G6" s="57" t="n"/>
    </row>
    <row r="10" ht="15" customHeight="1" s="99">
      <c r="A10" s="58" t="inlineStr">
        <is>
          <t>FTE000</t>
        </is>
      </c>
      <c r="B10" s="12" t="inlineStr">
        <is>
          <t>50. Freight Transportation Energy Use</t>
        </is>
      </c>
    </row>
    <row r="11" ht="15" customHeight="1" s="99">
      <c r="B11" s="11" t="inlineStr"/>
    </row>
    <row r="12" ht="15" customHeight="1" s="99">
      <c r="B12" s="11" t="inlineStr"/>
      <c r="C12" s="59" t="inlineStr"/>
      <c r="D12" s="59" t="inlineStr"/>
      <c r="E12" s="59" t="inlineStr"/>
      <c r="F12" s="59" t="inlineStr"/>
      <c r="G12" s="59" t="inlineStr"/>
      <c r="H12" s="59" t="inlineStr"/>
      <c r="I12" s="59" t="inlineStr"/>
      <c r="J12" s="59" t="inlineStr"/>
      <c r="K12" s="59" t="inlineStr"/>
      <c r="L12" s="59" t="inlineStr"/>
      <c r="M12" s="59" t="inlineStr"/>
      <c r="N12" s="59" t="inlineStr"/>
      <c r="O12" s="59" t="inlineStr"/>
      <c r="P12" s="59" t="inlineStr"/>
      <c r="Q12" s="59" t="inlineStr"/>
      <c r="R12" s="59" t="inlineStr"/>
      <c r="S12" s="59" t="inlineStr"/>
      <c r="T12" s="59" t="inlineStr"/>
      <c r="U12" s="59" t="inlineStr"/>
      <c r="V12" s="59" t="inlineStr"/>
      <c r="W12" s="59" t="inlineStr"/>
      <c r="X12" s="59" t="inlineStr"/>
      <c r="Y12" s="59" t="inlineStr"/>
      <c r="Z12" s="59" t="inlineStr"/>
      <c r="AA12" s="59" t="inlineStr"/>
      <c r="AB12" s="59" t="inlineStr"/>
      <c r="AC12" s="59" t="inlineStr"/>
      <c r="AD12" s="59" t="inlineStr"/>
      <c r="AE12" s="59" t="inlineStr"/>
      <c r="AF12" s="59" t="inlineStr"/>
      <c r="AG12" s="59" t="inlineStr"/>
      <c r="AH12" s="59" t="inlineStr"/>
      <c r="AI12" s="59" t="inlineStr"/>
      <c r="AJ12" s="59" t="inlineStr"/>
      <c r="AK12" s="59" t="inlineStr">
        <is>
          <t>2018-</t>
        </is>
      </c>
    </row>
    <row r="13" ht="15" customHeight="1" s="99" thickBot="1">
      <c r="B13" s="10" t="inlineStr">
        <is>
          <t xml:space="preserve"> Technology and Fuel Type</t>
        </is>
      </c>
      <c r="C13" s="10" t="n">
        <v>2017</v>
      </c>
      <c r="D13" s="10" t="n">
        <v>2018</v>
      </c>
      <c r="E13" s="10" t="n">
        <v>2019</v>
      </c>
      <c r="F13" s="10" t="n">
        <v>2020</v>
      </c>
      <c r="G13" s="10" t="n">
        <v>2021</v>
      </c>
      <c r="H13" s="10" t="n">
        <v>2022</v>
      </c>
      <c r="I13" s="10" t="n">
        <v>2023</v>
      </c>
      <c r="J13" s="10" t="n">
        <v>2024</v>
      </c>
      <c r="K13" s="10" t="n">
        <v>2025</v>
      </c>
      <c r="L13" s="10" t="n">
        <v>2026</v>
      </c>
      <c r="M13" s="10" t="n">
        <v>2027</v>
      </c>
      <c r="N13" s="10" t="n">
        <v>2028</v>
      </c>
      <c r="O13" s="10" t="n">
        <v>2029</v>
      </c>
      <c r="P13" s="10" t="n">
        <v>2030</v>
      </c>
      <c r="Q13" s="10" t="n">
        <v>2031</v>
      </c>
      <c r="R13" s="10" t="n">
        <v>2032</v>
      </c>
      <c r="S13" s="10" t="n">
        <v>2033</v>
      </c>
      <c r="T13" s="10" t="n">
        <v>2034</v>
      </c>
      <c r="U13" s="10" t="n">
        <v>2035</v>
      </c>
      <c r="V13" s="10" t="n">
        <v>2036</v>
      </c>
      <c r="W13" s="10" t="n">
        <v>2037</v>
      </c>
      <c r="X13" s="10" t="n">
        <v>2038</v>
      </c>
      <c r="Y13" s="10" t="n">
        <v>2039</v>
      </c>
      <c r="Z13" s="10" t="n">
        <v>2040</v>
      </c>
      <c r="AA13" s="10" t="n">
        <v>2041</v>
      </c>
      <c r="AB13" s="10" t="n">
        <v>2042</v>
      </c>
      <c r="AC13" s="10" t="n">
        <v>2043</v>
      </c>
      <c r="AD13" s="10" t="n">
        <v>2044</v>
      </c>
      <c r="AE13" s="10" t="n">
        <v>2045</v>
      </c>
      <c r="AF13" s="10" t="n">
        <v>2046</v>
      </c>
      <c r="AG13" s="10" t="n">
        <v>2047</v>
      </c>
      <c r="AH13" s="10" t="n">
        <v>2048</v>
      </c>
      <c r="AI13" s="10" t="n">
        <v>2049</v>
      </c>
      <c r="AJ13" s="10" t="n">
        <v>2050</v>
      </c>
      <c r="AK13" s="10" t="n">
        <v>2050</v>
      </c>
    </row>
    <row r="14" ht="15" customHeight="1" s="99" thickTop="1"/>
    <row r="15" ht="15" customHeight="1" s="99">
      <c r="B15" s="4" t="inlineStr">
        <is>
          <t>Freight Truck Stock by Size Class</t>
        </is>
      </c>
    </row>
    <row r="17" ht="15" customHeight="1" s="99">
      <c r="B17" s="4" t="inlineStr">
        <is>
          <t xml:space="preserve">  Vehicle Miles Traveled (billion miles)</t>
        </is>
      </c>
    </row>
    <row r="18" ht="15" customHeight="1" s="99">
      <c r="B18" s="4" t="inlineStr">
        <is>
          <t xml:space="preserve">    Light Medium</t>
        </is>
      </c>
    </row>
    <row r="19" ht="15" customHeight="1" s="99">
      <c r="A19" s="58" t="inlineStr">
        <is>
          <t>FTE000:lm_vmt_stk_Dies</t>
        </is>
      </c>
      <c r="B19" s="7" t="inlineStr">
        <is>
          <t xml:space="preserve">      Diesel</t>
        </is>
      </c>
      <c r="C19" s="8" t="n">
        <v>42.075298</v>
      </c>
      <c r="D19" s="8" t="n">
        <v>43.455112</v>
      </c>
      <c r="E19" s="8" t="n">
        <v>44.728577</v>
      </c>
      <c r="F19" s="8" t="n">
        <v>45.658871</v>
      </c>
      <c r="G19" s="8" t="n">
        <v>46.618397</v>
      </c>
      <c r="H19" s="8" t="n">
        <v>47.275356</v>
      </c>
      <c r="I19" s="8" t="n">
        <v>47.997108</v>
      </c>
      <c r="J19" s="8" t="n">
        <v>48.771008</v>
      </c>
      <c r="K19" s="8" t="n">
        <v>49.546593</v>
      </c>
      <c r="L19" s="8" t="n">
        <v>50.316032</v>
      </c>
      <c r="M19" s="8" t="n">
        <v>50.987934</v>
      </c>
      <c r="N19" s="8" t="n">
        <v>51.903038</v>
      </c>
      <c r="O19" s="8" t="n">
        <v>52.716656</v>
      </c>
      <c r="P19" s="8" t="n">
        <v>53.587566</v>
      </c>
      <c r="Q19" s="8" t="n">
        <v>54.58456</v>
      </c>
      <c r="R19" s="8" t="n">
        <v>55.460884</v>
      </c>
      <c r="S19" s="8" t="n">
        <v>56.387329</v>
      </c>
      <c r="T19" s="8" t="n">
        <v>57.26194</v>
      </c>
      <c r="U19" s="8" t="n">
        <v>58.136837</v>
      </c>
      <c r="V19" s="8" t="n">
        <v>58.948883</v>
      </c>
      <c r="W19" s="8" t="n">
        <v>59.73822</v>
      </c>
      <c r="X19" s="8" t="n">
        <v>60.464199</v>
      </c>
      <c r="Y19" s="8" t="n">
        <v>60.988907</v>
      </c>
      <c r="Z19" s="8" t="n">
        <v>61.606876</v>
      </c>
      <c r="AA19" s="8" t="n">
        <v>62.004456</v>
      </c>
      <c r="AB19" s="8" t="n">
        <v>62.342419</v>
      </c>
      <c r="AC19" s="8" t="n">
        <v>62.59021</v>
      </c>
      <c r="AD19" s="8" t="n">
        <v>62.828491</v>
      </c>
      <c r="AE19" s="8" t="n">
        <v>63.09444</v>
      </c>
      <c r="AF19" s="8" t="n">
        <v>63.383114</v>
      </c>
      <c r="AG19" s="8" t="n">
        <v>63.675308</v>
      </c>
      <c r="AH19" s="8" t="n">
        <v>63.939548</v>
      </c>
      <c r="AI19" s="8" t="n">
        <v>64.226822</v>
      </c>
      <c r="AJ19" s="8" t="n">
        <v>64.50869</v>
      </c>
      <c r="AK19" s="5" t="n">
        <v>0.012423</v>
      </c>
    </row>
    <row r="20" ht="15" customHeight="1" s="99">
      <c r="A20" s="58" t="inlineStr">
        <is>
          <t>FTE000:lm_vmt_stk_Gas</t>
        </is>
      </c>
      <c r="B20" s="7" t="inlineStr">
        <is>
          <t xml:space="preserve">      Motor Gasoline</t>
        </is>
      </c>
      <c r="C20" s="8" t="n">
        <v>12.255579</v>
      </c>
      <c r="D20" s="8" t="n">
        <v>12.535569</v>
      </c>
      <c r="E20" s="8" t="n">
        <v>12.812498</v>
      </c>
      <c r="F20" s="8" t="n">
        <v>13.053269</v>
      </c>
      <c r="G20" s="8" t="n">
        <v>13.355239</v>
      </c>
      <c r="H20" s="8" t="n">
        <v>13.609611</v>
      </c>
      <c r="I20" s="8" t="n">
        <v>13.906643</v>
      </c>
      <c r="J20" s="8" t="n">
        <v>14.236898</v>
      </c>
      <c r="K20" s="8" t="n">
        <v>14.592454</v>
      </c>
      <c r="L20" s="8" t="n">
        <v>14.980027</v>
      </c>
      <c r="M20" s="8" t="n">
        <v>15.35268</v>
      </c>
      <c r="N20" s="8" t="n">
        <v>15.78618</v>
      </c>
      <c r="O20" s="8" t="n">
        <v>16.236225</v>
      </c>
      <c r="P20" s="8" t="n">
        <v>16.710699</v>
      </c>
      <c r="Q20" s="8" t="n">
        <v>17.243137</v>
      </c>
      <c r="R20" s="8" t="n">
        <v>17.792576</v>
      </c>
      <c r="S20" s="8" t="n">
        <v>18.415472</v>
      </c>
      <c r="T20" s="8" t="n">
        <v>19.036633</v>
      </c>
      <c r="U20" s="8" t="n">
        <v>19.694874</v>
      </c>
      <c r="V20" s="8" t="n">
        <v>20.389938</v>
      </c>
      <c r="W20" s="8" t="n">
        <v>21.088638</v>
      </c>
      <c r="X20" s="8" t="n">
        <v>21.776548</v>
      </c>
      <c r="Y20" s="8" t="n">
        <v>22.391943</v>
      </c>
      <c r="Z20" s="8" t="n">
        <v>23.066681</v>
      </c>
      <c r="AA20" s="8" t="n">
        <v>23.656898</v>
      </c>
      <c r="AB20" s="8" t="n">
        <v>24.222567</v>
      </c>
      <c r="AC20" s="8" t="n">
        <v>24.761787</v>
      </c>
      <c r="AD20" s="8" t="n">
        <v>25.308067</v>
      </c>
      <c r="AE20" s="8" t="n">
        <v>25.883888</v>
      </c>
      <c r="AF20" s="8" t="n">
        <v>26.480433</v>
      </c>
      <c r="AG20" s="8" t="n">
        <v>27.104048</v>
      </c>
      <c r="AH20" s="8" t="n">
        <v>27.732412</v>
      </c>
      <c r="AI20" s="8" t="n">
        <v>28.37711</v>
      </c>
      <c r="AJ20" s="8" t="n">
        <v>29.030287</v>
      </c>
      <c r="AK20" s="5" t="n">
        <v>0.02659</v>
      </c>
    </row>
    <row r="21" ht="15" customHeight="1" s="99">
      <c r="A21" s="58" t="inlineStr">
        <is>
          <t>FTE000:lm_vmt_stk_Liq</t>
        </is>
      </c>
      <c r="B21" s="7" t="inlineStr">
        <is>
          <t xml:space="preserve">      Propane</t>
        </is>
      </c>
      <c r="C21" s="8" t="n">
        <v>0.001239</v>
      </c>
      <c r="D21" s="8" t="n">
        <v>0.006026</v>
      </c>
      <c r="E21" s="8" t="n">
        <v>0.011131</v>
      </c>
      <c r="F21" s="8" t="n">
        <v>0.016081</v>
      </c>
      <c r="G21" s="8" t="n">
        <v>0.020893</v>
      </c>
      <c r="H21" s="8" t="n">
        <v>0.025421</v>
      </c>
      <c r="I21" s="8" t="n">
        <v>0.029988</v>
      </c>
      <c r="J21" s="8" t="n">
        <v>0.03461</v>
      </c>
      <c r="K21" s="8" t="n">
        <v>0.039279</v>
      </c>
      <c r="L21" s="8" t="n">
        <v>0.044033</v>
      </c>
      <c r="M21" s="8" t="n">
        <v>0.0488</v>
      </c>
      <c r="N21" s="8" t="n">
        <v>0.053916</v>
      </c>
      <c r="O21" s="8" t="n">
        <v>0.05907</v>
      </c>
      <c r="P21" s="8" t="n">
        <v>0.064415</v>
      </c>
      <c r="Q21" s="8" t="n">
        <v>0.06998699999999999</v>
      </c>
      <c r="R21" s="8" t="n">
        <v>0.07578500000000001</v>
      </c>
      <c r="S21" s="8" t="n">
        <v>0.081709</v>
      </c>
      <c r="T21" s="8" t="n">
        <v>0.087724</v>
      </c>
      <c r="U21" s="8" t="n">
        <v>0.094025</v>
      </c>
      <c r="V21" s="8" t="n">
        <v>0.100534</v>
      </c>
      <c r="W21" s="8" t="n">
        <v>0.107255</v>
      </c>
      <c r="X21" s="8" t="n">
        <v>0.114191</v>
      </c>
      <c r="Y21" s="8" t="n">
        <v>0.120993</v>
      </c>
      <c r="Z21" s="8" t="n">
        <v>0.128055</v>
      </c>
      <c r="AA21" s="8" t="n">
        <v>0.13505</v>
      </c>
      <c r="AB21" s="8" t="n">
        <v>0.141993</v>
      </c>
      <c r="AC21" s="8" t="n">
        <v>0.148834</v>
      </c>
      <c r="AD21" s="8" t="n">
        <v>0.156024</v>
      </c>
      <c r="AE21" s="8" t="n">
        <v>0.163726</v>
      </c>
      <c r="AF21" s="8" t="n">
        <v>0.171777</v>
      </c>
      <c r="AG21" s="8" t="n">
        <v>0.180177</v>
      </c>
      <c r="AH21" s="8" t="n">
        <v>0.189117</v>
      </c>
      <c r="AI21" s="8" t="n">
        <v>0.198532</v>
      </c>
      <c r="AJ21" s="8" t="n">
        <v>0.208592</v>
      </c>
      <c r="AK21" s="5" t="n">
        <v>0.117123</v>
      </c>
    </row>
    <row r="22" ht="15" customHeight="1" s="99">
      <c r="A22" s="58" t="inlineStr">
        <is>
          <t>FTE000:lm_vmt_stk_NGas</t>
        </is>
      </c>
      <c r="B22" s="7" t="inlineStr">
        <is>
          <t xml:space="preserve">      Compressed/Liquefied Natural Gas</t>
        </is>
      </c>
      <c r="C22" s="8" t="n">
        <v>0.000165</v>
      </c>
      <c r="D22" s="8" t="n">
        <v>0.003298</v>
      </c>
      <c r="E22" s="8" t="n">
        <v>0.006533</v>
      </c>
      <c r="F22" s="8" t="n">
        <v>0.009577</v>
      </c>
      <c r="G22" s="8" t="n">
        <v>0.012496</v>
      </c>
      <c r="H22" s="8" t="n">
        <v>0.015218</v>
      </c>
      <c r="I22" s="8" t="n">
        <v>0.017956</v>
      </c>
      <c r="J22" s="8" t="n">
        <v>0.020785</v>
      </c>
      <c r="K22" s="8" t="n">
        <v>0.023719</v>
      </c>
      <c r="L22" s="8" t="n">
        <v>0.0268</v>
      </c>
      <c r="M22" s="8" t="n">
        <v>0.030006</v>
      </c>
      <c r="N22" s="8" t="n">
        <v>0.033587</v>
      </c>
      <c r="O22" s="8" t="n">
        <v>0.037325</v>
      </c>
      <c r="P22" s="8" t="n">
        <v>0.041413</v>
      </c>
      <c r="Q22" s="8" t="n">
        <v>0.045921</v>
      </c>
      <c r="R22" s="8" t="n">
        <v>0.050841</v>
      </c>
      <c r="S22" s="8" t="n">
        <v>0.056348</v>
      </c>
      <c r="T22" s="8" t="n">
        <v>0.062446</v>
      </c>
      <c r="U22" s="8" t="n">
        <v>0.06922399999999999</v>
      </c>
      <c r="V22" s="8" t="n">
        <v>0.076749</v>
      </c>
      <c r="W22" s="8" t="n">
        <v>0.085115</v>
      </c>
      <c r="X22" s="8" t="n">
        <v>0.094444</v>
      </c>
      <c r="Y22" s="8" t="n">
        <v>0.104577</v>
      </c>
      <c r="Z22" s="8" t="n">
        <v>0.116</v>
      </c>
      <c r="AA22" s="8" t="n">
        <v>0.128547</v>
      </c>
      <c r="AB22" s="8" t="n">
        <v>0.142316</v>
      </c>
      <c r="AC22" s="8" t="n">
        <v>0.157383</v>
      </c>
      <c r="AD22" s="8" t="n">
        <v>0.174401</v>
      </c>
      <c r="AE22" s="8" t="n">
        <v>0.193755</v>
      </c>
      <c r="AF22" s="8" t="n">
        <v>0.215454</v>
      </c>
      <c r="AG22" s="8" t="n">
        <v>0.239702</v>
      </c>
      <c r="AH22" s="8" t="n">
        <v>0.267006</v>
      </c>
      <c r="AI22" s="8" t="n">
        <v>0.297458</v>
      </c>
      <c r="AJ22" s="8" t="n">
        <v>0.331467</v>
      </c>
      <c r="AK22" s="5" t="n">
        <v>0.154961</v>
      </c>
    </row>
    <row r="23" ht="15" customHeight="1" s="99">
      <c r="A23" s="58" t="inlineStr">
        <is>
          <t>FTE000:lm_vmt_stk_eff</t>
        </is>
      </c>
      <c r="B23" s="7" t="inlineStr">
        <is>
          <t xml:space="preserve">      Ethanol-Flex Fuel</t>
        </is>
      </c>
      <c r="C23" s="8" t="n">
        <v>3.071341</v>
      </c>
      <c r="D23" s="8" t="n">
        <v>3.476714</v>
      </c>
      <c r="E23" s="8" t="n">
        <v>3.864553</v>
      </c>
      <c r="F23" s="8" t="n">
        <v>4.220945</v>
      </c>
      <c r="G23" s="8" t="n">
        <v>4.573318</v>
      </c>
      <c r="H23" s="8" t="n">
        <v>4.893712</v>
      </c>
      <c r="I23" s="8" t="n">
        <v>5.218419</v>
      </c>
      <c r="J23" s="8" t="n">
        <v>5.547821</v>
      </c>
      <c r="K23" s="8" t="n">
        <v>5.889074</v>
      </c>
      <c r="L23" s="8" t="n">
        <v>6.247097</v>
      </c>
      <c r="M23" s="8" t="n">
        <v>6.608029</v>
      </c>
      <c r="N23" s="8" t="n">
        <v>7.014417</v>
      </c>
      <c r="O23" s="8" t="n">
        <v>7.429736</v>
      </c>
      <c r="P23" s="8" t="n">
        <v>7.877252</v>
      </c>
      <c r="Q23" s="8" t="n">
        <v>8.348167999999999</v>
      </c>
      <c r="R23" s="8" t="n">
        <v>8.837676</v>
      </c>
      <c r="S23" s="8" t="n">
        <v>9.354386</v>
      </c>
      <c r="T23" s="8" t="n">
        <v>9.86791</v>
      </c>
      <c r="U23" s="8" t="n">
        <v>10.394655</v>
      </c>
      <c r="V23" s="8" t="n">
        <v>10.939639</v>
      </c>
      <c r="W23" s="8" t="n">
        <v>11.506719</v>
      </c>
      <c r="X23" s="8" t="n">
        <v>12.081876</v>
      </c>
      <c r="Y23" s="8" t="n">
        <v>12.684866</v>
      </c>
      <c r="Z23" s="8" t="n">
        <v>13.34094</v>
      </c>
      <c r="AA23" s="8" t="n">
        <v>14.010036</v>
      </c>
      <c r="AB23" s="8" t="n">
        <v>14.69946</v>
      </c>
      <c r="AC23" s="8" t="n">
        <v>15.395848</v>
      </c>
      <c r="AD23" s="8" t="n">
        <v>16.125393</v>
      </c>
      <c r="AE23" s="8" t="n">
        <v>16.914909</v>
      </c>
      <c r="AF23" s="8" t="n">
        <v>17.72937</v>
      </c>
      <c r="AG23" s="8" t="n">
        <v>18.596626</v>
      </c>
      <c r="AH23" s="8" t="n">
        <v>19.486349</v>
      </c>
      <c r="AI23" s="8" t="n">
        <v>20.43576</v>
      </c>
      <c r="AJ23" s="8" t="n">
        <v>21.41861</v>
      </c>
      <c r="AK23" s="5" t="n">
        <v>0.058463</v>
      </c>
    </row>
    <row r="24" ht="15" customHeight="1" s="99">
      <c r="A24" s="58" t="inlineStr">
        <is>
          <t>FTE000:lm_vmt_stk_elec</t>
        </is>
      </c>
      <c r="B24" s="7" t="inlineStr">
        <is>
          <t xml:space="preserve">      Electric</t>
        </is>
      </c>
      <c r="C24" s="8" t="n">
        <v>0.001399</v>
      </c>
      <c r="D24" s="8" t="n">
        <v>0.02883</v>
      </c>
      <c r="E24" s="8" t="n">
        <v>0.05802</v>
      </c>
      <c r="F24" s="8" t="n">
        <v>0.08896900000000001</v>
      </c>
      <c r="G24" s="8" t="n">
        <v>0.121477</v>
      </c>
      <c r="H24" s="8" t="n">
        <v>0.15394</v>
      </c>
      <c r="I24" s="8" t="n">
        <v>0.187366</v>
      </c>
      <c r="J24" s="8" t="n">
        <v>0.221484</v>
      </c>
      <c r="K24" s="8" t="n">
        <v>0.256027</v>
      </c>
      <c r="L24" s="8" t="n">
        <v>0.291066</v>
      </c>
      <c r="M24" s="8" t="n">
        <v>0.326022</v>
      </c>
      <c r="N24" s="8" t="n">
        <v>0.362944</v>
      </c>
      <c r="O24" s="8" t="n">
        <v>0.39983</v>
      </c>
      <c r="P24" s="8" t="n">
        <v>0.437834</v>
      </c>
      <c r="Q24" s="8" t="n">
        <v>0.477237</v>
      </c>
      <c r="R24" s="8" t="n">
        <v>0.51775</v>
      </c>
      <c r="S24" s="8" t="n">
        <v>0.560289</v>
      </c>
      <c r="T24" s="8" t="n">
        <v>0.604314</v>
      </c>
      <c r="U24" s="8" t="n">
        <v>0.65038</v>
      </c>
      <c r="V24" s="8" t="n">
        <v>0.698654</v>
      </c>
      <c r="W24" s="8" t="n">
        <v>0.748428</v>
      </c>
      <c r="X24" s="8" t="n">
        <v>0.7995719999999999</v>
      </c>
      <c r="Y24" s="8" t="n">
        <v>0.850881</v>
      </c>
      <c r="Z24" s="8" t="n">
        <v>0.9048580000000001</v>
      </c>
      <c r="AA24" s="8" t="n">
        <v>0.957663</v>
      </c>
      <c r="AB24" s="8" t="n">
        <v>1.009662</v>
      </c>
      <c r="AC24" s="8" t="n">
        <v>1.060387</v>
      </c>
      <c r="AD24" s="8" t="n">
        <v>1.113106</v>
      </c>
      <c r="AE24" s="8" t="n">
        <v>1.169183</v>
      </c>
      <c r="AF24" s="8" t="n">
        <v>1.227225</v>
      </c>
      <c r="AG24" s="8" t="n">
        <v>1.28749</v>
      </c>
      <c r="AH24" s="8" t="n">
        <v>1.351893</v>
      </c>
      <c r="AI24" s="8" t="n">
        <v>1.419803</v>
      </c>
      <c r="AJ24" s="8" t="n">
        <v>1.492615</v>
      </c>
      <c r="AK24" s="5" t="n">
        <v>0.131269</v>
      </c>
    </row>
    <row r="25" ht="15" customHeight="1" s="99">
      <c r="A25" s="58" t="inlineStr">
        <is>
          <t>FTE000:lm_vmt_stk_pidh</t>
        </is>
      </c>
      <c r="B25" s="7" t="inlineStr">
        <is>
          <t xml:space="preserve">      Plug-in Diesel Hybrid</t>
        </is>
      </c>
      <c r="C25" s="8" t="n">
        <v>0</v>
      </c>
      <c r="D25" s="8" t="n">
        <v>0</v>
      </c>
      <c r="E25" s="8" t="n">
        <v>0</v>
      </c>
      <c r="F25" s="8" t="n">
        <v>0.005932</v>
      </c>
      <c r="G25" s="8" t="n">
        <v>0.012108</v>
      </c>
      <c r="H25" s="8" t="n">
        <v>0.018541</v>
      </c>
      <c r="I25" s="8" t="n">
        <v>0.025329</v>
      </c>
      <c r="J25" s="8" t="n">
        <v>0.032387</v>
      </c>
      <c r="K25" s="8" t="n">
        <v>0.039631</v>
      </c>
      <c r="L25" s="8" t="n">
        <v>0.04704</v>
      </c>
      <c r="M25" s="8" t="n">
        <v>0.054484</v>
      </c>
      <c r="N25" s="8" t="n">
        <v>0.062285</v>
      </c>
      <c r="O25" s="8" t="n">
        <v>0.070087</v>
      </c>
      <c r="P25" s="8" t="n">
        <v>0.07807600000000001</v>
      </c>
      <c r="Q25" s="8" t="n">
        <v>0.086289</v>
      </c>
      <c r="R25" s="8" t="n">
        <v>0.094656</v>
      </c>
      <c r="S25" s="8" t="n">
        <v>0.103348</v>
      </c>
      <c r="T25" s="8" t="n">
        <v>0.112264</v>
      </c>
      <c r="U25" s="8" t="n">
        <v>0.121502</v>
      </c>
      <c r="V25" s="8" t="n">
        <v>0.131102</v>
      </c>
      <c r="W25" s="8" t="n">
        <v>0.141092</v>
      </c>
      <c r="X25" s="8" t="n">
        <v>0.151496</v>
      </c>
      <c r="Y25" s="8" t="n">
        <v>0.161935</v>
      </c>
      <c r="Z25" s="8" t="n">
        <v>0.172862</v>
      </c>
      <c r="AA25" s="8" t="n">
        <v>0.183794</v>
      </c>
      <c r="AB25" s="8" t="n">
        <v>0.194729</v>
      </c>
      <c r="AC25" s="8" t="n">
        <v>0.205276</v>
      </c>
      <c r="AD25" s="8" t="n">
        <v>0.216085</v>
      </c>
      <c r="AE25" s="8" t="n">
        <v>0.227439</v>
      </c>
      <c r="AF25" s="8" t="n">
        <v>0.239096</v>
      </c>
      <c r="AG25" s="8" t="n">
        <v>0.251124</v>
      </c>
      <c r="AH25" s="8" t="n">
        <v>0.263841</v>
      </c>
      <c r="AI25" s="8" t="n">
        <v>0.277148</v>
      </c>
      <c r="AJ25" s="8" t="n">
        <v>0.29109</v>
      </c>
      <c r="AK25" s="5" t="inlineStr">
        <is>
          <t>- -</t>
        </is>
      </c>
    </row>
    <row r="26" ht="15" customHeight="1" s="99">
      <c r="A26" s="58" t="inlineStr">
        <is>
          <t>FTE000:lm_vmt_stk_pigh</t>
        </is>
      </c>
      <c r="B26" s="7" t="inlineStr">
        <is>
          <t xml:space="preserve">      Plug-in Gasoline Hybrid</t>
        </is>
      </c>
      <c r="C26" s="8" t="n">
        <v>0</v>
      </c>
      <c r="D26" s="8" t="n">
        <v>0</v>
      </c>
      <c r="E26" s="8" t="n">
        <v>0</v>
      </c>
      <c r="F26" s="8" t="n">
        <v>0.005402</v>
      </c>
      <c r="G26" s="8" t="n">
        <v>0.011025</v>
      </c>
      <c r="H26" s="8" t="n">
        <v>0.016884</v>
      </c>
      <c r="I26" s="8" t="n">
        <v>0.023066</v>
      </c>
      <c r="J26" s="8" t="n">
        <v>0.029492</v>
      </c>
      <c r="K26" s="8" t="n">
        <v>0.036089</v>
      </c>
      <c r="L26" s="8" t="n">
        <v>0.042836</v>
      </c>
      <c r="M26" s="8" t="n">
        <v>0.049614</v>
      </c>
      <c r="N26" s="8" t="n">
        <v>0.056719</v>
      </c>
      <c r="O26" s="8" t="n">
        <v>0.063823</v>
      </c>
      <c r="P26" s="8" t="n">
        <v>0.07109799999999999</v>
      </c>
      <c r="Q26" s="8" t="n">
        <v>0.078578</v>
      </c>
      <c r="R26" s="8" t="n">
        <v>0.08619599999999999</v>
      </c>
      <c r="S26" s="8" t="n">
        <v>0.094112</v>
      </c>
      <c r="T26" s="8" t="n">
        <v>0.102231</v>
      </c>
      <c r="U26" s="8" t="n">
        <v>0.110643</v>
      </c>
      <c r="V26" s="8" t="n">
        <v>0.119386</v>
      </c>
      <c r="W26" s="8" t="n">
        <v>0.128483</v>
      </c>
      <c r="X26" s="8" t="n">
        <v>0.137957</v>
      </c>
      <c r="Y26" s="8" t="n">
        <v>0.147463</v>
      </c>
      <c r="Z26" s="8" t="n">
        <v>0.157414</v>
      </c>
      <c r="AA26" s="8" t="n">
        <v>0.167368</v>
      </c>
      <c r="AB26" s="8" t="n">
        <v>0.177326</v>
      </c>
      <c r="AC26" s="8" t="n">
        <v>0.186931</v>
      </c>
      <c r="AD26" s="8" t="n">
        <v>0.196774</v>
      </c>
      <c r="AE26" s="8" t="n">
        <v>0.207113</v>
      </c>
      <c r="AF26" s="8" t="n">
        <v>0.217728</v>
      </c>
      <c r="AG26" s="8" t="n">
        <v>0.228681</v>
      </c>
      <c r="AH26" s="8" t="n">
        <v>0.240262</v>
      </c>
      <c r="AI26" s="8" t="n">
        <v>0.252379</v>
      </c>
      <c r="AJ26" s="8" t="n">
        <v>0.265076</v>
      </c>
      <c r="AK26" s="5" t="inlineStr">
        <is>
          <t>- -</t>
        </is>
      </c>
    </row>
    <row r="27" ht="15" customHeight="1" s="99">
      <c r="A27" s="58" t="inlineStr">
        <is>
          <t>FTE000:lm_vmt_stk_cell</t>
        </is>
      </c>
      <c r="B27" s="7" t="inlineStr">
        <is>
          <t xml:space="preserve">      Fuel Cell</t>
        </is>
      </c>
      <c r="C27" s="8" t="n">
        <v>0</v>
      </c>
      <c r="D27" s="8" t="n">
        <v>0</v>
      </c>
      <c r="E27" s="8" t="n">
        <v>0</v>
      </c>
      <c r="F27" s="8" t="n">
        <v>0</v>
      </c>
      <c r="G27" s="8" t="n">
        <v>0</v>
      </c>
      <c r="H27" s="8" t="n">
        <v>0</v>
      </c>
      <c r="I27" s="8" t="n">
        <v>0</v>
      </c>
      <c r="J27" s="8" t="n">
        <v>0</v>
      </c>
      <c r="K27" s="8" t="n">
        <v>0</v>
      </c>
      <c r="L27" s="8" t="n">
        <v>0</v>
      </c>
      <c r="M27" s="8" t="n">
        <v>0</v>
      </c>
      <c r="N27" s="8" t="n">
        <v>0</v>
      </c>
      <c r="O27" s="8" t="n">
        <v>0</v>
      </c>
      <c r="P27" s="8" t="n">
        <v>0</v>
      </c>
      <c r="Q27" s="8" t="n">
        <v>0</v>
      </c>
      <c r="R27" s="8" t="n">
        <v>0</v>
      </c>
      <c r="S27" s="8" t="n">
        <v>0</v>
      </c>
      <c r="T27" s="8" t="n">
        <v>0</v>
      </c>
      <c r="U27" s="8" t="n">
        <v>0</v>
      </c>
      <c r="V27" s="8" t="n">
        <v>0</v>
      </c>
      <c r="W27" s="8" t="n">
        <v>0</v>
      </c>
      <c r="X27" s="8" t="n">
        <v>0</v>
      </c>
      <c r="Y27" s="8" t="n">
        <v>0</v>
      </c>
      <c r="Z27" s="8" t="n">
        <v>0</v>
      </c>
      <c r="AA27" s="8" t="n">
        <v>0</v>
      </c>
      <c r="AB27" s="8" t="n">
        <v>0</v>
      </c>
      <c r="AC27" s="8" t="n">
        <v>0</v>
      </c>
      <c r="AD27" s="8" t="n">
        <v>0</v>
      </c>
      <c r="AE27" s="8" t="n">
        <v>0</v>
      </c>
      <c r="AF27" s="8" t="n">
        <v>0</v>
      </c>
      <c r="AG27" s="8" t="n">
        <v>0</v>
      </c>
      <c r="AH27" s="8" t="n">
        <v>0</v>
      </c>
      <c r="AI27" s="8" t="n">
        <v>0</v>
      </c>
      <c r="AJ27" s="8" t="n">
        <v>0</v>
      </c>
      <c r="AK27" s="5" t="inlineStr">
        <is>
          <t>- -</t>
        </is>
      </c>
    </row>
    <row r="28" ht="15" customHeight="1" s="99">
      <c r="A28" s="58" t="inlineStr">
        <is>
          <t>FTE000:lm_vmt_stk_total</t>
        </is>
      </c>
      <c r="B28" s="7" t="inlineStr">
        <is>
          <t xml:space="preserve">        Light Medium Subtotal</t>
        </is>
      </c>
      <c r="C28" s="8" t="n">
        <v>57.405037</v>
      </c>
      <c r="D28" s="8" t="n">
        <v>59.505547</v>
      </c>
      <c r="E28" s="8" t="n">
        <v>61.481312</v>
      </c>
      <c r="F28" s="8" t="n">
        <v>63.058998</v>
      </c>
      <c r="G28" s="8" t="n">
        <v>64.724998</v>
      </c>
      <c r="H28" s="8" t="n">
        <v>66.008652</v>
      </c>
      <c r="I28" s="8" t="n">
        <v>67.405922</v>
      </c>
      <c r="J28" s="8" t="n">
        <v>68.89453899999999</v>
      </c>
      <c r="K28" s="8" t="n">
        <v>70.422859</v>
      </c>
      <c r="L28" s="8" t="n">
        <v>71.99496499999999</v>
      </c>
      <c r="M28" s="8" t="n">
        <v>73.457626</v>
      </c>
      <c r="N28" s="8" t="n">
        <v>75.27295700000001</v>
      </c>
      <c r="O28" s="8" t="n">
        <v>77.01277899999999</v>
      </c>
      <c r="P28" s="8" t="n">
        <v>78.868126</v>
      </c>
      <c r="Q28" s="8" t="n">
        <v>80.933632</v>
      </c>
      <c r="R28" s="8" t="n">
        <v>82.916245</v>
      </c>
      <c r="S28" s="8" t="n">
        <v>85.05300099999999</v>
      </c>
      <c r="T28" s="8" t="n">
        <v>87.13531500000001</v>
      </c>
      <c r="U28" s="8" t="n">
        <v>89.272034</v>
      </c>
      <c r="V28" s="8" t="n">
        <v>91.404968</v>
      </c>
      <c r="W28" s="8" t="n">
        <v>93.543694</v>
      </c>
      <c r="X28" s="8" t="n">
        <v>95.62011699999999</v>
      </c>
      <c r="Y28" s="8" t="n">
        <v>97.45137800000001</v>
      </c>
      <c r="Z28" s="8" t="n">
        <v>99.493538</v>
      </c>
      <c r="AA28" s="8" t="n">
        <v>101.243759</v>
      </c>
      <c r="AB28" s="8" t="n">
        <v>102.930466</v>
      </c>
      <c r="AC28" s="8" t="n">
        <v>104.506508</v>
      </c>
      <c r="AD28" s="8" t="n">
        <v>106.118263</v>
      </c>
      <c r="AE28" s="8" t="n">
        <v>107.854561</v>
      </c>
      <c r="AF28" s="8" t="n">
        <v>109.66404</v>
      </c>
      <c r="AG28" s="8" t="n">
        <v>111.563385</v>
      </c>
      <c r="AH28" s="8" t="n">
        <v>113.470276</v>
      </c>
      <c r="AI28" s="8" t="n">
        <v>115.484924</v>
      </c>
      <c r="AJ28" s="8" t="n">
        <v>117.546524</v>
      </c>
      <c r="AK28" s="5" t="n">
        <v>0.021502</v>
      </c>
    </row>
    <row r="29" ht="15" customHeight="1" s="99">
      <c r="B29" s="4" t="inlineStr">
        <is>
          <t xml:space="preserve">    Medium</t>
        </is>
      </c>
    </row>
    <row r="30" ht="15" customHeight="1" s="99">
      <c r="A30" s="58" t="inlineStr">
        <is>
          <t>FTE000:ca_Diesel</t>
        </is>
      </c>
      <c r="B30" s="7" t="inlineStr">
        <is>
          <t xml:space="preserve">      Diesel</t>
        </is>
      </c>
      <c r="C30" s="8" t="n">
        <v>34.852757</v>
      </c>
      <c r="D30" s="8" t="n">
        <v>35.516609</v>
      </c>
      <c r="E30" s="8" t="n">
        <v>36.498997</v>
      </c>
      <c r="F30" s="8" t="n">
        <v>37.1008</v>
      </c>
      <c r="G30" s="8" t="n">
        <v>37.631653</v>
      </c>
      <c r="H30" s="8" t="n">
        <v>38.466492</v>
      </c>
      <c r="I30" s="8" t="n">
        <v>39.336716</v>
      </c>
      <c r="J30" s="8" t="n">
        <v>40.175346</v>
      </c>
      <c r="K30" s="8" t="n">
        <v>41.093975</v>
      </c>
      <c r="L30" s="8" t="n">
        <v>42.065342</v>
      </c>
      <c r="M30" s="8" t="n">
        <v>43.074757</v>
      </c>
      <c r="N30" s="8" t="n">
        <v>44.10833</v>
      </c>
      <c r="O30" s="8" t="n">
        <v>45.150692</v>
      </c>
      <c r="P30" s="8" t="n">
        <v>46.160351</v>
      </c>
      <c r="Q30" s="8" t="n">
        <v>47.353352</v>
      </c>
      <c r="R30" s="8" t="n">
        <v>48.455387</v>
      </c>
      <c r="S30" s="8" t="n">
        <v>49.58073</v>
      </c>
      <c r="T30" s="8" t="n">
        <v>50.794933</v>
      </c>
      <c r="U30" s="8" t="n">
        <v>52.117741</v>
      </c>
      <c r="V30" s="8" t="n">
        <v>53.486767</v>
      </c>
      <c r="W30" s="8" t="n">
        <v>54.917831</v>
      </c>
      <c r="X30" s="8" t="n">
        <v>56.411396</v>
      </c>
      <c r="Y30" s="8" t="n">
        <v>57.86919</v>
      </c>
      <c r="Z30" s="8" t="n">
        <v>59.399475</v>
      </c>
      <c r="AA30" s="8" t="n">
        <v>60.831345</v>
      </c>
      <c r="AB30" s="8" t="n">
        <v>62.432507</v>
      </c>
      <c r="AC30" s="8" t="n">
        <v>64.117081</v>
      </c>
      <c r="AD30" s="8" t="n">
        <v>65.909485</v>
      </c>
      <c r="AE30" s="8" t="n">
        <v>67.76726499999999</v>
      </c>
      <c r="AF30" s="8" t="n">
        <v>69.691124</v>
      </c>
      <c r="AG30" s="8" t="n">
        <v>71.70249200000001</v>
      </c>
      <c r="AH30" s="8" t="n">
        <v>73.788445</v>
      </c>
      <c r="AI30" s="8" t="n">
        <v>75.90010100000001</v>
      </c>
      <c r="AJ30" s="8" t="n">
        <v>78.07079299999999</v>
      </c>
      <c r="AK30" s="5" t="n">
        <v>0.024918</v>
      </c>
    </row>
    <row r="31" ht="15" customHeight="1" s="99">
      <c r="A31" s="58" t="inlineStr">
        <is>
          <t>FTE000:ca_Gasoline</t>
        </is>
      </c>
      <c r="B31" s="7" t="inlineStr">
        <is>
          <t xml:space="preserve">      Motor Gasoline</t>
        </is>
      </c>
      <c r="C31" s="8" t="n">
        <v>16.279327</v>
      </c>
      <c r="D31" s="8" t="n">
        <v>16.139576</v>
      </c>
      <c r="E31" s="8" t="n">
        <v>16.182264</v>
      </c>
      <c r="F31" s="8" t="n">
        <v>16.147713</v>
      </c>
      <c r="G31" s="8" t="n">
        <v>16.098658</v>
      </c>
      <c r="H31" s="8" t="n">
        <v>16.157787</v>
      </c>
      <c r="I31" s="8" t="n">
        <v>16.277315</v>
      </c>
      <c r="J31" s="8" t="n">
        <v>16.491182</v>
      </c>
      <c r="K31" s="8" t="n">
        <v>16.701698</v>
      </c>
      <c r="L31" s="8" t="n">
        <v>17.008518</v>
      </c>
      <c r="M31" s="8" t="n">
        <v>17.290117</v>
      </c>
      <c r="N31" s="8" t="n">
        <v>17.623186</v>
      </c>
      <c r="O31" s="8" t="n">
        <v>18.062231</v>
      </c>
      <c r="P31" s="8" t="n">
        <v>18.358568</v>
      </c>
      <c r="Q31" s="8" t="n">
        <v>18.865314</v>
      </c>
      <c r="R31" s="8" t="n">
        <v>19.237299</v>
      </c>
      <c r="S31" s="8" t="n">
        <v>19.604202</v>
      </c>
      <c r="T31" s="8" t="n">
        <v>20.097273</v>
      </c>
      <c r="U31" s="8" t="n">
        <v>20.56501</v>
      </c>
      <c r="V31" s="8" t="n">
        <v>21.078802</v>
      </c>
      <c r="W31" s="8" t="n">
        <v>21.558771</v>
      </c>
      <c r="X31" s="8" t="n">
        <v>22.162504</v>
      </c>
      <c r="Y31" s="8" t="n">
        <v>22.62488</v>
      </c>
      <c r="Z31" s="8" t="n">
        <v>23.180002</v>
      </c>
      <c r="AA31" s="8" t="n">
        <v>23.682478</v>
      </c>
      <c r="AB31" s="8" t="n">
        <v>24.239559</v>
      </c>
      <c r="AC31" s="8" t="n">
        <v>24.836859</v>
      </c>
      <c r="AD31" s="8" t="n">
        <v>25.413282</v>
      </c>
      <c r="AE31" s="8" t="n">
        <v>26.01539</v>
      </c>
      <c r="AF31" s="8" t="n">
        <v>26.615065</v>
      </c>
      <c r="AG31" s="8" t="n">
        <v>27.226236</v>
      </c>
      <c r="AH31" s="8" t="n">
        <v>27.899811</v>
      </c>
      <c r="AI31" s="8" t="n">
        <v>28.486429</v>
      </c>
      <c r="AJ31" s="8" t="n">
        <v>29.134298</v>
      </c>
      <c r="AK31" s="5" t="n">
        <v>0.018629</v>
      </c>
    </row>
    <row r="32" ht="15" customHeight="1" s="99">
      <c r="A32" s="58" t="inlineStr">
        <is>
          <t>FTE000:ca_LiquefiedPetr</t>
        </is>
      </c>
      <c r="B32" s="7" t="inlineStr">
        <is>
          <t xml:space="preserve">      Propane</t>
        </is>
      </c>
      <c r="C32" s="8" t="n">
        <v>0.048675</v>
      </c>
      <c r="D32" s="8" t="n">
        <v>0.052335</v>
      </c>
      <c r="E32" s="8" t="n">
        <v>0.056372</v>
      </c>
      <c r="F32" s="8" t="n">
        <v>0.059883</v>
      </c>
      <c r="G32" s="8" t="n">
        <v>0.063428</v>
      </c>
      <c r="H32" s="8" t="n">
        <v>0.067125</v>
      </c>
      <c r="I32" s="8" t="n">
        <v>0.07069300000000001</v>
      </c>
      <c r="J32" s="8" t="n">
        <v>0.073962</v>
      </c>
      <c r="K32" s="8" t="n">
        <v>0.077261</v>
      </c>
      <c r="L32" s="8" t="n">
        <v>0.080336</v>
      </c>
      <c r="M32" s="8" t="n">
        <v>0.083485</v>
      </c>
      <c r="N32" s="8" t="n">
        <v>0.086007</v>
      </c>
      <c r="O32" s="8" t="n">
        <v>0.08894299999999999</v>
      </c>
      <c r="P32" s="8" t="n">
        <v>0.091673</v>
      </c>
      <c r="Q32" s="8" t="n">
        <v>0.09456199999999999</v>
      </c>
      <c r="R32" s="8" t="n">
        <v>0.09872499999999999</v>
      </c>
      <c r="S32" s="8" t="n">
        <v>0.102757</v>
      </c>
      <c r="T32" s="8" t="n">
        <v>0.106943</v>
      </c>
      <c r="U32" s="8" t="n">
        <v>0.111913</v>
      </c>
      <c r="V32" s="8" t="n">
        <v>0.117351</v>
      </c>
      <c r="W32" s="8" t="n">
        <v>0.123377</v>
      </c>
      <c r="X32" s="8" t="n">
        <v>0.130019</v>
      </c>
      <c r="Y32" s="8" t="n">
        <v>0.137059</v>
      </c>
      <c r="Z32" s="8" t="n">
        <v>0.144843</v>
      </c>
      <c r="AA32" s="8" t="n">
        <v>0.152977</v>
      </c>
      <c r="AB32" s="8" t="n">
        <v>0.161549</v>
      </c>
      <c r="AC32" s="8" t="n">
        <v>0.170477</v>
      </c>
      <c r="AD32" s="8" t="n">
        <v>0.180087</v>
      </c>
      <c r="AE32" s="8" t="n">
        <v>0.19059</v>
      </c>
      <c r="AF32" s="8" t="n">
        <v>0.201605</v>
      </c>
      <c r="AG32" s="8" t="n">
        <v>0.215483</v>
      </c>
      <c r="AH32" s="8" t="n">
        <v>0.225484</v>
      </c>
      <c r="AI32" s="8" t="n">
        <v>0.23831</v>
      </c>
      <c r="AJ32" s="8" t="n">
        <v>0.252257</v>
      </c>
      <c r="AK32" s="5" t="n">
        <v>0.050377</v>
      </c>
    </row>
    <row r="33" ht="15" customHeight="1" s="99">
      <c r="A33" s="58" t="inlineStr">
        <is>
          <t>FTE000:ca_CompressedNat</t>
        </is>
      </c>
      <c r="B33" s="7" t="inlineStr">
        <is>
          <t xml:space="preserve">      Compressed/Liquefied Natural Gas</t>
        </is>
      </c>
      <c r="C33" s="8" t="n">
        <v>0.032298</v>
      </c>
      <c r="D33" s="8" t="n">
        <v>0.043358</v>
      </c>
      <c r="E33" s="8" t="n">
        <v>0.055295</v>
      </c>
      <c r="F33" s="8" t="n">
        <v>0.065925</v>
      </c>
      <c r="G33" s="8" t="n">
        <v>0.076016</v>
      </c>
      <c r="H33" s="8" t="n">
        <v>0.086906</v>
      </c>
      <c r="I33" s="8" t="n">
        <v>0.097603</v>
      </c>
      <c r="J33" s="8" t="n">
        <v>0.107784</v>
      </c>
      <c r="K33" s="8" t="n">
        <v>0.117767</v>
      </c>
      <c r="L33" s="8" t="n">
        <v>0.12766</v>
      </c>
      <c r="M33" s="8" t="n">
        <v>0.137061</v>
      </c>
      <c r="N33" s="8" t="n">
        <v>0.146712</v>
      </c>
      <c r="O33" s="8" t="n">
        <v>0.155814</v>
      </c>
      <c r="P33" s="8" t="n">
        <v>0.164644</v>
      </c>
      <c r="Q33" s="8" t="n">
        <v>0.173356</v>
      </c>
      <c r="R33" s="8" t="n">
        <v>0.182168</v>
      </c>
      <c r="S33" s="8" t="n">
        <v>0.191062</v>
      </c>
      <c r="T33" s="8" t="n">
        <v>0.200238</v>
      </c>
      <c r="U33" s="8" t="n">
        <v>0.209402</v>
      </c>
      <c r="V33" s="8" t="n">
        <v>0.219069</v>
      </c>
      <c r="W33" s="8" t="n">
        <v>0.229265</v>
      </c>
      <c r="X33" s="8" t="n">
        <v>0.240641</v>
      </c>
      <c r="Y33" s="8" t="n">
        <v>0.252979</v>
      </c>
      <c r="Z33" s="8" t="n">
        <v>0.265659</v>
      </c>
      <c r="AA33" s="8" t="n">
        <v>0.280066</v>
      </c>
      <c r="AB33" s="8" t="n">
        <v>0.293972</v>
      </c>
      <c r="AC33" s="8" t="n">
        <v>0.308095</v>
      </c>
      <c r="AD33" s="8" t="n">
        <v>0.324317</v>
      </c>
      <c r="AE33" s="8" t="n">
        <v>0.342539</v>
      </c>
      <c r="AF33" s="8" t="n">
        <v>0.361363</v>
      </c>
      <c r="AG33" s="8" t="n">
        <v>0.380859</v>
      </c>
      <c r="AH33" s="8" t="n">
        <v>0.40178</v>
      </c>
      <c r="AI33" s="8" t="n">
        <v>0.424017</v>
      </c>
      <c r="AJ33" s="8" t="n">
        <v>0.44814</v>
      </c>
      <c r="AK33" s="5" t="n">
        <v>0.07571700000000001</v>
      </c>
    </row>
    <row r="34" ht="15" customHeight="1" s="99">
      <c r="A34" s="58" t="inlineStr">
        <is>
          <t>FTE000:ca_ethanolflex</t>
        </is>
      </c>
      <c r="B34" s="7" t="inlineStr">
        <is>
          <t xml:space="preserve">      Ethanol-Flex Fuel</t>
        </is>
      </c>
      <c r="C34" s="8" t="n">
        <v>0.391687</v>
      </c>
      <c r="D34" s="8" t="n">
        <v>0.462968</v>
      </c>
      <c r="E34" s="8" t="n">
        <v>0.537417</v>
      </c>
      <c r="F34" s="8" t="n">
        <v>0.6000259999999999</v>
      </c>
      <c r="G34" s="8" t="n">
        <v>0.657601</v>
      </c>
      <c r="H34" s="8" t="n">
        <v>0.719392</v>
      </c>
      <c r="I34" s="8" t="n">
        <v>0.779884</v>
      </c>
      <c r="J34" s="8" t="n">
        <v>0.837656</v>
      </c>
      <c r="K34" s="8" t="n">
        <v>0.8954569999999999</v>
      </c>
      <c r="L34" s="8" t="n">
        <v>0.950941</v>
      </c>
      <c r="M34" s="8" t="n">
        <v>1.008821</v>
      </c>
      <c r="N34" s="8" t="n">
        <v>1.07168</v>
      </c>
      <c r="O34" s="8" t="n">
        <v>1.134501</v>
      </c>
      <c r="P34" s="8" t="n">
        <v>1.202257</v>
      </c>
      <c r="Q34" s="8" t="n">
        <v>1.273458</v>
      </c>
      <c r="R34" s="8" t="n">
        <v>1.349097</v>
      </c>
      <c r="S34" s="8" t="n">
        <v>1.429416</v>
      </c>
      <c r="T34" s="8" t="n">
        <v>1.516792</v>
      </c>
      <c r="U34" s="8" t="n">
        <v>1.60949</v>
      </c>
      <c r="V34" s="8" t="n">
        <v>1.706144</v>
      </c>
      <c r="W34" s="8" t="n">
        <v>1.808959</v>
      </c>
      <c r="X34" s="8" t="n">
        <v>1.918888</v>
      </c>
      <c r="Y34" s="8" t="n">
        <v>2.040802</v>
      </c>
      <c r="Z34" s="8" t="n">
        <v>2.156568</v>
      </c>
      <c r="AA34" s="8" t="n">
        <v>2.284267</v>
      </c>
      <c r="AB34" s="8" t="n">
        <v>2.420043</v>
      </c>
      <c r="AC34" s="8" t="n">
        <v>2.558567</v>
      </c>
      <c r="AD34" s="8" t="n">
        <v>2.708951</v>
      </c>
      <c r="AE34" s="8" t="n">
        <v>2.869699</v>
      </c>
      <c r="AF34" s="8" t="n">
        <v>3.041289</v>
      </c>
      <c r="AG34" s="8" t="n">
        <v>3.212443</v>
      </c>
      <c r="AH34" s="8" t="n">
        <v>3.400838</v>
      </c>
      <c r="AI34" s="8" t="n">
        <v>3.602995</v>
      </c>
      <c r="AJ34" s="8" t="n">
        <v>3.811991</v>
      </c>
      <c r="AK34" s="5" t="n">
        <v>0.068102</v>
      </c>
    </row>
    <row r="35" ht="15" customHeight="1" s="99">
      <c r="A35" s="58" t="inlineStr">
        <is>
          <t>FTE000:ca_electric</t>
        </is>
      </c>
      <c r="B35" s="7" t="inlineStr">
        <is>
          <t xml:space="preserve">      Electric</t>
        </is>
      </c>
      <c r="C35" s="8" t="n">
        <v>8.1e-05</v>
      </c>
      <c r="D35" s="8" t="n">
        <v>0.025416</v>
      </c>
      <c r="E35" s="8" t="n">
        <v>0.052674</v>
      </c>
      <c r="F35" s="8" t="n">
        <v>0.077769</v>
      </c>
      <c r="G35" s="8" t="n">
        <v>0.101841</v>
      </c>
      <c r="H35" s="8" t="n">
        <v>0.128159</v>
      </c>
      <c r="I35" s="8" t="n">
        <v>0.154501</v>
      </c>
      <c r="J35" s="8" t="n">
        <v>0.180385</v>
      </c>
      <c r="K35" s="8" t="n">
        <v>0.206571</v>
      </c>
      <c r="L35" s="8" t="n">
        <v>0.233373</v>
      </c>
      <c r="M35" s="8" t="n">
        <v>0.260248</v>
      </c>
      <c r="N35" s="8" t="n">
        <v>0.288432</v>
      </c>
      <c r="O35" s="8" t="n">
        <v>0.316765</v>
      </c>
      <c r="P35" s="8" t="n">
        <v>0.346275</v>
      </c>
      <c r="Q35" s="8" t="n">
        <v>0.376836</v>
      </c>
      <c r="R35" s="8" t="n">
        <v>0.408545</v>
      </c>
      <c r="S35" s="8" t="n">
        <v>0.442222</v>
      </c>
      <c r="T35" s="8" t="n">
        <v>0.477606</v>
      </c>
      <c r="U35" s="8" t="n">
        <v>0.514653</v>
      </c>
      <c r="V35" s="8" t="n">
        <v>0.553498</v>
      </c>
      <c r="W35" s="8" t="n">
        <v>0.593306</v>
      </c>
      <c r="X35" s="8" t="n">
        <v>0.635581</v>
      </c>
      <c r="Y35" s="8" t="n">
        <v>0.679551</v>
      </c>
      <c r="Z35" s="8" t="n">
        <v>0.726947</v>
      </c>
      <c r="AA35" s="8" t="n">
        <v>0.775655</v>
      </c>
      <c r="AB35" s="8" t="n">
        <v>0.826334</v>
      </c>
      <c r="AC35" s="8" t="n">
        <v>0.87867</v>
      </c>
      <c r="AD35" s="8" t="n">
        <v>0.93433</v>
      </c>
      <c r="AE35" s="8" t="n">
        <v>0.994482</v>
      </c>
      <c r="AF35" s="8" t="n">
        <v>1.057217</v>
      </c>
      <c r="AG35" s="8" t="n">
        <v>1.123401</v>
      </c>
      <c r="AH35" s="8" t="n">
        <v>1.194171</v>
      </c>
      <c r="AI35" s="8" t="n">
        <v>1.268806</v>
      </c>
      <c r="AJ35" s="8" t="n">
        <v>1.350544</v>
      </c>
      <c r="AK35" s="5" t="n">
        <v>0.132188</v>
      </c>
    </row>
    <row r="36" ht="15" customHeight="1" s="99">
      <c r="A36" s="58" t="inlineStr">
        <is>
          <t>FTE000:ca_plugindiesel</t>
        </is>
      </c>
      <c r="B36" s="7" t="inlineStr">
        <is>
          <t xml:space="preserve">      Plug-in Diesel Hybrid</t>
        </is>
      </c>
      <c r="C36" s="8" t="n">
        <v>0</v>
      </c>
      <c r="D36" s="8" t="n">
        <v>0.010707</v>
      </c>
      <c r="E36" s="8" t="n">
        <v>0.022226</v>
      </c>
      <c r="F36" s="8" t="n">
        <v>0.032831</v>
      </c>
      <c r="G36" s="8" t="n">
        <v>0.043004</v>
      </c>
      <c r="H36" s="8" t="n">
        <v>0.054126</v>
      </c>
      <c r="I36" s="8" t="n">
        <v>0.065259</v>
      </c>
      <c r="J36" s="8" t="n">
        <v>0.076197</v>
      </c>
      <c r="K36" s="8" t="n">
        <v>0.08726299999999999</v>
      </c>
      <c r="L36" s="8" t="n">
        <v>0.09859</v>
      </c>
      <c r="M36" s="8" t="n">
        <v>0.109947</v>
      </c>
      <c r="N36" s="8" t="n">
        <v>0.121857</v>
      </c>
      <c r="O36" s="8" t="n">
        <v>0.13383</v>
      </c>
      <c r="P36" s="8" t="n">
        <v>0.1463</v>
      </c>
      <c r="Q36" s="8" t="n">
        <v>0.159214</v>
      </c>
      <c r="R36" s="8" t="n">
        <v>0.172613</v>
      </c>
      <c r="S36" s="8" t="n">
        <v>0.186842</v>
      </c>
      <c r="T36" s="8" t="n">
        <v>0.201796</v>
      </c>
      <c r="U36" s="8" t="n">
        <v>0.21745</v>
      </c>
      <c r="V36" s="8" t="n">
        <v>0.233864</v>
      </c>
      <c r="W36" s="8" t="n">
        <v>0.250685</v>
      </c>
      <c r="X36" s="8" t="n">
        <v>0.268548</v>
      </c>
      <c r="Y36" s="8" t="n">
        <v>0.287127</v>
      </c>
      <c r="Z36" s="8" t="n">
        <v>0.307154</v>
      </c>
      <c r="AA36" s="8" t="n">
        <v>0.327736</v>
      </c>
      <c r="AB36" s="8" t="n">
        <v>0.34915</v>
      </c>
      <c r="AC36" s="8" t="n">
        <v>0.371265</v>
      </c>
      <c r="AD36" s="8" t="n">
        <v>0.394784</v>
      </c>
      <c r="AE36" s="8" t="n">
        <v>0.4202</v>
      </c>
      <c r="AF36" s="8" t="n">
        <v>0.446708</v>
      </c>
      <c r="AG36" s="8" t="n">
        <v>0.474669</v>
      </c>
      <c r="AH36" s="8" t="n">
        <v>0.504579</v>
      </c>
      <c r="AI36" s="8" t="n">
        <v>0.536116</v>
      </c>
      <c r="AJ36" s="8" t="n">
        <v>0.570653</v>
      </c>
      <c r="AK36" s="5" t="n">
        <v>0.132296</v>
      </c>
    </row>
    <row r="37" ht="15" customHeight="1" s="99">
      <c r="A37" s="58" t="inlineStr">
        <is>
          <t>FTE000:ca_plugingasolin</t>
        </is>
      </c>
      <c r="B37" s="7" t="inlineStr">
        <is>
          <t xml:space="preserve">      Plug-in Gasoline Hybrid</t>
        </is>
      </c>
      <c r="C37" s="8" t="n">
        <v>0</v>
      </c>
      <c r="D37" s="8" t="n">
        <v>0.008829999999999999</v>
      </c>
      <c r="E37" s="8" t="n">
        <v>0.018329</v>
      </c>
      <c r="F37" s="8" t="n">
        <v>0.027075</v>
      </c>
      <c r="G37" s="8" t="n">
        <v>0.035465</v>
      </c>
      <c r="H37" s="8" t="n">
        <v>0.044637</v>
      </c>
      <c r="I37" s="8" t="n">
        <v>0.053818</v>
      </c>
      <c r="J37" s="8" t="n">
        <v>0.06283900000000001</v>
      </c>
      <c r="K37" s="8" t="n">
        <v>0.071965</v>
      </c>
      <c r="L37" s="8" t="n">
        <v>0.081306</v>
      </c>
      <c r="M37" s="8" t="n">
        <v>0.090672</v>
      </c>
      <c r="N37" s="8" t="n">
        <v>0.100494</v>
      </c>
      <c r="O37" s="8" t="n">
        <v>0.110368</v>
      </c>
      <c r="P37" s="8" t="n">
        <v>0.120652</v>
      </c>
      <c r="Q37" s="8" t="n">
        <v>0.131302</v>
      </c>
      <c r="R37" s="8" t="n">
        <v>0.142351</v>
      </c>
      <c r="S37" s="8" t="n">
        <v>0.154086</v>
      </c>
      <c r="T37" s="8" t="n">
        <v>0.166418</v>
      </c>
      <c r="U37" s="8" t="n">
        <v>0.179328</v>
      </c>
      <c r="V37" s="8" t="n">
        <v>0.192865</v>
      </c>
      <c r="W37" s="8" t="n">
        <v>0.206736</v>
      </c>
      <c r="X37" s="8" t="n">
        <v>0.221468</v>
      </c>
      <c r="Y37" s="8" t="n">
        <v>0.23679</v>
      </c>
      <c r="Z37" s="8" t="n">
        <v>0.253306</v>
      </c>
      <c r="AA37" s="8" t="n">
        <v>0.270279</v>
      </c>
      <c r="AB37" s="8" t="n">
        <v>0.28794</v>
      </c>
      <c r="AC37" s="8" t="n">
        <v>0.306177</v>
      </c>
      <c r="AD37" s="8" t="n">
        <v>0.325573</v>
      </c>
      <c r="AE37" s="8" t="n">
        <v>0.346534</v>
      </c>
      <c r="AF37" s="8" t="n">
        <v>0.368395</v>
      </c>
      <c r="AG37" s="8" t="n">
        <v>0.391454</v>
      </c>
      <c r="AH37" s="8" t="n">
        <v>0.41612</v>
      </c>
      <c r="AI37" s="8" t="n">
        <v>0.442128</v>
      </c>
      <c r="AJ37" s="8" t="n">
        <v>0.470611</v>
      </c>
      <c r="AK37" s="5" t="n">
        <v>0.132296</v>
      </c>
    </row>
    <row r="38" ht="15" customHeight="1" s="99">
      <c r="A38" s="58" t="inlineStr">
        <is>
          <t>FTE000:ca_fuelcell</t>
        </is>
      </c>
      <c r="B38" s="7" t="inlineStr">
        <is>
          <t xml:space="preserve">      Fuel Cell</t>
        </is>
      </c>
      <c r="C38" s="8" t="n">
        <v>0</v>
      </c>
      <c r="D38" s="8" t="n">
        <v>0.015161</v>
      </c>
      <c r="E38" s="8" t="n">
        <v>0.031472</v>
      </c>
      <c r="F38" s="8" t="n">
        <v>0.04649</v>
      </c>
      <c r="G38" s="8" t="n">
        <v>0.060896</v>
      </c>
      <c r="H38" s="8" t="n">
        <v>0.076645</v>
      </c>
      <c r="I38" s="8" t="n">
        <v>0.092408</v>
      </c>
      <c r="J38" s="8" t="n">
        <v>0.107898</v>
      </c>
      <c r="K38" s="8" t="n">
        <v>0.123568</v>
      </c>
      <c r="L38" s="8" t="n">
        <v>0.139607</v>
      </c>
      <c r="M38" s="8" t="n">
        <v>0.155689</v>
      </c>
      <c r="N38" s="8" t="n">
        <v>0.172554</v>
      </c>
      <c r="O38" s="8" t="n">
        <v>0.189508</v>
      </c>
      <c r="P38" s="8" t="n">
        <v>0.207166</v>
      </c>
      <c r="Q38" s="8" t="n">
        <v>0.225452</v>
      </c>
      <c r="R38" s="8" t="n">
        <v>0.244426</v>
      </c>
      <c r="S38" s="8" t="n">
        <v>0.264575</v>
      </c>
      <c r="T38" s="8" t="n">
        <v>0.28575</v>
      </c>
      <c r="U38" s="8" t="n">
        <v>0.307917</v>
      </c>
      <c r="V38" s="8" t="n">
        <v>0.33116</v>
      </c>
      <c r="W38" s="8" t="n">
        <v>0.354979</v>
      </c>
      <c r="X38" s="8" t="n">
        <v>0.380274</v>
      </c>
      <c r="Y38" s="8" t="n">
        <v>0.406583</v>
      </c>
      <c r="Z38" s="8" t="n">
        <v>0.434941</v>
      </c>
      <c r="AA38" s="8" t="n">
        <v>0.464085</v>
      </c>
      <c r="AB38" s="8" t="n">
        <v>0.494409</v>
      </c>
      <c r="AC38" s="8" t="n">
        <v>0.525724</v>
      </c>
      <c r="AD38" s="8" t="n">
        <v>0.559028</v>
      </c>
      <c r="AE38" s="8" t="n">
        <v>0.595019</v>
      </c>
      <c r="AF38" s="8" t="n">
        <v>0.632555</v>
      </c>
      <c r="AG38" s="8" t="n">
        <v>0.672149</v>
      </c>
      <c r="AH38" s="8" t="n">
        <v>0.714502</v>
      </c>
      <c r="AI38" s="8" t="n">
        <v>0.759159</v>
      </c>
      <c r="AJ38" s="8" t="n">
        <v>0.808066</v>
      </c>
      <c r="AK38" s="5" t="n">
        <v>0.132296</v>
      </c>
    </row>
    <row r="39" ht="15" customHeight="1" s="99">
      <c r="A39" s="58" t="inlineStr">
        <is>
          <t>FTE000:ca_MediumSubtota</t>
        </is>
      </c>
      <c r="B39" s="7" t="inlineStr">
        <is>
          <t xml:space="preserve">        Medium Subtotal</t>
        </is>
      </c>
      <c r="C39" s="8" t="n">
        <v>51.604763</v>
      </c>
      <c r="D39" s="8" t="n">
        <v>52.274952</v>
      </c>
      <c r="E39" s="8" t="n">
        <v>53.455032</v>
      </c>
      <c r="F39" s="8" t="n">
        <v>54.158497</v>
      </c>
      <c r="G39" s="8" t="n">
        <v>54.76857</v>
      </c>
      <c r="H39" s="8" t="n">
        <v>55.801167</v>
      </c>
      <c r="I39" s="8" t="n">
        <v>56.928177</v>
      </c>
      <c r="J39" s="8" t="n">
        <v>58.113289</v>
      </c>
      <c r="K39" s="8" t="n">
        <v>59.375538</v>
      </c>
      <c r="L39" s="8" t="n">
        <v>60.785572</v>
      </c>
      <c r="M39" s="8" t="n">
        <v>62.210835</v>
      </c>
      <c r="N39" s="8" t="n">
        <v>63.719143</v>
      </c>
      <c r="O39" s="8" t="n">
        <v>65.342606</v>
      </c>
      <c r="P39" s="8" t="n">
        <v>66.79772199999999</v>
      </c>
      <c r="Q39" s="8" t="n">
        <v>68.652649</v>
      </c>
      <c r="R39" s="8" t="n">
        <v>70.29070299999999</v>
      </c>
      <c r="S39" s="8" t="n">
        <v>71.955956</v>
      </c>
      <c r="T39" s="8" t="n">
        <v>73.847435</v>
      </c>
      <c r="U39" s="8" t="n">
        <v>75.83264200000001</v>
      </c>
      <c r="V39" s="8" t="n">
        <v>77.919403</v>
      </c>
      <c r="W39" s="8" t="n">
        <v>80.043846</v>
      </c>
      <c r="X39" s="8" t="n">
        <v>82.369202</v>
      </c>
      <c r="Y39" s="8" t="n">
        <v>84.534904</v>
      </c>
      <c r="Z39" s="8" t="n">
        <v>86.868668</v>
      </c>
      <c r="AA39" s="8" t="n">
        <v>89.06854199999999</v>
      </c>
      <c r="AB39" s="8" t="n">
        <v>91.505516</v>
      </c>
      <c r="AC39" s="8" t="n">
        <v>94.072762</v>
      </c>
      <c r="AD39" s="8" t="n">
        <v>96.74962600000001</v>
      </c>
      <c r="AE39" s="8" t="n">
        <v>99.541771</v>
      </c>
      <c r="AF39" s="8" t="n">
        <v>102.415054</v>
      </c>
      <c r="AG39" s="8" t="n">
        <v>105.399109</v>
      </c>
      <c r="AH39" s="8" t="n">
        <v>108.545898</v>
      </c>
      <c r="AI39" s="8" t="n">
        <v>111.65799</v>
      </c>
      <c r="AJ39" s="8" t="n">
        <v>114.917351</v>
      </c>
      <c r="AK39" s="5" t="n">
        <v>0.024921</v>
      </c>
    </row>
    <row r="40" ht="15" customHeight="1" s="99">
      <c r="B40" s="4" t="inlineStr">
        <is>
          <t xml:space="preserve">    Heavy</t>
        </is>
      </c>
    </row>
    <row r="41" ht="15" customHeight="1" s="99">
      <c r="A41" s="58" t="inlineStr">
        <is>
          <t>FTE000:da_Diesel</t>
        </is>
      </c>
      <c r="B41" s="7" t="inlineStr">
        <is>
          <t xml:space="preserve">      Diesel</t>
        </is>
      </c>
      <c r="C41" s="8" t="n">
        <v>182.156372</v>
      </c>
      <c r="D41" s="8" t="n">
        <v>187.28067</v>
      </c>
      <c r="E41" s="8" t="n">
        <v>193.049194</v>
      </c>
      <c r="F41" s="8" t="n">
        <v>195.488632</v>
      </c>
      <c r="G41" s="8" t="n">
        <v>196.700012</v>
      </c>
      <c r="H41" s="8" t="n">
        <v>198.728149</v>
      </c>
      <c r="I41" s="8" t="n">
        <v>200.7491</v>
      </c>
      <c r="J41" s="8" t="n">
        <v>202.547791</v>
      </c>
      <c r="K41" s="8" t="n">
        <v>204.514816</v>
      </c>
      <c r="L41" s="8" t="n">
        <v>206.545837</v>
      </c>
      <c r="M41" s="8" t="n">
        <v>208.00795</v>
      </c>
      <c r="N41" s="8" t="n">
        <v>209.542542</v>
      </c>
      <c r="O41" s="8" t="n">
        <v>210.496536</v>
      </c>
      <c r="P41" s="8" t="n">
        <v>211.587799</v>
      </c>
      <c r="Q41" s="8" t="n">
        <v>212.66243</v>
      </c>
      <c r="R41" s="8" t="n">
        <v>213.676376</v>
      </c>
      <c r="S41" s="8" t="n">
        <v>214.573166</v>
      </c>
      <c r="T41" s="8" t="n">
        <v>215.677277</v>
      </c>
      <c r="U41" s="8" t="n">
        <v>217.081039</v>
      </c>
      <c r="V41" s="8" t="n">
        <v>218.277664</v>
      </c>
      <c r="W41" s="8" t="n">
        <v>219.683685</v>
      </c>
      <c r="X41" s="8" t="n">
        <v>220.942642</v>
      </c>
      <c r="Y41" s="8" t="n">
        <v>222.094162</v>
      </c>
      <c r="Z41" s="8" t="n">
        <v>222.649399</v>
      </c>
      <c r="AA41" s="8" t="n">
        <v>223.619598</v>
      </c>
      <c r="AB41" s="8" t="n">
        <v>224.293854</v>
      </c>
      <c r="AC41" s="8" t="n">
        <v>224.870514</v>
      </c>
      <c r="AD41" s="8" t="n">
        <v>225.707764</v>
      </c>
      <c r="AE41" s="8" t="n">
        <v>226.622055</v>
      </c>
      <c r="AF41" s="8" t="n">
        <v>227.284653</v>
      </c>
      <c r="AG41" s="8" t="n">
        <v>227.996719</v>
      </c>
      <c r="AH41" s="8" t="n">
        <v>228.74588</v>
      </c>
      <c r="AI41" s="8" t="n">
        <v>229.117432</v>
      </c>
      <c r="AJ41" s="8" t="n">
        <v>229.594315</v>
      </c>
      <c r="AK41" s="5" t="n">
        <v>0.006386</v>
      </c>
    </row>
    <row r="42" ht="15" customHeight="1" s="99">
      <c r="A42" s="58" t="inlineStr">
        <is>
          <t>FTE000:da_Gasoline</t>
        </is>
      </c>
      <c r="B42" s="7" t="inlineStr">
        <is>
          <t xml:space="preserve">      Motor Gasoline</t>
        </is>
      </c>
      <c r="C42" s="8" t="n">
        <v>0.231117</v>
      </c>
      <c r="D42" s="8" t="n">
        <v>0.20497</v>
      </c>
      <c r="E42" s="8" t="n">
        <v>0.182036</v>
      </c>
      <c r="F42" s="8" t="n">
        <v>0.160473</v>
      </c>
      <c r="G42" s="8" t="n">
        <v>0.142764</v>
      </c>
      <c r="H42" s="8" t="n">
        <v>0.129542</v>
      </c>
      <c r="I42" s="8" t="n">
        <v>0.117391</v>
      </c>
      <c r="J42" s="8" t="n">
        <v>0.106045</v>
      </c>
      <c r="K42" s="8" t="n">
        <v>0.098019</v>
      </c>
      <c r="L42" s="8" t="n">
        <v>0.092596</v>
      </c>
      <c r="M42" s="8" t="n">
        <v>0.088713</v>
      </c>
      <c r="N42" s="8" t="n">
        <v>0.084133</v>
      </c>
      <c r="O42" s="8" t="n">
        <v>0.081722</v>
      </c>
      <c r="P42" s="8" t="n">
        <v>0.07865999999999999</v>
      </c>
      <c r="Q42" s="8" t="n">
        <v>0.07617400000000001</v>
      </c>
      <c r="R42" s="8" t="n">
        <v>0.074193</v>
      </c>
      <c r="S42" s="8" t="n">
        <v>0.072298</v>
      </c>
      <c r="T42" s="8" t="n">
        <v>0.07187499999999999</v>
      </c>
      <c r="U42" s="8" t="n">
        <v>0.070324</v>
      </c>
      <c r="V42" s="8" t="n">
        <v>0.069837</v>
      </c>
      <c r="W42" s="8" t="n">
        <v>0.06984799999999999</v>
      </c>
      <c r="X42" s="8" t="n">
        <v>0.069843</v>
      </c>
      <c r="Y42" s="8" t="n">
        <v>0.069199</v>
      </c>
      <c r="Z42" s="8" t="n">
        <v>0.069678</v>
      </c>
      <c r="AA42" s="8" t="n">
        <v>0.069161</v>
      </c>
      <c r="AB42" s="8" t="n">
        <v>0.068173</v>
      </c>
      <c r="AC42" s="8" t="n">
        <v>0.068186</v>
      </c>
      <c r="AD42" s="8" t="n">
        <v>0.06845999999999999</v>
      </c>
      <c r="AE42" s="8" t="n">
        <v>0.06891799999999999</v>
      </c>
      <c r="AF42" s="8" t="n">
        <v>0.069296</v>
      </c>
      <c r="AG42" s="8" t="n">
        <v>0.06997399999999999</v>
      </c>
      <c r="AH42" s="8" t="n">
        <v>0.07053</v>
      </c>
      <c r="AI42" s="8" t="n">
        <v>0.071504</v>
      </c>
      <c r="AJ42" s="8" t="n">
        <v>0.071723</v>
      </c>
      <c r="AK42" s="5" t="n">
        <v>-0.032282</v>
      </c>
    </row>
    <row r="43" ht="15" customHeight="1" s="99">
      <c r="A43" s="58" t="inlineStr">
        <is>
          <t>FTE000:da_LiquefiedPetr</t>
        </is>
      </c>
      <c r="B43" s="7" t="inlineStr">
        <is>
          <t xml:space="preserve">      Propane</t>
        </is>
      </c>
      <c r="C43" s="8" t="n">
        <v>0.025041</v>
      </c>
      <c r="D43" s="8" t="n">
        <v>0.031208</v>
      </c>
      <c r="E43" s="8" t="n">
        <v>0.037061</v>
      </c>
      <c r="F43" s="8" t="n">
        <v>0.04171</v>
      </c>
      <c r="G43" s="8" t="n">
        <v>0.045233</v>
      </c>
      <c r="H43" s="8" t="n">
        <v>0.048332</v>
      </c>
      <c r="I43" s="8" t="n">
        <v>0.050923</v>
      </c>
      <c r="J43" s="8" t="n">
        <v>0.052719</v>
      </c>
      <c r="K43" s="8" t="n">
        <v>0.054696</v>
      </c>
      <c r="L43" s="8" t="n">
        <v>0.05637</v>
      </c>
      <c r="M43" s="8" t="n">
        <v>0.057917</v>
      </c>
      <c r="N43" s="8" t="n">
        <v>0.058567</v>
      </c>
      <c r="O43" s="8" t="n">
        <v>0.059397</v>
      </c>
      <c r="P43" s="8" t="n">
        <v>0.060154</v>
      </c>
      <c r="Q43" s="8" t="n">
        <v>0.060099</v>
      </c>
      <c r="R43" s="8" t="n">
        <v>0.060493</v>
      </c>
      <c r="S43" s="8" t="n">
        <v>0.060958</v>
      </c>
      <c r="T43" s="8" t="n">
        <v>0.061504</v>
      </c>
      <c r="U43" s="8" t="n">
        <v>0.062105</v>
      </c>
      <c r="V43" s="8" t="n">
        <v>0.06268899999999999</v>
      </c>
      <c r="W43" s="8" t="n">
        <v>0.06339</v>
      </c>
      <c r="X43" s="8" t="n">
        <v>0.064207</v>
      </c>
      <c r="Y43" s="8" t="n">
        <v>0.06501700000000001</v>
      </c>
      <c r="Z43" s="8" t="n">
        <v>0.065988</v>
      </c>
      <c r="AA43" s="8" t="n">
        <v>0.06694</v>
      </c>
      <c r="AB43" s="8" t="n">
        <v>0.067902</v>
      </c>
      <c r="AC43" s="8" t="n">
        <v>0.06883400000000001</v>
      </c>
      <c r="AD43" s="8" t="n">
        <v>0.069871</v>
      </c>
      <c r="AE43" s="8" t="n">
        <v>0.071074</v>
      </c>
      <c r="AF43" s="8" t="n">
        <v>0.072308</v>
      </c>
      <c r="AG43" s="8" t="n">
        <v>0.07374600000000001</v>
      </c>
      <c r="AH43" s="8" t="n">
        <v>0.075153</v>
      </c>
      <c r="AI43" s="8" t="n">
        <v>0.07638499999999999</v>
      </c>
      <c r="AJ43" s="8" t="n">
        <v>0.07779999999999999</v>
      </c>
      <c r="AK43" s="5" t="n">
        <v>0.028958</v>
      </c>
    </row>
    <row r="44" ht="15" customHeight="1" s="99">
      <c r="A44" s="58" t="inlineStr">
        <is>
          <t>FTE000:da_CompressedNat</t>
        </is>
      </c>
      <c r="B44" s="7" t="inlineStr">
        <is>
          <t xml:space="preserve">      Compressed/Liquefied Natural Gas</t>
        </is>
      </c>
      <c r="C44" s="8" t="n">
        <v>1.592882</v>
      </c>
      <c r="D44" s="8" t="n">
        <v>1.774145</v>
      </c>
      <c r="E44" s="8" t="n">
        <v>1.930077</v>
      </c>
      <c r="F44" s="8" t="n">
        <v>2.024459</v>
      </c>
      <c r="G44" s="8" t="n">
        <v>2.086874</v>
      </c>
      <c r="H44" s="8" t="n">
        <v>2.147156</v>
      </c>
      <c r="I44" s="8" t="n">
        <v>2.199601</v>
      </c>
      <c r="J44" s="8" t="n">
        <v>2.243122</v>
      </c>
      <c r="K44" s="8" t="n">
        <v>2.284853</v>
      </c>
      <c r="L44" s="8" t="n">
        <v>2.331931</v>
      </c>
      <c r="M44" s="8" t="n">
        <v>2.381826</v>
      </c>
      <c r="N44" s="8" t="n">
        <v>2.448441</v>
      </c>
      <c r="O44" s="8" t="n">
        <v>2.52392</v>
      </c>
      <c r="P44" s="8" t="n">
        <v>2.620666</v>
      </c>
      <c r="Q44" s="8" t="n">
        <v>2.74238</v>
      </c>
      <c r="R44" s="8" t="n">
        <v>2.89424</v>
      </c>
      <c r="S44" s="8" t="n">
        <v>3.084798</v>
      </c>
      <c r="T44" s="8" t="n">
        <v>3.312889</v>
      </c>
      <c r="U44" s="8" t="n">
        <v>3.577787</v>
      </c>
      <c r="V44" s="8" t="n">
        <v>3.880449</v>
      </c>
      <c r="W44" s="8" t="n">
        <v>4.225717</v>
      </c>
      <c r="X44" s="8" t="n">
        <v>4.620302</v>
      </c>
      <c r="Y44" s="8" t="n">
        <v>5.059002</v>
      </c>
      <c r="Z44" s="8" t="n">
        <v>5.558023</v>
      </c>
      <c r="AA44" s="8" t="n">
        <v>6.105902</v>
      </c>
      <c r="AB44" s="8" t="n">
        <v>6.707435</v>
      </c>
      <c r="AC44" s="8" t="n">
        <v>7.366794</v>
      </c>
      <c r="AD44" s="8" t="n">
        <v>8.097365999999999</v>
      </c>
      <c r="AE44" s="8" t="n">
        <v>8.904154999999999</v>
      </c>
      <c r="AF44" s="8" t="n">
        <v>9.765008</v>
      </c>
      <c r="AG44" s="8" t="n">
        <v>10.671904</v>
      </c>
      <c r="AH44" s="8" t="n">
        <v>11.639751</v>
      </c>
      <c r="AI44" s="8" t="n">
        <v>12.623728</v>
      </c>
      <c r="AJ44" s="8" t="n">
        <v>13.622419</v>
      </c>
      <c r="AK44" s="5" t="n">
        <v>0.065773</v>
      </c>
    </row>
    <row r="45" ht="15" customHeight="1" s="99">
      <c r="A45" s="58" t="inlineStr">
        <is>
          <t>FTE000:da_ethanolflex</t>
        </is>
      </c>
      <c r="B45" s="7" t="inlineStr">
        <is>
          <t xml:space="preserve">      Ethanol-Flex Fuel</t>
        </is>
      </c>
      <c r="C45" s="8" t="n">
        <v>0</v>
      </c>
      <c r="D45" s="8" t="n">
        <v>0</v>
      </c>
      <c r="E45" s="8" t="n">
        <v>0</v>
      </c>
      <c r="F45" s="8" t="n">
        <v>0</v>
      </c>
      <c r="G45" s="8" t="n">
        <v>0</v>
      </c>
      <c r="H45" s="8" t="n">
        <v>0</v>
      </c>
      <c r="I45" s="8" t="n">
        <v>0</v>
      </c>
      <c r="J45" s="8" t="n">
        <v>0</v>
      </c>
      <c r="K45" s="8" t="n">
        <v>0</v>
      </c>
      <c r="L45" s="8" t="n">
        <v>0</v>
      </c>
      <c r="M45" s="8" t="n">
        <v>0</v>
      </c>
      <c r="N45" s="8" t="n">
        <v>0</v>
      </c>
      <c r="O45" s="8" t="n">
        <v>0</v>
      </c>
      <c r="P45" s="8" t="n">
        <v>0</v>
      </c>
      <c r="Q45" s="8" t="n">
        <v>0</v>
      </c>
      <c r="R45" s="8" t="n">
        <v>0</v>
      </c>
      <c r="S45" s="8" t="n">
        <v>0</v>
      </c>
      <c r="T45" s="8" t="n">
        <v>0</v>
      </c>
      <c r="U45" s="8" t="n">
        <v>0</v>
      </c>
      <c r="V45" s="8" t="n">
        <v>0</v>
      </c>
      <c r="W45" s="8" t="n">
        <v>0</v>
      </c>
      <c r="X45" s="8" t="n">
        <v>0</v>
      </c>
      <c r="Y45" s="8" t="n">
        <v>0</v>
      </c>
      <c r="Z45" s="8" t="n">
        <v>0</v>
      </c>
      <c r="AA45" s="8" t="n">
        <v>0</v>
      </c>
      <c r="AB45" s="8" t="n">
        <v>0</v>
      </c>
      <c r="AC45" s="8" t="n">
        <v>0</v>
      </c>
      <c r="AD45" s="8" t="n">
        <v>0</v>
      </c>
      <c r="AE45" s="8" t="n">
        <v>0</v>
      </c>
      <c r="AF45" s="8" t="n">
        <v>0</v>
      </c>
      <c r="AG45" s="8" t="n">
        <v>0</v>
      </c>
      <c r="AH45" s="8" t="n">
        <v>0</v>
      </c>
      <c r="AI45" s="8" t="n">
        <v>0</v>
      </c>
      <c r="AJ45" s="8" t="n">
        <v>0</v>
      </c>
      <c r="AK45" s="5" t="inlineStr">
        <is>
          <t>- -</t>
        </is>
      </c>
    </row>
    <row r="46" ht="15" customHeight="1" s="99">
      <c r="A46" s="58" t="inlineStr">
        <is>
          <t>FTE000:da_electric</t>
        </is>
      </c>
      <c r="B46" s="7" t="inlineStr">
        <is>
          <t xml:space="preserve">      Electric</t>
        </is>
      </c>
      <c r="C46" s="8" t="n">
        <v>0</v>
      </c>
      <c r="D46" s="8" t="n">
        <v>0.005657</v>
      </c>
      <c r="E46" s="8" t="n">
        <v>0.011786</v>
      </c>
      <c r="F46" s="8" t="n">
        <v>0.017569</v>
      </c>
      <c r="G46" s="8" t="n">
        <v>0.023292</v>
      </c>
      <c r="H46" s="8" t="n">
        <v>0.029612</v>
      </c>
      <c r="I46" s="8" t="n">
        <v>0.036069</v>
      </c>
      <c r="J46" s="8" t="n">
        <v>0.042531</v>
      </c>
      <c r="K46" s="8" t="n">
        <v>0.049083</v>
      </c>
      <c r="L46" s="8" t="n">
        <v>0.05571</v>
      </c>
      <c r="M46" s="8" t="n">
        <v>0.062206</v>
      </c>
      <c r="N46" s="8" t="n">
        <v>0.068795</v>
      </c>
      <c r="O46" s="8" t="n">
        <v>0.075096</v>
      </c>
      <c r="P46" s="8" t="n">
        <v>0.081246</v>
      </c>
      <c r="Q46" s="8" t="n">
        <v>0.087161</v>
      </c>
      <c r="R46" s="8" t="n">
        <v>0.092834</v>
      </c>
      <c r="S46" s="8" t="n">
        <v>0.098426</v>
      </c>
      <c r="T46" s="8" t="n">
        <v>0.103875</v>
      </c>
      <c r="U46" s="8" t="n">
        <v>0.109279</v>
      </c>
      <c r="V46" s="8" t="n">
        <v>0.114758</v>
      </c>
      <c r="W46" s="8" t="n">
        <v>0.120222</v>
      </c>
      <c r="X46" s="8" t="n">
        <v>0.125631</v>
      </c>
      <c r="Y46" s="8" t="n">
        <v>0.130944</v>
      </c>
      <c r="Z46" s="8" t="n">
        <v>0.136777</v>
      </c>
      <c r="AA46" s="8" t="n">
        <v>0.142608</v>
      </c>
      <c r="AB46" s="8" t="n">
        <v>0.148473</v>
      </c>
      <c r="AC46" s="8" t="n">
        <v>0.1543</v>
      </c>
      <c r="AD46" s="8" t="n">
        <v>0.160424</v>
      </c>
      <c r="AE46" s="8" t="n">
        <v>0.166988</v>
      </c>
      <c r="AF46" s="8" t="n">
        <v>0.173667</v>
      </c>
      <c r="AG46" s="8" t="n">
        <v>0.180562</v>
      </c>
      <c r="AH46" s="8" t="n">
        <v>0.187853</v>
      </c>
      <c r="AI46" s="8" t="n">
        <v>0.19537</v>
      </c>
      <c r="AJ46" s="8" t="n">
        <v>0.20364</v>
      </c>
      <c r="AK46" s="5" t="n">
        <v>0.118495</v>
      </c>
    </row>
    <row r="47" ht="15" customHeight="1" s="99">
      <c r="A47" s="58" t="inlineStr">
        <is>
          <t>FTE000:da_plugindiesel</t>
        </is>
      </c>
      <c r="B47" s="7" t="inlineStr">
        <is>
          <t xml:space="preserve">      Plug-in Diesel Hybrid</t>
        </is>
      </c>
      <c r="C47" s="8" t="n">
        <v>0</v>
      </c>
      <c r="D47" s="8" t="n">
        <v>0.002334</v>
      </c>
      <c r="E47" s="8" t="n">
        <v>0.004863</v>
      </c>
      <c r="F47" s="8" t="n">
        <v>0.007249</v>
      </c>
      <c r="G47" s="8" t="n">
        <v>0.00961</v>
      </c>
      <c r="H47" s="8" t="n">
        <v>0.012217</v>
      </c>
      <c r="I47" s="8" t="n">
        <v>0.014881</v>
      </c>
      <c r="J47" s="8" t="n">
        <v>0.017548</v>
      </c>
      <c r="K47" s="8" t="n">
        <v>0.020251</v>
      </c>
      <c r="L47" s="8" t="n">
        <v>0.022985</v>
      </c>
      <c r="M47" s="8" t="n">
        <v>0.025665</v>
      </c>
      <c r="N47" s="8" t="n">
        <v>0.028384</v>
      </c>
      <c r="O47" s="8" t="n">
        <v>0.030983</v>
      </c>
      <c r="P47" s="8" t="n">
        <v>0.033521</v>
      </c>
      <c r="Q47" s="8" t="n">
        <v>0.035961</v>
      </c>
      <c r="R47" s="8" t="n">
        <v>0.038302</v>
      </c>
      <c r="S47" s="8" t="n">
        <v>0.040609</v>
      </c>
      <c r="T47" s="8" t="n">
        <v>0.042857</v>
      </c>
      <c r="U47" s="8" t="n">
        <v>0.045087</v>
      </c>
      <c r="V47" s="8" t="n">
        <v>0.047347</v>
      </c>
      <c r="W47" s="8" t="n">
        <v>0.049602</v>
      </c>
      <c r="X47" s="8" t="n">
        <v>0.051834</v>
      </c>
      <c r="Y47" s="8" t="n">
        <v>0.054026</v>
      </c>
      <c r="Z47" s="8" t="n">
        <v>0.056432</v>
      </c>
      <c r="AA47" s="8" t="n">
        <v>0.058838</v>
      </c>
      <c r="AB47" s="8" t="n">
        <v>0.061258</v>
      </c>
      <c r="AC47" s="8" t="n">
        <v>0.063662</v>
      </c>
      <c r="AD47" s="8" t="n">
        <v>0.066188</v>
      </c>
      <c r="AE47" s="8" t="n">
        <v>0.068897</v>
      </c>
      <c r="AF47" s="8" t="n">
        <v>0.07165199999999999</v>
      </c>
      <c r="AG47" s="8" t="n">
        <v>0.07449699999999999</v>
      </c>
      <c r="AH47" s="8" t="n">
        <v>0.077505</v>
      </c>
      <c r="AI47" s="8" t="n">
        <v>0.080607</v>
      </c>
      <c r="AJ47" s="8" t="n">
        <v>0.084019</v>
      </c>
      <c r="AK47" s="5" t="n">
        <v>0.118495</v>
      </c>
    </row>
    <row r="48" ht="15" customHeight="1" s="99">
      <c r="A48" s="58" t="inlineStr">
        <is>
          <t>FTE000:da_plugingasolin</t>
        </is>
      </c>
      <c r="B48" s="7" t="inlineStr">
        <is>
          <t xml:space="preserve">      Plug-in Gasoline Hybrid</t>
        </is>
      </c>
      <c r="C48" s="8" t="n">
        <v>0</v>
      </c>
      <c r="D48" s="8" t="n">
        <v>0.002228</v>
      </c>
      <c r="E48" s="8" t="n">
        <v>0.004641</v>
      </c>
      <c r="F48" s="8" t="n">
        <v>0.006919</v>
      </c>
      <c r="G48" s="8" t="n">
        <v>0.009173000000000001</v>
      </c>
      <c r="H48" s="8" t="n">
        <v>0.011662</v>
      </c>
      <c r="I48" s="8" t="n">
        <v>0.014205</v>
      </c>
      <c r="J48" s="8" t="n">
        <v>0.01675</v>
      </c>
      <c r="K48" s="8" t="n">
        <v>0.01933</v>
      </c>
      <c r="L48" s="8" t="n">
        <v>0.02194</v>
      </c>
      <c r="M48" s="8" t="n">
        <v>0.024498</v>
      </c>
      <c r="N48" s="8" t="n">
        <v>0.027093</v>
      </c>
      <c r="O48" s="8" t="n">
        <v>0.029574</v>
      </c>
      <c r="P48" s="8" t="n">
        <v>0.031996</v>
      </c>
      <c r="Q48" s="8" t="n">
        <v>0.034326</v>
      </c>
      <c r="R48" s="8" t="n">
        <v>0.03656</v>
      </c>
      <c r="S48" s="8" t="n">
        <v>0.038762</v>
      </c>
      <c r="T48" s="8" t="n">
        <v>0.040908</v>
      </c>
      <c r="U48" s="8" t="n">
        <v>0.043036</v>
      </c>
      <c r="V48" s="8" t="n">
        <v>0.045194</v>
      </c>
      <c r="W48" s="8" t="n">
        <v>0.047346</v>
      </c>
      <c r="X48" s="8" t="n">
        <v>0.049476</v>
      </c>
      <c r="Y48" s="8" t="n">
        <v>0.051568</v>
      </c>
      <c r="Z48" s="8" t="n">
        <v>0.053865</v>
      </c>
      <c r="AA48" s="8" t="n">
        <v>0.056162</v>
      </c>
      <c r="AB48" s="8" t="n">
        <v>0.058471</v>
      </c>
      <c r="AC48" s="8" t="n">
        <v>0.060766</v>
      </c>
      <c r="AD48" s="8" t="n">
        <v>0.063178</v>
      </c>
      <c r="AE48" s="8" t="n">
        <v>0.065763</v>
      </c>
      <c r="AF48" s="8" t="n">
        <v>0.068393</v>
      </c>
      <c r="AG48" s="8" t="n">
        <v>0.07110900000000001</v>
      </c>
      <c r="AH48" s="8" t="n">
        <v>0.07398</v>
      </c>
      <c r="AI48" s="8" t="n">
        <v>0.07693999999999999</v>
      </c>
      <c r="AJ48" s="8" t="n">
        <v>0.080197</v>
      </c>
      <c r="AK48" s="5" t="n">
        <v>0.118495</v>
      </c>
    </row>
    <row r="49" ht="15" customHeight="1" s="99">
      <c r="A49" s="58" t="inlineStr">
        <is>
          <t>FTE000:da_fuelcell</t>
        </is>
      </c>
      <c r="B49" s="7" t="inlineStr">
        <is>
          <t xml:space="preserve">      Fuel Cell</t>
        </is>
      </c>
      <c r="C49" s="8" t="n">
        <v>0</v>
      </c>
      <c r="D49" s="8" t="n">
        <v>0.003347</v>
      </c>
      <c r="E49" s="8" t="n">
        <v>0.006974</v>
      </c>
      <c r="F49" s="8" t="n">
        <v>0.010396</v>
      </c>
      <c r="G49" s="8" t="n">
        <v>0.013783</v>
      </c>
      <c r="H49" s="8" t="n">
        <v>0.017523</v>
      </c>
      <c r="I49" s="8" t="n">
        <v>0.021344</v>
      </c>
      <c r="J49" s="8" t="n">
        <v>0.025168</v>
      </c>
      <c r="K49" s="8" t="n">
        <v>0.029045</v>
      </c>
      <c r="L49" s="8" t="n">
        <v>0.032967</v>
      </c>
      <c r="M49" s="8" t="n">
        <v>0.03681</v>
      </c>
      <c r="N49" s="8" t="n">
        <v>0.04071</v>
      </c>
      <c r="O49" s="8" t="n">
        <v>0.044438</v>
      </c>
      <c r="P49" s="8" t="n">
        <v>0.048078</v>
      </c>
      <c r="Q49" s="8" t="n">
        <v>0.051577</v>
      </c>
      <c r="R49" s="8" t="n">
        <v>0.054934</v>
      </c>
      <c r="S49" s="8" t="n">
        <v>0.058243</v>
      </c>
      <c r="T49" s="8" t="n">
        <v>0.061468</v>
      </c>
      <c r="U49" s="8" t="n">
        <v>0.064666</v>
      </c>
      <c r="V49" s="8" t="n">
        <v>0.067908</v>
      </c>
      <c r="W49" s="8" t="n">
        <v>0.071142</v>
      </c>
      <c r="X49" s="8" t="n">
        <v>0.07434200000000001</v>
      </c>
      <c r="Y49" s="8" t="n">
        <v>0.077486</v>
      </c>
      <c r="Z49" s="8" t="n">
        <v>0.080938</v>
      </c>
      <c r="AA49" s="8" t="n">
        <v>0.084388</v>
      </c>
      <c r="AB49" s="8" t="n">
        <v>0.08785900000000001</v>
      </c>
      <c r="AC49" s="8" t="n">
        <v>0.091307</v>
      </c>
      <c r="AD49" s="8" t="n">
        <v>0.094931</v>
      </c>
      <c r="AE49" s="8" t="n">
        <v>0.098815</v>
      </c>
      <c r="AF49" s="8" t="n">
        <v>0.102767</v>
      </c>
      <c r="AG49" s="8" t="n">
        <v>0.106848</v>
      </c>
      <c r="AH49" s="8" t="n">
        <v>0.111162</v>
      </c>
      <c r="AI49" s="8" t="n">
        <v>0.11561</v>
      </c>
      <c r="AJ49" s="8" t="n">
        <v>0.120504</v>
      </c>
      <c r="AK49" s="5" t="n">
        <v>0.118495</v>
      </c>
    </row>
    <row r="50" ht="15" customHeight="1" s="99">
      <c r="A50" s="58" t="inlineStr">
        <is>
          <t>FTE000:da_HeavySubtotal</t>
        </is>
      </c>
      <c r="B50" s="7" t="inlineStr">
        <is>
          <t xml:space="preserve">        Heavy Subtotal</t>
        </is>
      </c>
      <c r="C50" s="8" t="n">
        <v>184.005188</v>
      </c>
      <c r="D50" s="8" t="n">
        <v>189.304642</v>
      </c>
      <c r="E50" s="8" t="n">
        <v>195.226761</v>
      </c>
      <c r="F50" s="8" t="n">
        <v>197.757507</v>
      </c>
      <c r="G50" s="8" t="n">
        <v>199.030701</v>
      </c>
      <c r="H50" s="8" t="n">
        <v>201.124298</v>
      </c>
      <c r="I50" s="8" t="n">
        <v>203.203552</v>
      </c>
      <c r="J50" s="8" t="n">
        <v>205.051636</v>
      </c>
      <c r="K50" s="8" t="n">
        <v>207.070084</v>
      </c>
      <c r="L50" s="8" t="n">
        <v>209.160217</v>
      </c>
      <c r="M50" s="8" t="n">
        <v>210.685455</v>
      </c>
      <c r="N50" s="8" t="n">
        <v>212.298599</v>
      </c>
      <c r="O50" s="8" t="n">
        <v>213.342056</v>
      </c>
      <c r="P50" s="8" t="n">
        <v>214.542068</v>
      </c>
      <c r="Q50" s="8" t="n">
        <v>215.749512</v>
      </c>
      <c r="R50" s="8" t="n">
        <v>216.927429</v>
      </c>
      <c r="S50" s="8" t="n">
        <v>218.027252</v>
      </c>
      <c r="T50" s="8" t="n">
        <v>219.372284</v>
      </c>
      <c r="U50" s="8" t="n">
        <v>221.052917</v>
      </c>
      <c r="V50" s="8" t="n">
        <v>222.565491</v>
      </c>
      <c r="W50" s="8" t="n">
        <v>224.330399</v>
      </c>
      <c r="X50" s="8" t="n">
        <v>225.998047</v>
      </c>
      <c r="Y50" s="8" t="n">
        <v>227.601028</v>
      </c>
      <c r="Z50" s="8" t="n">
        <v>228.670715</v>
      </c>
      <c r="AA50" s="8" t="n">
        <v>230.203964</v>
      </c>
      <c r="AB50" s="8" t="n">
        <v>231.493225</v>
      </c>
      <c r="AC50" s="8" t="n">
        <v>232.744125</v>
      </c>
      <c r="AD50" s="8" t="n">
        <v>234.328186</v>
      </c>
      <c r="AE50" s="8" t="n">
        <v>236.066681</v>
      </c>
      <c r="AF50" s="8" t="n">
        <v>237.607849</v>
      </c>
      <c r="AG50" s="8" t="n">
        <v>239.244888</v>
      </c>
      <c r="AH50" s="8" t="n">
        <v>240.981506</v>
      </c>
      <c r="AI50" s="8" t="n">
        <v>242.357422</v>
      </c>
      <c r="AJ50" s="8" t="n">
        <v>243.85408</v>
      </c>
      <c r="AK50" s="5" t="n">
        <v>0.007944</v>
      </c>
    </row>
    <row r="51" ht="15" customHeight="1" s="99">
      <c r="A51" s="58"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99">
      <c r="B53" s="4" t="inlineStr">
        <is>
          <t xml:space="preserve">  Consumption (trillion Btu)</t>
        </is>
      </c>
    </row>
    <row r="54" ht="15" customHeight="1" s="99">
      <c r="B54" s="4" t="inlineStr">
        <is>
          <t xml:space="preserve">    Light Medium</t>
        </is>
      </c>
    </row>
    <row r="55" ht="15" customHeight="1" s="99">
      <c r="A55" s="58" t="inlineStr">
        <is>
          <t>FTE000:lm_use_stk_Dies</t>
        </is>
      </c>
      <c r="B55" s="7" t="inlineStr">
        <is>
          <t xml:space="preserve">      Diesel</t>
        </is>
      </c>
      <c r="C55" s="8" t="n">
        <v>421.072571</v>
      </c>
      <c r="D55" s="8" t="n">
        <v>428.629272</v>
      </c>
      <c r="E55" s="8" t="n">
        <v>434.971893</v>
      </c>
      <c r="F55" s="8" t="n">
        <v>438.2388</v>
      </c>
      <c r="G55" s="8" t="n">
        <v>441.563599</v>
      </c>
      <c r="H55" s="8" t="n">
        <v>441.933441</v>
      </c>
      <c r="I55" s="8" t="n">
        <v>442.586609</v>
      </c>
      <c r="J55" s="8" t="n">
        <v>443.202301</v>
      </c>
      <c r="K55" s="8" t="n">
        <v>443.147705</v>
      </c>
      <c r="L55" s="8" t="n">
        <v>442.410614</v>
      </c>
      <c r="M55" s="8" t="n">
        <v>440.398376</v>
      </c>
      <c r="N55" s="8" t="n">
        <v>440.776215</v>
      </c>
      <c r="O55" s="8" t="n">
        <v>440.612152</v>
      </c>
      <c r="P55" s="8" t="n">
        <v>441.319214</v>
      </c>
      <c r="Q55" s="8" t="n">
        <v>443.673279</v>
      </c>
      <c r="R55" s="8" t="n">
        <v>445.47525</v>
      </c>
      <c r="S55" s="8" t="n">
        <v>447.974213</v>
      </c>
      <c r="T55" s="8" t="n">
        <v>450.572968</v>
      </c>
      <c r="U55" s="8" t="n">
        <v>453.784607</v>
      </c>
      <c r="V55" s="8" t="n">
        <v>456.649963</v>
      </c>
      <c r="W55" s="8" t="n">
        <v>459.513031</v>
      </c>
      <c r="X55" s="8" t="n">
        <v>461.970703</v>
      </c>
      <c r="Y55" s="8" t="n">
        <v>462.946259</v>
      </c>
      <c r="Z55" s="8" t="n">
        <v>464.8974</v>
      </c>
      <c r="AA55" s="8" t="n">
        <v>465.104034</v>
      </c>
      <c r="AB55" s="8" t="n">
        <v>465.170471</v>
      </c>
      <c r="AC55" s="8" t="n">
        <v>464.858795</v>
      </c>
      <c r="AD55" s="8" t="n">
        <v>464.51709</v>
      </c>
      <c r="AE55" s="8" t="n">
        <v>464.394806</v>
      </c>
      <c r="AF55" s="8" t="n">
        <v>464.730469</v>
      </c>
      <c r="AG55" s="8" t="n">
        <v>465.384766</v>
      </c>
      <c r="AH55" s="8" t="n">
        <v>465.834137</v>
      </c>
      <c r="AI55" s="8" t="n">
        <v>466.673248</v>
      </c>
      <c r="AJ55" s="8" t="n">
        <v>467.634003</v>
      </c>
      <c r="AK55" s="5" t="n">
        <v>0.002725</v>
      </c>
    </row>
    <row r="56" ht="15" customHeight="1" s="99">
      <c r="A56" s="58" t="inlineStr">
        <is>
          <t>FTE000:lm_use_stk_Gas</t>
        </is>
      </c>
      <c r="B56" s="7" t="inlineStr">
        <is>
          <t xml:space="preserve">      Motor Gasoline</t>
        </is>
      </c>
      <c r="C56" s="8" t="n">
        <v>159.644928</v>
      </c>
      <c r="D56" s="8" t="n">
        <v>161.338638</v>
      </c>
      <c r="E56" s="8" t="n">
        <v>162.900818</v>
      </c>
      <c r="F56" s="8" t="n">
        <v>163.968246</v>
      </c>
      <c r="G56" s="8" t="n">
        <v>165.535034</v>
      </c>
      <c r="H56" s="8" t="n">
        <v>166.364624</v>
      </c>
      <c r="I56" s="8" t="n">
        <v>167.512878</v>
      </c>
      <c r="J56" s="8" t="n">
        <v>168.803894</v>
      </c>
      <c r="K56" s="8" t="n">
        <v>170.11644</v>
      </c>
      <c r="L56" s="8" t="n">
        <v>171.52681</v>
      </c>
      <c r="M56" s="8" t="n">
        <v>172.45697</v>
      </c>
      <c r="N56" s="8" t="n">
        <v>173.947952</v>
      </c>
      <c r="O56" s="8" t="n">
        <v>175.521866</v>
      </c>
      <c r="P56" s="8" t="n">
        <v>177.21077</v>
      </c>
      <c r="Q56" s="8" t="n">
        <v>179.535553</v>
      </c>
      <c r="R56" s="8" t="n">
        <v>181.979919</v>
      </c>
      <c r="S56" s="8" t="n">
        <v>185.336136</v>
      </c>
      <c r="T56" s="8" t="n">
        <v>188.676437</v>
      </c>
      <c r="U56" s="8" t="n">
        <v>192.537109</v>
      </c>
      <c r="V56" s="8" t="n">
        <v>196.893814</v>
      </c>
      <c r="W56" s="8" t="n">
        <v>201.333939</v>
      </c>
      <c r="X56" s="8" t="n">
        <v>205.779953</v>
      </c>
      <c r="Y56" s="8" t="n">
        <v>209.513855</v>
      </c>
      <c r="Z56" s="8" t="n">
        <v>214.014725</v>
      </c>
      <c r="AA56" s="8" t="n">
        <v>217.586807</v>
      </c>
      <c r="AB56" s="8" t="n">
        <v>221.099289</v>
      </c>
      <c r="AC56" s="8" t="n">
        <v>224.471893</v>
      </c>
      <c r="AD56" s="8" t="n">
        <v>227.88591</v>
      </c>
      <c r="AE56" s="8" t="n">
        <v>231.512466</v>
      </c>
      <c r="AF56" s="8" t="n">
        <v>235.337402</v>
      </c>
      <c r="AG56" s="8" t="n">
        <v>239.410599</v>
      </c>
      <c r="AH56" s="8" t="n">
        <v>243.411713</v>
      </c>
      <c r="AI56" s="8" t="n">
        <v>247.549103</v>
      </c>
      <c r="AJ56" s="8" t="n">
        <v>251.760544</v>
      </c>
      <c r="AK56" s="5" t="n">
        <v>0.014003</v>
      </c>
    </row>
    <row r="57" ht="15" customHeight="1" s="99">
      <c r="A57" s="58" t="inlineStr">
        <is>
          <t>FTE000:lm_use_stk_Liq</t>
        </is>
      </c>
      <c r="B57" s="7" t="inlineStr">
        <is>
          <t xml:space="preserve">      Propane</t>
        </is>
      </c>
      <c r="C57" s="8" t="n">
        <v>0.018696</v>
      </c>
      <c r="D57" s="8" t="n">
        <v>0.06859800000000001</v>
      </c>
      <c r="E57" s="8" t="n">
        <v>0.120615</v>
      </c>
      <c r="F57" s="8" t="n">
        <v>0.170783</v>
      </c>
      <c r="G57" s="8" t="n">
        <v>0.218572</v>
      </c>
      <c r="H57" s="8" t="n">
        <v>0.262783</v>
      </c>
      <c r="I57" s="8" t="n">
        <v>0.306852</v>
      </c>
      <c r="J57" s="8" t="n">
        <v>0.350626</v>
      </c>
      <c r="K57" s="8" t="n">
        <v>0.393667</v>
      </c>
      <c r="L57" s="8" t="n">
        <v>0.436016</v>
      </c>
      <c r="M57" s="8" t="n">
        <v>0.476747</v>
      </c>
      <c r="N57" s="8" t="n">
        <v>0.520442</v>
      </c>
      <c r="O57" s="8" t="n">
        <v>0.563627</v>
      </c>
      <c r="P57" s="8" t="n">
        <v>0.607754</v>
      </c>
      <c r="Q57" s="8" t="n">
        <v>0.653352</v>
      </c>
      <c r="R57" s="8" t="n">
        <v>0.701601</v>
      </c>
      <c r="S57" s="8" t="n">
        <v>0.7500869999999999</v>
      </c>
      <c r="T57" s="8" t="n">
        <v>0.799027</v>
      </c>
      <c r="U57" s="8" t="n">
        <v>0.852849</v>
      </c>
      <c r="V57" s="8" t="n">
        <v>0.908693</v>
      </c>
      <c r="W57" s="8" t="n">
        <v>0.96639</v>
      </c>
      <c r="X57" s="8" t="n">
        <v>1.02586</v>
      </c>
      <c r="Y57" s="8" t="n">
        <v>1.083595</v>
      </c>
      <c r="Z57" s="8" t="n">
        <v>1.143052</v>
      </c>
      <c r="AA57" s="8" t="n">
        <v>1.201173</v>
      </c>
      <c r="AB57" s="8" t="n">
        <v>1.258061</v>
      </c>
      <c r="AC57" s="8" t="n">
        <v>1.313269</v>
      </c>
      <c r="AD57" s="8" t="n">
        <v>1.370893</v>
      </c>
      <c r="AE57" s="8" t="n">
        <v>1.432527</v>
      </c>
      <c r="AF57" s="8" t="n">
        <v>1.496977</v>
      </c>
      <c r="AG57" s="8" t="n">
        <v>1.564413</v>
      </c>
      <c r="AH57" s="8" t="n">
        <v>1.636668</v>
      </c>
      <c r="AI57" s="8" t="n">
        <v>1.713318</v>
      </c>
      <c r="AJ57" s="8" t="n">
        <v>1.797256</v>
      </c>
      <c r="AK57" s="5" t="n">
        <v>0.107444</v>
      </c>
    </row>
    <row r="58" ht="15" customHeight="1" s="99">
      <c r="A58" s="58" t="inlineStr">
        <is>
          <t>FTE000:lm_use_stk_NGas</t>
        </is>
      </c>
      <c r="B58" s="7" t="inlineStr">
        <is>
          <t xml:space="preserve">      Compressed/Liquefied Natural Gas</t>
        </is>
      </c>
      <c r="C58" s="8" t="n">
        <v>0.002062</v>
      </c>
      <c r="D58" s="8" t="n">
        <v>0.032146</v>
      </c>
      <c r="E58" s="8" t="n">
        <v>0.06571399999999999</v>
      </c>
      <c r="F58" s="8" t="n">
        <v>0.097362</v>
      </c>
      <c r="G58" s="8" t="n">
        <v>0.127243</v>
      </c>
      <c r="H58" s="8" t="n">
        <v>0.154783</v>
      </c>
      <c r="I58" s="8" t="n">
        <v>0.182111</v>
      </c>
      <c r="J58" s="8" t="n">
        <v>0.209802</v>
      </c>
      <c r="K58" s="8" t="n">
        <v>0.237745</v>
      </c>
      <c r="L58" s="8" t="n">
        <v>0.266181</v>
      </c>
      <c r="M58" s="8" t="n">
        <v>0.294782</v>
      </c>
      <c r="N58" s="8" t="n">
        <v>0.32671</v>
      </c>
      <c r="O58" s="8" t="n">
        <v>0.359453</v>
      </c>
      <c r="P58" s="8" t="n">
        <v>0.394867</v>
      </c>
      <c r="Q58" s="8" t="n">
        <v>0.433657</v>
      </c>
      <c r="R58" s="8" t="n">
        <v>0.476032</v>
      </c>
      <c r="S58" s="8" t="n">
        <v>0.523814</v>
      </c>
      <c r="T58" s="8" t="n">
        <v>0.577043</v>
      </c>
      <c r="U58" s="8" t="n">
        <v>0.636554</v>
      </c>
      <c r="V58" s="8" t="n">
        <v>0.702975</v>
      </c>
      <c r="W58" s="8" t="n">
        <v>0.777123</v>
      </c>
      <c r="X58" s="8" t="n">
        <v>0.860109</v>
      </c>
      <c r="Y58" s="8" t="n">
        <v>0.950437</v>
      </c>
      <c r="Z58" s="8" t="n">
        <v>1.052434</v>
      </c>
      <c r="AA58" s="8" t="n">
        <v>1.164596</v>
      </c>
      <c r="AB58" s="8" t="n">
        <v>1.287862</v>
      </c>
      <c r="AC58" s="8" t="n">
        <v>1.422949</v>
      </c>
      <c r="AD58" s="8" t="n">
        <v>1.575896</v>
      </c>
      <c r="AE58" s="8" t="n">
        <v>1.750072</v>
      </c>
      <c r="AF58" s="8" t="n">
        <v>1.94558</v>
      </c>
      <c r="AG58" s="8" t="n">
        <v>2.164289</v>
      </c>
      <c r="AH58" s="8" t="n">
        <v>2.410772</v>
      </c>
      <c r="AI58" s="8" t="n">
        <v>2.685772</v>
      </c>
      <c r="AJ58" s="8" t="n">
        <v>2.99356</v>
      </c>
      <c r="AK58" s="5" t="n">
        <v>0.152214</v>
      </c>
    </row>
    <row r="59" ht="15" customHeight="1" s="99">
      <c r="A59" s="58" t="inlineStr">
        <is>
          <t>FTE000:lm_use_stk_flex</t>
        </is>
      </c>
      <c r="B59" s="7" t="inlineStr">
        <is>
          <t xml:space="preserve">      Ethanol-Flex Fuel</t>
        </is>
      </c>
      <c r="C59" s="8" t="n">
        <v>38.436489</v>
      </c>
      <c r="D59" s="8" t="n">
        <v>43.220707</v>
      </c>
      <c r="E59" s="8" t="n">
        <v>47.729763</v>
      </c>
      <c r="F59" s="8" t="n">
        <v>51.781822</v>
      </c>
      <c r="G59" s="8" t="n">
        <v>55.605091</v>
      </c>
      <c r="H59" s="8" t="n">
        <v>58.935337</v>
      </c>
      <c r="I59" s="8" t="n">
        <v>62.183365</v>
      </c>
      <c r="J59" s="8" t="n">
        <v>65.332024</v>
      </c>
      <c r="K59" s="8" t="n">
        <v>68.42738300000001</v>
      </c>
      <c r="L59" s="8" t="n">
        <v>71.507561</v>
      </c>
      <c r="M59" s="8" t="n">
        <v>74.429047</v>
      </c>
      <c r="N59" s="8" t="n">
        <v>77.779251</v>
      </c>
      <c r="O59" s="8" t="n">
        <v>81.09108000000001</v>
      </c>
      <c r="P59" s="8" t="n">
        <v>84.596588</v>
      </c>
      <c r="Q59" s="8" t="n">
        <v>88.22511299999999</v>
      </c>
      <c r="R59" s="8" t="n">
        <v>91.98642</v>
      </c>
      <c r="S59" s="8" t="n">
        <v>95.994896</v>
      </c>
      <c r="T59" s="8" t="n">
        <v>99.90248099999999</v>
      </c>
      <c r="U59" s="8" t="n">
        <v>103.912582</v>
      </c>
      <c r="V59" s="8" t="n">
        <v>108.087898</v>
      </c>
      <c r="W59" s="8" t="n">
        <v>112.48613</v>
      </c>
      <c r="X59" s="8" t="n">
        <v>116.982185</v>
      </c>
      <c r="Y59" s="8" t="n">
        <v>121.75457</v>
      </c>
      <c r="Z59" s="8" t="n">
        <v>127.037743</v>
      </c>
      <c r="AA59" s="8" t="n">
        <v>132.46637</v>
      </c>
      <c r="AB59" s="8" t="n">
        <v>138.08168</v>
      </c>
      <c r="AC59" s="8" t="n">
        <v>143.801895</v>
      </c>
      <c r="AD59" s="8" t="n">
        <v>149.857071</v>
      </c>
      <c r="AE59" s="8" t="n">
        <v>156.444107</v>
      </c>
      <c r="AF59" s="8" t="n">
        <v>163.213303</v>
      </c>
      <c r="AG59" s="8" t="n">
        <v>170.460495</v>
      </c>
      <c r="AH59" s="8" t="n">
        <v>177.733322</v>
      </c>
      <c r="AI59" s="8" t="n">
        <v>185.506912</v>
      </c>
      <c r="AJ59" s="8" t="n">
        <v>193.501526</v>
      </c>
      <c r="AK59" s="5" t="n">
        <v>0.047957</v>
      </c>
    </row>
    <row r="60" ht="15" customHeight="1" s="99">
      <c r="A60" s="58" t="inlineStr">
        <is>
          <t>FTE000:lm_use_stk_elect</t>
        </is>
      </c>
      <c r="B60" s="7" t="inlineStr">
        <is>
          <t xml:space="preserve">      Electric</t>
        </is>
      </c>
      <c r="C60" s="8" t="n">
        <v>0.008045999999999999</v>
      </c>
      <c r="D60" s="8" t="n">
        <v>0.15003</v>
      </c>
      <c r="E60" s="8" t="n">
        <v>0.300639</v>
      </c>
      <c r="F60" s="8" t="n">
        <v>0.460121</v>
      </c>
      <c r="G60" s="8" t="n">
        <v>0.626485</v>
      </c>
      <c r="H60" s="8" t="n">
        <v>0.791387</v>
      </c>
      <c r="I60" s="8" t="n">
        <v>0.959801</v>
      </c>
      <c r="J60" s="8" t="n">
        <v>1.129671</v>
      </c>
      <c r="K60" s="8" t="n">
        <v>1.298994</v>
      </c>
      <c r="L60" s="8" t="n">
        <v>1.46761</v>
      </c>
      <c r="M60" s="8" t="n">
        <v>1.63245</v>
      </c>
      <c r="N60" s="8" t="n">
        <v>1.805641</v>
      </c>
      <c r="O60" s="8" t="n">
        <v>1.976529</v>
      </c>
      <c r="P60" s="8" t="n">
        <v>2.151013</v>
      </c>
      <c r="Q60" s="8" t="n">
        <v>2.330949</v>
      </c>
      <c r="R60" s="8" t="n">
        <v>2.515593</v>
      </c>
      <c r="S60" s="8" t="n">
        <v>2.709868</v>
      </c>
      <c r="T60" s="8" t="n">
        <v>2.91139</v>
      </c>
      <c r="U60" s="8" t="n">
        <v>3.123073</v>
      </c>
      <c r="V60" s="8" t="n">
        <v>3.345806</v>
      </c>
      <c r="W60" s="8" t="n">
        <v>3.57593</v>
      </c>
      <c r="X60" s="8" t="n">
        <v>3.812755</v>
      </c>
      <c r="Y60" s="8" t="n">
        <v>4.050529</v>
      </c>
      <c r="Z60" s="8" t="n">
        <v>4.301156</v>
      </c>
      <c r="AA60" s="8" t="n">
        <v>4.545781</v>
      </c>
      <c r="AB60" s="8" t="n">
        <v>4.786026</v>
      </c>
      <c r="AC60" s="8" t="n">
        <v>5.020423</v>
      </c>
      <c r="AD60" s="8" t="n">
        <v>5.264215</v>
      </c>
      <c r="AE60" s="8" t="n">
        <v>5.523992</v>
      </c>
      <c r="AF60" s="8" t="n">
        <v>5.793296</v>
      </c>
      <c r="AG60" s="8" t="n">
        <v>6.073433</v>
      </c>
      <c r="AH60" s="8" t="n">
        <v>6.373694</v>
      </c>
      <c r="AI60" s="8" t="n">
        <v>6.691156</v>
      </c>
      <c r="AJ60" s="8" t="n">
        <v>7.030945</v>
      </c>
      <c r="AK60" s="5" t="n">
        <v>0.127752</v>
      </c>
    </row>
    <row r="61" ht="15" customHeight="1" s="99">
      <c r="A61" s="58" t="inlineStr">
        <is>
          <t>FTE000:lm_use_stk_plugd</t>
        </is>
      </c>
      <c r="B61" s="7" t="inlineStr">
        <is>
          <t xml:space="preserve">      Plug-in Diesel Hybrid</t>
        </is>
      </c>
      <c r="C61" s="8" t="n">
        <v>0</v>
      </c>
      <c r="D61" s="8" t="n">
        <v>0</v>
      </c>
      <c r="E61" s="8" t="n">
        <v>0</v>
      </c>
      <c r="F61" s="8" t="n">
        <v>0.036407</v>
      </c>
      <c r="G61" s="8" t="n">
        <v>0.07352</v>
      </c>
      <c r="H61" s="8" t="n">
        <v>0.111574</v>
      </c>
      <c r="I61" s="8" t="n">
        <v>0.151034</v>
      </c>
      <c r="J61" s="8" t="n">
        <v>0.191175</v>
      </c>
      <c r="K61" s="8" t="n">
        <v>0.23123</v>
      </c>
      <c r="L61" s="8" t="n">
        <v>0.270767</v>
      </c>
      <c r="M61" s="8" t="n">
        <v>0.308771</v>
      </c>
      <c r="N61" s="8" t="n">
        <v>0.347629</v>
      </c>
      <c r="O61" s="8" t="n">
        <v>0.384788</v>
      </c>
      <c r="P61" s="8" t="n">
        <v>0.42154</v>
      </c>
      <c r="Q61" s="8" t="n">
        <v>0.458748</v>
      </c>
      <c r="R61" s="8" t="n">
        <v>0.496172</v>
      </c>
      <c r="S61" s="8" t="n">
        <v>0.534895</v>
      </c>
      <c r="T61" s="8" t="n">
        <v>0.574469</v>
      </c>
      <c r="U61" s="8" t="n">
        <v>0.6155350000000001</v>
      </c>
      <c r="V61" s="8" t="n">
        <v>0.658431</v>
      </c>
      <c r="W61" s="8" t="n">
        <v>0.703342</v>
      </c>
      <c r="X61" s="8" t="n">
        <v>0.750434</v>
      </c>
      <c r="Y61" s="8" t="n">
        <v>0.7977030000000001</v>
      </c>
      <c r="Z61" s="8" t="n">
        <v>0.847345</v>
      </c>
      <c r="AA61" s="8" t="n">
        <v>0.896989</v>
      </c>
      <c r="AB61" s="8" t="n">
        <v>0.946646</v>
      </c>
      <c r="AC61" s="8" t="n">
        <v>0.994059</v>
      </c>
      <c r="AD61" s="8" t="n">
        <v>1.042498</v>
      </c>
      <c r="AE61" s="8" t="n">
        <v>1.093433</v>
      </c>
      <c r="AF61" s="8" t="n">
        <v>1.14578</v>
      </c>
      <c r="AG61" s="8" t="n">
        <v>1.199933</v>
      </c>
      <c r="AH61" s="8" t="n">
        <v>1.257482</v>
      </c>
      <c r="AI61" s="8" t="n">
        <v>1.318009</v>
      </c>
      <c r="AJ61" s="8" t="n">
        <v>1.38188</v>
      </c>
      <c r="AK61" s="5" t="inlineStr">
        <is>
          <t>- -</t>
        </is>
      </c>
    </row>
    <row r="62" ht="15" customHeight="1" s="99">
      <c r="A62" s="58" t="inlineStr">
        <is>
          <t>FTE000:lm_use_stk_plugg</t>
        </is>
      </c>
      <c r="B62" s="7" t="inlineStr">
        <is>
          <t xml:space="preserve">      Plug-in Gasoline Hybrid</t>
        </is>
      </c>
      <c r="C62" s="8" t="n">
        <v>0</v>
      </c>
      <c r="D62" s="8" t="n">
        <v>0</v>
      </c>
      <c r="E62" s="8" t="n">
        <v>0</v>
      </c>
      <c r="F62" s="8" t="n">
        <v>0.037452</v>
      </c>
      <c r="G62" s="8" t="n">
        <v>0.075627</v>
      </c>
      <c r="H62" s="8" t="n">
        <v>0.115074</v>
      </c>
      <c r="I62" s="8" t="n">
        <v>0.156316</v>
      </c>
      <c r="J62" s="8" t="n">
        <v>0.198652</v>
      </c>
      <c r="K62" s="8" t="n">
        <v>0.241344</v>
      </c>
      <c r="L62" s="8" t="n">
        <v>0.28401</v>
      </c>
      <c r="M62" s="8" t="n">
        <v>0.325612</v>
      </c>
      <c r="N62" s="8" t="n">
        <v>0.368732</v>
      </c>
      <c r="O62" s="8" t="n">
        <v>0.410789</v>
      </c>
      <c r="P62" s="8" t="n">
        <v>0.452986</v>
      </c>
      <c r="Q62" s="8" t="n">
        <v>0.495643</v>
      </c>
      <c r="R62" s="8" t="n">
        <v>0.538617</v>
      </c>
      <c r="S62" s="8" t="n">
        <v>0.583152</v>
      </c>
      <c r="T62" s="8" t="n">
        <v>0.628796</v>
      </c>
      <c r="U62" s="8" t="n">
        <v>0.676245</v>
      </c>
      <c r="V62" s="8" t="n">
        <v>0.725793</v>
      </c>
      <c r="W62" s="8" t="n">
        <v>0.777613</v>
      </c>
      <c r="X62" s="8" t="n">
        <v>0.832156</v>
      </c>
      <c r="Y62" s="8" t="n">
        <v>0.88698</v>
      </c>
      <c r="Z62" s="8" t="n">
        <v>0.944491</v>
      </c>
      <c r="AA62" s="8" t="n">
        <v>1.002006</v>
      </c>
      <c r="AB62" s="8" t="n">
        <v>1.059441</v>
      </c>
      <c r="AC62" s="8" t="n">
        <v>1.11436</v>
      </c>
      <c r="AD62" s="8" t="n">
        <v>1.170346</v>
      </c>
      <c r="AE62" s="8" t="n">
        <v>1.228975</v>
      </c>
      <c r="AF62" s="8" t="n">
        <v>1.288987</v>
      </c>
      <c r="AG62" s="8" t="n">
        <v>1.350803</v>
      </c>
      <c r="AH62" s="8" t="n">
        <v>1.416208</v>
      </c>
      <c r="AI62" s="8" t="n">
        <v>1.484803</v>
      </c>
      <c r="AJ62" s="8" t="n">
        <v>1.556978</v>
      </c>
      <c r="AK62" s="5" t="inlineStr">
        <is>
          <t>- -</t>
        </is>
      </c>
    </row>
    <row r="63" ht="15" customHeight="1" s="99">
      <c r="A63" s="58" t="inlineStr">
        <is>
          <t>FTE000:lm_use_stk_sell</t>
        </is>
      </c>
      <c r="B63" s="7" t="inlineStr">
        <is>
          <t xml:space="preserve">      Fuel Cell</t>
        </is>
      </c>
      <c r="C63" s="8" t="n">
        <v>0</v>
      </c>
      <c r="D63" s="8" t="n">
        <v>0</v>
      </c>
      <c r="E63" s="8" t="n">
        <v>0</v>
      </c>
      <c r="F63" s="8" t="n">
        <v>0</v>
      </c>
      <c r="G63" s="8" t="n">
        <v>0</v>
      </c>
      <c r="H63" s="8" t="n">
        <v>0</v>
      </c>
      <c r="I63" s="8" t="n">
        <v>0</v>
      </c>
      <c r="J63" s="8" t="n">
        <v>0</v>
      </c>
      <c r="K63" s="8" t="n">
        <v>0</v>
      </c>
      <c r="L63" s="8" t="n">
        <v>0</v>
      </c>
      <c r="M63" s="8" t="n">
        <v>0</v>
      </c>
      <c r="N63" s="8" t="n">
        <v>0</v>
      </c>
      <c r="O63" s="8" t="n">
        <v>0</v>
      </c>
      <c r="P63" s="8" t="n">
        <v>0</v>
      </c>
      <c r="Q63" s="8" t="n">
        <v>0</v>
      </c>
      <c r="R63" s="8" t="n">
        <v>0</v>
      </c>
      <c r="S63" s="8" t="n">
        <v>0</v>
      </c>
      <c r="T63" s="8" t="n">
        <v>0</v>
      </c>
      <c r="U63" s="8" t="n">
        <v>0</v>
      </c>
      <c r="V63" s="8" t="n">
        <v>0</v>
      </c>
      <c r="W63" s="8" t="n">
        <v>0</v>
      </c>
      <c r="X63" s="8" t="n">
        <v>0</v>
      </c>
      <c r="Y63" s="8" t="n">
        <v>0</v>
      </c>
      <c r="Z63" s="8" t="n">
        <v>0</v>
      </c>
      <c r="AA63" s="8" t="n">
        <v>0</v>
      </c>
      <c r="AB63" s="8" t="n">
        <v>0</v>
      </c>
      <c r="AC63" s="8" t="n">
        <v>0</v>
      </c>
      <c r="AD63" s="8" t="n">
        <v>0</v>
      </c>
      <c r="AE63" s="8" t="n">
        <v>0</v>
      </c>
      <c r="AF63" s="8" t="n">
        <v>0</v>
      </c>
      <c r="AG63" s="8" t="n">
        <v>0</v>
      </c>
      <c r="AH63" s="8" t="n">
        <v>0</v>
      </c>
      <c r="AI63" s="8" t="n">
        <v>0</v>
      </c>
      <c r="AJ63" s="8" t="n">
        <v>0</v>
      </c>
      <c r="AK63" s="5" t="inlineStr">
        <is>
          <t>- -</t>
        </is>
      </c>
    </row>
    <row r="64" ht="15" customHeight="1" s="99">
      <c r="A64" s="58" t="inlineStr">
        <is>
          <t>FTE000:lm_use_stk_total</t>
        </is>
      </c>
      <c r="B64" s="7" t="inlineStr">
        <is>
          <t xml:space="preserve">        Light Medium Subtotal</t>
        </is>
      </c>
      <c r="C64" s="8" t="n">
        <v>619.1828</v>
      </c>
      <c r="D64" s="8" t="n">
        <v>633.43927</v>
      </c>
      <c r="E64" s="8" t="n">
        <v>646.0895389999999</v>
      </c>
      <c r="F64" s="8" t="n">
        <v>654.791321</v>
      </c>
      <c r="G64" s="8" t="n">
        <v>663.825195</v>
      </c>
      <c r="H64" s="8" t="n">
        <v>668.669067</v>
      </c>
      <c r="I64" s="8" t="n">
        <v>674.038818</v>
      </c>
      <c r="J64" s="8" t="n">
        <v>679.418152</v>
      </c>
      <c r="K64" s="8" t="n">
        <v>684.0943600000001</v>
      </c>
      <c r="L64" s="8" t="n">
        <v>688.169617</v>
      </c>
      <c r="M64" s="8" t="n">
        <v>690.322632</v>
      </c>
      <c r="N64" s="8" t="n">
        <v>695.872437</v>
      </c>
      <c r="O64" s="8" t="n">
        <v>700.920105</v>
      </c>
      <c r="P64" s="8" t="n">
        <v>707.154724</v>
      </c>
      <c r="Q64" s="8" t="n">
        <v>715.806091</v>
      </c>
      <c r="R64" s="8" t="n">
        <v>724.169495</v>
      </c>
      <c r="S64" s="8" t="n">
        <v>734.406738</v>
      </c>
      <c r="T64" s="8" t="n">
        <v>744.642883</v>
      </c>
      <c r="U64" s="8" t="n">
        <v>756.138367</v>
      </c>
      <c r="V64" s="8" t="n">
        <v>767.973267</v>
      </c>
      <c r="W64" s="8" t="n">
        <v>780.133423</v>
      </c>
      <c r="X64" s="8" t="n">
        <v>792.0141599999999</v>
      </c>
      <c r="Y64" s="8" t="n">
        <v>801.983704</v>
      </c>
      <c r="Z64" s="8" t="n">
        <v>814.238525</v>
      </c>
      <c r="AA64" s="8" t="n">
        <v>823.967834</v>
      </c>
      <c r="AB64" s="8" t="n">
        <v>833.689331</v>
      </c>
      <c r="AC64" s="8" t="n">
        <v>842.997864</v>
      </c>
      <c r="AD64" s="8" t="n">
        <v>852.684082</v>
      </c>
      <c r="AE64" s="8" t="n">
        <v>863.3800660000001</v>
      </c>
      <c r="AF64" s="8" t="n">
        <v>874.951477</v>
      </c>
      <c r="AG64" s="8" t="n">
        <v>887.608704</v>
      </c>
      <c r="AH64" s="8" t="n">
        <v>900.074036</v>
      </c>
      <c r="AI64" s="8" t="n">
        <v>913.621887</v>
      </c>
      <c r="AJ64" s="8" t="n">
        <v>927.656799</v>
      </c>
      <c r="AK64" s="5" t="n">
        <v>0.011993</v>
      </c>
    </row>
    <row r="65" ht="15" customHeight="1" s="99">
      <c r="B65" s="4" t="inlineStr">
        <is>
          <t xml:space="preserve">    Medium</t>
        </is>
      </c>
    </row>
    <row r="66" ht="15" customHeight="1" s="99">
      <c r="A66" s="58" t="inlineStr">
        <is>
          <t>FTE000:ea_Diesel</t>
        </is>
      </c>
      <c r="B66" s="7" t="inlineStr">
        <is>
          <t xml:space="preserve">      Diesel</t>
        </is>
      </c>
      <c r="C66" s="8" t="n">
        <v>556.532837</v>
      </c>
      <c r="D66" s="8" t="n">
        <v>560.624084</v>
      </c>
      <c r="E66" s="8" t="n">
        <v>569.476746</v>
      </c>
      <c r="F66" s="8" t="n">
        <v>572.955933</v>
      </c>
      <c r="G66" s="8" t="n">
        <v>574.000366</v>
      </c>
      <c r="H66" s="8" t="n">
        <v>578.468079</v>
      </c>
      <c r="I66" s="8" t="n">
        <v>582.626038</v>
      </c>
      <c r="J66" s="8" t="n">
        <v>585.463013</v>
      </c>
      <c r="K66" s="8" t="n">
        <v>588.404541</v>
      </c>
      <c r="L66" s="8" t="n">
        <v>591.022644</v>
      </c>
      <c r="M66" s="8" t="n">
        <v>593.188477</v>
      </c>
      <c r="N66" s="8" t="n">
        <v>595.47583</v>
      </c>
      <c r="O66" s="8" t="n">
        <v>597.307739</v>
      </c>
      <c r="P66" s="8" t="n">
        <v>597.728821</v>
      </c>
      <c r="Q66" s="8" t="n">
        <v>600.377441</v>
      </c>
      <c r="R66" s="8" t="n">
        <v>601.584412</v>
      </c>
      <c r="S66" s="8" t="n">
        <v>603.510254</v>
      </c>
      <c r="T66" s="8" t="n">
        <v>607.3247679999999</v>
      </c>
      <c r="U66" s="8" t="n">
        <v>613.6685179999999</v>
      </c>
      <c r="V66" s="8" t="n">
        <v>621.421082</v>
      </c>
      <c r="W66" s="8" t="n">
        <v>630.501953</v>
      </c>
      <c r="X66" s="8" t="n">
        <v>640.696594</v>
      </c>
      <c r="Y66" s="8" t="n">
        <v>650.799011</v>
      </c>
      <c r="Z66" s="8" t="n">
        <v>661.866516</v>
      </c>
      <c r="AA66" s="8" t="n">
        <v>671.9360349999999</v>
      </c>
      <c r="AB66" s="8" t="n">
        <v>685.05304</v>
      </c>
      <c r="AC66" s="8" t="n">
        <v>699.979065</v>
      </c>
      <c r="AD66" s="8" t="n">
        <v>716.477051</v>
      </c>
      <c r="AE66" s="8" t="n">
        <v>733.453308</v>
      </c>
      <c r="AF66" s="8" t="n">
        <v>751.720703</v>
      </c>
      <c r="AG66" s="8" t="n">
        <v>771.323975</v>
      </c>
      <c r="AH66" s="8" t="n">
        <v>791.724365</v>
      </c>
      <c r="AI66" s="8" t="n">
        <v>812.437866</v>
      </c>
      <c r="AJ66" s="8" t="n">
        <v>833.990051</v>
      </c>
      <c r="AK66" s="5" t="n">
        <v>0.012489</v>
      </c>
    </row>
    <row r="67" ht="15" customHeight="1" s="99">
      <c r="A67" s="58" t="inlineStr">
        <is>
          <t>FTE000:ea_Gasoline</t>
        </is>
      </c>
      <c r="B67" s="7" t="inlineStr">
        <is>
          <t xml:space="preserve">      Motor Gasoline</t>
        </is>
      </c>
      <c r="C67" s="8" t="n">
        <v>314.51889</v>
      </c>
      <c r="D67" s="8" t="n">
        <v>309.837036</v>
      </c>
      <c r="E67" s="8" t="n">
        <v>308.563812</v>
      </c>
      <c r="F67" s="8" t="n">
        <v>305.952271</v>
      </c>
      <c r="G67" s="8" t="n">
        <v>302.552429</v>
      </c>
      <c r="H67" s="8" t="n">
        <v>300.773834</v>
      </c>
      <c r="I67" s="8" t="n">
        <v>299.846954</v>
      </c>
      <c r="J67" s="8" t="n">
        <v>300.370667</v>
      </c>
      <c r="K67" s="8" t="n">
        <v>300.308044</v>
      </c>
      <c r="L67" s="8" t="n">
        <v>301.59848</v>
      </c>
      <c r="M67" s="8" t="n">
        <v>301.937897</v>
      </c>
      <c r="N67" s="8" t="n">
        <v>303.019043</v>
      </c>
      <c r="O67" s="8" t="n">
        <v>305.747528</v>
      </c>
      <c r="P67" s="8" t="n">
        <v>305.284698</v>
      </c>
      <c r="Q67" s="8" t="n">
        <v>308.500183</v>
      </c>
      <c r="R67" s="8" t="n">
        <v>309.006592</v>
      </c>
      <c r="S67" s="8" t="n">
        <v>309.480194</v>
      </c>
      <c r="T67" s="8" t="n">
        <v>312.610992</v>
      </c>
      <c r="U67" s="8" t="n">
        <v>315.470673</v>
      </c>
      <c r="V67" s="8" t="n">
        <v>319.427673</v>
      </c>
      <c r="W67" s="8" t="n">
        <v>322.848267</v>
      </c>
      <c r="X67" s="8" t="n">
        <v>328.764618</v>
      </c>
      <c r="Y67" s="8" t="n">
        <v>332.108643</v>
      </c>
      <c r="Z67" s="8" t="n">
        <v>337.22937</v>
      </c>
      <c r="AA67" s="8" t="n">
        <v>341.598419</v>
      </c>
      <c r="AB67" s="8" t="n">
        <v>347.248383</v>
      </c>
      <c r="AC67" s="8" t="n">
        <v>353.955505</v>
      </c>
      <c r="AD67" s="8" t="n">
        <v>360.227783</v>
      </c>
      <c r="AE67" s="8" t="n">
        <v>366.849823</v>
      </c>
      <c r="AF67" s="8" t="n">
        <v>373.544464</v>
      </c>
      <c r="AG67" s="8" t="n">
        <v>380.464111</v>
      </c>
      <c r="AH67" s="8" t="n">
        <v>388.506958</v>
      </c>
      <c r="AI67" s="8" t="n">
        <v>394.897125</v>
      </c>
      <c r="AJ67" s="8" t="n">
        <v>402.490387</v>
      </c>
      <c r="AK67" s="5" t="n">
        <v>0.008208999999999999</v>
      </c>
    </row>
    <row r="68" ht="15" customHeight="1" s="99">
      <c r="A68" s="58" t="inlineStr">
        <is>
          <t>FTE000:ea_LiquefiedPetr</t>
        </is>
      </c>
      <c r="B68" s="7" t="inlineStr">
        <is>
          <t xml:space="preserve">      Propane</t>
        </is>
      </c>
      <c r="C68" s="8" t="n">
        <v>0.916995</v>
      </c>
      <c r="D68" s="8" t="n">
        <v>0.973791</v>
      </c>
      <c r="E68" s="8" t="n">
        <v>1.040497</v>
      </c>
      <c r="F68" s="8" t="n">
        <v>1.097607</v>
      </c>
      <c r="G68" s="8" t="n">
        <v>1.15185</v>
      </c>
      <c r="H68" s="8" t="n">
        <v>1.205884</v>
      </c>
      <c r="I68" s="8" t="n">
        <v>1.254936</v>
      </c>
      <c r="J68" s="8" t="n">
        <v>1.295695</v>
      </c>
      <c r="K68" s="8" t="n">
        <v>1.333585</v>
      </c>
      <c r="L68" s="8" t="n">
        <v>1.363917</v>
      </c>
      <c r="M68" s="8" t="n">
        <v>1.39286</v>
      </c>
      <c r="N68" s="8" t="n">
        <v>1.408146</v>
      </c>
      <c r="O68" s="8" t="n">
        <v>1.428775</v>
      </c>
      <c r="P68" s="8" t="n">
        <v>1.442659</v>
      </c>
      <c r="Q68" s="8" t="n">
        <v>1.456935</v>
      </c>
      <c r="R68" s="8" t="n">
        <v>1.493829</v>
      </c>
      <c r="S68" s="8" t="n">
        <v>1.527257</v>
      </c>
      <c r="T68" s="8" t="n">
        <v>1.562846</v>
      </c>
      <c r="U68" s="8" t="n">
        <v>1.612787</v>
      </c>
      <c r="V68" s="8" t="n">
        <v>1.670801</v>
      </c>
      <c r="W68" s="8" t="n">
        <v>1.738476</v>
      </c>
      <c r="X68" s="8" t="n">
        <v>1.81599</v>
      </c>
      <c r="Y68" s="8" t="n">
        <v>1.900111</v>
      </c>
      <c r="Z68" s="8" t="n">
        <v>1.995452</v>
      </c>
      <c r="AA68" s="8" t="n">
        <v>2.09644</v>
      </c>
      <c r="AB68" s="8" t="n">
        <v>2.204028</v>
      </c>
      <c r="AC68" s="8" t="n">
        <v>2.316943</v>
      </c>
      <c r="AD68" s="8" t="n">
        <v>2.439481</v>
      </c>
      <c r="AE68" s="8" t="n">
        <v>2.57433</v>
      </c>
      <c r="AF68" s="8" t="n">
        <v>2.716231</v>
      </c>
      <c r="AG68" s="8" t="n">
        <v>2.908821</v>
      </c>
      <c r="AH68" s="8" t="n">
        <v>3.023139</v>
      </c>
      <c r="AI68" s="8" t="n">
        <v>3.18699</v>
      </c>
      <c r="AJ68" s="8" t="n">
        <v>3.368033</v>
      </c>
      <c r="AK68" s="5" t="n">
        <v>0.039539</v>
      </c>
    </row>
    <row r="69" ht="15" customHeight="1" s="99">
      <c r="A69" s="58" t="inlineStr">
        <is>
          <t>FTE000:ea_CompressedNat</t>
        </is>
      </c>
      <c r="B69" s="7" t="inlineStr">
        <is>
          <t xml:space="preserve">      Compressed/Liquefied Natural Gas</t>
        </is>
      </c>
      <c r="C69" s="8" t="n">
        <v>0.642938</v>
      </c>
      <c r="D69" s="8" t="n">
        <v>0.8365</v>
      </c>
      <c r="E69" s="8" t="n">
        <v>1.046287</v>
      </c>
      <c r="F69" s="8" t="n">
        <v>1.230534</v>
      </c>
      <c r="G69" s="8" t="n">
        <v>1.397348</v>
      </c>
      <c r="H69" s="8" t="n">
        <v>1.573022</v>
      </c>
      <c r="I69" s="8" t="n">
        <v>1.739608</v>
      </c>
      <c r="J69" s="8" t="n">
        <v>1.890508</v>
      </c>
      <c r="K69" s="8" t="n">
        <v>2.030059</v>
      </c>
      <c r="L69" s="8" t="n">
        <v>2.159934</v>
      </c>
      <c r="M69" s="8" t="n">
        <v>2.273956</v>
      </c>
      <c r="N69" s="8" t="n">
        <v>2.388978</v>
      </c>
      <c r="O69" s="8" t="n">
        <v>2.488635</v>
      </c>
      <c r="P69" s="8" t="n">
        <v>2.57708</v>
      </c>
      <c r="Q69" s="8" t="n">
        <v>2.658482</v>
      </c>
      <c r="R69" s="8" t="n">
        <v>2.739626</v>
      </c>
      <c r="S69" s="8" t="n">
        <v>2.82133</v>
      </c>
      <c r="T69" s="8" t="n">
        <v>2.908739</v>
      </c>
      <c r="U69" s="8" t="n">
        <v>2.996157</v>
      </c>
      <c r="V69" s="8" t="n">
        <v>3.093914</v>
      </c>
      <c r="W69" s="8" t="n">
        <v>3.20057</v>
      </c>
      <c r="X69" s="8" t="n">
        <v>3.32785</v>
      </c>
      <c r="Y69" s="8" t="n">
        <v>3.473269</v>
      </c>
      <c r="Z69" s="8" t="n">
        <v>3.619967</v>
      </c>
      <c r="AA69" s="8" t="n">
        <v>3.799843</v>
      </c>
      <c r="AB69" s="8" t="n">
        <v>3.966693</v>
      </c>
      <c r="AC69" s="8" t="n">
        <v>4.133978</v>
      </c>
      <c r="AD69" s="8" t="n">
        <v>4.335335</v>
      </c>
      <c r="AE69" s="8" t="n">
        <v>4.566603</v>
      </c>
      <c r="AF69" s="8" t="n">
        <v>4.80379</v>
      </c>
      <c r="AG69" s="8" t="n">
        <v>5.047906</v>
      </c>
      <c r="AH69" s="8" t="n">
        <v>5.310846</v>
      </c>
      <c r="AI69" s="8" t="n">
        <v>5.592614</v>
      </c>
      <c r="AJ69" s="8" t="n">
        <v>5.905643</v>
      </c>
      <c r="AK69" s="5" t="n">
        <v>0.06297999999999999</v>
      </c>
    </row>
    <row r="70" ht="15" customHeight="1" s="99">
      <c r="A70" s="58" t="inlineStr">
        <is>
          <t>FTE000:ea_ethanolflex</t>
        </is>
      </c>
      <c r="B70" s="7" t="inlineStr">
        <is>
          <t xml:space="preserve">      Ethanol-Flex Fuel</t>
        </is>
      </c>
      <c r="C70" s="8" t="n">
        <v>6.908265</v>
      </c>
      <c r="D70" s="8" t="n">
        <v>8.197839999999999</v>
      </c>
      <c r="E70" s="8" t="n">
        <v>9.538681</v>
      </c>
      <c r="F70" s="8" t="n">
        <v>10.659225</v>
      </c>
      <c r="G70" s="8" t="n">
        <v>11.635705</v>
      </c>
      <c r="H70" s="8" t="n">
        <v>12.653</v>
      </c>
      <c r="I70" s="8" t="n">
        <v>13.613321</v>
      </c>
      <c r="J70" s="8" t="n">
        <v>14.488035</v>
      </c>
      <c r="K70" s="8" t="n">
        <v>15.316953</v>
      </c>
      <c r="L70" s="8" t="n">
        <v>16.117617</v>
      </c>
      <c r="M70" s="8" t="n">
        <v>16.867367</v>
      </c>
      <c r="N70" s="8" t="n">
        <v>17.68095</v>
      </c>
      <c r="O70" s="8" t="n">
        <v>18.449594</v>
      </c>
      <c r="P70" s="8" t="n">
        <v>19.257444</v>
      </c>
      <c r="Q70" s="8" t="n">
        <v>20.076229</v>
      </c>
      <c r="R70" s="8" t="n">
        <v>20.94125</v>
      </c>
      <c r="S70" s="8" t="n">
        <v>21.865047</v>
      </c>
      <c r="T70" s="8" t="n">
        <v>22.912903</v>
      </c>
      <c r="U70" s="8" t="n">
        <v>24.042788</v>
      </c>
      <c r="V70" s="8" t="n">
        <v>25.235497</v>
      </c>
      <c r="W70" s="8" t="n">
        <v>26.517809</v>
      </c>
      <c r="X70" s="8" t="n">
        <v>27.903687</v>
      </c>
      <c r="Y70" s="8" t="n">
        <v>29.363516</v>
      </c>
      <c r="Z70" s="8" t="n">
        <v>30.971495</v>
      </c>
      <c r="AA70" s="8" t="n">
        <v>32.631836</v>
      </c>
      <c r="AB70" s="8" t="n">
        <v>34.372913</v>
      </c>
      <c r="AC70" s="8" t="n">
        <v>36.175735</v>
      </c>
      <c r="AD70" s="8" t="n">
        <v>38.134808</v>
      </c>
      <c r="AE70" s="8" t="n">
        <v>40.241604</v>
      </c>
      <c r="AF70" s="8" t="n">
        <v>42.503826</v>
      </c>
      <c r="AG70" s="8" t="n">
        <v>44.710369</v>
      </c>
      <c r="AH70" s="8" t="n">
        <v>47.169239</v>
      </c>
      <c r="AI70" s="8" t="n">
        <v>49.823662</v>
      </c>
      <c r="AJ70" s="8" t="n">
        <v>52.556969</v>
      </c>
      <c r="AK70" s="5" t="n">
        <v>0.059782</v>
      </c>
    </row>
    <row r="71" ht="15" customHeight="1" s="99">
      <c r="A71" s="58" t="inlineStr">
        <is>
          <t>FTE000:ea_electric</t>
        </is>
      </c>
      <c r="B71" s="7" t="inlineStr">
        <is>
          <t xml:space="preserve">      Electric</t>
        </is>
      </c>
      <c r="C71" s="8" t="n">
        <v>0</v>
      </c>
      <c r="D71" s="8" t="n">
        <v>0.208953</v>
      </c>
      <c r="E71" s="8" t="n">
        <v>0.431475</v>
      </c>
      <c r="F71" s="8" t="n">
        <v>0.635625</v>
      </c>
      <c r="G71" s="8" t="n">
        <v>0.825117</v>
      </c>
      <c r="H71" s="8" t="n">
        <v>1.029341</v>
      </c>
      <c r="I71" s="8" t="n">
        <v>1.229749</v>
      </c>
      <c r="J71" s="8" t="n">
        <v>1.421055</v>
      </c>
      <c r="K71" s="8" t="n">
        <v>1.60778</v>
      </c>
      <c r="L71" s="8" t="n">
        <v>1.791161</v>
      </c>
      <c r="M71" s="8" t="n">
        <v>1.966912</v>
      </c>
      <c r="N71" s="8" t="n">
        <v>2.14897</v>
      </c>
      <c r="O71" s="8" t="n">
        <v>2.323807</v>
      </c>
      <c r="P71" s="8" t="n">
        <v>2.499616</v>
      </c>
      <c r="Q71" s="8" t="n">
        <v>2.676306</v>
      </c>
      <c r="R71" s="8" t="n">
        <v>2.85653</v>
      </c>
      <c r="S71" s="8" t="n">
        <v>3.048287</v>
      </c>
      <c r="T71" s="8" t="n">
        <v>3.250846</v>
      </c>
      <c r="U71" s="8" t="n">
        <v>3.464915</v>
      </c>
      <c r="V71" s="8" t="n">
        <v>3.692039</v>
      </c>
      <c r="W71" s="8" t="n">
        <v>3.923985</v>
      </c>
      <c r="X71" s="8" t="n">
        <v>4.172429</v>
      </c>
      <c r="Y71" s="8" t="n">
        <v>4.432537</v>
      </c>
      <c r="Z71" s="8" t="n">
        <v>4.715826</v>
      </c>
      <c r="AA71" s="8" t="n">
        <v>5.00788</v>
      </c>
      <c r="AB71" s="8" t="n">
        <v>5.31306</v>
      </c>
      <c r="AC71" s="8" t="n">
        <v>5.629302</v>
      </c>
      <c r="AD71" s="8" t="n">
        <v>5.96724</v>
      </c>
      <c r="AE71" s="8" t="n">
        <v>6.334156</v>
      </c>
      <c r="AF71" s="8" t="n">
        <v>6.717841</v>
      </c>
      <c r="AG71" s="8" t="n">
        <v>7.12335</v>
      </c>
      <c r="AH71" s="8" t="n">
        <v>7.558247</v>
      </c>
      <c r="AI71" s="8" t="n">
        <v>8.017590999999999</v>
      </c>
      <c r="AJ71" s="8" t="n">
        <v>8.501995000000001</v>
      </c>
      <c r="AK71" s="5" t="n">
        <v>0.122784</v>
      </c>
    </row>
    <row r="72" ht="15" customHeight="1" s="99">
      <c r="A72" s="58" t="inlineStr">
        <is>
          <t>FTE000:ea_plugindiesel</t>
        </is>
      </c>
      <c r="B72" s="7" t="inlineStr">
        <is>
          <t xml:space="preserve">      Plug-in Diesel Hybrid</t>
        </is>
      </c>
      <c r="C72" s="8" t="n">
        <v>0</v>
      </c>
      <c r="D72" s="8" t="n">
        <v>0.105224</v>
      </c>
      <c r="E72" s="8" t="n">
        <v>0.216046</v>
      </c>
      <c r="F72" s="8" t="n">
        <v>0.317168</v>
      </c>
      <c r="G72" s="8" t="n">
        <v>0.410224</v>
      </c>
      <c r="H72" s="8" t="n">
        <v>0.509181</v>
      </c>
      <c r="I72" s="8" t="n">
        <v>0.604635</v>
      </c>
      <c r="J72" s="8" t="n">
        <v>0.694835</v>
      </c>
      <c r="K72" s="8" t="n">
        <v>0.78243</v>
      </c>
      <c r="L72" s="8" t="n">
        <v>0.868353</v>
      </c>
      <c r="M72" s="8" t="n">
        <v>0.950159</v>
      </c>
      <c r="N72" s="8" t="n">
        <v>1.035205</v>
      </c>
      <c r="O72" s="8" t="n">
        <v>1.117083</v>
      </c>
      <c r="P72" s="8" t="n">
        <v>1.199645</v>
      </c>
      <c r="Q72" s="8" t="n">
        <v>1.282815</v>
      </c>
      <c r="R72" s="8" t="n">
        <v>1.368054</v>
      </c>
      <c r="S72" s="8" t="n">
        <v>1.460328</v>
      </c>
      <c r="T72" s="8" t="n">
        <v>1.5574</v>
      </c>
      <c r="U72" s="8" t="n">
        <v>1.659844</v>
      </c>
      <c r="V72" s="8" t="n">
        <v>1.767837</v>
      </c>
      <c r="W72" s="8" t="n">
        <v>1.877304</v>
      </c>
      <c r="X72" s="8" t="n">
        <v>1.994099</v>
      </c>
      <c r="Y72" s="8" t="n">
        <v>2.115839</v>
      </c>
      <c r="Z72" s="8" t="n">
        <v>2.247996</v>
      </c>
      <c r="AA72" s="8" t="n">
        <v>2.383699</v>
      </c>
      <c r="AB72" s="8" t="n">
        <v>2.525117</v>
      </c>
      <c r="AC72" s="8" t="n">
        <v>2.671313</v>
      </c>
      <c r="AD72" s="8" t="n">
        <v>2.827421</v>
      </c>
      <c r="AE72" s="8" t="n">
        <v>2.996933</v>
      </c>
      <c r="AF72" s="8" t="n">
        <v>3.174188</v>
      </c>
      <c r="AG72" s="8" t="n">
        <v>3.361607</v>
      </c>
      <c r="AH72" s="8" t="n">
        <v>3.56293</v>
      </c>
      <c r="AI72" s="8" t="n">
        <v>3.775815</v>
      </c>
      <c r="AJ72" s="8" t="n">
        <v>4.000556</v>
      </c>
      <c r="AK72" s="5" t="n">
        <v>0.120405</v>
      </c>
    </row>
    <row r="73" ht="15" customHeight="1" s="99">
      <c r="A73" s="58" t="inlineStr">
        <is>
          <t>FTE000:ea_plugingasolin</t>
        </is>
      </c>
      <c r="B73" s="7" t="inlineStr">
        <is>
          <t xml:space="preserve">      Plug-in Gasoline Hybrid</t>
        </is>
      </c>
      <c r="C73" s="8" t="n">
        <v>0</v>
      </c>
      <c r="D73" s="8" t="n">
        <v>0.107501</v>
      </c>
      <c r="E73" s="8" t="n">
        <v>0.221875</v>
      </c>
      <c r="F73" s="8" t="n">
        <v>0.326588</v>
      </c>
      <c r="G73" s="8" t="n">
        <v>0.42335</v>
      </c>
      <c r="H73" s="8" t="n">
        <v>0.526909</v>
      </c>
      <c r="I73" s="8" t="n">
        <v>0.627623</v>
      </c>
      <c r="J73" s="8" t="n">
        <v>0.7229409999999999</v>
      </c>
      <c r="K73" s="8" t="n">
        <v>0.8151620000000001</v>
      </c>
      <c r="L73" s="8" t="n">
        <v>0.905206</v>
      </c>
      <c r="M73" s="8" t="n">
        <v>0.99064</v>
      </c>
      <c r="N73" s="8" t="n">
        <v>1.07918</v>
      </c>
      <c r="O73" s="8" t="n">
        <v>1.16397</v>
      </c>
      <c r="P73" s="8" t="n">
        <v>1.249222</v>
      </c>
      <c r="Q73" s="8" t="n">
        <v>1.334852</v>
      </c>
      <c r="R73" s="8" t="n">
        <v>1.422208</v>
      </c>
      <c r="S73" s="8" t="n">
        <v>1.515247</v>
      </c>
      <c r="T73" s="8" t="n">
        <v>1.613646</v>
      </c>
      <c r="U73" s="8" t="n">
        <v>1.717893</v>
      </c>
      <c r="V73" s="8" t="n">
        <v>1.828717</v>
      </c>
      <c r="W73" s="8" t="n">
        <v>1.94178</v>
      </c>
      <c r="X73" s="8" t="n">
        <v>2.063027</v>
      </c>
      <c r="Y73" s="8" t="n">
        <v>2.190088</v>
      </c>
      <c r="Z73" s="8" t="n">
        <v>2.32865</v>
      </c>
      <c r="AA73" s="8" t="n">
        <v>2.471554</v>
      </c>
      <c r="AB73" s="8" t="n">
        <v>2.62097</v>
      </c>
      <c r="AC73" s="8" t="n">
        <v>2.775867</v>
      </c>
      <c r="AD73" s="8" t="n">
        <v>2.941484</v>
      </c>
      <c r="AE73" s="8" t="n">
        <v>3.121388</v>
      </c>
      <c r="AF73" s="8" t="n">
        <v>3.309581</v>
      </c>
      <c r="AG73" s="8" t="n">
        <v>3.508514</v>
      </c>
      <c r="AH73" s="8" t="n">
        <v>3.721917</v>
      </c>
      <c r="AI73" s="8" t="n">
        <v>3.947346</v>
      </c>
      <c r="AJ73" s="8" t="n">
        <v>4.185107</v>
      </c>
      <c r="AK73" s="5" t="n">
        <v>0.121235</v>
      </c>
    </row>
    <row r="74" ht="15" customHeight="1" s="99">
      <c r="A74" s="58" t="inlineStr">
        <is>
          <t>FTE000:ea_fuelcell</t>
        </is>
      </c>
      <c r="B74" s="7" t="inlineStr">
        <is>
          <t xml:space="preserve">      Fuel Cell</t>
        </is>
      </c>
      <c r="C74" s="8" t="n">
        <v>0</v>
      </c>
      <c r="D74" s="8" t="n">
        <v>0.182533</v>
      </c>
      <c r="E74" s="8" t="n">
        <v>0.378913</v>
      </c>
      <c r="F74" s="8" t="n">
        <v>0.559717</v>
      </c>
      <c r="G74" s="8" t="n">
        <v>0.733151</v>
      </c>
      <c r="H74" s="8" t="n">
        <v>0.922766</v>
      </c>
      <c r="I74" s="8" t="n">
        <v>1.112552</v>
      </c>
      <c r="J74" s="8" t="n">
        <v>1.29904</v>
      </c>
      <c r="K74" s="8" t="n">
        <v>1.4877</v>
      </c>
      <c r="L74" s="8" t="n">
        <v>1.680795</v>
      </c>
      <c r="M74" s="8" t="n">
        <v>1.874412</v>
      </c>
      <c r="N74" s="8" t="n">
        <v>2.077458</v>
      </c>
      <c r="O74" s="8" t="n">
        <v>2.281581</v>
      </c>
      <c r="P74" s="8" t="n">
        <v>2.494172</v>
      </c>
      <c r="Q74" s="8" t="n">
        <v>2.714332</v>
      </c>
      <c r="R74" s="8" t="n">
        <v>2.942761</v>
      </c>
      <c r="S74" s="8" t="n">
        <v>3.185355</v>
      </c>
      <c r="T74" s="8" t="n">
        <v>3.440289</v>
      </c>
      <c r="U74" s="8" t="n">
        <v>3.707164</v>
      </c>
      <c r="V74" s="8" t="n">
        <v>3.986995</v>
      </c>
      <c r="W74" s="8" t="n">
        <v>4.273764</v>
      </c>
      <c r="X74" s="8" t="n">
        <v>4.578301</v>
      </c>
      <c r="Y74" s="8" t="n">
        <v>4.895052</v>
      </c>
      <c r="Z74" s="8" t="n">
        <v>5.236475</v>
      </c>
      <c r="AA74" s="8" t="n">
        <v>5.587354</v>
      </c>
      <c r="AB74" s="8" t="n">
        <v>5.952439</v>
      </c>
      <c r="AC74" s="8" t="n">
        <v>6.329453</v>
      </c>
      <c r="AD74" s="8" t="n">
        <v>6.730414</v>
      </c>
      <c r="AE74" s="8" t="n">
        <v>7.163727</v>
      </c>
      <c r="AF74" s="8" t="n">
        <v>7.615643</v>
      </c>
      <c r="AG74" s="8" t="n">
        <v>8.092339000000001</v>
      </c>
      <c r="AH74" s="8" t="n">
        <v>8.602244000000001</v>
      </c>
      <c r="AI74" s="8" t="n">
        <v>9.139900000000001</v>
      </c>
      <c r="AJ74" s="8" t="n">
        <v>9.706079000000001</v>
      </c>
      <c r="AK74" s="5" t="n">
        <v>0.132213</v>
      </c>
    </row>
    <row r="75" ht="15" customHeight="1" s="99">
      <c r="A75" s="58" t="inlineStr">
        <is>
          <t>FTE000:ea_MediumSubtota</t>
        </is>
      </c>
      <c r="B75" s="7" t="inlineStr">
        <is>
          <t xml:space="preserve">        Medium Subtotal</t>
        </is>
      </c>
      <c r="C75" s="8" t="n">
        <v>879.519958</v>
      </c>
      <c r="D75" s="8" t="n">
        <v>881.073547</v>
      </c>
      <c r="E75" s="8" t="n">
        <v>890.914429</v>
      </c>
      <c r="F75" s="8" t="n">
        <v>893.734436</v>
      </c>
      <c r="G75" s="8" t="n">
        <v>893.129761</v>
      </c>
      <c r="H75" s="8" t="n">
        <v>897.661926</v>
      </c>
      <c r="I75" s="8" t="n">
        <v>902.655457</v>
      </c>
      <c r="J75" s="8" t="n">
        <v>907.645813</v>
      </c>
      <c r="K75" s="8" t="n">
        <v>912.086365</v>
      </c>
      <c r="L75" s="8" t="n">
        <v>917.507996</v>
      </c>
      <c r="M75" s="8" t="n">
        <v>921.44281</v>
      </c>
      <c r="N75" s="8" t="n">
        <v>926.313843</v>
      </c>
      <c r="O75" s="8" t="n">
        <v>932.308899</v>
      </c>
      <c r="P75" s="8" t="n">
        <v>933.7339480000001</v>
      </c>
      <c r="Q75" s="8" t="n">
        <v>941.0776980000001</v>
      </c>
      <c r="R75" s="8" t="n">
        <v>944.355225</v>
      </c>
      <c r="S75" s="8" t="n">
        <v>948.413391</v>
      </c>
      <c r="T75" s="8" t="n">
        <v>957.18219</v>
      </c>
      <c r="U75" s="8" t="n">
        <v>968.340698</v>
      </c>
      <c r="V75" s="8" t="n">
        <v>982.1245730000001</v>
      </c>
      <c r="W75" s="8" t="n">
        <v>996.8239139999999</v>
      </c>
      <c r="X75" s="8" t="n">
        <v>1015.316711</v>
      </c>
      <c r="Y75" s="8" t="n">
        <v>1031.278198</v>
      </c>
      <c r="Z75" s="8" t="n">
        <v>1050.211792</v>
      </c>
      <c r="AA75" s="8" t="n">
        <v>1067.512573</v>
      </c>
      <c r="AB75" s="8" t="n">
        <v>1089.256714</v>
      </c>
      <c r="AC75" s="8" t="n">
        <v>1113.967773</v>
      </c>
      <c r="AD75" s="8" t="n">
        <v>1140.080811</v>
      </c>
      <c r="AE75" s="8" t="n">
        <v>1167.301758</v>
      </c>
      <c r="AF75" s="8" t="n">
        <v>1196.106445</v>
      </c>
      <c r="AG75" s="8" t="n">
        <v>1226.539917</v>
      </c>
      <c r="AH75" s="8" t="n">
        <v>1259.179932</v>
      </c>
      <c r="AI75" s="8" t="n">
        <v>1290.818359</v>
      </c>
      <c r="AJ75" s="8" t="n">
        <v>1324.705078</v>
      </c>
      <c r="AK75" s="5" t="n">
        <v>0.012825</v>
      </c>
    </row>
    <row r="76" ht="15" customHeight="1" s="99">
      <c r="B76" s="4" t="inlineStr">
        <is>
          <t xml:space="preserve">    Heavy</t>
        </is>
      </c>
    </row>
    <row r="77" ht="15" customHeight="1" s="99">
      <c r="A77" s="58" t="inlineStr">
        <is>
          <t>FTE000:fa_Diesel</t>
        </is>
      </c>
      <c r="B77" s="7" t="inlineStr">
        <is>
          <t xml:space="preserve">      Diesel</t>
        </is>
      </c>
      <c r="C77" s="8" t="n">
        <v>4107.52832</v>
      </c>
      <c r="D77" s="8" t="n">
        <v>4163.581055</v>
      </c>
      <c r="E77" s="8" t="n">
        <v>4231.322754</v>
      </c>
      <c r="F77" s="8" t="n">
        <v>4230.276367</v>
      </c>
      <c r="G77" s="8" t="n">
        <v>4205.790039</v>
      </c>
      <c r="H77" s="8" t="n">
        <v>4195.393066</v>
      </c>
      <c r="I77" s="8" t="n">
        <v>4183.370605</v>
      </c>
      <c r="J77" s="8" t="n">
        <v>4164.076172</v>
      </c>
      <c r="K77" s="8" t="n">
        <v>4143.5</v>
      </c>
      <c r="L77" s="8" t="n">
        <v>4118.047852</v>
      </c>
      <c r="M77" s="8" t="n">
        <v>4075.769287</v>
      </c>
      <c r="N77" s="8" t="n">
        <v>4034.709473</v>
      </c>
      <c r="O77" s="8" t="n">
        <v>3981.866943</v>
      </c>
      <c r="P77" s="8" t="n">
        <v>3932.861572</v>
      </c>
      <c r="Q77" s="8" t="n">
        <v>3885.882324</v>
      </c>
      <c r="R77" s="8" t="n">
        <v>3842.392334</v>
      </c>
      <c r="S77" s="8" t="n">
        <v>3801.62915</v>
      </c>
      <c r="T77" s="8" t="n">
        <v>3771.507568</v>
      </c>
      <c r="U77" s="8" t="n">
        <v>3754.463623</v>
      </c>
      <c r="V77" s="8" t="n">
        <v>3738.63208</v>
      </c>
      <c r="W77" s="8" t="n">
        <v>3731.521484</v>
      </c>
      <c r="X77" s="8" t="n">
        <v>3724.064453</v>
      </c>
      <c r="Y77" s="8" t="n">
        <v>3718.699219</v>
      </c>
      <c r="Z77" s="8" t="n">
        <v>3701.225586</v>
      </c>
      <c r="AA77" s="8" t="n">
        <v>3697.820557</v>
      </c>
      <c r="AB77" s="8" t="n">
        <v>3691.48877</v>
      </c>
      <c r="AC77" s="8" t="n">
        <v>3687.286377</v>
      </c>
      <c r="AD77" s="8" t="n">
        <v>3690.441895</v>
      </c>
      <c r="AE77" s="8" t="n">
        <v>3695.028809</v>
      </c>
      <c r="AF77" s="8" t="n">
        <v>3696.570557</v>
      </c>
      <c r="AG77" s="8" t="n">
        <v>3700.95459</v>
      </c>
      <c r="AH77" s="8" t="n">
        <v>3706.42334</v>
      </c>
      <c r="AI77" s="8" t="n">
        <v>3704.572266</v>
      </c>
      <c r="AJ77" s="8" t="n">
        <v>3706.129883</v>
      </c>
      <c r="AK77" s="5" t="n">
        <v>-0.003631</v>
      </c>
    </row>
    <row r="78" ht="15" customHeight="1" s="99">
      <c r="A78" s="58" t="inlineStr">
        <is>
          <t>FTE000:fa_Gasoline</t>
        </is>
      </c>
      <c r="B78" s="7" t="inlineStr">
        <is>
          <t xml:space="preserve">      Motor Gasoline</t>
        </is>
      </c>
      <c r="C78" s="8" t="n">
        <v>5.416331</v>
      </c>
      <c r="D78" s="8" t="n">
        <v>4.786265</v>
      </c>
      <c r="E78" s="8" t="n">
        <v>4.229716</v>
      </c>
      <c r="F78" s="8" t="n">
        <v>3.707295</v>
      </c>
      <c r="G78" s="8" t="n">
        <v>3.274994</v>
      </c>
      <c r="H78" s="8" t="n">
        <v>2.947762</v>
      </c>
      <c r="I78" s="8" t="n">
        <v>2.644512</v>
      </c>
      <c r="J78" s="8" t="n">
        <v>2.359128</v>
      </c>
      <c r="K78" s="8" t="n">
        <v>2.151116</v>
      </c>
      <c r="L78" s="8" t="n">
        <v>2.003643</v>
      </c>
      <c r="M78" s="8" t="n">
        <v>1.89265</v>
      </c>
      <c r="N78" s="8" t="n">
        <v>1.764813</v>
      </c>
      <c r="O78" s="8" t="n">
        <v>1.688245</v>
      </c>
      <c r="P78" s="8" t="n">
        <v>1.59589</v>
      </c>
      <c r="Q78" s="8" t="n">
        <v>1.517133</v>
      </c>
      <c r="R78" s="8" t="n">
        <v>1.45101</v>
      </c>
      <c r="S78" s="8" t="n">
        <v>1.387438</v>
      </c>
      <c r="T78" s="8" t="n">
        <v>1.359317</v>
      </c>
      <c r="U78" s="8" t="n">
        <v>1.305493</v>
      </c>
      <c r="V78" s="8" t="n">
        <v>1.278432</v>
      </c>
      <c r="W78" s="8" t="n">
        <v>1.264361</v>
      </c>
      <c r="X78" s="8" t="n">
        <v>1.250737</v>
      </c>
      <c r="Y78" s="8" t="n">
        <v>1.222772</v>
      </c>
      <c r="Z78" s="8" t="n">
        <v>1.221854</v>
      </c>
      <c r="AA78" s="8" t="n">
        <v>1.199303</v>
      </c>
      <c r="AB78" s="8" t="n">
        <v>1.167158</v>
      </c>
      <c r="AC78" s="8" t="n">
        <v>1.159482</v>
      </c>
      <c r="AD78" s="8" t="n">
        <v>1.158194</v>
      </c>
      <c r="AE78" s="8" t="n">
        <v>1.161068</v>
      </c>
      <c r="AF78" s="8" t="n">
        <v>1.162796</v>
      </c>
      <c r="AG78" s="8" t="n">
        <v>1.17179</v>
      </c>
      <c r="AH78" s="8" t="n">
        <v>1.177823</v>
      </c>
      <c r="AI78" s="8" t="n">
        <v>1.193612</v>
      </c>
      <c r="AJ78" s="8" t="n">
        <v>1.192969</v>
      </c>
      <c r="AK78" s="5" t="n">
        <v>-0.042487</v>
      </c>
    </row>
    <row r="79" ht="15" customHeight="1" s="99">
      <c r="A79" s="58" t="inlineStr">
        <is>
          <t>FTE000:fa_LiquefiedPetr</t>
        </is>
      </c>
      <c r="B79" s="7" t="inlineStr">
        <is>
          <t xml:space="preserve">      Propane</t>
        </is>
      </c>
      <c r="C79" s="8" t="n">
        <v>0.562464</v>
      </c>
      <c r="D79" s="8" t="n">
        <v>0.680673</v>
      </c>
      <c r="E79" s="8" t="n">
        <v>0.792144</v>
      </c>
      <c r="F79" s="8" t="n">
        <v>0.878219</v>
      </c>
      <c r="G79" s="8" t="n">
        <v>0.938192</v>
      </c>
      <c r="H79" s="8" t="n">
        <v>0.987506</v>
      </c>
      <c r="I79" s="8" t="n">
        <v>1.025347</v>
      </c>
      <c r="J79" s="8" t="n">
        <v>1.045736</v>
      </c>
      <c r="K79" s="8" t="n">
        <v>1.068904</v>
      </c>
      <c r="L79" s="8" t="n">
        <v>1.084859</v>
      </c>
      <c r="M79" s="8" t="n">
        <v>1.097714</v>
      </c>
      <c r="N79" s="8" t="n">
        <v>1.091866</v>
      </c>
      <c r="O79" s="8" t="n">
        <v>1.089967</v>
      </c>
      <c r="P79" s="8" t="n">
        <v>1.086404</v>
      </c>
      <c r="Q79" s="8" t="n">
        <v>1.065452</v>
      </c>
      <c r="R79" s="8" t="n">
        <v>1.055608</v>
      </c>
      <c r="S79" s="8" t="n">
        <v>1.049104</v>
      </c>
      <c r="T79" s="8" t="n">
        <v>1.046564</v>
      </c>
      <c r="U79" s="8" t="n">
        <v>1.047302</v>
      </c>
      <c r="V79" s="8" t="n">
        <v>1.049326</v>
      </c>
      <c r="W79" s="8" t="n">
        <v>1.054482</v>
      </c>
      <c r="X79" s="8" t="n">
        <v>1.062606</v>
      </c>
      <c r="Y79" s="8" t="n">
        <v>1.071347</v>
      </c>
      <c r="Z79" s="8" t="n">
        <v>1.083338</v>
      </c>
      <c r="AA79" s="8" t="n">
        <v>1.095669</v>
      </c>
      <c r="AB79" s="8" t="n">
        <v>1.108769</v>
      </c>
      <c r="AC79" s="8" t="n">
        <v>1.121994</v>
      </c>
      <c r="AD79" s="8" t="n">
        <v>1.137461</v>
      </c>
      <c r="AE79" s="8" t="n">
        <v>1.156075</v>
      </c>
      <c r="AF79" s="8" t="n">
        <v>1.175667</v>
      </c>
      <c r="AG79" s="8" t="n">
        <v>1.19993</v>
      </c>
      <c r="AH79" s="8" t="n">
        <v>1.222907</v>
      </c>
      <c r="AI79" s="8" t="n">
        <v>1.241707</v>
      </c>
      <c r="AJ79" s="8" t="n">
        <v>1.264421</v>
      </c>
      <c r="AK79" s="5" t="n">
        <v>0.019541</v>
      </c>
    </row>
    <row r="80" ht="15" customHeight="1" s="99">
      <c r="A80" s="58" t="inlineStr">
        <is>
          <t>FTE000:fa_CompressedNat</t>
        </is>
      </c>
      <c r="B80" s="7" t="inlineStr">
        <is>
          <t xml:space="preserve">      Compressed/Liquefied Natural Gas</t>
        </is>
      </c>
      <c r="C80" s="8" t="n">
        <v>37.503586</v>
      </c>
      <c r="D80" s="8" t="n">
        <v>41.101093</v>
      </c>
      <c r="E80" s="8" t="n">
        <v>44.070621</v>
      </c>
      <c r="F80" s="8" t="n">
        <v>45.675003</v>
      </c>
      <c r="G80" s="8" t="n">
        <v>46.5158</v>
      </c>
      <c r="H80" s="8" t="n">
        <v>47.239609</v>
      </c>
      <c r="I80" s="8" t="n">
        <v>47.741665</v>
      </c>
      <c r="J80" s="8" t="n">
        <v>47.989826</v>
      </c>
      <c r="K80" s="8" t="n">
        <v>48.112671</v>
      </c>
      <c r="L80" s="8" t="n">
        <v>48.245609</v>
      </c>
      <c r="M80" s="8" t="n">
        <v>48.331554</v>
      </c>
      <c r="N80" s="8" t="n">
        <v>48.728107</v>
      </c>
      <c r="O80" s="8" t="n">
        <v>49.22226</v>
      </c>
      <c r="P80" s="8" t="n">
        <v>50.062126</v>
      </c>
      <c r="Q80" s="8" t="n">
        <v>51.319878</v>
      </c>
      <c r="R80" s="8" t="n">
        <v>53.110607</v>
      </c>
      <c r="S80" s="8" t="n">
        <v>55.620476</v>
      </c>
      <c r="T80" s="8" t="n">
        <v>58.818748</v>
      </c>
      <c r="U80" s="8" t="n">
        <v>62.690739</v>
      </c>
      <c r="V80" s="8" t="n">
        <v>67.256989</v>
      </c>
      <c r="W80" s="8" t="n">
        <v>72.560982</v>
      </c>
      <c r="X80" s="8" t="n">
        <v>78.712219</v>
      </c>
      <c r="Y80" s="8" t="n">
        <v>85.61119100000001</v>
      </c>
      <c r="Z80" s="8" t="n">
        <v>93.52166</v>
      </c>
      <c r="AA80" s="8" t="n">
        <v>102.250076</v>
      </c>
      <c r="AB80" s="8" t="n">
        <v>111.852249</v>
      </c>
      <c r="AC80" s="8" t="n">
        <v>122.443756</v>
      </c>
      <c r="AD80" s="8" t="n">
        <v>134.243988</v>
      </c>
      <c r="AE80" s="8" t="n">
        <v>147.283386</v>
      </c>
      <c r="AF80" s="8" t="n">
        <v>161.270035</v>
      </c>
      <c r="AG80" s="8" t="n">
        <v>175.986771</v>
      </c>
      <c r="AH80" s="8" t="n">
        <v>191.750809</v>
      </c>
      <c r="AI80" s="8" t="n">
        <v>207.786743</v>
      </c>
      <c r="AJ80" s="8" t="n">
        <v>224.143387</v>
      </c>
      <c r="AK80" s="5" t="n">
        <v>0.054438</v>
      </c>
    </row>
    <row r="81" ht="15" customHeight="1" s="99">
      <c r="A81" s="58" t="inlineStr">
        <is>
          <t>FTE000:fa_ethanolflex</t>
        </is>
      </c>
      <c r="B81" s="7" t="inlineStr">
        <is>
          <t xml:space="preserve">      Ethanol-Flex Fuel</t>
        </is>
      </c>
      <c r="C81" s="8" t="n">
        <v>0</v>
      </c>
      <c r="D81" s="8" t="n">
        <v>0</v>
      </c>
      <c r="E81" s="8" t="n">
        <v>0</v>
      </c>
      <c r="F81" s="8" t="n">
        <v>0</v>
      </c>
      <c r="G81" s="8" t="n">
        <v>0</v>
      </c>
      <c r="H81" s="8" t="n">
        <v>0</v>
      </c>
      <c r="I81" s="8" t="n">
        <v>0</v>
      </c>
      <c r="J81" s="8" t="n">
        <v>0</v>
      </c>
      <c r="K81" s="8" t="n">
        <v>0</v>
      </c>
      <c r="L81" s="8" t="n">
        <v>0</v>
      </c>
      <c r="M81" s="8" t="n">
        <v>0</v>
      </c>
      <c r="N81" s="8" t="n">
        <v>0</v>
      </c>
      <c r="O81" s="8" t="n">
        <v>0</v>
      </c>
      <c r="P81" s="8" t="n">
        <v>0</v>
      </c>
      <c r="Q81" s="8" t="n">
        <v>0</v>
      </c>
      <c r="R81" s="8" t="n">
        <v>0</v>
      </c>
      <c r="S81" s="8" t="n">
        <v>0</v>
      </c>
      <c r="T81" s="8" t="n">
        <v>0</v>
      </c>
      <c r="U81" s="8" t="n">
        <v>0</v>
      </c>
      <c r="V81" s="8" t="n">
        <v>0</v>
      </c>
      <c r="W81" s="8" t="n">
        <v>0</v>
      </c>
      <c r="X81" s="8" t="n">
        <v>0</v>
      </c>
      <c r="Y81" s="8" t="n">
        <v>0</v>
      </c>
      <c r="Z81" s="8" t="n">
        <v>0</v>
      </c>
      <c r="AA81" s="8" t="n">
        <v>0</v>
      </c>
      <c r="AB81" s="8" t="n">
        <v>0</v>
      </c>
      <c r="AC81" s="8" t="n">
        <v>0</v>
      </c>
      <c r="AD81" s="8" t="n">
        <v>0</v>
      </c>
      <c r="AE81" s="8" t="n">
        <v>0</v>
      </c>
      <c r="AF81" s="8" t="n">
        <v>0</v>
      </c>
      <c r="AG81" s="8" t="n">
        <v>0</v>
      </c>
      <c r="AH81" s="8" t="n">
        <v>0</v>
      </c>
      <c r="AI81" s="8" t="n">
        <v>0</v>
      </c>
      <c r="AJ81" s="8" t="n">
        <v>0</v>
      </c>
      <c r="AK81" s="5" t="inlineStr">
        <is>
          <t>- -</t>
        </is>
      </c>
    </row>
    <row r="82" ht="15" customHeight="1" s="99">
      <c r="A82" s="58" t="inlineStr">
        <is>
          <t>FTE000:fa_electric</t>
        </is>
      </c>
      <c r="B82" s="7" t="inlineStr">
        <is>
          <t xml:space="preserve">      Electric</t>
        </is>
      </c>
      <c r="C82" s="8" t="n">
        <v>0</v>
      </c>
      <c r="D82" s="8" t="n">
        <v>0.099173</v>
      </c>
      <c r="E82" s="8" t="n">
        <v>0.170094</v>
      </c>
      <c r="F82" s="8" t="n">
        <v>0.237144</v>
      </c>
      <c r="G82" s="8" t="n">
        <v>0.302449</v>
      </c>
      <c r="H82" s="8" t="n">
        <v>0.373769</v>
      </c>
      <c r="I82" s="8" t="n">
        <v>0.445603</v>
      </c>
      <c r="J82" s="8" t="n">
        <v>0.516031</v>
      </c>
      <c r="K82" s="8" t="n">
        <v>0.585627</v>
      </c>
      <c r="L82" s="8" t="n">
        <v>0.653934</v>
      </c>
      <c r="M82" s="8" t="n">
        <v>0.718395</v>
      </c>
      <c r="N82" s="8" t="n">
        <v>0.782601</v>
      </c>
      <c r="O82" s="8" t="n">
        <v>0.841283</v>
      </c>
      <c r="P82" s="8" t="n">
        <v>0.8961209999999999</v>
      </c>
      <c r="Q82" s="8" t="n">
        <v>0.946448</v>
      </c>
      <c r="R82" s="8" t="n">
        <v>0.992903</v>
      </c>
      <c r="S82" s="8" t="n">
        <v>1.038003</v>
      </c>
      <c r="T82" s="8" t="n">
        <v>1.081432</v>
      </c>
      <c r="U82" s="8" t="n">
        <v>1.124821</v>
      </c>
      <c r="V82" s="8" t="n">
        <v>1.169906</v>
      </c>
      <c r="W82" s="8" t="n">
        <v>1.213845</v>
      </c>
      <c r="X82" s="8" t="n">
        <v>1.256694</v>
      </c>
      <c r="Y82" s="8" t="n">
        <v>1.299544</v>
      </c>
      <c r="Z82" s="8" t="n">
        <v>1.34976</v>
      </c>
      <c r="AA82" s="8" t="n">
        <v>1.399785</v>
      </c>
      <c r="AB82" s="8" t="n">
        <v>1.450718</v>
      </c>
      <c r="AC82" s="8" t="n">
        <v>1.501894</v>
      </c>
      <c r="AD82" s="8" t="n">
        <v>1.556623</v>
      </c>
      <c r="AE82" s="8" t="n">
        <v>1.616188</v>
      </c>
      <c r="AF82" s="8" t="n">
        <v>1.677338</v>
      </c>
      <c r="AG82" s="8" t="n">
        <v>1.740908</v>
      </c>
      <c r="AH82" s="8" t="n">
        <v>1.808528</v>
      </c>
      <c r="AI82" s="8" t="n">
        <v>1.878502</v>
      </c>
      <c r="AJ82" s="8" t="n">
        <v>1.950521</v>
      </c>
      <c r="AK82" s="5" t="n">
        <v>0.097564</v>
      </c>
    </row>
    <row r="83" ht="15" customHeight="1" s="99">
      <c r="A83" s="58" t="inlineStr">
        <is>
          <t>FTE000:fa_plugindiesel</t>
        </is>
      </c>
      <c r="B83" s="7" t="inlineStr">
        <is>
          <t xml:space="preserve">      Plug-in Diesel Hybrid</t>
        </is>
      </c>
      <c r="C83" s="8" t="n">
        <v>0</v>
      </c>
      <c r="D83" s="8" t="n">
        <v>0.235365</v>
      </c>
      <c r="E83" s="8" t="n">
        <v>0.266051</v>
      </c>
      <c r="F83" s="8" t="n">
        <v>0.29672</v>
      </c>
      <c r="G83" s="8" t="n">
        <v>0.328484</v>
      </c>
      <c r="H83" s="8" t="n">
        <v>0.362536</v>
      </c>
      <c r="I83" s="8" t="n">
        <v>0.396107</v>
      </c>
      <c r="J83" s="8" t="n">
        <v>0.427395</v>
      </c>
      <c r="K83" s="8" t="n">
        <v>0.455946</v>
      </c>
      <c r="L83" s="8" t="n">
        <v>0.48131</v>
      </c>
      <c r="M83" s="8" t="n">
        <v>0.501888</v>
      </c>
      <c r="N83" s="8" t="n">
        <v>0.52056</v>
      </c>
      <c r="O83" s="8" t="n">
        <v>0.53429</v>
      </c>
      <c r="P83" s="8" t="n">
        <v>0.544619</v>
      </c>
      <c r="Q83" s="8" t="n">
        <v>0.551885</v>
      </c>
      <c r="R83" s="8" t="n">
        <v>0.557384</v>
      </c>
      <c r="S83" s="8" t="n">
        <v>0.563414</v>
      </c>
      <c r="T83" s="8" t="n">
        <v>0.570997</v>
      </c>
      <c r="U83" s="8" t="n">
        <v>0.582128</v>
      </c>
      <c r="V83" s="8" t="n">
        <v>0.5985</v>
      </c>
      <c r="W83" s="8" t="n">
        <v>0.60921</v>
      </c>
      <c r="X83" s="8" t="n">
        <v>0.617437</v>
      </c>
      <c r="Y83" s="8" t="n">
        <v>0.630455</v>
      </c>
      <c r="Z83" s="8" t="n">
        <v>0.6553870000000001</v>
      </c>
      <c r="AA83" s="8" t="n">
        <v>0.675739</v>
      </c>
      <c r="AB83" s="8" t="n">
        <v>0.69637</v>
      </c>
      <c r="AC83" s="8" t="n">
        <v>0.716969</v>
      </c>
      <c r="AD83" s="8" t="n">
        <v>0.739152</v>
      </c>
      <c r="AE83" s="8" t="n">
        <v>0.763532</v>
      </c>
      <c r="AF83" s="8" t="n">
        <v>0.788595</v>
      </c>
      <c r="AG83" s="8" t="n">
        <v>0.814737</v>
      </c>
      <c r="AH83" s="8" t="n">
        <v>0.842736</v>
      </c>
      <c r="AI83" s="8" t="n">
        <v>0.8718050000000001</v>
      </c>
      <c r="AJ83" s="8" t="n">
        <v>0.901822</v>
      </c>
      <c r="AK83" s="5" t="n">
        <v>0.042871</v>
      </c>
    </row>
    <row r="84" ht="15" customHeight="1" s="99">
      <c r="A84" s="58" t="inlineStr">
        <is>
          <t>FTE000:fa_plugingasolin</t>
        </is>
      </c>
      <c r="B84" s="7" t="inlineStr">
        <is>
          <t xml:space="preserve">      Plug-in Gasoline Hybrid</t>
        </is>
      </c>
      <c r="C84" s="8" t="n">
        <v>0</v>
      </c>
      <c r="D84" s="8" t="n">
        <v>0.204302</v>
      </c>
      <c r="E84" s="8" t="n">
        <v>0.234497</v>
      </c>
      <c r="F84" s="8" t="n">
        <v>0.264505</v>
      </c>
      <c r="G84" s="8" t="n">
        <v>0.295426</v>
      </c>
      <c r="H84" s="8" t="n">
        <v>0.328775</v>
      </c>
      <c r="I84" s="8" t="n">
        <v>0.361892</v>
      </c>
      <c r="J84" s="8" t="n">
        <v>0.393122</v>
      </c>
      <c r="K84" s="8" t="n">
        <v>0.422093</v>
      </c>
      <c r="L84" s="8" t="n">
        <v>0.448327</v>
      </c>
      <c r="M84" s="8" t="n">
        <v>0.470265</v>
      </c>
      <c r="N84" s="8" t="n">
        <v>0.490556</v>
      </c>
      <c r="O84" s="8" t="n">
        <v>0.506238</v>
      </c>
      <c r="P84" s="8" t="n">
        <v>0.518833</v>
      </c>
      <c r="Q84" s="8" t="n">
        <v>0.528575</v>
      </c>
      <c r="R84" s="8" t="n">
        <v>0.536574</v>
      </c>
      <c r="S84" s="8" t="n">
        <v>0.544929</v>
      </c>
      <c r="T84" s="8" t="n">
        <v>0.554312</v>
      </c>
      <c r="U84" s="8" t="n">
        <v>0.566771</v>
      </c>
      <c r="V84" s="8" t="n">
        <v>0.583782</v>
      </c>
      <c r="W84" s="8" t="n">
        <v>0.59594</v>
      </c>
      <c r="X84" s="8" t="n">
        <v>0.60617</v>
      </c>
      <c r="Y84" s="8" t="n">
        <v>0.62046</v>
      </c>
      <c r="Z84" s="8" t="n">
        <v>0.645288</v>
      </c>
      <c r="AA84" s="8" t="n">
        <v>0.666265</v>
      </c>
      <c r="AB84" s="8" t="n">
        <v>0.687543</v>
      </c>
      <c r="AC84" s="8" t="n">
        <v>0.708798</v>
      </c>
      <c r="AD84" s="8" t="n">
        <v>0.731594</v>
      </c>
      <c r="AE84" s="8" t="n">
        <v>0.756524</v>
      </c>
      <c r="AF84" s="8" t="n">
        <v>0.782144</v>
      </c>
      <c r="AG84" s="8" t="n">
        <v>0.808839</v>
      </c>
      <c r="AH84" s="8" t="n">
        <v>0.837371</v>
      </c>
      <c r="AI84" s="8" t="n">
        <v>0.866953</v>
      </c>
      <c r="AJ84" s="8" t="n">
        <v>0.897459</v>
      </c>
      <c r="AK84" s="5" t="n">
        <v>0.047335</v>
      </c>
    </row>
    <row r="85" ht="15" customHeight="1" s="99">
      <c r="A85" s="58" t="inlineStr">
        <is>
          <t>FTE000:fa_fuelcell</t>
        </is>
      </c>
      <c r="B85" s="7" t="inlineStr">
        <is>
          <t xml:space="preserve">      Fuel Cell</t>
        </is>
      </c>
      <c r="C85" s="8" t="n">
        <v>0</v>
      </c>
      <c r="D85" s="8" t="n">
        <v>0.05883</v>
      </c>
      <c r="E85" s="8" t="n">
        <v>0.121207</v>
      </c>
      <c r="F85" s="8" t="n">
        <v>0.180079</v>
      </c>
      <c r="G85" s="8" t="n">
        <v>0.238354</v>
      </c>
      <c r="H85" s="8" t="n">
        <v>0.302706</v>
      </c>
      <c r="I85" s="8" t="n">
        <v>0.36845</v>
      </c>
      <c r="J85" s="8" t="n">
        <v>0.434244</v>
      </c>
      <c r="K85" s="8" t="n">
        <v>0.5009169999999999</v>
      </c>
      <c r="L85" s="8" t="n">
        <v>0.568344</v>
      </c>
      <c r="M85" s="8" t="n">
        <v>0.634413</v>
      </c>
      <c r="N85" s="8" t="n">
        <v>0.701421</v>
      </c>
      <c r="O85" s="8" t="n">
        <v>0.765471</v>
      </c>
      <c r="P85" s="8" t="n">
        <v>0.827983</v>
      </c>
      <c r="Q85" s="8" t="n">
        <v>0.888074</v>
      </c>
      <c r="R85" s="8" t="n">
        <v>0.945696</v>
      </c>
      <c r="S85" s="8" t="n">
        <v>1.002478</v>
      </c>
      <c r="T85" s="8" t="n">
        <v>1.057791</v>
      </c>
      <c r="U85" s="8" t="n">
        <v>1.112596</v>
      </c>
      <c r="V85" s="8" t="n">
        <v>1.168111</v>
      </c>
      <c r="W85" s="8" t="n">
        <v>1.223305</v>
      </c>
      <c r="X85" s="8" t="n">
        <v>1.277749</v>
      </c>
      <c r="Y85" s="8" t="n">
        <v>1.331054</v>
      </c>
      <c r="Z85" s="8" t="n">
        <v>1.389543</v>
      </c>
      <c r="AA85" s="8" t="n">
        <v>1.447911</v>
      </c>
      <c r="AB85" s="8" t="n">
        <v>1.50663</v>
      </c>
      <c r="AC85" s="8" t="n">
        <v>1.565062</v>
      </c>
      <c r="AD85" s="8" t="n">
        <v>1.626627</v>
      </c>
      <c r="AE85" s="8" t="n">
        <v>1.692785</v>
      </c>
      <c r="AF85" s="8" t="n">
        <v>1.760207</v>
      </c>
      <c r="AG85" s="8" t="n">
        <v>1.829885</v>
      </c>
      <c r="AH85" s="8" t="n">
        <v>1.903619</v>
      </c>
      <c r="AI85" s="8" t="n">
        <v>1.979681</v>
      </c>
      <c r="AJ85" s="8" t="n">
        <v>2.057746</v>
      </c>
      <c r="AK85" s="5" t="n">
        <v>0.11749</v>
      </c>
    </row>
    <row r="86" ht="15" customHeight="1" s="99">
      <c r="A86" s="58" t="inlineStr">
        <is>
          <t>FTE000:fa_HeavySubtotal</t>
        </is>
      </c>
      <c r="B86" s="7" t="inlineStr">
        <is>
          <t xml:space="preserve">        Heavy Subtotal</t>
        </is>
      </c>
      <c r="C86" s="8" t="n">
        <v>4151.007324</v>
      </c>
      <c r="D86" s="8" t="n">
        <v>4210.748535</v>
      </c>
      <c r="E86" s="8" t="n">
        <v>4281.208008</v>
      </c>
      <c r="F86" s="8" t="n">
        <v>4281.510742</v>
      </c>
      <c r="G86" s="8" t="n">
        <v>4257.682617</v>
      </c>
      <c r="H86" s="8" t="n">
        <v>4247.935547</v>
      </c>
      <c r="I86" s="8" t="n">
        <v>4236.354004</v>
      </c>
      <c r="J86" s="8" t="n">
        <v>4217.242188</v>
      </c>
      <c r="K86" s="8" t="n">
        <v>4196.799316</v>
      </c>
      <c r="L86" s="8" t="n">
        <v>4171.531738</v>
      </c>
      <c r="M86" s="8" t="n">
        <v>4129.416504</v>
      </c>
      <c r="N86" s="8" t="n">
        <v>4088.790771</v>
      </c>
      <c r="O86" s="8" t="n">
        <v>4036.515137</v>
      </c>
      <c r="P86" s="8" t="n">
        <v>3988.393311</v>
      </c>
      <c r="Q86" s="8" t="n">
        <v>3942.698486</v>
      </c>
      <c r="R86" s="8" t="n">
        <v>3901.040771</v>
      </c>
      <c r="S86" s="8" t="n">
        <v>3862.835693</v>
      </c>
      <c r="T86" s="8" t="n">
        <v>3835.99707</v>
      </c>
      <c r="U86" s="8" t="n">
        <v>3822.894287</v>
      </c>
      <c r="V86" s="8" t="n">
        <v>3811.738525</v>
      </c>
      <c r="W86" s="8" t="n">
        <v>3810.044434</v>
      </c>
      <c r="X86" s="8" t="n">
        <v>3808.847168</v>
      </c>
      <c r="Y86" s="8" t="n">
        <v>3810.486328</v>
      </c>
      <c r="Z86" s="8" t="n">
        <v>3801.093018</v>
      </c>
      <c r="AA86" s="8" t="n">
        <v>3806.554688</v>
      </c>
      <c r="AB86" s="8" t="n">
        <v>3809.958008</v>
      </c>
      <c r="AC86" s="8" t="n">
        <v>3816.503174</v>
      </c>
      <c r="AD86" s="8" t="n">
        <v>3831.634766</v>
      </c>
      <c r="AE86" s="8" t="n">
        <v>3849.457764</v>
      </c>
      <c r="AF86" s="8" t="n">
        <v>3865.188477</v>
      </c>
      <c r="AG86" s="8" t="n">
        <v>3884.507812</v>
      </c>
      <c r="AH86" s="8" t="n">
        <v>3905.968262</v>
      </c>
      <c r="AI86" s="8" t="n">
        <v>3920.390625</v>
      </c>
      <c r="AJ86" s="8" t="n">
        <v>3938.53833</v>
      </c>
      <c r="AK86" s="5" t="n">
        <v>-0.002086</v>
      </c>
    </row>
    <row r="87" ht="15" customHeight="1" s="99">
      <c r="B87" s="4" t="inlineStr">
        <is>
          <t xml:space="preserve">    Light Medium, Medium, and Heavy Total</t>
        </is>
      </c>
    </row>
    <row r="88" ht="15" customHeight="1" s="99">
      <c r="A88" s="58" t="inlineStr">
        <is>
          <t>FTE000:ga_Diesel</t>
        </is>
      </c>
      <c r="B88" s="7" t="inlineStr">
        <is>
          <t xml:space="preserve">      Diesel</t>
        </is>
      </c>
      <c r="C88" s="8" t="n">
        <v>5085.133789</v>
      </c>
      <c r="D88" s="8" t="n">
        <v>5152.834473</v>
      </c>
      <c r="E88" s="8" t="n">
        <v>5235.771484</v>
      </c>
      <c r="F88" s="8" t="n">
        <v>5241.471191</v>
      </c>
      <c r="G88" s="8" t="n">
        <v>5221.354004</v>
      </c>
      <c r="H88" s="8" t="n">
        <v>5215.794434</v>
      </c>
      <c r="I88" s="8" t="n">
        <v>5208.583008</v>
      </c>
      <c r="J88" s="8" t="n">
        <v>5192.741211</v>
      </c>
      <c r="K88" s="8" t="n">
        <v>5175.052246</v>
      </c>
      <c r="L88" s="8" t="n">
        <v>5151.480957</v>
      </c>
      <c r="M88" s="8" t="n">
        <v>5109.356445</v>
      </c>
      <c r="N88" s="8" t="n">
        <v>5070.961426</v>
      </c>
      <c r="O88" s="8" t="n">
        <v>5019.787109</v>
      </c>
      <c r="P88" s="8" t="n">
        <v>4971.909668</v>
      </c>
      <c r="Q88" s="8" t="n">
        <v>4929.933105</v>
      </c>
      <c r="R88" s="8" t="n">
        <v>4889.452148</v>
      </c>
      <c r="S88" s="8" t="n">
        <v>4853.11377</v>
      </c>
      <c r="T88" s="8" t="n">
        <v>4829.405273</v>
      </c>
      <c r="U88" s="8" t="n">
        <v>4821.916992</v>
      </c>
      <c r="V88" s="8" t="n">
        <v>4816.703125</v>
      </c>
      <c r="W88" s="8" t="n">
        <v>4821.536621</v>
      </c>
      <c r="X88" s="8" t="n">
        <v>4826.731445</v>
      </c>
      <c r="Y88" s="8" t="n">
        <v>4832.444336</v>
      </c>
      <c r="Z88" s="8" t="n">
        <v>4827.989258</v>
      </c>
      <c r="AA88" s="8" t="n">
        <v>4834.860352</v>
      </c>
      <c r="AB88" s="8" t="n">
        <v>4841.712402</v>
      </c>
      <c r="AC88" s="8" t="n">
        <v>4852.124023</v>
      </c>
      <c r="AD88" s="8" t="n">
        <v>4871.436035</v>
      </c>
      <c r="AE88" s="8" t="n">
        <v>4892.876953</v>
      </c>
      <c r="AF88" s="8" t="n">
        <v>4913.021484</v>
      </c>
      <c r="AG88" s="8" t="n">
        <v>4937.663086</v>
      </c>
      <c r="AH88" s="8" t="n">
        <v>4963.981934</v>
      </c>
      <c r="AI88" s="8" t="n">
        <v>4983.683594</v>
      </c>
      <c r="AJ88" s="8" t="n">
        <v>5007.753906</v>
      </c>
      <c r="AK88" s="5" t="n">
        <v>-0.000892</v>
      </c>
    </row>
    <row r="89" ht="15" customHeight="1" s="99">
      <c r="A89" s="58" t="inlineStr">
        <is>
          <t>FTE000:ga_Gasoline</t>
        </is>
      </c>
      <c r="B89" s="7" t="inlineStr">
        <is>
          <t xml:space="preserve">      Motor Gasoline</t>
        </is>
      </c>
      <c r="C89" s="8" t="n">
        <v>479.580139</v>
      </c>
      <c r="D89" s="8" t="n">
        <v>475.961914</v>
      </c>
      <c r="E89" s="8" t="n">
        <v>475.694336</v>
      </c>
      <c r="F89" s="8" t="n">
        <v>473.627838</v>
      </c>
      <c r="G89" s="8" t="n">
        <v>471.362457</v>
      </c>
      <c r="H89" s="8" t="n">
        <v>470.086212</v>
      </c>
      <c r="I89" s="8" t="n">
        <v>470.004333</v>
      </c>
      <c r="J89" s="8" t="n">
        <v>471.533691</v>
      </c>
      <c r="K89" s="8" t="n">
        <v>472.575623</v>
      </c>
      <c r="L89" s="8" t="n">
        <v>475.128937</v>
      </c>
      <c r="M89" s="8" t="n">
        <v>476.287506</v>
      </c>
      <c r="N89" s="8" t="n">
        <v>478.731781</v>
      </c>
      <c r="O89" s="8" t="n">
        <v>482.957642</v>
      </c>
      <c r="P89" s="8" t="n">
        <v>484.09137</v>
      </c>
      <c r="Q89" s="8" t="n">
        <v>489.552856</v>
      </c>
      <c r="R89" s="8" t="n">
        <v>492.437531</v>
      </c>
      <c r="S89" s="8" t="n">
        <v>496.203796</v>
      </c>
      <c r="T89" s="8" t="n">
        <v>502.646729</v>
      </c>
      <c r="U89" s="8" t="n">
        <v>509.313263</v>
      </c>
      <c r="V89" s="8" t="n">
        <v>517.599915</v>
      </c>
      <c r="W89" s="8" t="n">
        <v>525.446533</v>
      </c>
      <c r="X89" s="8" t="n">
        <v>535.795288</v>
      </c>
      <c r="Y89" s="8" t="n">
        <v>542.845276</v>
      </c>
      <c r="Z89" s="8" t="n">
        <v>552.465942</v>
      </c>
      <c r="AA89" s="8" t="n">
        <v>560.3845209999999</v>
      </c>
      <c r="AB89" s="8" t="n">
        <v>569.514832</v>
      </c>
      <c r="AC89" s="8" t="n">
        <v>579.586853</v>
      </c>
      <c r="AD89" s="8" t="n">
        <v>589.271912</v>
      </c>
      <c r="AE89" s="8" t="n">
        <v>599.523376</v>
      </c>
      <c r="AF89" s="8" t="n">
        <v>610.044617</v>
      </c>
      <c r="AG89" s="8" t="n">
        <v>621.046509</v>
      </c>
      <c r="AH89" s="8" t="n">
        <v>633.096497</v>
      </c>
      <c r="AI89" s="8" t="n">
        <v>643.639832</v>
      </c>
      <c r="AJ89" s="8" t="n">
        <v>655.443909</v>
      </c>
      <c r="AK89" s="5" t="n">
        <v>0.010049</v>
      </c>
    </row>
    <row r="90" ht="15" customHeight="1" s="99">
      <c r="A90" s="58" t="inlineStr">
        <is>
          <t>FTE000:ga_LiquefiedPetr</t>
        </is>
      </c>
      <c r="B90" s="7" t="inlineStr">
        <is>
          <t xml:space="preserve">      Propane</t>
        </is>
      </c>
      <c r="C90" s="8" t="n">
        <v>1.498156</v>
      </c>
      <c r="D90" s="8" t="n">
        <v>1.723063</v>
      </c>
      <c r="E90" s="8" t="n">
        <v>1.953255</v>
      </c>
      <c r="F90" s="8" t="n">
        <v>2.146609</v>
      </c>
      <c r="G90" s="8" t="n">
        <v>2.308614</v>
      </c>
      <c r="H90" s="8" t="n">
        <v>2.456173</v>
      </c>
      <c r="I90" s="8" t="n">
        <v>2.587135</v>
      </c>
      <c r="J90" s="8" t="n">
        <v>2.692057</v>
      </c>
      <c r="K90" s="8" t="n">
        <v>2.796156</v>
      </c>
      <c r="L90" s="8" t="n">
        <v>2.884792</v>
      </c>
      <c r="M90" s="8" t="n">
        <v>2.967321</v>
      </c>
      <c r="N90" s="8" t="n">
        <v>3.020453</v>
      </c>
      <c r="O90" s="8" t="n">
        <v>3.082369</v>
      </c>
      <c r="P90" s="8" t="n">
        <v>3.136817</v>
      </c>
      <c r="Q90" s="8" t="n">
        <v>3.175739</v>
      </c>
      <c r="R90" s="8" t="n">
        <v>3.251039</v>
      </c>
      <c r="S90" s="8" t="n">
        <v>3.326449</v>
      </c>
      <c r="T90" s="8" t="n">
        <v>3.408438</v>
      </c>
      <c r="U90" s="8" t="n">
        <v>3.512938</v>
      </c>
      <c r="V90" s="8" t="n">
        <v>3.62882</v>
      </c>
      <c r="W90" s="8" t="n">
        <v>3.759348</v>
      </c>
      <c r="X90" s="8" t="n">
        <v>3.904456</v>
      </c>
      <c r="Y90" s="8" t="n">
        <v>4.055052</v>
      </c>
      <c r="Z90" s="8" t="n">
        <v>4.221843</v>
      </c>
      <c r="AA90" s="8" t="n">
        <v>4.393282</v>
      </c>
      <c r="AB90" s="8" t="n">
        <v>4.570858</v>
      </c>
      <c r="AC90" s="8" t="n">
        <v>4.752207</v>
      </c>
      <c r="AD90" s="8" t="n">
        <v>4.947836</v>
      </c>
      <c r="AE90" s="8" t="n">
        <v>5.162932</v>
      </c>
      <c r="AF90" s="8" t="n">
        <v>5.388875</v>
      </c>
      <c r="AG90" s="8" t="n">
        <v>5.673164</v>
      </c>
      <c r="AH90" s="8" t="n">
        <v>5.882714</v>
      </c>
      <c r="AI90" s="8" t="n">
        <v>6.142015</v>
      </c>
      <c r="AJ90" s="8" t="n">
        <v>6.42971</v>
      </c>
      <c r="AK90" s="5" t="n">
        <v>0.042009</v>
      </c>
    </row>
    <row r="91" ht="15" customHeight="1" s="99">
      <c r="A91" s="58" t="inlineStr">
        <is>
          <t>FTE000:ga_CompressedNat</t>
        </is>
      </c>
      <c r="B91" s="7" t="inlineStr">
        <is>
          <t xml:space="preserve">      Compressed/Liquefied Natural Gas</t>
        </is>
      </c>
      <c r="C91" s="8" t="n">
        <v>38.148586</v>
      </c>
      <c r="D91" s="8" t="n">
        <v>41.969738</v>
      </c>
      <c r="E91" s="8" t="n">
        <v>45.182625</v>
      </c>
      <c r="F91" s="8" t="n">
        <v>47.002899</v>
      </c>
      <c r="G91" s="8" t="n">
        <v>48.040394</v>
      </c>
      <c r="H91" s="8" t="n">
        <v>48.967415</v>
      </c>
      <c r="I91" s="8" t="n">
        <v>49.663383</v>
      </c>
      <c r="J91" s="8" t="n">
        <v>50.090137</v>
      </c>
      <c r="K91" s="8" t="n">
        <v>50.380474</v>
      </c>
      <c r="L91" s="8" t="n">
        <v>50.671722</v>
      </c>
      <c r="M91" s="8" t="n">
        <v>50.900291</v>
      </c>
      <c r="N91" s="8" t="n">
        <v>51.443794</v>
      </c>
      <c r="O91" s="8" t="n">
        <v>52.070347</v>
      </c>
      <c r="P91" s="8" t="n">
        <v>53.034073</v>
      </c>
      <c r="Q91" s="8" t="n">
        <v>54.412018</v>
      </c>
      <c r="R91" s="8" t="n">
        <v>56.326263</v>
      </c>
      <c r="S91" s="8" t="n">
        <v>58.965618</v>
      </c>
      <c r="T91" s="8" t="n">
        <v>62.304531</v>
      </c>
      <c r="U91" s="8" t="n">
        <v>66.323448</v>
      </c>
      <c r="V91" s="8" t="n">
        <v>71.05387899999999</v>
      </c>
      <c r="W91" s="8" t="n">
        <v>76.538673</v>
      </c>
      <c r="X91" s="8" t="n">
        <v>82.900177</v>
      </c>
      <c r="Y91" s="8" t="n">
        <v>90.034897</v>
      </c>
      <c r="Z91" s="8" t="n">
        <v>98.194061</v>
      </c>
      <c r="AA91" s="8" t="n">
        <v>107.214516</v>
      </c>
      <c r="AB91" s="8" t="n">
        <v>117.106804</v>
      </c>
      <c r="AC91" s="8" t="n">
        <v>128.000687</v>
      </c>
      <c r="AD91" s="8" t="n">
        <v>140.155212</v>
      </c>
      <c r="AE91" s="8" t="n">
        <v>153.600067</v>
      </c>
      <c r="AF91" s="8" t="n">
        <v>168.019409</v>
      </c>
      <c r="AG91" s="8" t="n">
        <v>183.198959</v>
      </c>
      <c r="AH91" s="8" t="n">
        <v>199.472427</v>
      </c>
      <c r="AI91" s="8" t="n">
        <v>216.065125</v>
      </c>
      <c r="AJ91" s="8" t="n">
        <v>233.042587</v>
      </c>
      <c r="AK91" s="5" t="n">
        <v>0.055032</v>
      </c>
    </row>
    <row r="92" ht="15" customHeight="1" s="99">
      <c r="A92" s="58" t="inlineStr">
        <is>
          <t>FTE000:ga_ethanolflex</t>
        </is>
      </c>
      <c r="B92" s="7" t="inlineStr">
        <is>
          <t xml:space="preserve">      Ethanol-Flex Fuel</t>
        </is>
      </c>
      <c r="C92" s="8" t="n">
        <v>45.344753</v>
      </c>
      <c r="D92" s="8" t="n">
        <v>51.418549</v>
      </c>
      <c r="E92" s="8" t="n">
        <v>57.268444</v>
      </c>
      <c r="F92" s="8" t="n">
        <v>62.441048</v>
      </c>
      <c r="G92" s="8" t="n">
        <v>67.240799</v>
      </c>
      <c r="H92" s="8" t="n">
        <v>71.58833300000001</v>
      </c>
      <c r="I92" s="8" t="n">
        <v>75.796684</v>
      </c>
      <c r="J92" s="8" t="n">
        <v>79.820061</v>
      </c>
      <c r="K92" s="8" t="n">
        <v>83.744339</v>
      </c>
      <c r="L92" s="8" t="n">
        <v>87.625175</v>
      </c>
      <c r="M92" s="8" t="n">
        <v>91.29641700000001</v>
      </c>
      <c r="N92" s="8" t="n">
        <v>95.460205</v>
      </c>
      <c r="O92" s="8" t="n">
        <v>99.540672</v>
      </c>
      <c r="P92" s="8" t="n">
        <v>103.854034</v>
      </c>
      <c r="Q92" s="8" t="n">
        <v>108.301346</v>
      </c>
      <c r="R92" s="8" t="n">
        <v>112.927673</v>
      </c>
      <c r="S92" s="8" t="n">
        <v>117.85994</v>
      </c>
      <c r="T92" s="8" t="n">
        <v>122.815384</v>
      </c>
      <c r="U92" s="8" t="n">
        <v>127.955368</v>
      </c>
      <c r="V92" s="8" t="n">
        <v>133.323395</v>
      </c>
      <c r="W92" s="8" t="n">
        <v>139.003937</v>
      </c>
      <c r="X92" s="8" t="n">
        <v>144.885864</v>
      </c>
      <c r="Y92" s="8" t="n">
        <v>151.118088</v>
      </c>
      <c r="Z92" s="8" t="n">
        <v>158.009232</v>
      </c>
      <c r="AA92" s="8" t="n">
        <v>165.098206</v>
      </c>
      <c r="AB92" s="8" t="n">
        <v>172.45459</v>
      </c>
      <c r="AC92" s="8" t="n">
        <v>179.977631</v>
      </c>
      <c r="AD92" s="8" t="n">
        <v>187.991882</v>
      </c>
      <c r="AE92" s="8" t="n">
        <v>196.685715</v>
      </c>
      <c r="AF92" s="8" t="n">
        <v>205.717133</v>
      </c>
      <c r="AG92" s="8" t="n">
        <v>215.170868</v>
      </c>
      <c r="AH92" s="8" t="n">
        <v>224.902557</v>
      </c>
      <c r="AI92" s="8" t="n">
        <v>235.330566</v>
      </c>
      <c r="AJ92" s="8" t="n">
        <v>246.058502</v>
      </c>
      <c r="AK92" s="5" t="n">
        <v>0.050141</v>
      </c>
    </row>
    <row r="93" ht="15" customHeight="1" s="99">
      <c r="A93" s="58" t="inlineStr">
        <is>
          <t>FTE000:ga_electric</t>
        </is>
      </c>
      <c r="B93" s="7" t="inlineStr">
        <is>
          <t xml:space="preserve">      Electric</t>
        </is>
      </c>
      <c r="C93" s="8" t="n">
        <v>0.008045999999999999</v>
      </c>
      <c r="D93" s="8" t="n">
        <v>0.458156</v>
      </c>
      <c r="E93" s="8" t="n">
        <v>0.902208</v>
      </c>
      <c r="F93" s="8" t="n">
        <v>1.332891</v>
      </c>
      <c r="G93" s="8" t="n">
        <v>1.754051</v>
      </c>
      <c r="H93" s="8" t="n">
        <v>2.194497</v>
      </c>
      <c r="I93" s="8" t="n">
        <v>2.635152</v>
      </c>
      <c r="J93" s="8" t="n">
        <v>3.066756</v>
      </c>
      <c r="K93" s="8" t="n">
        <v>3.4924</v>
      </c>
      <c r="L93" s="8" t="n">
        <v>3.912706</v>
      </c>
      <c r="M93" s="8" t="n">
        <v>4.317757</v>
      </c>
      <c r="N93" s="8" t="n">
        <v>4.737212</v>
      </c>
      <c r="O93" s="8" t="n">
        <v>5.141618</v>
      </c>
      <c r="P93" s="8" t="n">
        <v>5.54675</v>
      </c>
      <c r="Q93" s="8" t="n">
        <v>5.953703</v>
      </c>
      <c r="R93" s="8" t="n">
        <v>6.365026</v>
      </c>
      <c r="S93" s="8" t="n">
        <v>6.796158</v>
      </c>
      <c r="T93" s="8" t="n">
        <v>7.243669</v>
      </c>
      <c r="U93" s="8" t="n">
        <v>7.712809</v>
      </c>
      <c r="V93" s="8" t="n">
        <v>8.207750000000001</v>
      </c>
      <c r="W93" s="8" t="n">
        <v>8.713758</v>
      </c>
      <c r="X93" s="8" t="n">
        <v>9.241878</v>
      </c>
      <c r="Y93" s="8" t="n">
        <v>9.78261</v>
      </c>
      <c r="Z93" s="8" t="n">
        <v>10.366741</v>
      </c>
      <c r="AA93" s="8" t="n">
        <v>10.953445</v>
      </c>
      <c r="AB93" s="8" t="n">
        <v>11.549804</v>
      </c>
      <c r="AC93" s="8" t="n">
        <v>12.151619</v>
      </c>
      <c r="AD93" s="8" t="n">
        <v>12.788078</v>
      </c>
      <c r="AE93" s="8" t="n">
        <v>13.474336</v>
      </c>
      <c r="AF93" s="8" t="n">
        <v>14.188475</v>
      </c>
      <c r="AG93" s="8" t="n">
        <v>14.937691</v>
      </c>
      <c r="AH93" s="8" t="n">
        <v>15.740469</v>
      </c>
      <c r="AI93" s="8" t="n">
        <v>16.587248</v>
      </c>
      <c r="AJ93" s="8" t="n">
        <v>17.483459</v>
      </c>
      <c r="AK93" s="5" t="n">
        <v>0.120535</v>
      </c>
    </row>
    <row r="94" ht="15" customHeight="1" s="99">
      <c r="A94" s="58" t="inlineStr">
        <is>
          <t>FTE000:ga_plugindiesel</t>
        </is>
      </c>
      <c r="B94" s="7" t="inlineStr">
        <is>
          <t xml:space="preserve">      Plug-in Diesel Hybrid</t>
        </is>
      </c>
      <c r="C94" s="8" t="n">
        <v>0</v>
      </c>
      <c r="D94" s="8" t="n">
        <v>0.340589</v>
      </c>
      <c r="E94" s="8" t="n">
        <v>0.482098</v>
      </c>
      <c r="F94" s="8" t="n">
        <v>0.650295</v>
      </c>
      <c r="G94" s="8" t="n">
        <v>0.812229</v>
      </c>
      <c r="H94" s="8" t="n">
        <v>0.98329</v>
      </c>
      <c r="I94" s="8" t="n">
        <v>1.151776</v>
      </c>
      <c r="J94" s="8" t="n">
        <v>1.313405</v>
      </c>
      <c r="K94" s="8" t="n">
        <v>1.469606</v>
      </c>
      <c r="L94" s="8" t="n">
        <v>1.62043</v>
      </c>
      <c r="M94" s="8" t="n">
        <v>1.760818</v>
      </c>
      <c r="N94" s="8" t="n">
        <v>1.903393</v>
      </c>
      <c r="O94" s="8" t="n">
        <v>2.036162</v>
      </c>
      <c r="P94" s="8" t="n">
        <v>2.165804</v>
      </c>
      <c r="Q94" s="8" t="n">
        <v>2.293449</v>
      </c>
      <c r="R94" s="8" t="n">
        <v>2.42161</v>
      </c>
      <c r="S94" s="8" t="n">
        <v>2.558638</v>
      </c>
      <c r="T94" s="8" t="n">
        <v>2.702866</v>
      </c>
      <c r="U94" s="8" t="n">
        <v>2.857507</v>
      </c>
      <c r="V94" s="8" t="n">
        <v>3.024769</v>
      </c>
      <c r="W94" s="8" t="n">
        <v>3.189856</v>
      </c>
      <c r="X94" s="8" t="n">
        <v>3.36197</v>
      </c>
      <c r="Y94" s="8" t="n">
        <v>3.543996</v>
      </c>
      <c r="Z94" s="8" t="n">
        <v>3.750729</v>
      </c>
      <c r="AA94" s="8" t="n">
        <v>3.956427</v>
      </c>
      <c r="AB94" s="8" t="n">
        <v>4.168133</v>
      </c>
      <c r="AC94" s="8" t="n">
        <v>4.382341</v>
      </c>
      <c r="AD94" s="8" t="n">
        <v>4.609071</v>
      </c>
      <c r="AE94" s="8" t="n">
        <v>4.853898</v>
      </c>
      <c r="AF94" s="8" t="n">
        <v>5.108563</v>
      </c>
      <c r="AG94" s="8" t="n">
        <v>5.376276</v>
      </c>
      <c r="AH94" s="8" t="n">
        <v>5.663148</v>
      </c>
      <c r="AI94" s="8" t="n">
        <v>5.96563</v>
      </c>
      <c r="AJ94" s="8" t="n">
        <v>6.284258</v>
      </c>
      <c r="AK94" s="5" t="n">
        <v>0.095376</v>
      </c>
    </row>
    <row r="95" ht="15" customHeight="1" s="99">
      <c r="A95" s="58" t="inlineStr">
        <is>
          <t>FTE000:ga_plugingasolin</t>
        </is>
      </c>
      <c r="B95" s="7" t="inlineStr">
        <is>
          <t xml:space="preserve">      Plug-in Gasoline Hybrid</t>
        </is>
      </c>
      <c r="C95" s="8" t="n">
        <v>0</v>
      </c>
      <c r="D95" s="8" t="n">
        <v>0.311803</v>
      </c>
      <c r="E95" s="8" t="n">
        <v>0.456372</v>
      </c>
      <c r="F95" s="8" t="n">
        <v>0.628545</v>
      </c>
      <c r="G95" s="8" t="n">
        <v>0.794403</v>
      </c>
      <c r="H95" s="8" t="n">
        <v>0.970758</v>
      </c>
      <c r="I95" s="8" t="n">
        <v>1.145831</v>
      </c>
      <c r="J95" s="8" t="n">
        <v>1.314714</v>
      </c>
      <c r="K95" s="8" t="n">
        <v>1.4786</v>
      </c>
      <c r="L95" s="8" t="n">
        <v>1.637543</v>
      </c>
      <c r="M95" s="8" t="n">
        <v>1.786517</v>
      </c>
      <c r="N95" s="8" t="n">
        <v>1.938469</v>
      </c>
      <c r="O95" s="8" t="n">
        <v>2.080997</v>
      </c>
      <c r="P95" s="8" t="n">
        <v>2.221042</v>
      </c>
      <c r="Q95" s="8" t="n">
        <v>2.35907</v>
      </c>
      <c r="R95" s="8" t="n">
        <v>2.497399</v>
      </c>
      <c r="S95" s="8" t="n">
        <v>2.643327</v>
      </c>
      <c r="T95" s="8" t="n">
        <v>2.796753</v>
      </c>
      <c r="U95" s="8" t="n">
        <v>2.96091</v>
      </c>
      <c r="V95" s="8" t="n">
        <v>3.138291</v>
      </c>
      <c r="W95" s="8" t="n">
        <v>3.315332</v>
      </c>
      <c r="X95" s="8" t="n">
        <v>3.501353</v>
      </c>
      <c r="Y95" s="8" t="n">
        <v>3.697528</v>
      </c>
      <c r="Z95" s="8" t="n">
        <v>3.918428</v>
      </c>
      <c r="AA95" s="8" t="n">
        <v>4.139825</v>
      </c>
      <c r="AB95" s="8" t="n">
        <v>4.367954</v>
      </c>
      <c r="AC95" s="8" t="n">
        <v>4.599025</v>
      </c>
      <c r="AD95" s="8" t="n">
        <v>4.843424</v>
      </c>
      <c r="AE95" s="8" t="n">
        <v>5.106886</v>
      </c>
      <c r="AF95" s="8" t="n">
        <v>5.380712</v>
      </c>
      <c r="AG95" s="8" t="n">
        <v>5.668156</v>
      </c>
      <c r="AH95" s="8" t="n">
        <v>5.975496</v>
      </c>
      <c r="AI95" s="8" t="n">
        <v>6.299103</v>
      </c>
      <c r="AJ95" s="8" t="n">
        <v>6.639544</v>
      </c>
      <c r="AK95" s="5" t="n">
        <v>0.100292</v>
      </c>
    </row>
    <row r="96" ht="15" customHeight="1" s="99">
      <c r="A96" s="58" t="inlineStr">
        <is>
          <t>FTE000:ga_fuelcell</t>
        </is>
      </c>
      <c r="B96" s="7" t="inlineStr">
        <is>
          <t xml:space="preserve">      Fuel Cell</t>
        </is>
      </c>
      <c r="C96" s="8" t="n">
        <v>0</v>
      </c>
      <c r="D96" s="8" t="n">
        <v>0.241363</v>
      </c>
      <c r="E96" s="8" t="n">
        <v>0.50012</v>
      </c>
      <c r="F96" s="8" t="n">
        <v>0.739795</v>
      </c>
      <c r="G96" s="8" t="n">
        <v>0.971506</v>
      </c>
      <c r="H96" s="8" t="n">
        <v>1.225471</v>
      </c>
      <c r="I96" s="8" t="n">
        <v>1.481001</v>
      </c>
      <c r="J96" s="8" t="n">
        <v>1.733284</v>
      </c>
      <c r="K96" s="8" t="n">
        <v>1.988617</v>
      </c>
      <c r="L96" s="8" t="n">
        <v>2.24914</v>
      </c>
      <c r="M96" s="8" t="n">
        <v>2.508825</v>
      </c>
      <c r="N96" s="8" t="n">
        <v>2.778879</v>
      </c>
      <c r="O96" s="8" t="n">
        <v>3.047051</v>
      </c>
      <c r="P96" s="8" t="n">
        <v>3.322155</v>
      </c>
      <c r="Q96" s="8" t="n">
        <v>3.602406</v>
      </c>
      <c r="R96" s="8" t="n">
        <v>3.888457</v>
      </c>
      <c r="S96" s="8" t="n">
        <v>4.187833</v>
      </c>
      <c r="T96" s="8" t="n">
        <v>4.49808</v>
      </c>
      <c r="U96" s="8" t="n">
        <v>4.819761</v>
      </c>
      <c r="V96" s="8" t="n">
        <v>5.155105</v>
      </c>
      <c r="W96" s="8" t="n">
        <v>5.497068</v>
      </c>
      <c r="X96" s="8" t="n">
        <v>5.85605</v>
      </c>
      <c r="Y96" s="8" t="n">
        <v>6.226106</v>
      </c>
      <c r="Z96" s="8" t="n">
        <v>6.626019</v>
      </c>
      <c r="AA96" s="8" t="n">
        <v>7.035265</v>
      </c>
      <c r="AB96" s="8" t="n">
        <v>7.459069</v>
      </c>
      <c r="AC96" s="8" t="n">
        <v>7.894516</v>
      </c>
      <c r="AD96" s="8" t="n">
        <v>8.357041000000001</v>
      </c>
      <c r="AE96" s="8" t="n">
        <v>8.856513</v>
      </c>
      <c r="AF96" s="8" t="n">
        <v>9.375849000000001</v>
      </c>
      <c r="AG96" s="8" t="n">
        <v>9.922223000000001</v>
      </c>
      <c r="AH96" s="8" t="n">
        <v>10.505863</v>
      </c>
      <c r="AI96" s="8" t="n">
        <v>11.119581</v>
      </c>
      <c r="AJ96" s="8" t="n">
        <v>11.763826</v>
      </c>
      <c r="AK96" s="5" t="n">
        <v>0.129136</v>
      </c>
    </row>
    <row r="97" ht="15" customHeight="1" s="99">
      <c r="A97" s="58"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99">
      <c r="B99" s="4" t="inlineStr">
        <is>
          <t xml:space="preserve">  Fuel Efficiency (miles per gallon)</t>
        </is>
      </c>
    </row>
    <row r="100" ht="15" customHeight="1" s="99">
      <c r="B100" s="4" t="inlineStr">
        <is>
          <t xml:space="preserve">    Light Medium</t>
        </is>
      </c>
    </row>
    <row r="101" ht="15" customHeight="1" s="99">
      <c r="A101" s="58" t="inlineStr">
        <is>
          <t>FTE000:lm_mpg_stk_Dies</t>
        </is>
      </c>
      <c r="B101" s="7" t="inlineStr">
        <is>
          <t xml:space="preserve">      Diesel</t>
        </is>
      </c>
      <c r="C101" s="8" t="n">
        <v>13.859468</v>
      </c>
      <c r="D101" s="8" t="n">
        <v>14.061616</v>
      </c>
      <c r="E101" s="8" t="n">
        <v>14.262646</v>
      </c>
      <c r="F101" s="8" t="n">
        <v>14.450768</v>
      </c>
      <c r="G101" s="8" t="n">
        <v>14.643349</v>
      </c>
      <c r="H101" s="8" t="n">
        <v>14.837282</v>
      </c>
      <c r="I101" s="8" t="n">
        <v>15.041568</v>
      </c>
      <c r="J101" s="8" t="n">
        <v>15.262869</v>
      </c>
      <c r="K101" s="8" t="n">
        <v>15.507499</v>
      </c>
      <c r="L101" s="8" t="n">
        <v>15.774554</v>
      </c>
      <c r="M101" s="8" t="n">
        <v>16.058247</v>
      </c>
      <c r="N101" s="8" t="n">
        <v>16.332443</v>
      </c>
      <c r="O101" s="8" t="n">
        <v>16.594639</v>
      </c>
      <c r="P101" s="8" t="n">
        <v>16.841763</v>
      </c>
      <c r="Q101" s="8" t="n">
        <v>17.064106</v>
      </c>
      <c r="R101" s="8" t="n">
        <v>17.267914</v>
      </c>
      <c r="S101" s="8" t="n">
        <v>17.458427</v>
      </c>
      <c r="T101" s="8" t="n">
        <v>17.626957</v>
      </c>
      <c r="U101" s="8" t="n">
        <v>17.769615</v>
      </c>
      <c r="V101" s="8" t="n">
        <v>17.904766</v>
      </c>
      <c r="W101" s="8" t="n">
        <v>18.031467</v>
      </c>
      <c r="X101" s="8" t="n">
        <v>18.153488</v>
      </c>
      <c r="Y101" s="8" t="n">
        <v>18.272448</v>
      </c>
      <c r="Z101" s="8" t="n">
        <v>18.380135</v>
      </c>
      <c r="AA101" s="8" t="n">
        <v>18.49053</v>
      </c>
      <c r="AB101" s="8" t="n">
        <v>18.588657</v>
      </c>
      <c r="AC101" s="8" t="n">
        <v>18.675037</v>
      </c>
      <c r="AD101" s="8" t="n">
        <v>18.759951</v>
      </c>
      <c r="AE101" s="8" t="n">
        <v>18.844301</v>
      </c>
      <c r="AF101" s="8" t="n">
        <v>18.916855</v>
      </c>
      <c r="AG101" s="8" t="n">
        <v>18.977341</v>
      </c>
      <c r="AH101" s="8" t="n">
        <v>19.037716</v>
      </c>
      <c r="AI101" s="8" t="n">
        <v>19.088861</v>
      </c>
      <c r="AJ101" s="8" t="n">
        <v>19.133236</v>
      </c>
      <c r="AK101" s="5" t="n">
        <v>0.009671000000000001</v>
      </c>
    </row>
    <row r="102" ht="15" customHeight="1" s="99">
      <c r="A102" s="58" t="inlineStr">
        <is>
          <t>FTE000:lm_mpg_stk_Gas</t>
        </is>
      </c>
      <c r="B102" s="7" t="inlineStr">
        <is>
          <t xml:space="preserve">      Motor Gasoline</t>
        </is>
      </c>
      <c r="C102" s="8" t="n">
        <v>9.601426999999999</v>
      </c>
      <c r="D102" s="8" t="n">
        <v>9.71767</v>
      </c>
      <c r="E102" s="8" t="n">
        <v>9.837092999999999</v>
      </c>
      <c r="F102" s="8" t="n">
        <v>9.956707</v>
      </c>
      <c r="G102" s="8" t="n">
        <v>10.090628</v>
      </c>
      <c r="H102" s="8" t="n">
        <v>10.231546</v>
      </c>
      <c r="I102" s="8" t="n">
        <v>10.383187</v>
      </c>
      <c r="J102" s="8" t="n">
        <v>10.548469</v>
      </c>
      <c r="K102" s="8" t="n">
        <v>10.72849</v>
      </c>
      <c r="L102" s="8" t="n">
        <v>10.922883</v>
      </c>
      <c r="M102" s="8" t="n">
        <v>11.134223</v>
      </c>
      <c r="N102" s="8" t="n">
        <v>11.35048</v>
      </c>
      <c r="O102" s="8" t="n">
        <v>11.569394</v>
      </c>
      <c r="P102" s="8" t="n">
        <v>11.794005</v>
      </c>
      <c r="Q102" s="8" t="n">
        <v>12.012195</v>
      </c>
      <c r="R102" s="8" t="n">
        <v>12.228463</v>
      </c>
      <c r="S102" s="8" t="n">
        <v>12.427379</v>
      </c>
      <c r="T102" s="8" t="n">
        <v>12.619116</v>
      </c>
      <c r="U102" s="8" t="n">
        <v>12.793673</v>
      </c>
      <c r="V102" s="8" t="n">
        <v>12.952105</v>
      </c>
      <c r="W102" s="8" t="n">
        <v>13.100519</v>
      </c>
      <c r="X102" s="8" t="n">
        <v>13.235575</v>
      </c>
      <c r="Y102" s="8" t="n">
        <v>13.367064</v>
      </c>
      <c r="Z102" s="8" t="n">
        <v>13.48026</v>
      </c>
      <c r="AA102" s="8" t="n">
        <v>13.598211</v>
      </c>
      <c r="AB102" s="8" t="n">
        <v>13.702168</v>
      </c>
      <c r="AC102" s="8" t="n">
        <v>13.796742</v>
      </c>
      <c r="AD102" s="8" t="n">
        <v>13.88986</v>
      </c>
      <c r="AE102" s="8" t="n">
        <v>13.983367</v>
      </c>
      <c r="AF102" s="8" t="n">
        <v>14.073128</v>
      </c>
      <c r="AG102" s="8" t="n">
        <v>14.159492</v>
      </c>
      <c r="AH102" s="8" t="n">
        <v>14.249602</v>
      </c>
      <c r="AI102" s="8" t="n">
        <v>14.337173</v>
      </c>
      <c r="AJ102" s="8" t="n">
        <v>14.421823</v>
      </c>
      <c r="AK102" s="5" t="n">
        <v>0.012414</v>
      </c>
    </row>
    <row r="103" ht="15" customHeight="1" s="99">
      <c r="A103" s="58" t="inlineStr">
        <is>
          <t>FTE000:lm_mpg_stk_Liq</t>
        </is>
      </c>
      <c r="B103" s="7" t="inlineStr">
        <is>
          <t xml:space="preserve">      Propane</t>
        </is>
      </c>
      <c r="C103" s="8" t="n">
        <v>8.286947</v>
      </c>
      <c r="D103" s="8" t="n">
        <v>10.987607</v>
      </c>
      <c r="E103" s="8" t="n">
        <v>11.542342</v>
      </c>
      <c r="F103" s="8" t="n">
        <v>11.776501</v>
      </c>
      <c r="G103" s="8" t="n">
        <v>11.955535</v>
      </c>
      <c r="H103" s="8" t="n">
        <v>12.099052</v>
      </c>
      <c r="I103" s="8" t="n">
        <v>12.222739</v>
      </c>
      <c r="J103" s="8" t="n">
        <v>12.345481</v>
      </c>
      <c r="K103" s="8" t="n">
        <v>12.479143</v>
      </c>
      <c r="L103" s="8" t="n">
        <v>12.63082</v>
      </c>
      <c r="M103" s="8" t="n">
        <v>12.802272</v>
      </c>
      <c r="N103" s="8" t="n">
        <v>12.956865</v>
      </c>
      <c r="O103" s="8" t="n">
        <v>13.10794</v>
      </c>
      <c r="P103" s="8" t="n">
        <v>13.256165</v>
      </c>
      <c r="Q103" s="8" t="n">
        <v>13.397534</v>
      </c>
      <c r="R103" s="8" t="n">
        <v>13.509879</v>
      </c>
      <c r="S103" s="8" t="n">
        <v>13.624284</v>
      </c>
      <c r="T103" s="8" t="n">
        <v>13.731426</v>
      </c>
      <c r="U103" s="8" t="n">
        <v>13.788865</v>
      </c>
      <c r="V103" s="8" t="n">
        <v>13.837327</v>
      </c>
      <c r="W103" s="8" t="n">
        <v>13.881026</v>
      </c>
      <c r="X103" s="8" t="n">
        <v>13.921916</v>
      </c>
      <c r="Y103" s="8" t="n">
        <v>13.965261</v>
      </c>
      <c r="Z103" s="8" t="n">
        <v>14.011582</v>
      </c>
      <c r="AA103" s="8" t="n">
        <v>14.061924</v>
      </c>
      <c r="AB103" s="8" t="n">
        <v>14.116355</v>
      </c>
      <c r="AC103" s="8" t="n">
        <v>14.174376</v>
      </c>
      <c r="AD103" s="8" t="n">
        <v>14.234536</v>
      </c>
      <c r="AE103" s="8" t="n">
        <v>14.294591</v>
      </c>
      <c r="AF103" s="8" t="n">
        <v>14.351796</v>
      </c>
      <c r="AG103" s="8" t="n">
        <v>14.404704</v>
      </c>
      <c r="AH103" s="8" t="n">
        <v>14.451931</v>
      </c>
      <c r="AI103" s="8" t="n">
        <v>14.49269</v>
      </c>
      <c r="AJ103" s="8" t="n">
        <v>14.515891</v>
      </c>
      <c r="AK103" s="5" t="n">
        <v>0.00874</v>
      </c>
    </row>
    <row r="104" ht="15" customHeight="1" s="99">
      <c r="A104" s="58" t="inlineStr">
        <is>
          <t>FTE000:lm_mpg_stk_NGas</t>
        </is>
      </c>
      <c r="B104" s="7" t="inlineStr">
        <is>
          <t xml:space="preserve">      Compressed/Liquefied Natural Gas</t>
        </is>
      </c>
      <c r="C104" s="8" t="n">
        <v>9.982766</v>
      </c>
      <c r="D104" s="8" t="n">
        <v>12.832543</v>
      </c>
      <c r="E104" s="8" t="n">
        <v>12.434029</v>
      </c>
      <c r="F104" s="8" t="n">
        <v>12.302447</v>
      </c>
      <c r="G104" s="8" t="n">
        <v>12.282825</v>
      </c>
      <c r="H104" s="8" t="n">
        <v>12.297175</v>
      </c>
      <c r="I104" s="8" t="n">
        <v>12.331966</v>
      </c>
      <c r="J104" s="8" t="n">
        <v>12.390567</v>
      </c>
      <c r="K104" s="8" t="n">
        <v>12.477798</v>
      </c>
      <c r="L104" s="8" t="n">
        <v>12.592375</v>
      </c>
      <c r="M104" s="8" t="n">
        <v>12.730947</v>
      </c>
      <c r="N104" s="8" t="n">
        <v>12.857705</v>
      </c>
      <c r="O104" s="8" t="n">
        <v>12.98723</v>
      </c>
      <c r="P104" s="8" t="n">
        <v>13.117191</v>
      </c>
      <c r="Q104" s="8" t="n">
        <v>13.244189</v>
      </c>
      <c r="R104" s="8" t="n">
        <v>13.357869</v>
      </c>
      <c r="S104" s="8" t="n">
        <v>13.454177</v>
      </c>
      <c r="T104" s="8" t="n">
        <v>13.534901</v>
      </c>
      <c r="U104" s="8" t="n">
        <v>13.601205</v>
      </c>
      <c r="V104" s="8" t="n">
        <v>13.654995</v>
      </c>
      <c r="W104" s="8" t="n">
        <v>13.69851</v>
      </c>
      <c r="X104" s="8" t="n">
        <v>13.733317</v>
      </c>
      <c r="Y104" s="8" t="n">
        <v>13.761582</v>
      </c>
      <c r="Z104" s="8" t="n">
        <v>13.785436</v>
      </c>
      <c r="AA104" s="8" t="n">
        <v>13.805237</v>
      </c>
      <c r="AB104" s="8" t="n">
        <v>13.821066</v>
      </c>
      <c r="AC104" s="8" t="n">
        <v>13.833309</v>
      </c>
      <c r="AD104" s="8" t="n">
        <v>13.841344</v>
      </c>
      <c r="AE104" s="8" t="n">
        <v>13.846903</v>
      </c>
      <c r="AF104" s="8" t="n">
        <v>13.850352</v>
      </c>
      <c r="AG104" s="8" t="n">
        <v>13.851995</v>
      </c>
      <c r="AH104" s="8" t="n">
        <v>13.852275</v>
      </c>
      <c r="AI104" s="8" t="n">
        <v>13.851996</v>
      </c>
      <c r="AJ104" s="8" t="n">
        <v>13.848711</v>
      </c>
      <c r="AK104" s="5" t="n">
        <v>0.002384</v>
      </c>
    </row>
    <row r="105" ht="15" customHeight="1" s="99">
      <c r="A105" s="58" t="inlineStr">
        <is>
          <t>FTE000:lm_mpg_stk_fleck</t>
        </is>
      </c>
      <c r="B105" s="7" t="inlineStr">
        <is>
          <t xml:space="preserve">      Ethanol-Flex Fuel</t>
        </is>
      </c>
      <c r="C105" s="8" t="n">
        <v>9.994039000000001</v>
      </c>
      <c r="D105" s="8" t="n">
        <v>10.060825</v>
      </c>
      <c r="E105" s="8" t="n">
        <v>10.126671</v>
      </c>
      <c r="F105" s="8" t="n">
        <v>10.195044</v>
      </c>
      <c r="G105" s="8" t="n">
        <v>10.286643</v>
      </c>
      <c r="H105" s="8" t="n">
        <v>10.385298</v>
      </c>
      <c r="I105" s="8" t="n">
        <v>10.495941</v>
      </c>
      <c r="J105" s="8" t="n">
        <v>10.620696</v>
      </c>
      <c r="K105" s="8" t="n">
        <v>10.764001</v>
      </c>
      <c r="L105" s="8" t="n">
        <v>10.926545</v>
      </c>
      <c r="M105" s="8" t="n">
        <v>11.104176</v>
      </c>
      <c r="N105" s="8" t="n">
        <v>11.279359</v>
      </c>
      <c r="O105" s="8" t="n">
        <v>11.459263</v>
      </c>
      <c r="P105" s="8" t="n">
        <v>11.646042</v>
      </c>
      <c r="Q105" s="8" t="n">
        <v>11.834645</v>
      </c>
      <c r="R105" s="8" t="n">
        <v>12.016307</v>
      </c>
      <c r="S105" s="8" t="n">
        <v>12.18775</v>
      </c>
      <c r="T105" s="8" t="n">
        <v>12.35394</v>
      </c>
      <c r="U105" s="8" t="n">
        <v>12.511185</v>
      </c>
      <c r="V105" s="8" t="n">
        <v>12.658514</v>
      </c>
      <c r="W105" s="8" t="n">
        <v>12.794083</v>
      </c>
      <c r="X105" s="8" t="n">
        <v>12.91728</v>
      </c>
      <c r="Y105" s="8" t="n">
        <v>13.03038</v>
      </c>
      <c r="Z105" s="8" t="n">
        <v>13.134414</v>
      </c>
      <c r="AA105" s="8" t="n">
        <v>13.227882</v>
      </c>
      <c r="AB105" s="8" t="n">
        <v>13.314416</v>
      </c>
      <c r="AC105" s="8" t="n">
        <v>13.390455</v>
      </c>
      <c r="AD105" s="8" t="n">
        <v>13.458279</v>
      </c>
      <c r="AE105" s="8" t="n">
        <v>13.522811</v>
      </c>
      <c r="AF105" s="8" t="n">
        <v>13.586084</v>
      </c>
      <c r="AG105" s="8" t="n">
        <v>13.644802</v>
      </c>
      <c r="AH105" s="8" t="n">
        <v>13.712543</v>
      </c>
      <c r="AI105" s="8" t="n">
        <v>13.778049</v>
      </c>
      <c r="AJ105" s="8" t="n">
        <v>13.844063</v>
      </c>
      <c r="AK105" s="5" t="n">
        <v>0.010025</v>
      </c>
    </row>
    <row r="106" ht="15" customHeight="1" s="99">
      <c r="A106" s="58" t="inlineStr">
        <is>
          <t>FTE000:lm_mpg_stk_eleck</t>
        </is>
      </c>
      <c r="B106" s="7" t="inlineStr">
        <is>
          <t xml:space="preserve">      Electric</t>
        </is>
      </c>
      <c r="C106" s="8" t="n">
        <v>24.122917</v>
      </c>
      <c r="D106" s="8" t="n">
        <v>26.652426</v>
      </c>
      <c r="E106" s="8" t="n">
        <v>26.767748</v>
      </c>
      <c r="F106" s="8" t="n">
        <v>26.818933</v>
      </c>
      <c r="G106" s="8" t="n">
        <v>26.894276</v>
      </c>
      <c r="H106" s="8" t="n">
        <v>26.979792</v>
      </c>
      <c r="I106" s="8" t="n">
        <v>27.076113</v>
      </c>
      <c r="J106" s="8" t="n">
        <v>27.193626</v>
      </c>
      <c r="K106" s="8" t="n">
        <v>27.337215</v>
      </c>
      <c r="L106" s="8" t="n">
        <v>27.507925</v>
      </c>
      <c r="M106" s="8" t="n">
        <v>27.700205</v>
      </c>
      <c r="N106" s="8" t="n">
        <v>27.879494</v>
      </c>
      <c r="O106" s="8" t="n">
        <v>28.05748</v>
      </c>
      <c r="P106" s="8" t="n">
        <v>28.232069</v>
      </c>
      <c r="Q106" s="8" t="n">
        <v>28.397356</v>
      </c>
      <c r="R106" s="8" t="n">
        <v>28.546738</v>
      </c>
      <c r="S106" s="8" t="n">
        <v>28.67746</v>
      </c>
      <c r="T106" s="8" t="n">
        <v>28.789814</v>
      </c>
      <c r="U106" s="8" t="n">
        <v>28.884287</v>
      </c>
      <c r="V106" s="8" t="n">
        <v>28.962601</v>
      </c>
      <c r="W106" s="8" t="n">
        <v>29.029369</v>
      </c>
      <c r="X106" s="8" t="n">
        <v>29.086748</v>
      </c>
      <c r="Y106" s="8" t="n">
        <v>29.136242</v>
      </c>
      <c r="Z106" s="8" t="n">
        <v>29.179108</v>
      </c>
      <c r="AA106" s="8" t="n">
        <v>29.220041</v>
      </c>
      <c r="AB106" s="8" t="n">
        <v>29.260204</v>
      </c>
      <c r="AC106" s="8" t="n">
        <v>29.295481</v>
      </c>
      <c r="AD106" s="8" t="n">
        <v>29.327782</v>
      </c>
      <c r="AE106" s="8" t="n">
        <v>29.356628</v>
      </c>
      <c r="AF106" s="8" t="n">
        <v>29.381596</v>
      </c>
      <c r="AG106" s="8" t="n">
        <v>29.402617</v>
      </c>
      <c r="AH106" s="8" t="n">
        <v>29.418957</v>
      </c>
      <c r="AI106" s="8" t="n">
        <v>29.430889</v>
      </c>
      <c r="AJ106" s="8" t="n">
        <v>29.444931</v>
      </c>
      <c r="AK106" s="5" t="n">
        <v>0.003119</v>
      </c>
    </row>
    <row r="107" ht="15" customHeight="1" s="99">
      <c r="A107" s="58" t="inlineStr">
        <is>
          <t>FTE000:lm_mpg_stk_diehy</t>
        </is>
      </c>
      <c r="B107" s="7" t="inlineStr">
        <is>
          <t xml:space="preserve">      Plug-in Diesel Hybrid</t>
        </is>
      </c>
      <c r="C107" s="8" t="n">
        <v>0</v>
      </c>
      <c r="D107" s="8" t="n">
        <v>0</v>
      </c>
      <c r="E107" s="8" t="n">
        <v>0</v>
      </c>
      <c r="F107" s="8" t="n">
        <v>22.599894</v>
      </c>
      <c r="G107" s="8" t="n">
        <v>22.841568</v>
      </c>
      <c r="H107" s="8" t="n">
        <v>23.049238</v>
      </c>
      <c r="I107" s="8" t="n">
        <v>23.260752</v>
      </c>
      <c r="J107" s="8" t="n">
        <v>23.496904</v>
      </c>
      <c r="K107" s="8" t="n">
        <v>23.772263</v>
      </c>
      <c r="L107" s="8" t="n">
        <v>24.096123</v>
      </c>
      <c r="M107" s="8" t="n">
        <v>24.474026</v>
      </c>
      <c r="N107" s="8" t="n">
        <v>24.850952</v>
      </c>
      <c r="O107" s="8" t="n">
        <v>25.263393</v>
      </c>
      <c r="P107" s="8" t="n">
        <v>25.689341</v>
      </c>
      <c r="Q107" s="8" t="n">
        <v>26.089094</v>
      </c>
      <c r="R107" s="8" t="n">
        <v>26.460054</v>
      </c>
      <c r="S107" s="8" t="n">
        <v>26.798435</v>
      </c>
      <c r="T107" s="8" t="n">
        <v>27.105059</v>
      </c>
      <c r="U107" s="8" t="n">
        <v>27.37825</v>
      </c>
      <c r="V107" s="8" t="n">
        <v>27.616936</v>
      </c>
      <c r="W107" s="8" t="n">
        <v>27.823532</v>
      </c>
      <c r="X107" s="8" t="n">
        <v>28.00036</v>
      </c>
      <c r="Y107" s="8" t="n">
        <v>28.156403</v>
      </c>
      <c r="Z107" s="8" t="n">
        <v>28.295444</v>
      </c>
      <c r="AA107" s="8" t="n">
        <v>28.41975</v>
      </c>
      <c r="AB107" s="8" t="n">
        <v>28.531153</v>
      </c>
      <c r="AC107" s="8" t="n">
        <v>28.64201</v>
      </c>
      <c r="AD107" s="8" t="n">
        <v>28.749235</v>
      </c>
      <c r="AE107" s="8" t="n">
        <v>28.850229</v>
      </c>
      <c r="AF107" s="8" t="n">
        <v>28.943285</v>
      </c>
      <c r="AG107" s="8" t="n">
        <v>29.027384</v>
      </c>
      <c r="AH107" s="8" t="n">
        <v>29.101574</v>
      </c>
      <c r="AI107" s="8" t="n">
        <v>29.165483</v>
      </c>
      <c r="AJ107" s="8" t="n">
        <v>29.216835</v>
      </c>
      <c r="AK107" s="5" t="inlineStr">
        <is>
          <t>- -</t>
        </is>
      </c>
    </row>
    <row r="108" ht="15" customHeight="1" s="99">
      <c r="A108" s="58" t="inlineStr">
        <is>
          <t>FTE000:lm_mpg_stk_gashy</t>
        </is>
      </c>
      <c r="B108" s="7" t="inlineStr">
        <is>
          <t xml:space="preserve">      Plug-in Gasoline Hybrid</t>
        </is>
      </c>
      <c r="C108" s="8" t="n">
        <v>0</v>
      </c>
      <c r="D108" s="8" t="n">
        <v>0</v>
      </c>
      <c r="E108" s="8" t="n">
        <v>0</v>
      </c>
      <c r="F108" s="8" t="n">
        <v>18.040068</v>
      </c>
      <c r="G108" s="8" t="n">
        <v>18.233736</v>
      </c>
      <c r="H108" s="8" t="n">
        <v>18.351215</v>
      </c>
      <c r="I108" s="8" t="n">
        <v>18.455208</v>
      </c>
      <c r="J108" s="8" t="n">
        <v>18.568346</v>
      </c>
      <c r="K108" s="8" t="n">
        <v>18.702518</v>
      </c>
      <c r="L108" s="8" t="n">
        <v>18.863888</v>
      </c>
      <c r="M108" s="8" t="n">
        <v>19.057432</v>
      </c>
      <c r="N108" s="8" t="n">
        <v>19.238459</v>
      </c>
      <c r="O108" s="8" t="n">
        <v>19.431984</v>
      </c>
      <c r="P108" s="8" t="n">
        <v>19.630426</v>
      </c>
      <c r="Q108" s="8" t="n">
        <v>19.828382</v>
      </c>
      <c r="R108" s="8" t="n">
        <v>20.015451</v>
      </c>
      <c r="S108" s="8" t="n">
        <v>20.184555</v>
      </c>
      <c r="T108" s="8" t="n">
        <v>20.334351</v>
      </c>
      <c r="U108" s="8" t="n">
        <v>20.46335</v>
      </c>
      <c r="V108" s="8" t="n">
        <v>20.572924</v>
      </c>
      <c r="W108" s="8" t="n">
        <v>20.665136</v>
      </c>
      <c r="X108" s="8" t="n">
        <v>20.734514</v>
      </c>
      <c r="Y108" s="8" t="n">
        <v>20.793478</v>
      </c>
      <c r="Z108" s="8" t="n">
        <v>20.845011</v>
      </c>
      <c r="AA108" s="8" t="n">
        <v>20.891014</v>
      </c>
      <c r="AB108" s="8" t="n">
        <v>20.934036</v>
      </c>
      <c r="AC108" s="8" t="n">
        <v>20.980337</v>
      </c>
      <c r="AD108" s="8" t="n">
        <v>21.028578</v>
      </c>
      <c r="AE108" s="8" t="n">
        <v>21.077604</v>
      </c>
      <c r="AF108" s="8" t="n">
        <v>21.126301</v>
      </c>
      <c r="AG108" s="8" t="n">
        <v>21.173639</v>
      </c>
      <c r="AH108" s="8" t="n">
        <v>21.21847</v>
      </c>
      <c r="AI108" s="8" t="n">
        <v>21.258911</v>
      </c>
      <c r="AJ108" s="8" t="n">
        <v>21.293333</v>
      </c>
      <c r="AK108" s="5" t="inlineStr">
        <is>
          <t>- -</t>
        </is>
      </c>
    </row>
    <row r="109" ht="15" customHeight="1" s="99">
      <c r="A109" s="58" t="inlineStr">
        <is>
          <t>FTE000:lm_mpg_stk_cel</t>
        </is>
      </c>
      <c r="B109" s="7" t="inlineStr">
        <is>
          <t xml:space="preserve">      Fuel Cell</t>
        </is>
      </c>
      <c r="C109" s="8" t="n">
        <v>0</v>
      </c>
      <c r="D109" s="8" t="n">
        <v>0</v>
      </c>
      <c r="E109" s="8" t="n">
        <v>0</v>
      </c>
      <c r="F109" s="8" t="n">
        <v>0</v>
      </c>
      <c r="G109" s="8" t="n">
        <v>0</v>
      </c>
      <c r="H109" s="8" t="n">
        <v>0</v>
      </c>
      <c r="I109" s="8" t="n">
        <v>0</v>
      </c>
      <c r="J109" s="8" t="n">
        <v>0</v>
      </c>
      <c r="K109" s="8" t="n">
        <v>0</v>
      </c>
      <c r="L109" s="8" t="n">
        <v>0</v>
      </c>
      <c r="M109" s="8" t="n">
        <v>0</v>
      </c>
      <c r="N109" s="8" t="n">
        <v>0</v>
      </c>
      <c r="O109" s="8" t="n">
        <v>0</v>
      </c>
      <c r="P109" s="8" t="n">
        <v>0</v>
      </c>
      <c r="Q109" s="8" t="n">
        <v>0</v>
      </c>
      <c r="R109" s="8" t="n">
        <v>0</v>
      </c>
      <c r="S109" s="8" t="n">
        <v>0</v>
      </c>
      <c r="T109" s="8" t="n">
        <v>0</v>
      </c>
      <c r="U109" s="8" t="n">
        <v>0</v>
      </c>
      <c r="V109" s="8" t="n">
        <v>0</v>
      </c>
      <c r="W109" s="8" t="n">
        <v>0</v>
      </c>
      <c r="X109" s="8" t="n">
        <v>0</v>
      </c>
      <c r="Y109" s="8" t="n">
        <v>0</v>
      </c>
      <c r="Z109" s="8" t="n">
        <v>0</v>
      </c>
      <c r="AA109" s="8" t="n">
        <v>0</v>
      </c>
      <c r="AB109" s="8" t="n">
        <v>0</v>
      </c>
      <c r="AC109" s="8" t="n">
        <v>0</v>
      </c>
      <c r="AD109" s="8" t="n">
        <v>0</v>
      </c>
      <c r="AE109" s="8" t="n">
        <v>0</v>
      </c>
      <c r="AF109" s="8" t="n">
        <v>0</v>
      </c>
      <c r="AG109" s="8" t="n">
        <v>0</v>
      </c>
      <c r="AH109" s="8" t="n">
        <v>0</v>
      </c>
      <c r="AI109" s="8" t="n">
        <v>0</v>
      </c>
      <c r="AJ109" s="8" t="n">
        <v>0</v>
      </c>
      <c r="AK109" s="5" t="inlineStr">
        <is>
          <t>- -</t>
        </is>
      </c>
    </row>
    <row r="110" ht="15" customHeight="1" s="99">
      <c r="A110" s="58" t="inlineStr">
        <is>
          <t>FTE000:lm_mpg_stk_total</t>
        </is>
      </c>
      <c r="B110" s="7" t="inlineStr">
        <is>
          <t xml:space="preserve">        Light Medium Average</t>
        </is>
      </c>
      <c r="C110" s="8" t="n">
        <v>12.598932</v>
      </c>
      <c r="D110" s="8" t="n">
        <v>12.782128</v>
      </c>
      <c r="E110" s="8" t="n">
        <v>12.963616</v>
      </c>
      <c r="F110" s="8" t="n">
        <v>13.132332</v>
      </c>
      <c r="G110" s="8" t="n">
        <v>13.305673</v>
      </c>
      <c r="H110" s="8" t="n">
        <v>13.47985</v>
      </c>
      <c r="I110" s="8" t="n">
        <v>13.663153</v>
      </c>
      <c r="J110" s="8" t="n">
        <v>13.861443</v>
      </c>
      <c r="K110" s="8" t="n">
        <v>14.078727</v>
      </c>
      <c r="L110" s="8" t="n">
        <v>14.313669</v>
      </c>
      <c r="M110" s="8" t="n">
        <v>14.564931</v>
      </c>
      <c r="N110" s="8" t="n">
        <v>14.813035</v>
      </c>
      <c r="O110" s="8" t="n">
        <v>15.051657</v>
      </c>
      <c r="P110" s="8" t="n">
        <v>15.282898</v>
      </c>
      <c r="Q110" s="8" t="n">
        <v>15.495223</v>
      </c>
      <c r="R110" s="8" t="n">
        <v>15.692191</v>
      </c>
      <c r="S110" s="8" t="n">
        <v>15.871121</v>
      </c>
      <c r="T110" s="8" t="n">
        <v>16.033369</v>
      </c>
      <c r="U110" s="8" t="n">
        <v>16.17136</v>
      </c>
      <c r="V110" s="8" t="n">
        <v>16.295954</v>
      </c>
      <c r="W110" s="8" t="n">
        <v>16.411636</v>
      </c>
      <c r="X110" s="8" t="n">
        <v>16.519266</v>
      </c>
      <c r="Y110" s="8" t="n">
        <v>16.624287</v>
      </c>
      <c r="Z110" s="8" t="n">
        <v>16.714361</v>
      </c>
      <c r="AA110" s="8" t="n">
        <v>16.808706</v>
      </c>
      <c r="AB110" s="8" t="n">
        <v>16.890392</v>
      </c>
      <c r="AC110" s="8" t="n">
        <v>16.961145</v>
      </c>
      <c r="AD110" s="8" t="n">
        <v>17.030272</v>
      </c>
      <c r="AE110" s="8" t="n">
        <v>17.098772</v>
      </c>
      <c r="AF110" s="8" t="n">
        <v>17.158689</v>
      </c>
      <c r="AG110" s="8" t="n">
        <v>17.209538</v>
      </c>
      <c r="AH110" s="8" t="n">
        <v>17.261753</v>
      </c>
      <c r="AI110" s="8" t="n">
        <v>17.307829</v>
      </c>
      <c r="AJ110" s="8" t="n">
        <v>17.348801</v>
      </c>
      <c r="AK110" s="5" t="n">
        <v>0.009592</v>
      </c>
    </row>
    <row r="111" ht="15" customHeight="1" s="99">
      <c r="B111" s="4" t="inlineStr">
        <is>
          <t xml:space="preserve">    Medium</t>
        </is>
      </c>
    </row>
    <row r="112" ht="15" customHeight="1" s="99">
      <c r="A112" s="58" t="inlineStr">
        <is>
          <t>FTE000:ha_Diesel</t>
        </is>
      </c>
      <c r="B112" s="7" t="inlineStr">
        <is>
          <t xml:space="preserve">      Diesel</t>
        </is>
      </c>
      <c r="C112" s="8" t="n">
        <v>8.686059</v>
      </c>
      <c r="D112" s="8" t="n">
        <v>8.786903000000001</v>
      </c>
      <c r="E112" s="8" t="n">
        <v>8.889585</v>
      </c>
      <c r="F112" s="8" t="n">
        <v>8.98129</v>
      </c>
      <c r="G112" s="8" t="n">
        <v>9.093225</v>
      </c>
      <c r="H112" s="8" t="n">
        <v>9.223151</v>
      </c>
      <c r="I112" s="8" t="n">
        <v>9.364501000000001</v>
      </c>
      <c r="J112" s="8" t="n">
        <v>9.517802</v>
      </c>
      <c r="K112" s="8" t="n">
        <v>9.686771</v>
      </c>
      <c r="L112" s="8" t="n">
        <v>9.871816000000001</v>
      </c>
      <c r="M112" s="8" t="n">
        <v>10.07179</v>
      </c>
      <c r="N112" s="8" t="n">
        <v>10.273841</v>
      </c>
      <c r="O112" s="8" t="n">
        <v>10.484374</v>
      </c>
      <c r="P112" s="8" t="n">
        <v>10.711292</v>
      </c>
      <c r="Q112" s="8" t="n">
        <v>10.939629</v>
      </c>
      <c r="R112" s="8" t="n">
        <v>11.171761</v>
      </c>
      <c r="S112" s="8" t="n">
        <v>11.394748</v>
      </c>
      <c r="T112" s="8" t="n">
        <v>11.600474</v>
      </c>
      <c r="U112" s="8" t="n">
        <v>11.779544</v>
      </c>
      <c r="V112" s="8" t="n">
        <v>11.938135</v>
      </c>
      <c r="W112" s="8" t="n">
        <v>12.081016</v>
      </c>
      <c r="X112" s="8" t="n">
        <v>12.212122</v>
      </c>
      <c r="Y112" s="8" t="n">
        <v>12.333236</v>
      </c>
      <c r="Z112" s="8" t="n">
        <v>12.447678</v>
      </c>
      <c r="AA112" s="8" t="n">
        <v>12.556713</v>
      </c>
      <c r="AB112" s="8" t="n">
        <v>12.640465</v>
      </c>
      <c r="AC112" s="8" t="n">
        <v>12.704724</v>
      </c>
      <c r="AD112" s="8" t="n">
        <v>12.759153</v>
      </c>
      <c r="AE112" s="8" t="n">
        <v>12.815148</v>
      </c>
      <c r="AF112" s="8" t="n">
        <v>12.858713</v>
      </c>
      <c r="AG112" s="8" t="n">
        <v>12.893593</v>
      </c>
      <c r="AH112" s="8" t="n">
        <v>12.926795</v>
      </c>
      <c r="AI112" s="8" t="n">
        <v>12.957721</v>
      </c>
      <c r="AJ112" s="8" t="n">
        <v>12.983868</v>
      </c>
      <c r="AK112" s="5" t="n">
        <v>0.012276</v>
      </c>
    </row>
    <row r="113" ht="15" customHeight="1" s="99">
      <c r="A113" s="58" t="inlineStr">
        <is>
          <t>FTE000:ha_Gasoline</t>
        </is>
      </c>
      <c r="B113" s="7" t="inlineStr">
        <is>
          <t xml:space="preserve">      Motor Gasoline</t>
        </is>
      </c>
      <c r="C113" s="8" t="n">
        <v>6.473608</v>
      </c>
      <c r="D113" s="8" t="n">
        <v>6.515011</v>
      </c>
      <c r="E113" s="8" t="n">
        <v>6.559204</v>
      </c>
      <c r="F113" s="8" t="n">
        <v>6.60106</v>
      </c>
      <c r="G113" s="8" t="n">
        <v>6.65496</v>
      </c>
      <c r="H113" s="8" t="n">
        <v>6.718898</v>
      </c>
      <c r="I113" s="8" t="n">
        <v>6.789539</v>
      </c>
      <c r="J113" s="8" t="n">
        <v>6.866751</v>
      </c>
      <c r="K113" s="8" t="n">
        <v>6.955848</v>
      </c>
      <c r="L113" s="8" t="n">
        <v>7.053323</v>
      </c>
      <c r="M113" s="8" t="n">
        <v>7.162041</v>
      </c>
      <c r="N113" s="8" t="n">
        <v>7.273969</v>
      </c>
      <c r="O113" s="8" t="n">
        <v>7.388657</v>
      </c>
      <c r="P113" s="8" t="n">
        <v>7.521257</v>
      </c>
      <c r="Q113" s="8" t="n">
        <v>7.648311</v>
      </c>
      <c r="R113" s="8" t="n">
        <v>7.786334</v>
      </c>
      <c r="S113" s="8" t="n">
        <v>7.922695</v>
      </c>
      <c r="T113" s="8" t="n">
        <v>8.040616</v>
      </c>
      <c r="U113" s="8" t="n">
        <v>8.153165</v>
      </c>
      <c r="V113" s="8" t="n">
        <v>8.253347</v>
      </c>
      <c r="W113" s="8" t="n">
        <v>8.351834</v>
      </c>
      <c r="X113" s="8" t="n">
        <v>8.431215</v>
      </c>
      <c r="Y113" s="8" t="n">
        <v>8.520458</v>
      </c>
      <c r="Z113" s="8" t="n">
        <v>8.596957</v>
      </c>
      <c r="AA113" s="8" t="n">
        <v>8.670975</v>
      </c>
      <c r="AB113" s="8" t="n">
        <v>8.730544999999999</v>
      </c>
      <c r="AC113" s="8" t="n">
        <v>8.776166999999999</v>
      </c>
      <c r="AD113" s="8" t="n">
        <v>8.82348</v>
      </c>
      <c r="AE113" s="8" t="n">
        <v>8.869486999999999</v>
      </c>
      <c r="AF113" s="8" t="n">
        <v>8.911325</v>
      </c>
      <c r="AG113" s="8" t="n">
        <v>8.950158999999999</v>
      </c>
      <c r="AH113" s="8" t="n">
        <v>8.981709</v>
      </c>
      <c r="AI113" s="8" t="n">
        <v>9.022161000000001</v>
      </c>
      <c r="AJ113" s="8" t="n">
        <v>9.053272</v>
      </c>
      <c r="AK113" s="5" t="n">
        <v>0.010335</v>
      </c>
    </row>
    <row r="114" ht="15" customHeight="1" s="99">
      <c r="A114" s="58" t="inlineStr">
        <is>
          <t>FTE000:ha_LiquefiedPetr</t>
        </is>
      </c>
      <c r="B114" s="7" t="inlineStr">
        <is>
          <t xml:space="preserve">      Propane</t>
        </is>
      </c>
      <c r="C114" s="8" t="n">
        <v>6.638883</v>
      </c>
      <c r="D114" s="8" t="n">
        <v>6.72182</v>
      </c>
      <c r="E114" s="8" t="n">
        <v>6.776053</v>
      </c>
      <c r="F114" s="8" t="n">
        <v>6.823604</v>
      </c>
      <c r="G114" s="8" t="n">
        <v>6.887177</v>
      </c>
      <c r="H114" s="8" t="n">
        <v>6.96207</v>
      </c>
      <c r="I114" s="8" t="n">
        <v>7.045482</v>
      </c>
      <c r="J114" s="8" t="n">
        <v>7.139388</v>
      </c>
      <c r="K114" s="8" t="n">
        <v>7.245935</v>
      </c>
      <c r="L114" s="8" t="n">
        <v>7.366776</v>
      </c>
      <c r="M114" s="8" t="n">
        <v>7.496501</v>
      </c>
      <c r="N114" s="8" t="n">
        <v>7.63911</v>
      </c>
      <c r="O114" s="8" t="n">
        <v>7.785798</v>
      </c>
      <c r="P114" s="8" t="n">
        <v>7.947607</v>
      </c>
      <c r="Q114" s="8" t="n">
        <v>8.117711999999999</v>
      </c>
      <c r="R114" s="8" t="n">
        <v>8.265765</v>
      </c>
      <c r="S114" s="8" t="n">
        <v>8.41506</v>
      </c>
      <c r="T114" s="8" t="n">
        <v>8.558401999999999</v>
      </c>
      <c r="U114" s="8" t="n">
        <v>8.678811</v>
      </c>
      <c r="V114" s="8" t="n">
        <v>8.784534000000001</v>
      </c>
      <c r="W114" s="8" t="n">
        <v>8.876099999999999</v>
      </c>
      <c r="X114" s="8" t="n">
        <v>8.954679</v>
      </c>
      <c r="Y114" s="8" t="n">
        <v>9.021661999999999</v>
      </c>
      <c r="Z114" s="8" t="n">
        <v>9.078448</v>
      </c>
      <c r="AA114" s="8" t="n">
        <v>9.126439</v>
      </c>
      <c r="AB114" s="8" t="n">
        <v>9.167327</v>
      </c>
      <c r="AC114" s="8" t="n">
        <v>9.202506</v>
      </c>
      <c r="AD114" s="8" t="n">
        <v>9.232965</v>
      </c>
      <c r="AE114" s="8" t="n">
        <v>9.259629</v>
      </c>
      <c r="AF114" s="8" t="n">
        <v>9.283072000000001</v>
      </c>
      <c r="AG114" s="8" t="n">
        <v>9.265131</v>
      </c>
      <c r="AH114" s="8" t="n">
        <v>9.328566</v>
      </c>
      <c r="AI114" s="8" t="n">
        <v>9.352276</v>
      </c>
      <c r="AJ114" s="8" t="n">
        <v>9.367495999999999</v>
      </c>
      <c r="AK114" s="5" t="n">
        <v>0.010425</v>
      </c>
    </row>
    <row r="115" ht="15" customHeight="1" s="99">
      <c r="A115" s="58" t="inlineStr">
        <is>
          <t>FTE000:ha_CompressedNat</t>
        </is>
      </c>
      <c r="B115" s="7" t="inlineStr">
        <is>
          <t xml:space="preserve">      Compressed/Liquefied Natural Gas</t>
        </is>
      </c>
      <c r="C115" s="8" t="n">
        <v>6.282899</v>
      </c>
      <c r="D115" s="8" t="n">
        <v>6.482805</v>
      </c>
      <c r="E115" s="8" t="n">
        <v>6.609867</v>
      </c>
      <c r="F115" s="8" t="n">
        <v>6.700559</v>
      </c>
      <c r="G115" s="8" t="n">
        <v>6.803889</v>
      </c>
      <c r="H115" s="8" t="n">
        <v>6.909931</v>
      </c>
      <c r="I115" s="8" t="n">
        <v>7.017282</v>
      </c>
      <c r="J115" s="8" t="n">
        <v>7.130737</v>
      </c>
      <c r="K115" s="8" t="n">
        <v>7.255554</v>
      </c>
      <c r="L115" s="8" t="n">
        <v>7.392173</v>
      </c>
      <c r="M115" s="8" t="n">
        <v>7.538543</v>
      </c>
      <c r="N115" s="8" t="n">
        <v>7.680885</v>
      </c>
      <c r="O115" s="8" t="n">
        <v>7.830699</v>
      </c>
      <c r="P115" s="8" t="n">
        <v>7.990498</v>
      </c>
      <c r="Q115" s="8" t="n">
        <v>8.155689000000001</v>
      </c>
      <c r="R115" s="8" t="n">
        <v>8.316459</v>
      </c>
      <c r="S115" s="8" t="n">
        <v>8.469865</v>
      </c>
      <c r="T115" s="8" t="n">
        <v>8.609909</v>
      </c>
      <c r="U115" s="8" t="n">
        <v>8.741224000000001</v>
      </c>
      <c r="V115" s="8" t="n">
        <v>8.855835000000001</v>
      </c>
      <c r="W115" s="8" t="n">
        <v>8.959148000000001</v>
      </c>
      <c r="X115" s="8" t="n">
        <v>9.044029</v>
      </c>
      <c r="Y115" s="8" t="n">
        <v>9.109665</v>
      </c>
      <c r="Z115" s="8" t="n">
        <v>9.178592999999999</v>
      </c>
      <c r="AA115" s="8" t="n">
        <v>9.218313999999999</v>
      </c>
      <c r="AB115" s="8" t="n">
        <v>9.269024</v>
      </c>
      <c r="AC115" s="8" t="n">
        <v>9.321232</v>
      </c>
      <c r="AD115" s="8" t="n">
        <v>9.356278</v>
      </c>
      <c r="AE115" s="8" t="n">
        <v>9.381525</v>
      </c>
      <c r="AF115" s="8" t="n">
        <v>9.408417</v>
      </c>
      <c r="AG115" s="8" t="n">
        <v>9.436461</v>
      </c>
      <c r="AH115" s="8" t="n">
        <v>9.461957</v>
      </c>
      <c r="AI115" s="8" t="n">
        <v>9.482547</v>
      </c>
      <c r="AJ115" s="8" t="n">
        <v>9.49081</v>
      </c>
      <c r="AK115" s="5" t="n">
        <v>0.011983</v>
      </c>
    </row>
    <row r="116" ht="15" customHeight="1" s="99">
      <c r="A116" s="58" t="inlineStr">
        <is>
          <t>FTE000:ha_ethanolflex</t>
        </is>
      </c>
      <c r="B116" s="7" t="inlineStr">
        <is>
          <t xml:space="preserve">      Ethanol-Flex Fuel</t>
        </is>
      </c>
      <c r="C116" s="8" t="n">
        <v>7.091312</v>
      </c>
      <c r="D116" s="8" t="n">
        <v>7.063305</v>
      </c>
      <c r="E116" s="8" t="n">
        <v>7.046594</v>
      </c>
      <c r="F116" s="8" t="n">
        <v>7.040466</v>
      </c>
      <c r="G116" s="8" t="n">
        <v>7.068486</v>
      </c>
      <c r="H116" s="8" t="n">
        <v>7.110966</v>
      </c>
      <c r="I116" s="8" t="n">
        <v>7.165102</v>
      </c>
      <c r="J116" s="8" t="n">
        <v>7.231236</v>
      </c>
      <c r="K116" s="8" t="n">
        <v>7.311879</v>
      </c>
      <c r="L116" s="8" t="n">
        <v>7.379202</v>
      </c>
      <c r="M116" s="8" t="n">
        <v>7.480379</v>
      </c>
      <c r="N116" s="8" t="n">
        <v>7.580819</v>
      </c>
      <c r="O116" s="8" t="n">
        <v>7.690852</v>
      </c>
      <c r="P116" s="8" t="n">
        <v>7.808288</v>
      </c>
      <c r="Q116" s="8" t="n">
        <v>7.933395</v>
      </c>
      <c r="R116" s="8" t="n">
        <v>8.057441000000001</v>
      </c>
      <c r="S116" s="8" t="n">
        <v>8.176453</v>
      </c>
      <c r="T116" s="8" t="n">
        <v>8.279470999999999</v>
      </c>
      <c r="U116" s="8" t="n">
        <v>8.372591999999999</v>
      </c>
      <c r="V116" s="8" t="n">
        <v>8.455908000000001</v>
      </c>
      <c r="W116" s="8" t="n">
        <v>8.531936</v>
      </c>
      <c r="X116" s="8" t="n">
        <v>8.600917000000001</v>
      </c>
      <c r="Y116" s="8" t="n">
        <v>8.692595000000001</v>
      </c>
      <c r="Z116" s="8" t="n">
        <v>8.708785000000001</v>
      </c>
      <c r="AA116" s="8" t="n">
        <v>8.755125</v>
      </c>
      <c r="AB116" s="8" t="n">
        <v>8.805679</v>
      </c>
      <c r="AC116" s="8" t="n">
        <v>8.845770999999999</v>
      </c>
      <c r="AD116" s="8" t="n">
        <v>8.884563</v>
      </c>
      <c r="AE116" s="8" t="n">
        <v>8.919028000000001</v>
      </c>
      <c r="AF116" s="8" t="n">
        <v>8.949249999999999</v>
      </c>
      <c r="AG116" s="8" t="n">
        <v>8.986352999999999</v>
      </c>
      <c r="AH116" s="8" t="n">
        <v>9.017448</v>
      </c>
      <c r="AI116" s="8" t="n">
        <v>9.044502</v>
      </c>
      <c r="AJ116" s="8" t="n">
        <v>9.071486</v>
      </c>
      <c r="AK116" s="5" t="n">
        <v>0.007849999999999999</v>
      </c>
    </row>
    <row r="117" ht="15" customHeight="1" s="99">
      <c r="A117" s="58" t="inlineStr">
        <is>
          <t>FTE000:ha_electric</t>
        </is>
      </c>
      <c r="B117" s="7" t="inlineStr">
        <is>
          <t xml:space="preserve">      Electric</t>
        </is>
      </c>
      <c r="C117" s="8" t="n">
        <v>0</v>
      </c>
      <c r="D117" s="8" t="n">
        <v>16.871031</v>
      </c>
      <c r="E117" s="8" t="n">
        <v>16.932257</v>
      </c>
      <c r="F117" s="8" t="n">
        <v>16.9699</v>
      </c>
      <c r="G117" s="8" t="n">
        <v>17.11916</v>
      </c>
      <c r="H117" s="8" t="n">
        <v>17.268925</v>
      </c>
      <c r="I117" s="8" t="n">
        <v>17.425732</v>
      </c>
      <c r="J117" s="8" t="n">
        <v>17.606256</v>
      </c>
      <c r="K117" s="8" t="n">
        <v>17.820513</v>
      </c>
      <c r="L117" s="8" t="n">
        <v>18.071463</v>
      </c>
      <c r="M117" s="8" t="n">
        <v>18.351812</v>
      </c>
      <c r="N117" s="8" t="n">
        <v>18.616129</v>
      </c>
      <c r="O117" s="8" t="n">
        <v>18.906635</v>
      </c>
      <c r="P117" s="8" t="n">
        <v>19.214298</v>
      </c>
      <c r="Q117" s="8" t="n">
        <v>19.529589</v>
      </c>
      <c r="R117" s="8" t="n">
        <v>19.837093</v>
      </c>
      <c r="S117" s="8" t="n">
        <v>20.121521</v>
      </c>
      <c r="T117" s="8" t="n">
        <v>20.377455</v>
      </c>
      <c r="U117" s="8" t="n">
        <v>20.601473</v>
      </c>
      <c r="V117" s="8" t="n">
        <v>20.793434</v>
      </c>
      <c r="W117" s="8" t="n">
        <v>20.971434</v>
      </c>
      <c r="X117" s="8" t="n">
        <v>21.128012</v>
      </c>
      <c r="Y117" s="8" t="n">
        <v>21.264067</v>
      </c>
      <c r="Z117" s="8" t="n">
        <v>21.380669</v>
      </c>
      <c r="AA117" s="8" t="n">
        <v>21.482801</v>
      </c>
      <c r="AB117" s="8" t="n">
        <v>21.571856</v>
      </c>
      <c r="AC117" s="8" t="n">
        <v>21.6495</v>
      </c>
      <c r="AD117" s="8" t="n">
        <v>21.717184</v>
      </c>
      <c r="AE117" s="8" t="n">
        <v>21.776337</v>
      </c>
      <c r="AF117" s="8" t="n">
        <v>21.827829</v>
      </c>
      <c r="AG117" s="8" t="n">
        <v>21.873947</v>
      </c>
      <c r="AH117" s="8" t="n">
        <v>21.914011</v>
      </c>
      <c r="AI117" s="8" t="n">
        <v>21.949661</v>
      </c>
      <c r="AJ117" s="8" t="n">
        <v>22.032518</v>
      </c>
      <c r="AK117" s="5" t="n">
        <v>0.008376</v>
      </c>
    </row>
    <row r="118" ht="15" customHeight="1" s="99">
      <c r="A118" s="58" t="inlineStr">
        <is>
          <t>FTE000:ha_plugindiesel</t>
        </is>
      </c>
      <c r="B118" s="7" t="inlineStr">
        <is>
          <t xml:space="preserve">      Plug-in Diesel Hybrid</t>
        </is>
      </c>
      <c r="C118" s="8" t="n">
        <v>0</v>
      </c>
      <c r="D118" s="8" t="n">
        <v>14.113036</v>
      </c>
      <c r="E118" s="8" t="n">
        <v>14.268747</v>
      </c>
      <c r="F118" s="8" t="n">
        <v>14.357277</v>
      </c>
      <c r="G118" s="8" t="n">
        <v>14.54006</v>
      </c>
      <c r="H118" s="8" t="n">
        <v>14.743936</v>
      </c>
      <c r="I118" s="8" t="n">
        <v>14.969958</v>
      </c>
      <c r="J118" s="8" t="n">
        <v>15.210196</v>
      </c>
      <c r="K118" s="8" t="n">
        <v>15.469038</v>
      </c>
      <c r="L118" s="8" t="n">
        <v>15.747518</v>
      </c>
      <c r="M118" s="8" t="n">
        <v>16.04954</v>
      </c>
      <c r="N118" s="8" t="n">
        <v>16.326742</v>
      </c>
      <c r="O118" s="8" t="n">
        <v>16.616674</v>
      </c>
      <c r="P118" s="8" t="n">
        <v>16.914818</v>
      </c>
      <c r="Q118" s="8" t="n">
        <v>17.21443</v>
      </c>
      <c r="R118" s="8" t="n">
        <v>17.500296</v>
      </c>
      <c r="S118" s="8" t="n">
        <v>17.746023</v>
      </c>
      <c r="T118" s="8" t="n">
        <v>17.971668</v>
      </c>
      <c r="U118" s="8" t="n">
        <v>18.170565</v>
      </c>
      <c r="V118" s="8" t="n">
        <v>18.348354</v>
      </c>
      <c r="W118" s="8" t="n">
        <v>18.521229</v>
      </c>
      <c r="X118" s="8" t="n">
        <v>18.678902</v>
      </c>
      <c r="Y118" s="8" t="n">
        <v>18.822123</v>
      </c>
      <c r="Z118" s="8" t="n">
        <v>18.951221</v>
      </c>
      <c r="AA118" s="8" t="n">
        <v>19.06991</v>
      </c>
      <c r="AB118" s="8" t="n">
        <v>19.178175</v>
      </c>
      <c r="AC118" s="8" t="n">
        <v>19.276812</v>
      </c>
      <c r="AD118" s="8" t="n">
        <v>19.36623</v>
      </c>
      <c r="AE118" s="8" t="n">
        <v>19.44714</v>
      </c>
      <c r="AF118" s="8" t="n">
        <v>19.519453</v>
      </c>
      <c r="AG118" s="8" t="n">
        <v>19.584883</v>
      </c>
      <c r="AH118" s="8" t="n">
        <v>19.642559</v>
      </c>
      <c r="AI118" s="8" t="n">
        <v>19.693567</v>
      </c>
      <c r="AJ118" s="8" t="n">
        <v>19.784672</v>
      </c>
      <c r="AK118" s="5" t="n">
        <v>0.010612</v>
      </c>
    </row>
    <row r="119" ht="15" customHeight="1" s="99">
      <c r="A119" s="58" t="inlineStr">
        <is>
          <t>FTE000:ha_plugingasolin</t>
        </is>
      </c>
      <c r="B119" s="7" t="inlineStr">
        <is>
          <t xml:space="preserve">      Plug-in Gasoline Hybrid</t>
        </is>
      </c>
      <c r="C119" s="8" t="n">
        <v>0</v>
      </c>
      <c r="D119" s="8" t="n">
        <v>10.272853</v>
      </c>
      <c r="E119" s="8" t="n">
        <v>10.332221</v>
      </c>
      <c r="F119" s="8" t="n">
        <v>10.368864</v>
      </c>
      <c r="G119" s="8" t="n">
        <v>10.477503</v>
      </c>
      <c r="H119" s="8" t="n">
        <v>10.595439</v>
      </c>
      <c r="I119" s="8" t="n">
        <v>10.724684</v>
      </c>
      <c r="J119" s="8" t="n">
        <v>10.871342</v>
      </c>
      <c r="K119" s="8" t="n">
        <v>11.041666</v>
      </c>
      <c r="L119" s="8" t="n">
        <v>11.2339</v>
      </c>
      <c r="M119" s="8" t="n">
        <v>11.447547</v>
      </c>
      <c r="N119" s="8" t="n">
        <v>11.646661</v>
      </c>
      <c r="O119" s="8" t="n">
        <v>11.859256</v>
      </c>
      <c r="P119" s="8" t="n">
        <v>12.079526</v>
      </c>
      <c r="Q119" s="8" t="n">
        <v>12.302498</v>
      </c>
      <c r="R119" s="8" t="n">
        <v>12.518579</v>
      </c>
      <c r="S119" s="8" t="n">
        <v>12.718557</v>
      </c>
      <c r="T119" s="8" t="n">
        <v>12.89882</v>
      </c>
      <c r="U119" s="8" t="n">
        <v>13.055965</v>
      </c>
      <c r="V119" s="8" t="n">
        <v>13.190538</v>
      </c>
      <c r="W119" s="8" t="n">
        <v>13.316005</v>
      </c>
      <c r="X119" s="8" t="n">
        <v>13.4265</v>
      </c>
      <c r="Y119" s="8" t="n">
        <v>13.522566</v>
      </c>
      <c r="Z119" s="8" t="n">
        <v>13.604988</v>
      </c>
      <c r="AA119" s="8" t="n">
        <v>13.677267</v>
      </c>
      <c r="AB119" s="8" t="n">
        <v>13.740302</v>
      </c>
      <c r="AC119" s="8" t="n">
        <v>13.795293</v>
      </c>
      <c r="AD119" s="8" t="n">
        <v>13.843267</v>
      </c>
      <c r="AE119" s="8" t="n">
        <v>13.885284</v>
      </c>
      <c r="AF119" s="8" t="n">
        <v>13.921844</v>
      </c>
      <c r="AG119" s="8" t="n">
        <v>13.954495</v>
      </c>
      <c r="AH119" s="8" t="n">
        <v>13.983255</v>
      </c>
      <c r="AI119" s="8" t="n">
        <v>14.008754</v>
      </c>
      <c r="AJ119" s="8" t="n">
        <v>14.064109</v>
      </c>
      <c r="AK119" s="5" t="n">
        <v>0.009865000000000001</v>
      </c>
    </row>
    <row r="120" ht="15" customHeight="1" s="99">
      <c r="A120" s="58" t="inlineStr">
        <is>
          <t>FTE000:ha_fuelcell</t>
        </is>
      </c>
      <c r="B120" s="7" t="inlineStr">
        <is>
          <t xml:space="preserve">      Fuel Cell</t>
        </is>
      </c>
      <c r="C120" s="8" t="n">
        <v>0</v>
      </c>
      <c r="D120" s="8" t="n">
        <v>11.520418</v>
      </c>
      <c r="E120" s="8" t="n">
        <v>11.520415</v>
      </c>
      <c r="F120" s="8" t="n">
        <v>11.520415</v>
      </c>
      <c r="G120" s="8" t="n">
        <v>11.520415</v>
      </c>
      <c r="H120" s="8" t="n">
        <v>11.520416</v>
      </c>
      <c r="I120" s="8" t="n">
        <v>11.520418</v>
      </c>
      <c r="J120" s="8" t="n">
        <v>11.520415</v>
      </c>
      <c r="K120" s="8" t="n">
        <v>11.520414</v>
      </c>
      <c r="L120" s="8" t="n">
        <v>11.520415</v>
      </c>
      <c r="M120" s="8" t="n">
        <v>11.520415</v>
      </c>
      <c r="N120" s="8" t="n">
        <v>11.520415</v>
      </c>
      <c r="O120" s="8" t="n">
        <v>11.520415</v>
      </c>
      <c r="P120" s="8" t="n">
        <v>11.520414</v>
      </c>
      <c r="Q120" s="8" t="n">
        <v>11.520415</v>
      </c>
      <c r="R120" s="8" t="n">
        <v>11.520414</v>
      </c>
      <c r="S120" s="8" t="n">
        <v>11.520413</v>
      </c>
      <c r="T120" s="8" t="n">
        <v>11.520415</v>
      </c>
      <c r="U120" s="8" t="n">
        <v>11.520414</v>
      </c>
      <c r="V120" s="8" t="n">
        <v>11.520412</v>
      </c>
      <c r="W120" s="8" t="n">
        <v>11.520413</v>
      </c>
      <c r="X120" s="8" t="n">
        <v>11.520413</v>
      </c>
      <c r="Y120" s="8" t="n">
        <v>11.520414</v>
      </c>
      <c r="Z120" s="8" t="n">
        <v>11.520418</v>
      </c>
      <c r="AA120" s="8" t="n">
        <v>11.520415</v>
      </c>
      <c r="AB120" s="8" t="n">
        <v>11.520415</v>
      </c>
      <c r="AC120" s="8" t="n">
        <v>11.520413</v>
      </c>
      <c r="AD120" s="8" t="n">
        <v>11.520414</v>
      </c>
      <c r="AE120" s="8" t="n">
        <v>11.520413</v>
      </c>
      <c r="AF120" s="8" t="n">
        <v>11.520416</v>
      </c>
      <c r="AG120" s="8" t="n">
        <v>11.520414</v>
      </c>
      <c r="AH120" s="8" t="n">
        <v>11.520414</v>
      </c>
      <c r="AI120" s="8" t="n">
        <v>11.520419</v>
      </c>
      <c r="AJ120" s="8" t="n">
        <v>11.54728</v>
      </c>
      <c r="AK120" s="5" t="n">
        <v>7.3e-05</v>
      </c>
    </row>
    <row r="121" ht="15" customHeight="1" s="99">
      <c r="A121" s="58" t="inlineStr">
        <is>
          <t>FTE000:ha_MediumAverage</t>
        </is>
      </c>
      <c r="B121" s="7" t="inlineStr">
        <is>
          <t xml:space="preserve">        Medium Average</t>
        </is>
      </c>
      <c r="C121" s="8" t="n">
        <v>7.831116</v>
      </c>
      <c r="D121" s="8" t="n">
        <v>7.92069</v>
      </c>
      <c r="E121" s="8" t="n">
        <v>8.011540999999999</v>
      </c>
      <c r="F121" s="8" t="n">
        <v>8.092238</v>
      </c>
      <c r="G121" s="8" t="n">
        <v>8.189560999999999</v>
      </c>
      <c r="H121" s="8" t="n">
        <v>8.302649000000001</v>
      </c>
      <c r="I121" s="8" t="n">
        <v>8.423821</v>
      </c>
      <c r="J121" s="8" t="n">
        <v>8.550995</v>
      </c>
      <c r="K121" s="8" t="n">
        <v>8.693902</v>
      </c>
      <c r="L121" s="8" t="n">
        <v>8.847047999999999</v>
      </c>
      <c r="M121" s="8" t="n">
        <v>9.015388</v>
      </c>
      <c r="N121" s="8" t="n">
        <v>9.184785</v>
      </c>
      <c r="O121" s="8" t="n">
        <v>9.356248000000001</v>
      </c>
      <c r="P121" s="8" t="n">
        <v>9.550300999999999</v>
      </c>
      <c r="Q121" s="8" t="n">
        <v>9.737187</v>
      </c>
      <c r="R121" s="8" t="n">
        <v>9.935033000000001</v>
      </c>
      <c r="S121" s="8" t="n">
        <v>10.127514</v>
      </c>
      <c r="T121" s="8" t="n">
        <v>10.297983</v>
      </c>
      <c r="U121" s="8" t="n">
        <v>10.453626</v>
      </c>
      <c r="V121" s="8" t="n">
        <v>10.590753</v>
      </c>
      <c r="W121" s="8" t="n">
        <v>10.720448</v>
      </c>
      <c r="X121" s="8" t="n">
        <v>10.830572</v>
      </c>
      <c r="Y121" s="8" t="n">
        <v>10.944401</v>
      </c>
      <c r="Z121" s="8" t="n">
        <v>11.045986</v>
      </c>
      <c r="AA121" s="8" t="n">
        <v>11.143631</v>
      </c>
      <c r="AB121" s="8" t="n">
        <v>11.220775</v>
      </c>
      <c r="AC121" s="8" t="n">
        <v>11.280128</v>
      </c>
      <c r="AD121" s="8" t="n">
        <v>11.33666</v>
      </c>
      <c r="AE121" s="8" t="n">
        <v>11.393149</v>
      </c>
      <c r="AF121" s="8" t="n">
        <v>11.44141</v>
      </c>
      <c r="AG121" s="8" t="n">
        <v>11.483623</v>
      </c>
      <c r="AH121" s="8" t="n">
        <v>11.520587</v>
      </c>
      <c r="AI121" s="8" t="n">
        <v>11.562761</v>
      </c>
      <c r="AJ121" s="8" t="n">
        <v>11.596318</v>
      </c>
      <c r="AK121" s="5" t="n">
        <v>0.011984</v>
      </c>
    </row>
    <row r="122" ht="15" customHeight="1" s="99">
      <c r="B122" s="4" t="inlineStr">
        <is>
          <t xml:space="preserve">    Heavy</t>
        </is>
      </c>
    </row>
    <row r="123" ht="15" customHeight="1" s="99">
      <c r="A123" s="58" t="inlineStr">
        <is>
          <t>FTE000:ia_Diesel</t>
        </is>
      </c>
      <c r="B123" s="7" t="inlineStr">
        <is>
          <t xml:space="preserve">      Diesel</t>
        </is>
      </c>
      <c r="C123" s="8" t="n">
        <v>6.150923</v>
      </c>
      <c r="D123" s="8" t="n">
        <v>6.238818</v>
      </c>
      <c r="E123" s="8" t="n">
        <v>6.328032</v>
      </c>
      <c r="F123" s="8" t="n">
        <v>6.409578</v>
      </c>
      <c r="G123" s="8" t="n">
        <v>6.486842</v>
      </c>
      <c r="H123" s="8" t="n">
        <v>6.56997</v>
      </c>
      <c r="I123" s="8" t="n">
        <v>6.655853</v>
      </c>
      <c r="J123" s="8" t="n">
        <v>6.746603</v>
      </c>
      <c r="K123" s="8" t="n">
        <v>6.845812</v>
      </c>
      <c r="L123" s="8" t="n">
        <v>6.956387</v>
      </c>
      <c r="M123" s="8" t="n">
        <v>7.078156</v>
      </c>
      <c r="N123" s="8" t="n">
        <v>7.202807</v>
      </c>
      <c r="O123" s="8" t="n">
        <v>7.331485</v>
      </c>
      <c r="P123" s="8" t="n">
        <v>7.461177</v>
      </c>
      <c r="Q123" s="8" t="n">
        <v>7.589552</v>
      </c>
      <c r="R123" s="8" t="n">
        <v>7.711817</v>
      </c>
      <c r="S123" s="8" t="n">
        <v>7.826855</v>
      </c>
      <c r="T123" s="8" t="n">
        <v>7.929402</v>
      </c>
      <c r="U123" s="8" t="n">
        <v>8.016386000000001</v>
      </c>
      <c r="V123" s="8" t="n">
        <v>8.093374000000001</v>
      </c>
      <c r="W123" s="8" t="n">
        <v>8.159045000000001</v>
      </c>
      <c r="X123" s="8" t="n">
        <v>8.219452</v>
      </c>
      <c r="Y123" s="8" t="n">
        <v>8.270656000000001</v>
      </c>
      <c r="Z123" s="8" t="n">
        <v>8.326326</v>
      </c>
      <c r="AA123" s="8" t="n">
        <v>8.366142</v>
      </c>
      <c r="AB123" s="8" t="n">
        <v>8.402010000000001</v>
      </c>
      <c r="AC123" s="8" t="n">
        <v>8.430215</v>
      </c>
      <c r="AD123" s="8" t="n">
        <v>8.452164</v>
      </c>
      <c r="AE123" s="8" t="n">
        <v>8.474297999999999</v>
      </c>
      <c r="AF123" s="8" t="n">
        <v>8.494472</v>
      </c>
      <c r="AG123" s="8" t="n">
        <v>8.510327999999999</v>
      </c>
      <c r="AH123" s="8" t="n">
        <v>8.525274</v>
      </c>
      <c r="AI123" s="8" t="n">
        <v>8.54308</v>
      </c>
      <c r="AJ123" s="8" t="n">
        <v>8.556877</v>
      </c>
      <c r="AK123" s="5" t="n">
        <v>0.009922</v>
      </c>
    </row>
    <row r="124" ht="15" customHeight="1" s="99">
      <c r="A124" s="58" t="inlineStr">
        <is>
          <t>FTE000:ia_Gasoline</t>
        </is>
      </c>
      <c r="B124" s="7" t="inlineStr">
        <is>
          <t xml:space="preserve">      Motor Gasoline</t>
        </is>
      </c>
      <c r="C124" s="8" t="n">
        <v>5.33682</v>
      </c>
      <c r="D124" s="8" t="n">
        <v>5.356124</v>
      </c>
      <c r="E124" s="8" t="n">
        <v>5.382729</v>
      </c>
      <c r="F124" s="8" t="n">
        <v>5.413804</v>
      </c>
      <c r="G124" s="8" t="n">
        <v>5.452112</v>
      </c>
      <c r="H124" s="8" t="n">
        <v>5.49637</v>
      </c>
      <c r="I124" s="8" t="n">
        <v>5.551941</v>
      </c>
      <c r="J124" s="8" t="n">
        <v>5.622051</v>
      </c>
      <c r="K124" s="8" t="n">
        <v>5.699012</v>
      </c>
      <c r="L124" s="8" t="n">
        <v>5.779893</v>
      </c>
      <c r="M124" s="8" t="n">
        <v>5.862227</v>
      </c>
      <c r="N124" s="8" t="n">
        <v>5.962234</v>
      </c>
      <c r="O124" s="8" t="n">
        <v>6.053956</v>
      </c>
      <c r="P124" s="8" t="n">
        <v>6.164271</v>
      </c>
      <c r="Q124" s="8" t="n">
        <v>6.279231</v>
      </c>
      <c r="R124" s="8" t="n">
        <v>6.394412</v>
      </c>
      <c r="S124" s="8" t="n">
        <v>6.516418</v>
      </c>
      <c r="T124" s="8" t="n">
        <v>6.611884</v>
      </c>
      <c r="U124" s="8" t="n">
        <v>6.735288</v>
      </c>
      <c r="V124" s="8" t="n">
        <v>6.829223</v>
      </c>
      <c r="W124" s="8" t="n">
        <v>6.904947</v>
      </c>
      <c r="X124" s="8" t="n">
        <v>6.977568</v>
      </c>
      <c r="Y124" s="8" t="n">
        <v>7.068563</v>
      </c>
      <c r="Z124" s="8" t="n">
        <v>7.119702</v>
      </c>
      <c r="AA124" s="8" t="n">
        <v>7.19621</v>
      </c>
      <c r="AB124" s="8" t="n">
        <v>7.285115</v>
      </c>
      <c r="AC124" s="8" t="n">
        <v>7.331921</v>
      </c>
      <c r="AD124" s="8" t="n">
        <v>7.367463</v>
      </c>
      <c r="AE124" s="8" t="n">
        <v>7.396995</v>
      </c>
      <c r="AF124" s="8" t="n">
        <v>7.425386</v>
      </c>
      <c r="AG124" s="8" t="n">
        <v>7.439883</v>
      </c>
      <c r="AH124" s="8" t="n">
        <v>7.46009</v>
      </c>
      <c r="AI124" s="8" t="n">
        <v>7.462953</v>
      </c>
      <c r="AJ124" s="8" t="n">
        <v>7.489182</v>
      </c>
      <c r="AK124" s="5" t="n">
        <v>0.010531</v>
      </c>
    </row>
    <row r="125" ht="15" customHeight="1" s="99">
      <c r="A125" s="58" t="inlineStr">
        <is>
          <t>FTE000:ia_LiquefiedPetr</t>
        </is>
      </c>
      <c r="B125" s="7" t="inlineStr">
        <is>
          <t xml:space="preserve">      Propane</t>
        </is>
      </c>
      <c r="C125" s="8" t="n">
        <v>5.568198</v>
      </c>
      <c r="D125" s="8" t="n">
        <v>5.73426</v>
      </c>
      <c r="E125" s="8" t="n">
        <v>5.851463</v>
      </c>
      <c r="F125" s="8" t="n">
        <v>5.940143</v>
      </c>
      <c r="G125" s="8" t="n">
        <v>6.030013</v>
      </c>
      <c r="H125" s="8" t="n">
        <v>6.121404</v>
      </c>
      <c r="I125" s="8" t="n">
        <v>6.211576</v>
      </c>
      <c r="J125" s="8" t="n">
        <v>6.30524</v>
      </c>
      <c r="K125" s="8" t="n">
        <v>6.399634</v>
      </c>
      <c r="L125" s="8" t="n">
        <v>6.498246</v>
      </c>
      <c r="M125" s="8" t="n">
        <v>6.598096</v>
      </c>
      <c r="N125" s="8" t="n">
        <v>6.707626</v>
      </c>
      <c r="O125" s="8" t="n">
        <v>6.814322</v>
      </c>
      <c r="P125" s="8" t="n">
        <v>6.923487</v>
      </c>
      <c r="Q125" s="8" t="n">
        <v>7.052825</v>
      </c>
      <c r="R125" s="8" t="n">
        <v>7.164708</v>
      </c>
      <c r="S125" s="8" t="n">
        <v>7.263708</v>
      </c>
      <c r="T125" s="8" t="n">
        <v>7.345387</v>
      </c>
      <c r="U125" s="8" t="n">
        <v>7.409913</v>
      </c>
      <c r="V125" s="8" t="n">
        <v>7.462154</v>
      </c>
      <c r="W125" s="8" t="n">
        <v>7.50422</v>
      </c>
      <c r="X125" s="8" t="n">
        <v>7.536384</v>
      </c>
      <c r="Y125" s="8" t="n">
        <v>7.560721</v>
      </c>
      <c r="Z125" s="8" t="n">
        <v>7.578726</v>
      </c>
      <c r="AA125" s="8" t="n">
        <v>7.591194</v>
      </c>
      <c r="AB125" s="8" t="n">
        <v>7.599475</v>
      </c>
      <c r="AC125" s="8" t="n">
        <v>7.604569</v>
      </c>
      <c r="AD125" s="8" t="n">
        <v>7.607205</v>
      </c>
      <c r="AE125" s="8" t="n">
        <v>7.608007</v>
      </c>
      <c r="AF125" s="8" t="n">
        <v>7.606706</v>
      </c>
      <c r="AG125" s="8" t="n">
        <v>7.597844</v>
      </c>
      <c r="AH125" s="8" t="n">
        <v>7.594314</v>
      </c>
      <c r="AI125" s="8" t="n">
        <v>7.599012</v>
      </c>
      <c r="AJ125" s="8" t="n">
        <v>7.597669</v>
      </c>
      <c r="AK125" s="5" t="n">
        <v>0.008832</v>
      </c>
    </row>
    <row r="126" ht="15" customHeight="1" s="99">
      <c r="A126" s="58" t="inlineStr">
        <is>
          <t>FTE000:ia_CompressedNat</t>
        </is>
      </c>
      <c r="B126" s="7" t="inlineStr">
        <is>
          <t xml:space="preserve">      Compressed/Liquefied Natural Gas</t>
        </is>
      </c>
      <c r="C126" s="8" t="n">
        <v>5.890975</v>
      </c>
      <c r="D126" s="8" t="n">
        <v>5.98704</v>
      </c>
      <c r="E126" s="8" t="n">
        <v>6.074381</v>
      </c>
      <c r="F126" s="8" t="n">
        <v>6.147619</v>
      </c>
      <c r="G126" s="8" t="n">
        <v>6.222606</v>
      </c>
      <c r="H126" s="8" t="n">
        <v>6.304255</v>
      </c>
      <c r="I126" s="8" t="n">
        <v>6.39032</v>
      </c>
      <c r="J126" s="8" t="n">
        <v>6.483062</v>
      </c>
      <c r="K126" s="8" t="n">
        <v>6.586647</v>
      </c>
      <c r="L126" s="8" t="n">
        <v>6.703637</v>
      </c>
      <c r="M126" s="8" t="n">
        <v>6.83469</v>
      </c>
      <c r="N126" s="8" t="n">
        <v>6.96845</v>
      </c>
      <c r="O126" s="8" t="n">
        <v>7.110902</v>
      </c>
      <c r="P126" s="8" t="n">
        <v>7.259336</v>
      </c>
      <c r="Q126" s="8" t="n">
        <v>7.409958</v>
      </c>
      <c r="R126" s="8" t="n">
        <v>7.556139</v>
      </c>
      <c r="S126" s="8" t="n">
        <v>7.689531</v>
      </c>
      <c r="T126" s="8" t="n">
        <v>7.808004</v>
      </c>
      <c r="U126" s="8" t="n">
        <v>7.909863</v>
      </c>
      <c r="V126" s="8" t="n">
        <v>7.99399</v>
      </c>
      <c r="W126" s="8" t="n">
        <v>8.065136000000001</v>
      </c>
      <c r="X126" s="8" t="n">
        <v>8.123756</v>
      </c>
      <c r="Y126" s="8" t="n">
        <v>8.171431999999999</v>
      </c>
      <c r="Z126" s="8" t="n">
        <v>8.210213</v>
      </c>
      <c r="AA126" s="8" t="n">
        <v>8.24156</v>
      </c>
      <c r="AB126" s="8" t="n">
        <v>8.269007</v>
      </c>
      <c r="AC126" s="8" t="n">
        <v>8.290381999999999</v>
      </c>
      <c r="AD126" s="8" t="n">
        <v>8.307143999999999</v>
      </c>
      <c r="AE126" s="8" t="n">
        <v>8.322975</v>
      </c>
      <c r="AF126" s="8" t="n">
        <v>8.333940999999999</v>
      </c>
      <c r="AG126" s="8" t="n">
        <v>8.344822000000001</v>
      </c>
      <c r="AH126" s="8" t="n">
        <v>8.352361999999999</v>
      </c>
      <c r="AI126" s="8" t="n">
        <v>8.358525</v>
      </c>
      <c r="AJ126" s="8" t="n">
        <v>8.360447000000001</v>
      </c>
      <c r="AK126" s="5" t="n">
        <v>0.010489</v>
      </c>
    </row>
    <row r="127" ht="15" customHeight="1" s="99">
      <c r="A127" s="58" t="inlineStr">
        <is>
          <t>FTE000:ia_ethanolflex</t>
        </is>
      </c>
      <c r="B127" s="7" t="inlineStr">
        <is>
          <t xml:space="preserve">      Ethanol-Flex Fuel</t>
        </is>
      </c>
      <c r="C127" s="8" t="n">
        <v>0</v>
      </c>
      <c r="D127" s="8" t="n">
        <v>0</v>
      </c>
      <c r="E127" s="8" t="n">
        <v>0</v>
      </c>
      <c r="F127" s="8" t="n">
        <v>0</v>
      </c>
      <c r="G127" s="8" t="n">
        <v>0</v>
      </c>
      <c r="H127" s="8" t="n">
        <v>0</v>
      </c>
      <c r="I127" s="8" t="n">
        <v>0</v>
      </c>
      <c r="J127" s="8" t="n">
        <v>0</v>
      </c>
      <c r="K127" s="8" t="n">
        <v>0</v>
      </c>
      <c r="L127" s="8" t="n">
        <v>0</v>
      </c>
      <c r="M127" s="8" t="n">
        <v>0</v>
      </c>
      <c r="N127" s="8" t="n">
        <v>0</v>
      </c>
      <c r="O127" s="8" t="n">
        <v>0</v>
      </c>
      <c r="P127" s="8" t="n">
        <v>0</v>
      </c>
      <c r="Q127" s="8" t="n">
        <v>0</v>
      </c>
      <c r="R127" s="8" t="n">
        <v>0</v>
      </c>
      <c r="S127" s="8" t="n">
        <v>0</v>
      </c>
      <c r="T127" s="8" t="n">
        <v>0</v>
      </c>
      <c r="U127" s="8" t="n">
        <v>0</v>
      </c>
      <c r="V127" s="8" t="n">
        <v>0</v>
      </c>
      <c r="W127" s="8" t="n">
        <v>0</v>
      </c>
      <c r="X127" s="8" t="n">
        <v>0</v>
      </c>
      <c r="Y127" s="8" t="n">
        <v>0</v>
      </c>
      <c r="Z127" s="8" t="n">
        <v>0</v>
      </c>
      <c r="AA127" s="8" t="n">
        <v>0</v>
      </c>
      <c r="AB127" s="8" t="n">
        <v>0</v>
      </c>
      <c r="AC127" s="8" t="n">
        <v>0</v>
      </c>
      <c r="AD127" s="8" t="n">
        <v>0</v>
      </c>
      <c r="AE127" s="8" t="n">
        <v>0</v>
      </c>
      <c r="AF127" s="8" t="n">
        <v>0</v>
      </c>
      <c r="AG127" s="8" t="n">
        <v>0</v>
      </c>
      <c r="AH127" s="8" t="n">
        <v>0</v>
      </c>
      <c r="AI127" s="8" t="n">
        <v>0</v>
      </c>
      <c r="AJ127" s="8" t="n">
        <v>0</v>
      </c>
      <c r="AK127" s="5" t="inlineStr">
        <is>
          <t>- -</t>
        </is>
      </c>
    </row>
    <row r="128" ht="15" customHeight="1" s="99">
      <c r="A128" s="58" t="inlineStr">
        <is>
          <t>FTE000:ia_electric</t>
        </is>
      </c>
      <c r="B128" s="7" t="inlineStr">
        <is>
          <t xml:space="preserve">      Electric</t>
        </is>
      </c>
      <c r="C128" s="8" t="n">
        <v>0</v>
      </c>
      <c r="D128" s="8" t="n">
        <v>7.911466</v>
      </c>
      <c r="E128" s="8" t="n">
        <v>9.610321000000001</v>
      </c>
      <c r="F128" s="8" t="n">
        <v>10.275419</v>
      </c>
      <c r="G128" s="8" t="n">
        <v>10.681328</v>
      </c>
      <c r="H128" s="8" t="n">
        <v>10.988426</v>
      </c>
      <c r="I128" s="8" t="n">
        <v>11.226865</v>
      </c>
      <c r="J128" s="8" t="n">
        <v>11.431684</v>
      </c>
      <c r="K128" s="8" t="n">
        <v>11.624553</v>
      </c>
      <c r="L128" s="8" t="n">
        <v>11.815666</v>
      </c>
      <c r="M128" s="8" t="n">
        <v>12.009306</v>
      </c>
      <c r="N128" s="8" t="n">
        <v>12.191564</v>
      </c>
      <c r="O128" s="8" t="n">
        <v>12.379607</v>
      </c>
      <c r="P128" s="8" t="n">
        <v>12.573709</v>
      </c>
      <c r="Q128" s="8" t="n">
        <v>12.771416</v>
      </c>
      <c r="R128" s="8" t="n">
        <v>12.965775</v>
      </c>
      <c r="S128" s="8" t="n">
        <v>13.1488</v>
      </c>
      <c r="T128" s="8" t="n">
        <v>13.318472</v>
      </c>
      <c r="U128" s="8" t="n">
        <v>13.469142</v>
      </c>
      <c r="V128" s="8" t="n">
        <v>13.596833</v>
      </c>
      <c r="W128" s="8" t="n">
        <v>13.724795</v>
      </c>
      <c r="X128" s="8" t="n">
        <v>13.847823</v>
      </c>
      <c r="Y128" s="8" t="n">
        <v>13.950466</v>
      </c>
      <c r="Z128" s="8" t="n">
        <v>14.021692</v>
      </c>
      <c r="AA128" s="8" t="n">
        <v>14.088804</v>
      </c>
      <c r="AB128" s="8" t="n">
        <v>14.145703</v>
      </c>
      <c r="AC128" s="8" t="n">
        <v>14.19381</v>
      </c>
      <c r="AD128" s="8" t="n">
        <v>14.233642</v>
      </c>
      <c r="AE128" s="8" t="n">
        <v>14.266764</v>
      </c>
      <c r="AF128" s="8" t="n">
        <v>14.294278</v>
      </c>
      <c r="AG128" s="8" t="n">
        <v>14.317582</v>
      </c>
      <c r="AH128" s="8" t="n">
        <v>14.337687</v>
      </c>
      <c r="AI128" s="8" t="n">
        <v>14.35521</v>
      </c>
      <c r="AJ128" s="8" t="n">
        <v>14.409375</v>
      </c>
      <c r="AK128" s="5" t="n">
        <v>0.018913</v>
      </c>
    </row>
    <row r="129" ht="15" customHeight="1" s="99">
      <c r="A129" s="58" t="inlineStr">
        <is>
          <t>FTE000:ia_plugindiesel</t>
        </is>
      </c>
      <c r="B129" s="7" t="inlineStr">
        <is>
          <t xml:space="preserve">      Plug-in Diesel Hybrid</t>
        </is>
      </c>
      <c r="C129" s="8" t="n">
        <v>0</v>
      </c>
      <c r="D129" s="8" t="n">
        <v>1.375383</v>
      </c>
      <c r="E129" s="8" t="n">
        <v>2.534976</v>
      </c>
      <c r="F129" s="8" t="n">
        <v>3.388282</v>
      </c>
      <c r="G129" s="8" t="n">
        <v>4.057664</v>
      </c>
      <c r="H129" s="8" t="n">
        <v>4.674144</v>
      </c>
      <c r="I129" s="8" t="n">
        <v>5.210844</v>
      </c>
      <c r="J129" s="8" t="n">
        <v>5.694692</v>
      </c>
      <c r="K129" s="8" t="n">
        <v>6.160284</v>
      </c>
      <c r="L129" s="8" t="n">
        <v>6.623468</v>
      </c>
      <c r="M129" s="8" t="n">
        <v>7.092404</v>
      </c>
      <c r="N129" s="8" t="n">
        <v>7.56221</v>
      </c>
      <c r="O129" s="8" t="n">
        <v>8.042484999999999</v>
      </c>
      <c r="P129" s="8" t="n">
        <v>8.536011999999999</v>
      </c>
      <c r="Q129" s="8" t="n">
        <v>9.036566000000001</v>
      </c>
      <c r="R129" s="8" t="n">
        <v>9.529385</v>
      </c>
      <c r="S129" s="8" t="n">
        <v>9.99465</v>
      </c>
      <c r="T129" s="8" t="n">
        <v>10.407006</v>
      </c>
      <c r="U129" s="8" t="n">
        <v>10.737499</v>
      </c>
      <c r="V129" s="8" t="n">
        <v>10.965096</v>
      </c>
      <c r="W129" s="8" t="n">
        <v>11.281574</v>
      </c>
      <c r="X129" s="8" t="n">
        <v>11.626606</v>
      </c>
      <c r="Y129" s="8" t="n">
        <v>11.860928</v>
      </c>
      <c r="Z129" s="8" t="n">
        <v>11.910093</v>
      </c>
      <c r="AA129" s="8" t="n">
        <v>12.035553</v>
      </c>
      <c r="AB129" s="8" t="n">
        <v>12.151566</v>
      </c>
      <c r="AC129" s="8" t="n">
        <v>12.259202</v>
      </c>
      <c r="AD129" s="8" t="n">
        <v>12.358252</v>
      </c>
      <c r="AE129" s="8" t="n">
        <v>12.449606</v>
      </c>
      <c r="AF129" s="8" t="n">
        <v>12.533541</v>
      </c>
      <c r="AG129" s="8" t="n">
        <v>12.611183</v>
      </c>
      <c r="AH129" s="8" t="n">
        <v>12.683129</v>
      </c>
      <c r="AI129" s="8" t="n">
        <v>12.749819</v>
      </c>
      <c r="AJ129" s="8" t="n">
        <v>12.845881</v>
      </c>
      <c r="AK129" s="5" t="n">
        <v>0.07231700000000001</v>
      </c>
    </row>
    <row r="130" ht="15" customHeight="1" s="99">
      <c r="A130" s="58" t="inlineStr">
        <is>
          <t>FTE000:ia_plugingasolin</t>
        </is>
      </c>
      <c r="B130" s="7" t="inlineStr">
        <is>
          <t xml:space="preserve">      Plug-in Gasoline Hybrid</t>
        </is>
      </c>
      <c r="C130" s="8" t="n">
        <v>0</v>
      </c>
      <c r="D130" s="8" t="n">
        <v>1.363818</v>
      </c>
      <c r="E130" s="8" t="n">
        <v>2.475514</v>
      </c>
      <c r="F130" s="8" t="n">
        <v>3.271565</v>
      </c>
      <c r="G130" s="8" t="n">
        <v>3.883344</v>
      </c>
      <c r="H130" s="8" t="n">
        <v>4.436261</v>
      </c>
      <c r="I130" s="8" t="n">
        <v>4.909132</v>
      </c>
      <c r="J130" s="8" t="n">
        <v>5.328875</v>
      </c>
      <c r="K130" s="8" t="n">
        <v>5.727536</v>
      </c>
      <c r="L130" s="8" t="n">
        <v>6.120373</v>
      </c>
      <c r="M130" s="8" t="n">
        <v>6.515077</v>
      </c>
      <c r="N130" s="8" t="n">
        <v>6.907035</v>
      </c>
      <c r="O130" s="8" t="n">
        <v>7.305907</v>
      </c>
      <c r="P130" s="8" t="n">
        <v>7.712248</v>
      </c>
      <c r="Q130" s="8" t="n">
        <v>8.120934</v>
      </c>
      <c r="R130" s="8" t="n">
        <v>8.520210000000001</v>
      </c>
      <c r="S130" s="8" t="n">
        <v>8.894382</v>
      </c>
      <c r="T130" s="8" t="n">
        <v>9.227099000000001</v>
      </c>
      <c r="U130" s="8" t="n">
        <v>9.492331999999999</v>
      </c>
      <c r="V130" s="8" t="n">
        <v>9.675725</v>
      </c>
      <c r="W130" s="8" t="n">
        <v>9.926387</v>
      </c>
      <c r="X130" s="8" t="n">
        <v>10.193114</v>
      </c>
      <c r="Y130" s="8" t="n">
        <v>10.373199</v>
      </c>
      <c r="Z130" s="8" t="n">
        <v>10.411422</v>
      </c>
      <c r="AA130" s="8" t="n">
        <v>10.506237</v>
      </c>
      <c r="AB130" s="8" t="n">
        <v>10.593013</v>
      </c>
      <c r="AC130" s="8" t="n">
        <v>10.673007</v>
      </c>
      <c r="AD130" s="8" t="n">
        <v>10.74651</v>
      </c>
      <c r="AE130" s="8" t="n">
        <v>10.814528</v>
      </c>
      <c r="AF130" s="8" t="n">
        <v>10.876495</v>
      </c>
      <c r="AG130" s="8" t="n">
        <v>10.933528</v>
      </c>
      <c r="AH130" s="8" t="n">
        <v>10.986265</v>
      </c>
      <c r="AI130" s="8" t="n">
        <v>11.035172</v>
      </c>
      <c r="AJ130" s="8" t="n">
        <v>11.110209</v>
      </c>
      <c r="AK130" s="5" t="n">
        <v>0.067745</v>
      </c>
    </row>
    <row r="131" ht="15" customHeight="1" s="99">
      <c r="A131" s="58" t="inlineStr">
        <is>
          <t>FTE000:ia_fuelcell</t>
        </is>
      </c>
      <c r="B131" s="7" t="inlineStr">
        <is>
          <t xml:space="preserve">      Fuel Cell</t>
        </is>
      </c>
      <c r="C131" s="8" t="n">
        <v>0</v>
      </c>
      <c r="D131" s="8" t="n">
        <v>7.892048</v>
      </c>
      <c r="E131" s="8" t="n">
        <v>7.980593</v>
      </c>
      <c r="F131" s="8" t="n">
        <v>8.007350000000001</v>
      </c>
      <c r="G131" s="8" t="n">
        <v>8.020338000000001</v>
      </c>
      <c r="H131" s="8" t="n">
        <v>8.028926</v>
      </c>
      <c r="I131" s="8" t="n">
        <v>8.034653</v>
      </c>
      <c r="J131" s="8" t="n">
        <v>8.038796</v>
      </c>
      <c r="K131" s="8" t="n">
        <v>8.04209</v>
      </c>
      <c r="L131" s="8" t="n">
        <v>8.044843999999999</v>
      </c>
      <c r="M131" s="8" t="n">
        <v>8.047207</v>
      </c>
      <c r="N131" s="8" t="n">
        <v>8.049272999999999</v>
      </c>
      <c r="O131" s="8" t="n">
        <v>8.051105</v>
      </c>
      <c r="P131" s="8" t="n">
        <v>8.052735999999999</v>
      </c>
      <c r="Q131" s="8" t="n">
        <v>8.054173</v>
      </c>
      <c r="R131" s="8" t="n">
        <v>8.055408</v>
      </c>
      <c r="S131" s="8" t="n">
        <v>8.056435</v>
      </c>
      <c r="T131" s="8" t="n">
        <v>8.05724</v>
      </c>
      <c r="U131" s="8" t="n">
        <v>8.057805</v>
      </c>
      <c r="V131" s="8" t="n">
        <v>8.058118</v>
      </c>
      <c r="W131" s="8" t="n">
        <v>8.058619999999999</v>
      </c>
      <c r="X131" s="8" t="n">
        <v>8.05916</v>
      </c>
      <c r="Y131" s="8" t="n">
        <v>8.05946</v>
      </c>
      <c r="Z131" s="8" t="n">
        <v>8.059415</v>
      </c>
      <c r="AA131" s="8" t="n">
        <v>8.059540999999999</v>
      </c>
      <c r="AB131" s="8" t="n">
        <v>8.05965</v>
      </c>
      <c r="AC131" s="8" t="n">
        <v>8.059761</v>
      </c>
      <c r="AD131" s="8" t="n">
        <v>8.059861</v>
      </c>
      <c r="AE131" s="8" t="n">
        <v>8.059950000000001</v>
      </c>
      <c r="AF131" s="8" t="n">
        <v>8.060034999999999</v>
      </c>
      <c r="AG131" s="8" t="n">
        <v>8.060112999999999</v>
      </c>
      <c r="AH131" s="8" t="n">
        <v>8.060185000000001</v>
      </c>
      <c r="AI131" s="8" t="n">
        <v>8.060248</v>
      </c>
      <c r="AJ131" s="8" t="n">
        <v>8.082165</v>
      </c>
      <c r="AK131" s="5" t="n">
        <v>0.000744</v>
      </c>
    </row>
    <row r="132" ht="15" customHeight="1" s="99">
      <c r="A132" s="58" t="inlineStr">
        <is>
          <t>FTE000:ia_HeavyAverage</t>
        </is>
      </c>
      <c r="B132" s="7" t="inlineStr">
        <is>
          <t xml:space="preserve">        Heavy Average</t>
        </is>
      </c>
      <c r="C132" s="8" t="n">
        <v>6.147309</v>
      </c>
      <c r="D132" s="8" t="n">
        <v>6.235157</v>
      </c>
      <c r="E132" s="8" t="n">
        <v>6.324286</v>
      </c>
      <c r="F132" s="8" t="n">
        <v>6.405721</v>
      </c>
      <c r="G132" s="8" t="n">
        <v>6.48296</v>
      </c>
      <c r="H132" s="8" t="n">
        <v>6.566072</v>
      </c>
      <c r="I132" s="8" t="n">
        <v>6.651976</v>
      </c>
      <c r="J132" s="8" t="n">
        <v>6.742785</v>
      </c>
      <c r="K132" s="8" t="n">
        <v>6.842062</v>
      </c>
      <c r="L132" s="8" t="n">
        <v>6.952703</v>
      </c>
      <c r="M132" s="8" t="n">
        <v>7.074546</v>
      </c>
      <c r="N132" s="8" t="n">
        <v>7.199272</v>
      </c>
      <c r="O132" s="8" t="n">
        <v>7.328046</v>
      </c>
      <c r="P132" s="8" t="n">
        <v>7.457903</v>
      </c>
      <c r="Q132" s="8" t="n">
        <v>7.586493</v>
      </c>
      <c r="R132" s="8" t="n">
        <v>7.708987</v>
      </c>
      <c r="S132" s="8" t="n">
        <v>7.824183</v>
      </c>
      <c r="T132" s="8" t="n">
        <v>7.926845</v>
      </c>
      <c r="U132" s="8" t="n">
        <v>8.013968</v>
      </c>
      <c r="V132" s="8" t="n">
        <v>8.090956</v>
      </c>
      <c r="W132" s="8" t="n">
        <v>8.15659</v>
      </c>
      <c r="X132" s="8" t="n">
        <v>8.216805000000001</v>
      </c>
      <c r="Y132" s="8" t="n">
        <v>8.267771</v>
      </c>
      <c r="Z132" s="8" t="n">
        <v>8.322794999999999</v>
      </c>
      <c r="AA132" s="8" t="n">
        <v>8.362126999999999</v>
      </c>
      <c r="AB132" s="8" t="n">
        <v>8.397449</v>
      </c>
      <c r="AC132" s="8" t="n">
        <v>8.425069000000001</v>
      </c>
      <c r="AD132" s="8" t="n">
        <v>8.446415999999999</v>
      </c>
      <c r="AE132" s="8" t="n">
        <v>8.467829999999999</v>
      </c>
      <c r="AF132" s="8" t="n">
        <v>8.487081999999999</v>
      </c>
      <c r="AG132" s="8" t="n">
        <v>8.502119</v>
      </c>
      <c r="AH132" s="8" t="n">
        <v>8.516061000000001</v>
      </c>
      <c r="AI132" s="8" t="n">
        <v>8.532548999999999</v>
      </c>
      <c r="AJ132" s="8" t="n">
        <v>8.544935000000001</v>
      </c>
      <c r="AK132" s="5" t="n">
        <v>0.009897</v>
      </c>
    </row>
    <row r="133" ht="15" customHeight="1" s="99">
      <c r="A133" s="58"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99">
      <c r="B135" s="4" t="inlineStr">
        <is>
          <t xml:space="preserve">  Stock (millions)</t>
        </is>
      </c>
    </row>
    <row r="136" ht="15" customHeight="1" s="99">
      <c r="B136" s="4" t="inlineStr">
        <is>
          <t xml:space="preserve">    Light Medium</t>
        </is>
      </c>
    </row>
    <row r="137" ht="15" customHeight="1" s="99">
      <c r="A137" s="58" t="inlineStr">
        <is>
          <t>FTE000:lm_stk_stk_Dies</t>
        </is>
      </c>
      <c r="B137" s="7" t="inlineStr">
        <is>
          <t xml:space="preserve">      Diesel</t>
        </is>
      </c>
      <c r="C137" s="6" t="n">
        <v>2.238633</v>
      </c>
      <c r="D137" s="6" t="n">
        <v>2.323117</v>
      </c>
      <c r="E137" s="6" t="n">
        <v>2.404218</v>
      </c>
      <c r="F137" s="6" t="n">
        <v>2.481942</v>
      </c>
      <c r="G137" s="6" t="n">
        <v>2.558463</v>
      </c>
      <c r="H137" s="6" t="n">
        <v>2.62653</v>
      </c>
      <c r="I137" s="6" t="n">
        <v>2.687037</v>
      </c>
      <c r="J137" s="6" t="n">
        <v>2.747777</v>
      </c>
      <c r="K137" s="6" t="n">
        <v>2.807029</v>
      </c>
      <c r="L137" s="6" t="n">
        <v>2.862787</v>
      </c>
      <c r="M137" s="6" t="n">
        <v>2.916408</v>
      </c>
      <c r="N137" s="6" t="n">
        <v>2.965513</v>
      </c>
      <c r="O137" s="6" t="n">
        <v>3.01684</v>
      </c>
      <c r="P137" s="6" t="n">
        <v>3.056799</v>
      </c>
      <c r="Q137" s="6" t="n">
        <v>3.131176</v>
      </c>
      <c r="R137" s="6" t="n">
        <v>3.158758</v>
      </c>
      <c r="S137" s="6" t="n">
        <v>3.201823</v>
      </c>
      <c r="T137" s="6" t="n">
        <v>3.227223</v>
      </c>
      <c r="U137" s="6" t="n">
        <v>3.259234</v>
      </c>
      <c r="V137" s="6" t="n">
        <v>3.286854</v>
      </c>
      <c r="W137" s="6" t="n">
        <v>3.33111</v>
      </c>
      <c r="X137" s="6" t="n">
        <v>3.365485</v>
      </c>
      <c r="Y137" s="6" t="n">
        <v>3.361605</v>
      </c>
      <c r="Z137" s="6" t="n">
        <v>3.384339</v>
      </c>
      <c r="AA137" s="6" t="n">
        <v>3.362113</v>
      </c>
      <c r="AB137" s="6" t="n">
        <v>3.381662</v>
      </c>
      <c r="AC137" s="6" t="n">
        <v>3.431946</v>
      </c>
      <c r="AD137" s="6" t="n">
        <v>3.460364</v>
      </c>
      <c r="AE137" s="6" t="n">
        <v>3.458611</v>
      </c>
      <c r="AF137" s="6" t="n">
        <v>3.47969</v>
      </c>
      <c r="AG137" s="6" t="n">
        <v>3.518813</v>
      </c>
      <c r="AH137" s="6" t="n">
        <v>3.5182</v>
      </c>
      <c r="AI137" s="6" t="n">
        <v>3.526085</v>
      </c>
      <c r="AJ137" s="6" t="n">
        <v>3.531914</v>
      </c>
      <c r="AK137" s="5" t="n">
        <v>0.013178</v>
      </c>
    </row>
    <row r="138" ht="15" customHeight="1" s="99">
      <c r="A138" s="58" t="inlineStr">
        <is>
          <t>FTE000:lm_stk_stk_Gas</t>
        </is>
      </c>
      <c r="B138" s="7" t="inlineStr">
        <is>
          <t xml:space="preserve">      Motor Gasoline</t>
        </is>
      </c>
      <c r="C138" s="6" t="n">
        <v>1.031422</v>
      </c>
      <c r="D138" s="6" t="n">
        <v>1.044682</v>
      </c>
      <c r="E138" s="6" t="n">
        <v>1.051865</v>
      </c>
      <c r="F138" s="6" t="n">
        <v>1.069468</v>
      </c>
      <c r="G138" s="6" t="n">
        <v>1.090598</v>
      </c>
      <c r="H138" s="6" t="n">
        <v>1.109794</v>
      </c>
      <c r="I138" s="6" t="n">
        <v>1.128118</v>
      </c>
      <c r="J138" s="6" t="n">
        <v>1.150281</v>
      </c>
      <c r="K138" s="6" t="n">
        <v>1.176268</v>
      </c>
      <c r="L138" s="6" t="n">
        <v>1.205601</v>
      </c>
      <c r="M138" s="6" t="n">
        <v>1.232802</v>
      </c>
      <c r="N138" s="6" t="n">
        <v>1.251083</v>
      </c>
      <c r="O138" s="6" t="n">
        <v>1.28</v>
      </c>
      <c r="P138" s="6" t="n">
        <v>1.297307</v>
      </c>
      <c r="Q138" s="6" t="n">
        <v>1.333091</v>
      </c>
      <c r="R138" s="6" t="n">
        <v>1.355162</v>
      </c>
      <c r="S138" s="6" t="n">
        <v>1.382875</v>
      </c>
      <c r="T138" s="6" t="n">
        <v>1.400258</v>
      </c>
      <c r="U138" s="6" t="n">
        <v>1.426236</v>
      </c>
      <c r="V138" s="6" t="n">
        <v>1.458068</v>
      </c>
      <c r="W138" s="6" t="n">
        <v>1.487879</v>
      </c>
      <c r="X138" s="6" t="n">
        <v>1.515846</v>
      </c>
      <c r="Y138" s="6" t="n">
        <v>1.533848</v>
      </c>
      <c r="Z138" s="6" t="n">
        <v>1.575583</v>
      </c>
      <c r="AA138" s="6" t="n">
        <v>1.593623</v>
      </c>
      <c r="AB138" s="6" t="n">
        <v>1.620415</v>
      </c>
      <c r="AC138" s="6" t="n">
        <v>1.664027</v>
      </c>
      <c r="AD138" s="6" t="n">
        <v>1.706793</v>
      </c>
      <c r="AE138" s="6" t="n">
        <v>1.744296</v>
      </c>
      <c r="AF138" s="6" t="n">
        <v>1.789889</v>
      </c>
      <c r="AG138" s="6" t="n">
        <v>1.842275</v>
      </c>
      <c r="AH138" s="6" t="n">
        <v>1.881876</v>
      </c>
      <c r="AI138" s="6" t="n">
        <v>1.922096</v>
      </c>
      <c r="AJ138" s="6" t="n">
        <v>1.963346</v>
      </c>
      <c r="AK138" s="5" t="n">
        <v>0.019912</v>
      </c>
    </row>
    <row r="139" ht="15" customHeight="1" s="99">
      <c r="A139" s="58" t="inlineStr">
        <is>
          <t>FTE000:lm_stk_stk_Liq</t>
        </is>
      </c>
      <c r="B139" s="7" t="inlineStr">
        <is>
          <t xml:space="preserve">      Propane</t>
        </is>
      </c>
      <c r="C139" s="6" t="n">
        <v>0.000137</v>
      </c>
      <c r="D139" s="6" t="n">
        <v>0.000313</v>
      </c>
      <c r="E139" s="6" t="n">
        <v>0.0005</v>
      </c>
      <c r="F139" s="6" t="n">
        <v>0.000694</v>
      </c>
      <c r="G139" s="6" t="n">
        <v>0.000895</v>
      </c>
      <c r="H139" s="6" t="n">
        <v>0.001099</v>
      </c>
      <c r="I139" s="6" t="n">
        <v>0.00131</v>
      </c>
      <c r="J139" s="6" t="n">
        <v>0.001529</v>
      </c>
      <c r="K139" s="6" t="n">
        <v>0.001756</v>
      </c>
      <c r="L139" s="6" t="n">
        <v>0.00199</v>
      </c>
      <c r="M139" s="6" t="n">
        <v>0.002234</v>
      </c>
      <c r="N139" s="6" t="n">
        <v>0.002487</v>
      </c>
      <c r="O139" s="6" t="n">
        <v>0.00275</v>
      </c>
      <c r="P139" s="6" t="n">
        <v>0.003025</v>
      </c>
      <c r="Q139" s="6" t="n">
        <v>0.003316</v>
      </c>
      <c r="R139" s="6" t="n">
        <v>0.003671</v>
      </c>
      <c r="S139" s="6" t="n">
        <v>0.003961</v>
      </c>
      <c r="T139" s="6" t="n">
        <v>0.004228</v>
      </c>
      <c r="U139" s="6" t="n">
        <v>0.004559</v>
      </c>
      <c r="V139" s="6" t="n">
        <v>0.004908</v>
      </c>
      <c r="W139" s="6" t="n">
        <v>0.005276</v>
      </c>
      <c r="X139" s="6" t="n">
        <v>0.005662</v>
      </c>
      <c r="Y139" s="6" t="n">
        <v>0.006064</v>
      </c>
      <c r="Z139" s="6" t="n">
        <v>0.006483</v>
      </c>
      <c r="AA139" s="6" t="n">
        <v>0.006919</v>
      </c>
      <c r="AB139" s="6" t="n">
        <v>0.00737</v>
      </c>
      <c r="AC139" s="6" t="n">
        <v>0.007837999999999999</v>
      </c>
      <c r="AD139" s="6" t="n">
        <v>0.008324</v>
      </c>
      <c r="AE139" s="6" t="n">
        <v>0.008829999999999999</v>
      </c>
      <c r="AF139" s="6" t="n">
        <v>0.009353999999999999</v>
      </c>
      <c r="AG139" s="6" t="n">
        <v>0.009896</v>
      </c>
      <c r="AH139" s="6" t="n">
        <v>0.010454</v>
      </c>
      <c r="AI139" s="6" t="n">
        <v>0.011032</v>
      </c>
      <c r="AJ139" s="6" t="n">
        <v>0.011743</v>
      </c>
      <c r="AK139" s="5" t="n">
        <v>0.119897</v>
      </c>
    </row>
    <row r="140" ht="15" customHeight="1" s="99">
      <c r="A140" s="58" t="inlineStr">
        <is>
          <t>FTE000:lm_stk_stk_NGas</t>
        </is>
      </c>
      <c r="B140" s="7" t="inlineStr">
        <is>
          <t xml:space="preserve">      Compressed/Liquefied Natural Gas</t>
        </is>
      </c>
      <c r="C140" s="6" t="n">
        <v>6e-06</v>
      </c>
      <c r="D140" s="6" t="n">
        <v>0.000121</v>
      </c>
      <c r="E140" s="6" t="n">
        <v>0.000239</v>
      </c>
      <c r="F140" s="6" t="n">
        <v>0.000358</v>
      </c>
      <c r="G140" s="6" t="n">
        <v>0.000479</v>
      </c>
      <c r="H140" s="6" t="n">
        <v>0.0005999999999999999</v>
      </c>
      <c r="I140" s="6" t="n">
        <v>0.000726</v>
      </c>
      <c r="J140" s="6" t="n">
        <v>0.00086</v>
      </c>
      <c r="K140" s="6" t="n">
        <v>0.001001</v>
      </c>
      <c r="L140" s="6" t="n">
        <v>0.00115</v>
      </c>
      <c r="M140" s="6" t="n">
        <v>0.001309</v>
      </c>
      <c r="N140" s="6" t="n">
        <v>0.001481</v>
      </c>
      <c r="O140" s="6" t="n">
        <v>0.001664</v>
      </c>
      <c r="P140" s="6" t="n">
        <v>0.001863</v>
      </c>
      <c r="Q140" s="6" t="n">
        <v>0.002082</v>
      </c>
      <c r="R140" s="6" t="n">
        <v>0.00232</v>
      </c>
      <c r="S140" s="6" t="n">
        <v>0.002582</v>
      </c>
      <c r="T140" s="6" t="n">
        <v>0.002872</v>
      </c>
      <c r="U140" s="6" t="n">
        <v>0.003192</v>
      </c>
      <c r="V140" s="6" t="n">
        <v>0.003543</v>
      </c>
      <c r="W140" s="6" t="n">
        <v>0.003931</v>
      </c>
      <c r="X140" s="6" t="n">
        <v>0.004361</v>
      </c>
      <c r="Y140" s="6" t="n">
        <v>0.004836</v>
      </c>
      <c r="Z140" s="6" t="n">
        <v>0.005364</v>
      </c>
      <c r="AA140" s="6" t="n">
        <v>0.00595</v>
      </c>
      <c r="AB140" s="6" t="n">
        <v>0.006599</v>
      </c>
      <c r="AC140" s="6" t="n">
        <v>0.007317</v>
      </c>
      <c r="AD140" s="6" t="n">
        <v>0.008118999999999999</v>
      </c>
      <c r="AE140" s="6" t="n">
        <v>0.009011</v>
      </c>
      <c r="AF140" s="6" t="n">
        <v>0.010004</v>
      </c>
      <c r="AG140" s="6" t="n">
        <v>0.011103</v>
      </c>
      <c r="AH140" s="6" t="n">
        <v>0.01232</v>
      </c>
      <c r="AI140" s="6" t="n">
        <v>0.013662</v>
      </c>
      <c r="AJ140" s="6" t="n">
        <v>0.015215</v>
      </c>
      <c r="AK140" s="5" t="n">
        <v>0.163131</v>
      </c>
    </row>
    <row r="141" ht="15" customHeight="1" s="99">
      <c r="A141" s="58" t="inlineStr">
        <is>
          <t>FTE000:lm_stk_stk_flux</t>
        </is>
      </c>
      <c r="B141" s="7" t="inlineStr">
        <is>
          <t xml:space="preserve">      Ethanol-Flex Fuel</t>
        </is>
      </c>
      <c r="C141" s="6" t="n">
        <v>0.161293</v>
      </c>
      <c r="D141" s="6" t="n">
        <v>0.183846</v>
      </c>
      <c r="E141" s="6" t="n">
        <v>0.207066</v>
      </c>
      <c r="F141" s="6" t="n">
        <v>0.230737</v>
      </c>
      <c r="G141" s="6" t="n">
        <v>0.254638</v>
      </c>
      <c r="H141" s="6" t="n">
        <v>0.278286</v>
      </c>
      <c r="I141" s="6" t="n">
        <v>0.302249</v>
      </c>
      <c r="J141" s="6" t="n">
        <v>0.326501</v>
      </c>
      <c r="K141" s="6" t="n">
        <v>0.351456</v>
      </c>
      <c r="L141" s="6" t="n">
        <v>0.377151</v>
      </c>
      <c r="M141" s="6" t="n">
        <v>0.403341</v>
      </c>
      <c r="N141" s="6" t="n">
        <v>0.430218</v>
      </c>
      <c r="O141" s="6" t="n">
        <v>0.458035</v>
      </c>
      <c r="P141" s="6" t="n">
        <v>0.487593</v>
      </c>
      <c r="Q141" s="6" t="n">
        <v>0.518728</v>
      </c>
      <c r="R141" s="6" t="n">
        <v>0.5510890000000001</v>
      </c>
      <c r="S141" s="6" t="n">
        <v>0.584859</v>
      </c>
      <c r="T141" s="6" t="n">
        <v>0.620237</v>
      </c>
      <c r="U141" s="6" t="n">
        <v>0.657025</v>
      </c>
      <c r="V141" s="6" t="n">
        <v>0.695211</v>
      </c>
      <c r="W141" s="6" t="n">
        <v>0.735005</v>
      </c>
      <c r="X141" s="6" t="n">
        <v>0.776473</v>
      </c>
      <c r="Y141" s="6" t="n">
        <v>0.820399</v>
      </c>
      <c r="Z141" s="6" t="n">
        <v>0.866282</v>
      </c>
      <c r="AA141" s="6" t="n">
        <v>0.913959</v>
      </c>
      <c r="AB141" s="6" t="n">
        <v>0.967747</v>
      </c>
      <c r="AC141" s="6" t="n">
        <v>1.025481</v>
      </c>
      <c r="AD141" s="6" t="n">
        <v>1.075133</v>
      </c>
      <c r="AE141" s="6" t="n">
        <v>1.124352</v>
      </c>
      <c r="AF141" s="6" t="n">
        <v>1.171948</v>
      </c>
      <c r="AG141" s="6" t="n">
        <v>1.233549</v>
      </c>
      <c r="AH141" s="6" t="n">
        <v>1.273984</v>
      </c>
      <c r="AI141" s="6" t="n">
        <v>1.326433</v>
      </c>
      <c r="AJ141" s="6" t="n">
        <v>1.38101</v>
      </c>
      <c r="AK141" s="5" t="n">
        <v>0.065043</v>
      </c>
    </row>
    <row r="142" ht="15" customHeight="1" s="99">
      <c r="A142" s="58" t="inlineStr">
        <is>
          <t>FTE000:lm_stk_stk_el</t>
        </is>
      </c>
      <c r="B142" s="7" t="inlineStr">
        <is>
          <t xml:space="preserve">      Electric</t>
        </is>
      </c>
      <c r="C142" s="6" t="n">
        <v>8.1e-05</v>
      </c>
      <c r="D142" s="6" t="n">
        <v>0.001511</v>
      </c>
      <c r="E142" s="6" t="n">
        <v>0.003022</v>
      </c>
      <c r="F142" s="6" t="n">
        <v>0.004593</v>
      </c>
      <c r="G142" s="6" t="n">
        <v>0.006221</v>
      </c>
      <c r="H142" s="6" t="n">
        <v>0.007872000000000001</v>
      </c>
      <c r="I142" s="6" t="n">
        <v>0.009586000000000001</v>
      </c>
      <c r="J142" s="6" t="n">
        <v>0.011361</v>
      </c>
      <c r="K142" s="6" t="n">
        <v>0.013195</v>
      </c>
      <c r="L142" s="6" t="n">
        <v>0.015096</v>
      </c>
      <c r="M142" s="6" t="n">
        <v>0.017066</v>
      </c>
      <c r="N142" s="6" t="n">
        <v>0.019116</v>
      </c>
      <c r="O142" s="6" t="n">
        <v>0.021244</v>
      </c>
      <c r="P142" s="6" t="n">
        <v>0.023473</v>
      </c>
      <c r="Q142" s="6" t="n">
        <v>0.025824</v>
      </c>
      <c r="R142" s="6" t="n">
        <v>0.02827</v>
      </c>
      <c r="S142" s="6" t="n">
        <v>0.030826</v>
      </c>
      <c r="T142" s="6" t="n">
        <v>0.033504</v>
      </c>
      <c r="U142" s="6" t="n">
        <v>0.03629</v>
      </c>
      <c r="V142" s="6" t="n">
        <v>0.039182</v>
      </c>
      <c r="W142" s="6" t="n">
        <v>0.042195</v>
      </c>
      <c r="X142" s="6" t="n">
        <v>0.045334</v>
      </c>
      <c r="Y142" s="6" t="n">
        <v>0.048589</v>
      </c>
      <c r="Z142" s="6" t="n">
        <v>0.051969</v>
      </c>
      <c r="AA142" s="6" t="n">
        <v>0.055477</v>
      </c>
      <c r="AB142" s="6" t="n">
        <v>0.059135</v>
      </c>
      <c r="AC142" s="6" t="n">
        <v>0.062863</v>
      </c>
      <c r="AD142" s="6" t="n">
        <v>0.066735</v>
      </c>
      <c r="AE142" s="6" t="n">
        <v>0.070782</v>
      </c>
      <c r="AF142" s="6" t="n">
        <v>0.07498299999999999</v>
      </c>
      <c r="AG142" s="6" t="n">
        <v>0.07932400000000001</v>
      </c>
      <c r="AH142" s="6" t="n">
        <v>0.08379499999999999</v>
      </c>
      <c r="AI142" s="6" t="n">
        <v>0.088423</v>
      </c>
      <c r="AJ142" s="6" t="n">
        <v>0.094125</v>
      </c>
      <c r="AK142" s="5" t="n">
        <v>0.137826</v>
      </c>
    </row>
    <row r="143" ht="15" customHeight="1" s="99">
      <c r="A143" s="58" t="inlineStr">
        <is>
          <t>FTE000:lm_stk_stk_inDie</t>
        </is>
      </c>
      <c r="B143" s="7" t="inlineStr">
        <is>
          <t xml:space="preserve">      Plug-in Diesel Hybrid</t>
        </is>
      </c>
      <c r="C143" s="6" t="n">
        <v>0</v>
      </c>
      <c r="D143" s="6" t="n">
        <v>0</v>
      </c>
      <c r="E143" s="6" t="n">
        <v>0</v>
      </c>
      <c r="F143" s="6" t="n">
        <v>0.000308</v>
      </c>
      <c r="G143" s="6" t="n">
        <v>0.000626</v>
      </c>
      <c r="H143" s="6" t="n">
        <v>0.00095</v>
      </c>
      <c r="I143" s="6" t="n">
        <v>0.001285</v>
      </c>
      <c r="J143" s="6" t="n">
        <v>0.001634</v>
      </c>
      <c r="K143" s="6" t="n">
        <v>0.001994</v>
      </c>
      <c r="L143" s="6" t="n">
        <v>0.002368</v>
      </c>
      <c r="M143" s="6" t="n">
        <v>0.002757</v>
      </c>
      <c r="N143" s="6" t="n">
        <v>0.003161</v>
      </c>
      <c r="O143" s="6" t="n">
        <v>0.003582</v>
      </c>
      <c r="P143" s="6" t="n">
        <v>0.004022</v>
      </c>
      <c r="Q143" s="6" t="n">
        <v>0.004487</v>
      </c>
      <c r="R143" s="6" t="n">
        <v>0.004971</v>
      </c>
      <c r="S143" s="6" t="n">
        <v>0.005478</v>
      </c>
      <c r="T143" s="6" t="n">
        <v>0.006008</v>
      </c>
      <c r="U143" s="6" t="n">
        <v>0.00656</v>
      </c>
      <c r="V143" s="6" t="n">
        <v>0.007134</v>
      </c>
      <c r="W143" s="6" t="n">
        <v>0.007731</v>
      </c>
      <c r="X143" s="6" t="n">
        <v>0.008354</v>
      </c>
      <c r="Y143" s="6" t="n">
        <v>0.008999</v>
      </c>
      <c r="Z143" s="6" t="n">
        <v>0.00967</v>
      </c>
      <c r="AA143" s="6" t="n">
        <v>0.010366</v>
      </c>
      <c r="AB143" s="6" t="n">
        <v>0.011085</v>
      </c>
      <c r="AC143" s="6" t="n">
        <v>0.011829</v>
      </c>
      <c r="AD143" s="6" t="n">
        <v>0.012603</v>
      </c>
      <c r="AE143" s="6" t="n">
        <v>0.013407</v>
      </c>
      <c r="AF143" s="6" t="n">
        <v>0.014241</v>
      </c>
      <c r="AG143" s="6" t="n">
        <v>0.015102</v>
      </c>
      <c r="AH143" s="6" t="n">
        <v>0.015988</v>
      </c>
      <c r="AI143" s="6" t="n">
        <v>0.016905</v>
      </c>
      <c r="AJ143" s="6" t="n">
        <v>0.017852</v>
      </c>
      <c r="AK143" s="5" t="inlineStr">
        <is>
          <t>- -</t>
        </is>
      </c>
    </row>
    <row r="144" ht="15" customHeight="1" s="99">
      <c r="A144" s="58" t="inlineStr">
        <is>
          <t>FTE000:lm_stk_stk_inGas</t>
        </is>
      </c>
      <c r="B144" s="7" t="inlineStr">
        <is>
          <t xml:space="preserve">      Plug-in Gasoline Hybrid</t>
        </is>
      </c>
      <c r="C144" s="6" t="n">
        <v>0</v>
      </c>
      <c r="D144" s="6" t="n">
        <v>0</v>
      </c>
      <c r="E144" s="6" t="n">
        <v>0</v>
      </c>
      <c r="F144" s="6" t="n">
        <v>0.00028</v>
      </c>
      <c r="G144" s="6" t="n">
        <v>0.00057</v>
      </c>
      <c r="H144" s="6" t="n">
        <v>0.000865</v>
      </c>
      <c r="I144" s="6" t="n">
        <v>0.001171</v>
      </c>
      <c r="J144" s="6" t="n">
        <v>0.001488</v>
      </c>
      <c r="K144" s="6" t="n">
        <v>0.001816</v>
      </c>
      <c r="L144" s="6" t="n">
        <v>0.002157</v>
      </c>
      <c r="M144" s="6" t="n">
        <v>0.00251</v>
      </c>
      <c r="N144" s="6" t="n">
        <v>0.002879</v>
      </c>
      <c r="O144" s="6" t="n">
        <v>0.003261</v>
      </c>
      <c r="P144" s="6" t="n">
        <v>0.003663</v>
      </c>
      <c r="Q144" s="6" t="n">
        <v>0.004086</v>
      </c>
      <c r="R144" s="6" t="n">
        <v>0.004527</v>
      </c>
      <c r="S144" s="6" t="n">
        <v>0.004988</v>
      </c>
      <c r="T144" s="6" t="n">
        <v>0.005471</v>
      </c>
      <c r="U144" s="6" t="n">
        <v>0.005974</v>
      </c>
      <c r="V144" s="6" t="n">
        <v>0.006496</v>
      </c>
      <c r="W144" s="6" t="n">
        <v>0.00704</v>
      </c>
      <c r="X144" s="6" t="n">
        <v>0.007607</v>
      </c>
      <c r="Y144" s="6" t="n">
        <v>0.008194999999999999</v>
      </c>
      <c r="Z144" s="6" t="n">
        <v>0.008806</v>
      </c>
      <c r="AA144" s="6" t="n">
        <v>0.009438999999999999</v>
      </c>
      <c r="AB144" s="6" t="n">
        <v>0.010094</v>
      </c>
      <c r="AC144" s="6" t="n">
        <v>0.010772</v>
      </c>
      <c r="AD144" s="6" t="n">
        <v>0.011477</v>
      </c>
      <c r="AE144" s="6" t="n">
        <v>0.012209</v>
      </c>
      <c r="AF144" s="6" t="n">
        <v>0.012968</v>
      </c>
      <c r="AG144" s="6" t="n">
        <v>0.013752</v>
      </c>
      <c r="AH144" s="6" t="n">
        <v>0.014559</v>
      </c>
      <c r="AI144" s="6" t="n">
        <v>0.015394</v>
      </c>
      <c r="AJ144" s="6" t="n">
        <v>0.016256</v>
      </c>
      <c r="AK144" s="5" t="inlineStr">
        <is>
          <t>- -</t>
        </is>
      </c>
    </row>
    <row r="145" ht="15" customHeight="1" s="99">
      <c r="A145" s="58" t="inlineStr">
        <is>
          <t>FTE000:lm_stk_stk_FuelC</t>
        </is>
      </c>
      <c r="B145" s="7" t="inlineStr">
        <is>
          <t xml:space="preserve">      Fuel Cell</t>
        </is>
      </c>
      <c r="C145" s="6" t="n">
        <v>0</v>
      </c>
      <c r="D145" s="6" t="n">
        <v>0</v>
      </c>
      <c r="E145" s="6" t="n">
        <v>0</v>
      </c>
      <c r="F145" s="6" t="n">
        <v>0</v>
      </c>
      <c r="G145" s="6" t="n">
        <v>0</v>
      </c>
      <c r="H145" s="6" t="n">
        <v>0</v>
      </c>
      <c r="I145" s="6" t="n">
        <v>0</v>
      </c>
      <c r="J145" s="6" t="n">
        <v>0</v>
      </c>
      <c r="K145" s="6" t="n">
        <v>0</v>
      </c>
      <c r="L145" s="6" t="n">
        <v>0</v>
      </c>
      <c r="M145" s="6" t="n">
        <v>0</v>
      </c>
      <c r="N145" s="6" t="n">
        <v>0</v>
      </c>
      <c r="O145" s="6" t="n">
        <v>0</v>
      </c>
      <c r="P145" s="6" t="n">
        <v>0</v>
      </c>
      <c r="Q145" s="6" t="n">
        <v>0</v>
      </c>
      <c r="R145" s="6" t="n">
        <v>0</v>
      </c>
      <c r="S145" s="6" t="n">
        <v>0</v>
      </c>
      <c r="T145" s="6" t="n">
        <v>0</v>
      </c>
      <c r="U145" s="6" t="n">
        <v>0</v>
      </c>
      <c r="V145" s="6" t="n">
        <v>0</v>
      </c>
      <c r="W145" s="6" t="n">
        <v>0</v>
      </c>
      <c r="X145" s="6" t="n">
        <v>0</v>
      </c>
      <c r="Y145" s="6" t="n">
        <v>0</v>
      </c>
      <c r="Z145" s="6" t="n">
        <v>0</v>
      </c>
      <c r="AA145" s="6" t="n">
        <v>0</v>
      </c>
      <c r="AB145" s="6" t="n">
        <v>0</v>
      </c>
      <c r="AC145" s="6" t="n">
        <v>0</v>
      </c>
      <c r="AD145" s="6" t="n">
        <v>0</v>
      </c>
      <c r="AE145" s="6" t="n">
        <v>0</v>
      </c>
      <c r="AF145" s="6" t="n">
        <v>0</v>
      </c>
      <c r="AG145" s="6" t="n">
        <v>0</v>
      </c>
      <c r="AH145" s="6" t="n">
        <v>0</v>
      </c>
      <c r="AI145" s="6" t="n">
        <v>0</v>
      </c>
      <c r="AJ145" s="6" t="n">
        <v>0</v>
      </c>
      <c r="AK145" s="5" t="inlineStr">
        <is>
          <t>- -</t>
        </is>
      </c>
    </row>
    <row r="146" ht="15" customHeight="1" s="99">
      <c r="A146" s="58" t="inlineStr">
        <is>
          <t>FTE000:lm_stk_stk_total</t>
        </is>
      </c>
      <c r="B146" s="7" t="inlineStr">
        <is>
          <t xml:space="preserve">        Light Medium Subtotal</t>
        </is>
      </c>
      <c r="C146" s="6" t="n">
        <v>3.431571</v>
      </c>
      <c r="D146" s="6" t="n">
        <v>3.55359</v>
      </c>
      <c r="E146" s="6" t="n">
        <v>3.666907</v>
      </c>
      <c r="F146" s="6" t="n">
        <v>3.78838</v>
      </c>
      <c r="G146" s="6" t="n">
        <v>3.91249</v>
      </c>
      <c r="H146" s="6" t="n">
        <v>4.025995</v>
      </c>
      <c r="I146" s="6" t="n">
        <v>4.131483</v>
      </c>
      <c r="J146" s="6" t="n">
        <v>4.241428</v>
      </c>
      <c r="K146" s="6" t="n">
        <v>4.354517</v>
      </c>
      <c r="L146" s="6" t="n">
        <v>4.468302</v>
      </c>
      <c r="M146" s="6" t="n">
        <v>4.578429</v>
      </c>
      <c r="N146" s="6" t="n">
        <v>4.675936</v>
      </c>
      <c r="O146" s="6" t="n">
        <v>4.787378</v>
      </c>
      <c r="P146" s="6" t="n">
        <v>4.877752</v>
      </c>
      <c r="Q146" s="6" t="n">
        <v>5.022793</v>
      </c>
      <c r="R146" s="6" t="n">
        <v>5.10877</v>
      </c>
      <c r="S146" s="6" t="n">
        <v>5.217392</v>
      </c>
      <c r="T146" s="6" t="n">
        <v>5.299799</v>
      </c>
      <c r="U146" s="6" t="n">
        <v>5.399067</v>
      </c>
      <c r="V146" s="6" t="n">
        <v>5.501397</v>
      </c>
      <c r="W146" s="6" t="n">
        <v>5.620167</v>
      </c>
      <c r="X146" s="6" t="n">
        <v>5.72912</v>
      </c>
      <c r="Y146" s="6" t="n">
        <v>5.792535</v>
      </c>
      <c r="Z146" s="6" t="n">
        <v>5.908497</v>
      </c>
      <c r="AA146" s="6" t="n">
        <v>5.957845</v>
      </c>
      <c r="AB146" s="6" t="n">
        <v>6.064106</v>
      </c>
      <c r="AC146" s="6" t="n">
        <v>6.222073</v>
      </c>
      <c r="AD146" s="6" t="n">
        <v>6.349548</v>
      </c>
      <c r="AE146" s="6" t="n">
        <v>6.441501</v>
      </c>
      <c r="AF146" s="6" t="n">
        <v>6.563075</v>
      </c>
      <c r="AG146" s="6" t="n">
        <v>6.723814</v>
      </c>
      <c r="AH146" s="6" t="n">
        <v>6.811179</v>
      </c>
      <c r="AI146" s="6" t="n">
        <v>6.920029</v>
      </c>
      <c r="AJ146" s="6" t="n">
        <v>7.031461</v>
      </c>
      <c r="AK146" s="5" t="n">
        <v>0.021555</v>
      </c>
    </row>
    <row r="147" ht="15" customHeight="1" s="99">
      <c r="B147" s="4" t="inlineStr">
        <is>
          <t xml:space="preserve">    Medium</t>
        </is>
      </c>
    </row>
    <row r="148" ht="15" customHeight="1" s="99">
      <c r="A148" s="58" t="inlineStr">
        <is>
          <t>FTE000:ja_Diesel</t>
        </is>
      </c>
      <c r="B148" s="7" t="inlineStr">
        <is>
          <t xml:space="preserve">      Diesel</t>
        </is>
      </c>
      <c r="C148" s="6" t="n">
        <v>1.952073</v>
      </c>
      <c r="D148" s="6" t="n">
        <v>1.958888</v>
      </c>
      <c r="E148" s="6" t="n">
        <v>1.978651</v>
      </c>
      <c r="F148" s="6" t="n">
        <v>1.997161</v>
      </c>
      <c r="G148" s="6" t="n">
        <v>2.008991</v>
      </c>
      <c r="H148" s="6" t="n">
        <v>2.028927</v>
      </c>
      <c r="I148" s="6" t="n">
        <v>2.046887</v>
      </c>
      <c r="J148" s="6" t="n">
        <v>2.064681</v>
      </c>
      <c r="K148" s="6" t="n">
        <v>2.087831</v>
      </c>
      <c r="L148" s="6" t="n">
        <v>2.109271</v>
      </c>
      <c r="M148" s="6" t="n">
        <v>2.138871</v>
      </c>
      <c r="N148" s="6" t="n">
        <v>2.153161</v>
      </c>
      <c r="O148" s="6" t="n">
        <v>2.179407</v>
      </c>
      <c r="P148" s="6" t="n">
        <v>2.198416</v>
      </c>
      <c r="Q148" s="6" t="n">
        <v>2.236834</v>
      </c>
      <c r="R148" s="6" t="n">
        <v>2.262316</v>
      </c>
      <c r="S148" s="6" t="n">
        <v>2.281102</v>
      </c>
      <c r="T148" s="6" t="n">
        <v>2.307578</v>
      </c>
      <c r="U148" s="6" t="n">
        <v>2.343875</v>
      </c>
      <c r="V148" s="6" t="n">
        <v>2.383919</v>
      </c>
      <c r="W148" s="6" t="n">
        <v>2.426137</v>
      </c>
      <c r="X148" s="6" t="n">
        <v>2.46842</v>
      </c>
      <c r="Y148" s="6" t="n">
        <v>2.509692</v>
      </c>
      <c r="Z148" s="6" t="n">
        <v>2.546399</v>
      </c>
      <c r="AA148" s="6" t="n">
        <v>2.578552</v>
      </c>
      <c r="AB148" s="6" t="n">
        <v>2.630189</v>
      </c>
      <c r="AC148" s="6" t="n">
        <v>2.695794</v>
      </c>
      <c r="AD148" s="6" t="n">
        <v>2.765269</v>
      </c>
      <c r="AE148" s="6" t="n">
        <v>2.827469</v>
      </c>
      <c r="AF148" s="6" t="n">
        <v>2.897141</v>
      </c>
      <c r="AG148" s="6" t="n">
        <v>2.972006</v>
      </c>
      <c r="AH148" s="6" t="n">
        <v>3.043924</v>
      </c>
      <c r="AI148" s="6" t="n">
        <v>3.114369</v>
      </c>
      <c r="AJ148" s="6" t="n">
        <v>3.187263</v>
      </c>
      <c r="AK148" s="5" t="n">
        <v>0.015328</v>
      </c>
    </row>
    <row r="149" ht="15" customHeight="1" s="99">
      <c r="A149" s="58" t="inlineStr">
        <is>
          <t>FTE000:ja_Gasoline</t>
        </is>
      </c>
      <c r="B149" s="7" t="inlineStr">
        <is>
          <t xml:space="preserve">      Motor Gasoline</t>
        </is>
      </c>
      <c r="C149" s="6" t="n">
        <v>1.312209</v>
      </c>
      <c r="D149" s="6" t="n">
        <v>1.279699</v>
      </c>
      <c r="E149" s="6" t="n">
        <v>1.263997</v>
      </c>
      <c r="F149" s="6" t="n">
        <v>1.249521</v>
      </c>
      <c r="G149" s="6" t="n">
        <v>1.231627</v>
      </c>
      <c r="H149" s="6" t="n">
        <v>1.221087</v>
      </c>
      <c r="I149" s="6" t="n">
        <v>1.213473</v>
      </c>
      <c r="J149" s="6" t="n">
        <v>1.213256</v>
      </c>
      <c r="K149" s="6" t="n">
        <v>1.214426</v>
      </c>
      <c r="L149" s="6" t="n">
        <v>1.222104</v>
      </c>
      <c r="M149" s="6" t="n">
        <v>1.228478</v>
      </c>
      <c r="N149" s="6" t="n">
        <v>1.229628</v>
      </c>
      <c r="O149" s="6" t="n">
        <v>1.245182</v>
      </c>
      <c r="P149" s="6" t="n">
        <v>1.244757</v>
      </c>
      <c r="Q149" s="6" t="n">
        <v>1.268363</v>
      </c>
      <c r="R149" s="6" t="n">
        <v>1.27594</v>
      </c>
      <c r="S149" s="6" t="n">
        <v>1.280154</v>
      </c>
      <c r="T149" s="6" t="n">
        <v>1.299093</v>
      </c>
      <c r="U149" s="6" t="n">
        <v>1.317343</v>
      </c>
      <c r="V149" s="6" t="n">
        <v>1.338499</v>
      </c>
      <c r="W149" s="6" t="n">
        <v>1.35596</v>
      </c>
      <c r="X149" s="6" t="n">
        <v>1.38643</v>
      </c>
      <c r="Y149" s="6" t="n">
        <v>1.404073</v>
      </c>
      <c r="Z149" s="6" t="n">
        <v>1.427782</v>
      </c>
      <c r="AA149" s="6" t="n">
        <v>1.450069</v>
      </c>
      <c r="AB149" s="6" t="n">
        <v>1.480435</v>
      </c>
      <c r="AC149" s="6" t="n">
        <v>1.518682</v>
      </c>
      <c r="AD149" s="6" t="n">
        <v>1.553091</v>
      </c>
      <c r="AE149" s="6" t="n">
        <v>1.586019</v>
      </c>
      <c r="AF149" s="6" t="n">
        <v>1.6194</v>
      </c>
      <c r="AG149" s="6" t="n">
        <v>1.653179</v>
      </c>
      <c r="AH149" s="6" t="n">
        <v>1.689742</v>
      </c>
      <c r="AI149" s="6" t="n">
        <v>1.716365</v>
      </c>
      <c r="AJ149" s="6" t="n">
        <v>1.748502</v>
      </c>
      <c r="AK149" s="5" t="n">
        <v>0.009802</v>
      </c>
    </row>
    <row r="150" ht="15" customHeight="1" s="99">
      <c r="A150" s="58" t="inlineStr">
        <is>
          <t>FTE000:ja_LiquefiedPetr</t>
        </is>
      </c>
      <c r="B150" s="7" t="inlineStr">
        <is>
          <t xml:space="preserve">      Propane</t>
        </is>
      </c>
      <c r="C150" s="6" t="n">
        <v>0.003534</v>
      </c>
      <c r="D150" s="6" t="n">
        <v>0.003435</v>
      </c>
      <c r="E150" s="6" t="n">
        <v>0.003368</v>
      </c>
      <c r="F150" s="6" t="n">
        <v>0.003365</v>
      </c>
      <c r="G150" s="6" t="n">
        <v>0.003442</v>
      </c>
      <c r="H150" s="6" t="n">
        <v>0.003548</v>
      </c>
      <c r="I150" s="6" t="n">
        <v>0.003674</v>
      </c>
      <c r="J150" s="6" t="n">
        <v>0.003811</v>
      </c>
      <c r="K150" s="6" t="n">
        <v>0.003993</v>
      </c>
      <c r="L150" s="6" t="n">
        <v>0.004169</v>
      </c>
      <c r="M150" s="6" t="n">
        <v>0.004401</v>
      </c>
      <c r="N150" s="6" t="n">
        <v>0.004514</v>
      </c>
      <c r="O150" s="6" t="n">
        <v>0.004716</v>
      </c>
      <c r="P150" s="6" t="n">
        <v>0.004869</v>
      </c>
      <c r="Q150" s="6" t="n">
        <v>0.005022</v>
      </c>
      <c r="R150" s="6" t="n">
        <v>0.005315</v>
      </c>
      <c r="S150" s="6" t="n">
        <v>0.005508</v>
      </c>
      <c r="T150" s="6" t="n">
        <v>0.005647</v>
      </c>
      <c r="U150" s="6" t="n">
        <v>0.00589</v>
      </c>
      <c r="V150" s="6" t="n">
        <v>0.006155</v>
      </c>
      <c r="W150" s="6" t="n">
        <v>0.006442</v>
      </c>
      <c r="X150" s="6" t="n">
        <v>0.006752</v>
      </c>
      <c r="Y150" s="6" t="n">
        <v>0.007084</v>
      </c>
      <c r="Z150" s="6" t="n">
        <v>0.007436</v>
      </c>
      <c r="AA150" s="6" t="n">
        <v>0.007809</v>
      </c>
      <c r="AB150" s="6" t="n">
        <v>0.008206</v>
      </c>
      <c r="AC150" s="6" t="n">
        <v>0.008629</v>
      </c>
      <c r="AD150" s="6" t="n">
        <v>0.009076000000000001</v>
      </c>
      <c r="AE150" s="6" t="n">
        <v>0.009549</v>
      </c>
      <c r="AF150" s="6" t="n">
        <v>0.010046</v>
      </c>
      <c r="AG150" s="6" t="n">
        <v>0.010859</v>
      </c>
      <c r="AH150" s="6" t="n">
        <v>0.011072</v>
      </c>
      <c r="AI150" s="6" t="n">
        <v>0.011589</v>
      </c>
      <c r="AJ150" s="6" t="n">
        <v>0.012186</v>
      </c>
      <c r="AK150" s="5" t="n">
        <v>0.040366</v>
      </c>
    </row>
    <row r="151" ht="15" customHeight="1" s="99">
      <c r="A151" s="58" t="inlineStr">
        <is>
          <t>FTE000:ja_CompressedNat</t>
        </is>
      </c>
      <c r="B151" s="7" t="inlineStr">
        <is>
          <t xml:space="preserve">      Compressed/Liquefied Natural Gas</t>
        </is>
      </c>
      <c r="C151" s="6" t="n">
        <v>0.001807</v>
      </c>
      <c r="D151" s="6" t="n">
        <v>0.002252</v>
      </c>
      <c r="E151" s="6" t="n">
        <v>0.002739</v>
      </c>
      <c r="F151" s="6" t="n">
        <v>0.003198</v>
      </c>
      <c r="G151" s="6" t="n">
        <v>0.003641</v>
      </c>
      <c r="H151" s="6" t="n">
        <v>0.004128</v>
      </c>
      <c r="I151" s="6" t="n">
        <v>0.004611</v>
      </c>
      <c r="J151" s="6" t="n">
        <v>0.005082</v>
      </c>
      <c r="K151" s="6" t="n">
        <v>0.005551</v>
      </c>
      <c r="L151" s="6" t="n">
        <v>0.006022</v>
      </c>
      <c r="M151" s="6" t="n">
        <v>0.006493</v>
      </c>
      <c r="N151" s="6" t="n">
        <v>0.006961</v>
      </c>
      <c r="O151" s="6" t="n">
        <v>0.00744</v>
      </c>
      <c r="P151" s="6" t="n">
        <v>0.007913999999999999</v>
      </c>
      <c r="Q151" s="6" t="n">
        <v>0.008401</v>
      </c>
      <c r="R151" s="6" t="n">
        <v>0.008914</v>
      </c>
      <c r="S151" s="6" t="n">
        <v>0.009412999999999999</v>
      </c>
      <c r="T151" s="6" t="n">
        <v>0.009953</v>
      </c>
      <c r="U151" s="6" t="n">
        <v>0.010469</v>
      </c>
      <c r="V151" s="6" t="n">
        <v>0.011005</v>
      </c>
      <c r="W151" s="6" t="n">
        <v>0.011524</v>
      </c>
      <c r="X151" s="6" t="n">
        <v>0.01211</v>
      </c>
      <c r="Y151" s="6" t="n">
        <v>0.012781</v>
      </c>
      <c r="Z151" s="6" t="n">
        <v>0.013365</v>
      </c>
      <c r="AA151" s="6" t="n">
        <v>0.014144</v>
      </c>
      <c r="AB151" s="6" t="n">
        <v>0.014804</v>
      </c>
      <c r="AC151" s="6" t="n">
        <v>0.015441</v>
      </c>
      <c r="AD151" s="6" t="n">
        <v>0.016227</v>
      </c>
      <c r="AE151" s="6" t="n">
        <v>0.017112</v>
      </c>
      <c r="AF151" s="6" t="n">
        <v>0.017991</v>
      </c>
      <c r="AG151" s="6" t="n">
        <v>0.018867</v>
      </c>
      <c r="AH151" s="6" t="n">
        <v>0.019778</v>
      </c>
      <c r="AI151" s="6" t="n">
        <v>0.020764</v>
      </c>
      <c r="AJ151" s="6" t="n">
        <v>0.021919</v>
      </c>
      <c r="AK151" s="5" t="n">
        <v>0.073696</v>
      </c>
    </row>
    <row r="152" ht="15" customHeight="1" s="99">
      <c r="A152" s="58" t="inlineStr">
        <is>
          <t>FTE000:ja_ethanolflex</t>
        </is>
      </c>
      <c r="B152" s="7" t="inlineStr">
        <is>
          <t xml:space="preserve">      Ethanol-Flex Fuel</t>
        </is>
      </c>
      <c r="C152" s="6" t="n">
        <v>0.020633</v>
      </c>
      <c r="D152" s="6" t="n">
        <v>0.02455</v>
      </c>
      <c r="E152" s="6" t="n">
        <v>0.028778</v>
      </c>
      <c r="F152" s="6" t="n">
        <v>0.032744</v>
      </c>
      <c r="G152" s="6" t="n">
        <v>0.036529</v>
      </c>
      <c r="H152" s="6" t="n">
        <v>0.040639</v>
      </c>
      <c r="I152" s="6" t="n">
        <v>0.044692</v>
      </c>
      <c r="J152" s="6" t="n">
        <v>0.048615</v>
      </c>
      <c r="K152" s="6" t="n">
        <v>0.05253</v>
      </c>
      <c r="L152" s="6" t="n">
        <v>0.056462</v>
      </c>
      <c r="M152" s="6" t="n">
        <v>0.060427</v>
      </c>
      <c r="N152" s="6" t="n">
        <v>0.064405</v>
      </c>
      <c r="O152" s="6" t="n">
        <v>0.068463</v>
      </c>
      <c r="P152" s="6" t="n">
        <v>0.07269</v>
      </c>
      <c r="Q152" s="6" t="n">
        <v>0.077096</v>
      </c>
      <c r="R152" s="6" t="n">
        <v>0.081682</v>
      </c>
      <c r="S152" s="6" t="n">
        <v>0.08648699999999999</v>
      </c>
      <c r="T152" s="6" t="n">
        <v>0.09156</v>
      </c>
      <c r="U152" s="6" t="n">
        <v>0.096828</v>
      </c>
      <c r="V152" s="6" t="n">
        <v>0.102279</v>
      </c>
      <c r="W152" s="6" t="n">
        <v>0.108011</v>
      </c>
      <c r="X152" s="6" t="n">
        <v>0.114078</v>
      </c>
      <c r="Y152" s="6" t="n">
        <v>0.121225</v>
      </c>
      <c r="Z152" s="6" t="n">
        <v>0.126972</v>
      </c>
      <c r="AA152" s="6" t="n">
        <v>0.133957</v>
      </c>
      <c r="AB152" s="6" t="n">
        <v>0.1416</v>
      </c>
      <c r="AC152" s="6" t="n">
        <v>0.149484</v>
      </c>
      <c r="AD152" s="6" t="n">
        <v>0.158042</v>
      </c>
      <c r="AE152" s="6" t="n">
        <v>0.166797</v>
      </c>
      <c r="AF152" s="6" t="n">
        <v>0.176319</v>
      </c>
      <c r="AG152" s="6" t="n">
        <v>0.185227</v>
      </c>
      <c r="AH152" s="6" t="n">
        <v>0.194993</v>
      </c>
      <c r="AI152" s="6" t="n">
        <v>0.205519</v>
      </c>
      <c r="AJ152" s="6" t="n">
        <v>0.216211</v>
      </c>
      <c r="AK152" s="5" t="n">
        <v>0.07035</v>
      </c>
    </row>
    <row r="153" ht="15" customHeight="1" s="99">
      <c r="A153" s="58" t="inlineStr">
        <is>
          <t>FTE000:ja_electric</t>
        </is>
      </c>
      <c r="B153" s="7" t="inlineStr">
        <is>
          <t xml:space="preserve">      Electric</t>
        </is>
      </c>
      <c r="C153" s="6" t="n">
        <v>4e-06</v>
      </c>
      <c r="D153" s="6" t="n">
        <v>0.001108</v>
      </c>
      <c r="E153" s="6" t="n">
        <v>0.002352</v>
      </c>
      <c r="F153" s="6" t="n">
        <v>0.003575</v>
      </c>
      <c r="G153" s="6" t="n">
        <v>0.0048</v>
      </c>
      <c r="H153" s="6" t="n">
        <v>0.006181</v>
      </c>
      <c r="I153" s="6" t="n">
        <v>0.007602</v>
      </c>
      <c r="J153" s="6" t="n">
        <v>0.009035</v>
      </c>
      <c r="K153" s="6" t="n">
        <v>0.010512</v>
      </c>
      <c r="L153" s="6" t="n">
        <v>0.012041</v>
      </c>
      <c r="M153" s="6" t="n">
        <v>0.013618</v>
      </c>
      <c r="N153" s="6" t="n">
        <v>0.015233</v>
      </c>
      <c r="O153" s="6" t="n">
        <v>0.0169</v>
      </c>
      <c r="P153" s="6" t="n">
        <v>0.018641</v>
      </c>
      <c r="Q153" s="6" t="n">
        <v>0.020457</v>
      </c>
      <c r="R153" s="6" t="n">
        <v>0.022347</v>
      </c>
      <c r="S153" s="6" t="n">
        <v>0.024323</v>
      </c>
      <c r="T153" s="6" t="n">
        <v>0.026403</v>
      </c>
      <c r="U153" s="6" t="n">
        <v>0.028557</v>
      </c>
      <c r="V153" s="6" t="n">
        <v>0.03078</v>
      </c>
      <c r="W153" s="6" t="n">
        <v>0.033106</v>
      </c>
      <c r="X153" s="6" t="n">
        <v>0.035552</v>
      </c>
      <c r="Y153" s="6" t="n">
        <v>0.038116</v>
      </c>
      <c r="Z153" s="6" t="n">
        <v>0.040794</v>
      </c>
      <c r="AA153" s="6" t="n">
        <v>0.043598</v>
      </c>
      <c r="AB153" s="6" t="n">
        <v>0.046542</v>
      </c>
      <c r="AC153" s="6" t="n">
        <v>0.049642</v>
      </c>
      <c r="AD153" s="6" t="n">
        <v>0.052893</v>
      </c>
      <c r="AE153" s="6" t="n">
        <v>0.056306</v>
      </c>
      <c r="AF153" s="6" t="n">
        <v>0.059858</v>
      </c>
      <c r="AG153" s="6" t="n">
        <v>0.063568</v>
      </c>
      <c r="AH153" s="6" t="n">
        <v>0.067424</v>
      </c>
      <c r="AI153" s="6" t="n">
        <v>0.071439</v>
      </c>
      <c r="AJ153" s="6" t="n">
        <v>0.075942</v>
      </c>
      <c r="AK153" s="5" t="n">
        <v>0.141215</v>
      </c>
    </row>
    <row r="154" ht="15" customHeight="1" s="99">
      <c r="A154" s="58" t="inlineStr">
        <is>
          <t>FTE000:ja_plugindiesel</t>
        </is>
      </c>
      <c r="B154" s="7" t="inlineStr">
        <is>
          <t xml:space="preserve">      Plug-in Diesel Hybrid</t>
        </is>
      </c>
      <c r="C154" s="6" t="n">
        <v>0</v>
      </c>
      <c r="D154" s="6" t="n">
        <v>0.000467</v>
      </c>
      <c r="E154" s="6" t="n">
        <v>0.000992</v>
      </c>
      <c r="F154" s="6" t="n">
        <v>0.001509</v>
      </c>
      <c r="G154" s="6" t="n">
        <v>0.002026</v>
      </c>
      <c r="H154" s="6" t="n">
        <v>0.00261</v>
      </c>
      <c r="I154" s="6" t="n">
        <v>0.00321</v>
      </c>
      <c r="J154" s="6" t="n">
        <v>0.003816</v>
      </c>
      <c r="K154" s="6" t="n">
        <v>0.00444</v>
      </c>
      <c r="L154" s="6" t="n">
        <v>0.005086</v>
      </c>
      <c r="M154" s="6" t="n">
        <v>0.005753</v>
      </c>
      <c r="N154" s="6" t="n">
        <v>0.006435</v>
      </c>
      <c r="O154" s="6" t="n">
        <v>0.00714</v>
      </c>
      <c r="P154" s="6" t="n">
        <v>0.007875</v>
      </c>
      <c r="Q154" s="6" t="n">
        <v>0.008642</v>
      </c>
      <c r="R154" s="6" t="n">
        <v>0.009441</v>
      </c>
      <c r="S154" s="6" t="n">
        <v>0.010276</v>
      </c>
      <c r="T154" s="6" t="n">
        <v>0.011155</v>
      </c>
      <c r="U154" s="6" t="n">
        <v>0.012065</v>
      </c>
      <c r="V154" s="6" t="n">
        <v>0.013005</v>
      </c>
      <c r="W154" s="6" t="n">
        <v>0.013987</v>
      </c>
      <c r="X154" s="6" t="n">
        <v>0.015021</v>
      </c>
      <c r="Y154" s="6" t="n">
        <v>0.016104</v>
      </c>
      <c r="Z154" s="6" t="n">
        <v>0.017236</v>
      </c>
      <c r="AA154" s="6" t="n">
        <v>0.018421</v>
      </c>
      <c r="AB154" s="6" t="n">
        <v>0.019665</v>
      </c>
      <c r="AC154" s="6" t="n">
        <v>0.020975</v>
      </c>
      <c r="AD154" s="6" t="n">
        <v>0.022349</v>
      </c>
      <c r="AE154" s="6" t="n">
        <v>0.023791</v>
      </c>
      <c r="AF154" s="6" t="n">
        <v>0.025292</v>
      </c>
      <c r="AG154" s="6" t="n">
        <v>0.026859</v>
      </c>
      <c r="AH154" s="6" t="n">
        <v>0.028489</v>
      </c>
      <c r="AI154" s="6" t="n">
        <v>0.030185</v>
      </c>
      <c r="AJ154" s="6" t="n">
        <v>0.032088</v>
      </c>
      <c r="AK154" s="5" t="n">
        <v>0.141344</v>
      </c>
    </row>
    <row r="155" ht="15" customHeight="1" s="99">
      <c r="A155" s="58" t="inlineStr">
        <is>
          <t>FTE000:ja_plugingasolin</t>
        </is>
      </c>
      <c r="B155" s="7" t="inlineStr">
        <is>
          <t xml:space="preserve">      Plug-in Gasoline Hybrid</t>
        </is>
      </c>
      <c r="C155" s="6" t="n">
        <v>0</v>
      </c>
      <c r="D155" s="6" t="n">
        <v>0.000385</v>
      </c>
      <c r="E155" s="6" t="n">
        <v>0.000818</v>
      </c>
      <c r="F155" s="6" t="n">
        <v>0.001244</v>
      </c>
      <c r="G155" s="6" t="n">
        <v>0.001671</v>
      </c>
      <c r="H155" s="6" t="n">
        <v>0.002153</v>
      </c>
      <c r="I155" s="6" t="n">
        <v>0.002648</v>
      </c>
      <c r="J155" s="6" t="n">
        <v>0.003147</v>
      </c>
      <c r="K155" s="6" t="n">
        <v>0.003662</v>
      </c>
      <c r="L155" s="6" t="n">
        <v>0.004195</v>
      </c>
      <c r="M155" s="6" t="n">
        <v>0.004744</v>
      </c>
      <c r="N155" s="6" t="n">
        <v>0.005307</v>
      </c>
      <c r="O155" s="6" t="n">
        <v>0.005888</v>
      </c>
      <c r="P155" s="6" t="n">
        <v>0.006494</v>
      </c>
      <c r="Q155" s="6" t="n">
        <v>0.007127</v>
      </c>
      <c r="R155" s="6" t="n">
        <v>0.007786</v>
      </c>
      <c r="S155" s="6" t="n">
        <v>0.008475</v>
      </c>
      <c r="T155" s="6" t="n">
        <v>0.009199000000000001</v>
      </c>
      <c r="U155" s="6" t="n">
        <v>0.009950000000000001</v>
      </c>
      <c r="V155" s="6" t="n">
        <v>0.010725</v>
      </c>
      <c r="W155" s="6" t="n">
        <v>0.011535</v>
      </c>
      <c r="X155" s="6" t="n">
        <v>0.012388</v>
      </c>
      <c r="Y155" s="6" t="n">
        <v>0.013281</v>
      </c>
      <c r="Z155" s="6" t="n">
        <v>0.014215</v>
      </c>
      <c r="AA155" s="6" t="n">
        <v>0.015192</v>
      </c>
      <c r="AB155" s="6" t="n">
        <v>0.016218</v>
      </c>
      <c r="AC155" s="6" t="n">
        <v>0.017298</v>
      </c>
      <c r="AD155" s="6" t="n">
        <v>0.018431</v>
      </c>
      <c r="AE155" s="6" t="n">
        <v>0.01962</v>
      </c>
      <c r="AF155" s="6" t="n">
        <v>0.020858</v>
      </c>
      <c r="AG155" s="6" t="n">
        <v>0.02215</v>
      </c>
      <c r="AH155" s="6" t="n">
        <v>0.023494</v>
      </c>
      <c r="AI155" s="6" t="n">
        <v>0.024894</v>
      </c>
      <c r="AJ155" s="6" t="n">
        <v>0.026463</v>
      </c>
      <c r="AK155" s="5" t="n">
        <v>0.141344</v>
      </c>
    </row>
    <row r="156" ht="15" customHeight="1" s="99">
      <c r="A156" s="58" t="inlineStr">
        <is>
          <t>FTE000:ja_fuelcell</t>
        </is>
      </c>
      <c r="B156" s="7" t="inlineStr">
        <is>
          <t xml:space="preserve">      Fuel Cell</t>
        </is>
      </c>
      <c r="C156" s="6" t="n">
        <v>0</v>
      </c>
      <c r="D156" s="6" t="n">
        <v>0.000661</v>
      </c>
      <c r="E156" s="6" t="n">
        <v>0.001405</v>
      </c>
      <c r="F156" s="6" t="n">
        <v>0.002136</v>
      </c>
      <c r="G156" s="6" t="n">
        <v>0.002869</v>
      </c>
      <c r="H156" s="6" t="n">
        <v>0.003696</v>
      </c>
      <c r="I156" s="6" t="n">
        <v>0.004546</v>
      </c>
      <c r="J156" s="6" t="n">
        <v>0.005403</v>
      </c>
      <c r="K156" s="6" t="n">
        <v>0.006287</v>
      </c>
      <c r="L156" s="6" t="n">
        <v>0.007202</v>
      </c>
      <c r="M156" s="6" t="n">
        <v>0.008146</v>
      </c>
      <c r="N156" s="6" t="n">
        <v>0.009112</v>
      </c>
      <c r="O156" s="6" t="n">
        <v>0.01011</v>
      </c>
      <c r="P156" s="6" t="n">
        <v>0.011151</v>
      </c>
      <c r="Q156" s="6" t="n">
        <v>0.012238</v>
      </c>
      <c r="R156" s="6" t="n">
        <v>0.013369</v>
      </c>
      <c r="S156" s="6" t="n">
        <v>0.014552</v>
      </c>
      <c r="T156" s="6" t="n">
        <v>0.015796</v>
      </c>
      <c r="U156" s="6" t="n">
        <v>0.017085</v>
      </c>
      <c r="V156" s="6" t="n">
        <v>0.018415</v>
      </c>
      <c r="W156" s="6" t="n">
        <v>0.019807</v>
      </c>
      <c r="X156" s="6" t="n">
        <v>0.021271</v>
      </c>
      <c r="Y156" s="6" t="n">
        <v>0.022805</v>
      </c>
      <c r="Z156" s="6" t="n">
        <v>0.024407</v>
      </c>
      <c r="AA156" s="6" t="n">
        <v>0.026085</v>
      </c>
      <c r="AB156" s="6" t="n">
        <v>0.027846</v>
      </c>
      <c r="AC156" s="6" t="n">
        <v>0.029701</v>
      </c>
      <c r="AD156" s="6" t="n">
        <v>0.031647</v>
      </c>
      <c r="AE156" s="6" t="n">
        <v>0.033688</v>
      </c>
      <c r="AF156" s="6" t="n">
        <v>0.035814</v>
      </c>
      <c r="AG156" s="6" t="n">
        <v>0.038033</v>
      </c>
      <c r="AH156" s="6" t="n">
        <v>0.040341</v>
      </c>
      <c r="AI156" s="6" t="n">
        <v>0.042744</v>
      </c>
      <c r="AJ156" s="6" t="n">
        <v>0.045438</v>
      </c>
      <c r="AK156" s="5" t="n">
        <v>0.141344</v>
      </c>
    </row>
    <row r="157" ht="15" customHeight="1" s="99">
      <c r="A157" s="58" t="inlineStr">
        <is>
          <t>FTE000:ja_MediumSubtota</t>
        </is>
      </c>
      <c r="B157" s="7" t="inlineStr">
        <is>
          <t xml:space="preserve">        Medium Subtotal</t>
        </is>
      </c>
      <c r="C157" s="6" t="n">
        <v>3.29026</v>
      </c>
      <c r="D157" s="6" t="n">
        <v>3.271445</v>
      </c>
      <c r="E157" s="6" t="n">
        <v>3.283098</v>
      </c>
      <c r="F157" s="6" t="n">
        <v>3.294453</v>
      </c>
      <c r="G157" s="6" t="n">
        <v>3.295598</v>
      </c>
      <c r="H157" s="6" t="n">
        <v>3.312969</v>
      </c>
      <c r="I157" s="6" t="n">
        <v>3.331343</v>
      </c>
      <c r="J157" s="6" t="n">
        <v>3.356847</v>
      </c>
      <c r="K157" s="6" t="n">
        <v>3.389231</v>
      </c>
      <c r="L157" s="6" t="n">
        <v>3.426551</v>
      </c>
      <c r="M157" s="6" t="n">
        <v>3.470931</v>
      </c>
      <c r="N157" s="6" t="n">
        <v>3.494757</v>
      </c>
      <c r="O157" s="6" t="n">
        <v>3.545245</v>
      </c>
      <c r="P157" s="6" t="n">
        <v>3.572809</v>
      </c>
      <c r="Q157" s="6" t="n">
        <v>3.64418</v>
      </c>
      <c r="R157" s="6" t="n">
        <v>3.687108</v>
      </c>
      <c r="S157" s="6" t="n">
        <v>3.720291</v>
      </c>
      <c r="T157" s="6" t="n">
        <v>3.776387</v>
      </c>
      <c r="U157" s="6" t="n">
        <v>3.842062</v>
      </c>
      <c r="V157" s="6" t="n">
        <v>3.91478</v>
      </c>
      <c r="W157" s="6" t="n">
        <v>3.98651</v>
      </c>
      <c r="X157" s="6" t="n">
        <v>4.072024</v>
      </c>
      <c r="Y157" s="6" t="n">
        <v>4.145163</v>
      </c>
      <c r="Z157" s="6" t="n">
        <v>4.21861</v>
      </c>
      <c r="AA157" s="6" t="n">
        <v>4.287828</v>
      </c>
      <c r="AB157" s="6" t="n">
        <v>4.385505</v>
      </c>
      <c r="AC157" s="6" t="n">
        <v>4.505642</v>
      </c>
      <c r="AD157" s="6" t="n">
        <v>4.627023</v>
      </c>
      <c r="AE157" s="6" t="n">
        <v>4.740347</v>
      </c>
      <c r="AF157" s="6" t="n">
        <v>4.86272</v>
      </c>
      <c r="AG157" s="6" t="n">
        <v>4.990746</v>
      </c>
      <c r="AH157" s="6" t="n">
        <v>5.119254</v>
      </c>
      <c r="AI157" s="6" t="n">
        <v>5.237864</v>
      </c>
      <c r="AJ157" s="6" t="n">
        <v>5.366013</v>
      </c>
      <c r="AK157" s="5" t="n">
        <v>0.015584</v>
      </c>
    </row>
    <row r="158" ht="15" customHeight="1" s="99">
      <c r="B158" s="4" t="inlineStr">
        <is>
          <t xml:space="preserve">    Heavy</t>
        </is>
      </c>
    </row>
    <row r="159" ht="15" customHeight="1" s="99">
      <c r="A159" s="58" t="inlineStr">
        <is>
          <t>FTE000:ka_Diesel</t>
        </is>
      </c>
      <c r="B159" s="7" t="inlineStr">
        <is>
          <t xml:space="preserve">      Diesel</t>
        </is>
      </c>
      <c r="C159" s="6" t="n">
        <v>5.122045</v>
      </c>
      <c r="D159" s="6" t="n">
        <v>5.123885</v>
      </c>
      <c r="E159" s="6" t="n">
        <v>5.153812</v>
      </c>
      <c r="F159" s="6" t="n">
        <v>5.155975</v>
      </c>
      <c r="G159" s="6" t="n">
        <v>5.145856</v>
      </c>
      <c r="H159" s="6" t="n">
        <v>5.155104</v>
      </c>
      <c r="I159" s="6" t="n">
        <v>5.150773</v>
      </c>
      <c r="J159" s="6" t="n">
        <v>5.147063</v>
      </c>
      <c r="K159" s="6" t="n">
        <v>5.155177</v>
      </c>
      <c r="L159" s="6" t="n">
        <v>5.165215</v>
      </c>
      <c r="M159" s="6" t="n">
        <v>5.178162</v>
      </c>
      <c r="N159" s="6" t="n">
        <v>5.157486</v>
      </c>
      <c r="O159" s="6" t="n">
        <v>5.147794</v>
      </c>
      <c r="P159" s="6" t="n">
        <v>5.149512</v>
      </c>
      <c r="Q159" s="6" t="n">
        <v>5.154346</v>
      </c>
      <c r="R159" s="6" t="n">
        <v>5.157821</v>
      </c>
      <c r="S159" s="6" t="n">
        <v>5.125673</v>
      </c>
      <c r="T159" s="6" t="n">
        <v>5.108566</v>
      </c>
      <c r="U159" s="6" t="n">
        <v>5.11715</v>
      </c>
      <c r="V159" s="6" t="n">
        <v>5.118304</v>
      </c>
      <c r="W159" s="6" t="n">
        <v>5.134508</v>
      </c>
      <c r="X159" s="6" t="n">
        <v>5.131254</v>
      </c>
      <c r="Y159" s="6" t="n">
        <v>5.14051</v>
      </c>
      <c r="Z159" s="6" t="n">
        <v>5.077678</v>
      </c>
      <c r="AA159" s="6" t="n">
        <v>5.076735</v>
      </c>
      <c r="AB159" s="6" t="n">
        <v>5.071198</v>
      </c>
      <c r="AC159" s="6" t="n">
        <v>5.086063</v>
      </c>
      <c r="AD159" s="6" t="n">
        <v>5.112837</v>
      </c>
      <c r="AE159" s="6" t="n">
        <v>5.123977</v>
      </c>
      <c r="AF159" s="6" t="n">
        <v>5.129717</v>
      </c>
      <c r="AG159" s="6" t="n">
        <v>5.144663</v>
      </c>
      <c r="AH159" s="6" t="n">
        <v>5.151479</v>
      </c>
      <c r="AI159" s="6" t="n">
        <v>5.132942</v>
      </c>
      <c r="AJ159" s="6" t="n">
        <v>5.127694</v>
      </c>
      <c r="AK159" s="5" t="n">
        <v>2.3e-05</v>
      </c>
    </row>
    <row r="160" ht="15" customHeight="1" s="99">
      <c r="A160" s="58" t="inlineStr">
        <is>
          <t>FTE000:ka_Gasoline</t>
        </is>
      </c>
      <c r="B160" s="7" t="inlineStr">
        <is>
          <t xml:space="preserve">      Motor Gasoline</t>
        </is>
      </c>
      <c r="C160" s="6" t="n">
        <v>0.061729</v>
      </c>
      <c r="D160" s="6" t="n">
        <v>0.053967</v>
      </c>
      <c r="E160" s="6" t="n">
        <v>0.047056</v>
      </c>
      <c r="F160" s="6" t="n">
        <v>0.040717</v>
      </c>
      <c r="G160" s="6" t="n">
        <v>0.035407</v>
      </c>
      <c r="H160" s="6" t="n">
        <v>0.031396</v>
      </c>
      <c r="I160" s="6" t="n">
        <v>0.027414</v>
      </c>
      <c r="J160" s="6" t="n">
        <v>0.023458</v>
      </c>
      <c r="K160" s="6" t="n">
        <v>0.020635</v>
      </c>
      <c r="L160" s="6" t="n">
        <v>0.018578</v>
      </c>
      <c r="M160" s="6" t="n">
        <v>0.017042</v>
      </c>
      <c r="N160" s="6" t="n">
        <v>0.015249</v>
      </c>
      <c r="O160" s="6" t="n">
        <v>0.014216</v>
      </c>
      <c r="P160" s="6" t="n">
        <v>0.012872</v>
      </c>
      <c r="Q160" s="6" t="n">
        <v>0.011771</v>
      </c>
      <c r="R160" s="6" t="n">
        <v>0.01097</v>
      </c>
      <c r="S160" s="6" t="n">
        <v>0.010212</v>
      </c>
      <c r="T160" s="6" t="n">
        <v>0.009932</v>
      </c>
      <c r="U160" s="6" t="n">
        <v>0.009325</v>
      </c>
      <c r="V160" s="6" t="n">
        <v>0.009093</v>
      </c>
      <c r="W160" s="6" t="n">
        <v>0.009025999999999999</v>
      </c>
      <c r="X160" s="6" t="n">
        <v>0.008944000000000001</v>
      </c>
      <c r="Y160" s="6" t="n">
        <v>0.008657</v>
      </c>
      <c r="Z160" s="6" t="n">
        <v>0.008677000000000001</v>
      </c>
      <c r="AA160" s="6" t="n">
        <v>0.008436000000000001</v>
      </c>
      <c r="AB160" s="6" t="n">
        <v>0.008081</v>
      </c>
      <c r="AC160" s="6" t="n">
        <v>0.008041</v>
      </c>
      <c r="AD160" s="6" t="n">
        <v>0.008057999999999999</v>
      </c>
      <c r="AE160" s="6" t="n">
        <v>0.008094</v>
      </c>
      <c r="AF160" s="6" t="n">
        <v>0.008111999999999999</v>
      </c>
      <c r="AG160" s="6" t="n">
        <v>0.00821</v>
      </c>
      <c r="AH160" s="6" t="n">
        <v>0.008248</v>
      </c>
      <c r="AI160" s="6" t="n">
        <v>0.008362</v>
      </c>
      <c r="AJ160" s="6" t="n">
        <v>0.008347</v>
      </c>
      <c r="AK160" s="5" t="n">
        <v>-0.05666</v>
      </c>
    </row>
    <row r="161" ht="15" customHeight="1" s="99">
      <c r="A161" s="58" t="inlineStr">
        <is>
          <t>FTE000:ka_LiquefiedPetr</t>
        </is>
      </c>
      <c r="B161" s="7" t="inlineStr">
        <is>
          <t xml:space="preserve">      Propane</t>
        </is>
      </c>
      <c r="C161" s="6" t="n">
        <v>0.003763</v>
      </c>
      <c r="D161" s="6" t="n">
        <v>0.003863</v>
      </c>
      <c r="E161" s="6" t="n">
        <v>0.003927</v>
      </c>
      <c r="F161" s="6" t="n">
        <v>0.004031</v>
      </c>
      <c r="G161" s="6" t="n">
        <v>0.004071</v>
      </c>
      <c r="H161" s="6" t="n">
        <v>0.004092</v>
      </c>
      <c r="I161" s="6" t="n">
        <v>0.004124</v>
      </c>
      <c r="J161" s="6" t="n">
        <v>0.004081</v>
      </c>
      <c r="K161" s="6" t="n">
        <v>0.004221</v>
      </c>
      <c r="L161" s="6" t="n">
        <v>0.004344</v>
      </c>
      <c r="M161" s="6" t="n">
        <v>0.004527</v>
      </c>
      <c r="N161" s="6" t="n">
        <v>0.004426</v>
      </c>
      <c r="O161" s="6" t="n">
        <v>0.00448</v>
      </c>
      <c r="P161" s="6" t="n">
        <v>0.004555</v>
      </c>
      <c r="Q161" s="6" t="n">
        <v>0.004433</v>
      </c>
      <c r="R161" s="6" t="n">
        <v>0.004495</v>
      </c>
      <c r="S161" s="6" t="n">
        <v>0.004576</v>
      </c>
      <c r="T161" s="6" t="n">
        <v>0.00467</v>
      </c>
      <c r="U161" s="6" t="n">
        <v>0.004767</v>
      </c>
      <c r="V161" s="6" t="n">
        <v>0.004859</v>
      </c>
      <c r="W161" s="6" t="n">
        <v>0.004952</v>
      </c>
      <c r="X161" s="6" t="n">
        <v>0.005044</v>
      </c>
      <c r="Y161" s="6" t="n">
        <v>0.005133</v>
      </c>
      <c r="Z161" s="6" t="n">
        <v>0.005217</v>
      </c>
      <c r="AA161" s="6" t="n">
        <v>0.005298</v>
      </c>
      <c r="AB161" s="6" t="n">
        <v>0.005376</v>
      </c>
      <c r="AC161" s="6" t="n">
        <v>0.005451</v>
      </c>
      <c r="AD161" s="6" t="n">
        <v>0.005522</v>
      </c>
      <c r="AE161" s="6" t="n">
        <v>0.00559</v>
      </c>
      <c r="AF161" s="6" t="n">
        <v>0.005661</v>
      </c>
      <c r="AG161" s="6" t="n">
        <v>0.005773</v>
      </c>
      <c r="AH161" s="6" t="n">
        <v>0.005841</v>
      </c>
      <c r="AI161" s="6" t="n">
        <v>0.005845</v>
      </c>
      <c r="AJ161" s="6" t="n">
        <v>0.005876</v>
      </c>
      <c r="AK161" s="5" t="n">
        <v>0.013195</v>
      </c>
    </row>
    <row r="162" ht="15" customHeight="1" s="99">
      <c r="A162" s="58" t="inlineStr">
        <is>
          <t>FTE000:ka_CompressedNat</t>
        </is>
      </c>
      <c r="B162" s="7" t="inlineStr">
        <is>
          <t xml:space="preserve">      Compressed/Liquefied Natural Gas</t>
        </is>
      </c>
      <c r="C162" s="6" t="n">
        <v>0.030304</v>
      </c>
      <c r="D162" s="6" t="n">
        <v>0.034639</v>
      </c>
      <c r="E162" s="6" t="n">
        <v>0.038878</v>
      </c>
      <c r="F162" s="6" t="n">
        <v>0.04249</v>
      </c>
      <c r="G162" s="6" t="n">
        <v>0.045644</v>
      </c>
      <c r="H162" s="6" t="n">
        <v>0.048826</v>
      </c>
      <c r="I162" s="6" t="n">
        <v>0.051738</v>
      </c>
      <c r="J162" s="6" t="n">
        <v>0.054364</v>
      </c>
      <c r="K162" s="6" t="n">
        <v>0.056823</v>
      </c>
      <c r="L162" s="6" t="n">
        <v>0.059194</v>
      </c>
      <c r="M162" s="6" t="n">
        <v>0.061497</v>
      </c>
      <c r="N162" s="6" t="n">
        <v>0.063752</v>
      </c>
      <c r="O162" s="6" t="n">
        <v>0.06605900000000001</v>
      </c>
      <c r="P162" s="6" t="n">
        <v>0.068513</v>
      </c>
      <c r="Q162" s="6" t="n">
        <v>0.07116599999999999</v>
      </c>
      <c r="R162" s="6" t="n">
        <v>0.07407999999999999</v>
      </c>
      <c r="S162" s="6" t="n">
        <v>0.077352</v>
      </c>
      <c r="T162" s="6" t="n">
        <v>0.08103</v>
      </c>
      <c r="U162" s="6" t="n">
        <v>0.085012</v>
      </c>
      <c r="V162" s="6" t="n">
        <v>0.089478</v>
      </c>
      <c r="W162" s="6" t="n">
        <v>0.094362</v>
      </c>
      <c r="X162" s="6" t="n">
        <v>0.099909</v>
      </c>
      <c r="Y162" s="6" t="n">
        <v>0.106197</v>
      </c>
      <c r="Z162" s="6" t="n">
        <v>0.113266</v>
      </c>
      <c r="AA162" s="6" t="n">
        <v>0.121191</v>
      </c>
      <c r="AB162" s="6" t="n">
        <v>0.129756</v>
      </c>
      <c r="AC162" s="6" t="n">
        <v>0.139608</v>
      </c>
      <c r="AD162" s="6" t="n">
        <v>0.150661</v>
      </c>
      <c r="AE162" s="6" t="n">
        <v>0.162289</v>
      </c>
      <c r="AF162" s="6" t="n">
        <v>0.175198</v>
      </c>
      <c r="AG162" s="6" t="n">
        <v>0.188312</v>
      </c>
      <c r="AH162" s="6" t="n">
        <v>0.202389</v>
      </c>
      <c r="AI162" s="6" t="n">
        <v>0.21648</v>
      </c>
      <c r="AJ162" s="6" t="n">
        <v>0.231435</v>
      </c>
      <c r="AK162" s="5" t="n">
        <v>0.061151</v>
      </c>
    </row>
    <row r="163" ht="15" customHeight="1" s="99">
      <c r="A163" s="58" t="inlineStr">
        <is>
          <t>FTE000:ka_ethanolflex</t>
        </is>
      </c>
      <c r="B163" s="7" t="inlineStr">
        <is>
          <t xml:space="preserve">      Ethanol-Flex Fuel</t>
        </is>
      </c>
      <c r="C163" s="6" t="n">
        <v>0</v>
      </c>
      <c r="D163" s="6" t="n">
        <v>0</v>
      </c>
      <c r="E163" s="6" t="n">
        <v>0</v>
      </c>
      <c r="F163" s="6" t="n">
        <v>0</v>
      </c>
      <c r="G163" s="6" t="n">
        <v>0</v>
      </c>
      <c r="H163" s="6" t="n">
        <v>0</v>
      </c>
      <c r="I163" s="6" t="n">
        <v>0</v>
      </c>
      <c r="J163" s="6" t="n">
        <v>0</v>
      </c>
      <c r="K163" s="6" t="n">
        <v>0</v>
      </c>
      <c r="L163" s="6" t="n">
        <v>0</v>
      </c>
      <c r="M163" s="6" t="n">
        <v>0</v>
      </c>
      <c r="N163" s="6" t="n">
        <v>0</v>
      </c>
      <c r="O163" s="6" t="n">
        <v>0</v>
      </c>
      <c r="P163" s="6" t="n">
        <v>0</v>
      </c>
      <c r="Q163" s="6" t="n">
        <v>0</v>
      </c>
      <c r="R163" s="6" t="n">
        <v>0</v>
      </c>
      <c r="S163" s="6" t="n">
        <v>0</v>
      </c>
      <c r="T163" s="6" t="n">
        <v>0</v>
      </c>
      <c r="U163" s="6" t="n">
        <v>0</v>
      </c>
      <c r="V163" s="6" t="n">
        <v>0</v>
      </c>
      <c r="W163" s="6" t="n">
        <v>0</v>
      </c>
      <c r="X163" s="6" t="n">
        <v>0</v>
      </c>
      <c r="Y163" s="6" t="n">
        <v>0</v>
      </c>
      <c r="Z163" s="6" t="n">
        <v>0</v>
      </c>
      <c r="AA163" s="6" t="n">
        <v>0</v>
      </c>
      <c r="AB163" s="6" t="n">
        <v>0</v>
      </c>
      <c r="AC163" s="6" t="n">
        <v>0</v>
      </c>
      <c r="AD163" s="6" t="n">
        <v>0</v>
      </c>
      <c r="AE163" s="6" t="n">
        <v>0</v>
      </c>
      <c r="AF163" s="6" t="n">
        <v>0</v>
      </c>
      <c r="AG163" s="6" t="n">
        <v>0</v>
      </c>
      <c r="AH163" s="6" t="n">
        <v>0</v>
      </c>
      <c r="AI163" s="6" t="n">
        <v>0</v>
      </c>
      <c r="AJ163" s="6" t="n">
        <v>0</v>
      </c>
      <c r="AK163" s="5" t="inlineStr">
        <is>
          <t>- -</t>
        </is>
      </c>
    </row>
    <row r="164" ht="15" customHeight="1" s="99">
      <c r="A164" s="58" t="inlineStr">
        <is>
          <t>FTE000:ka_electric</t>
        </is>
      </c>
      <c r="B164" s="7" t="inlineStr">
        <is>
          <t xml:space="preserve">      Electric</t>
        </is>
      </c>
      <c r="C164" s="6" t="n">
        <v>0</v>
      </c>
      <c r="D164" s="6" t="n">
        <v>0.000527</v>
      </c>
      <c r="E164" s="6" t="n">
        <v>0.001106</v>
      </c>
      <c r="F164" s="6" t="n">
        <v>0.001663</v>
      </c>
      <c r="G164" s="6" t="n">
        <v>0.002208</v>
      </c>
      <c r="H164" s="6" t="n">
        <v>0.002808</v>
      </c>
      <c r="I164" s="6" t="n">
        <v>0.003411</v>
      </c>
      <c r="J164" s="6" t="n">
        <v>0.004004</v>
      </c>
      <c r="K164" s="6" t="n">
        <v>0.004602</v>
      </c>
      <c r="L164" s="6" t="n">
        <v>0.005205</v>
      </c>
      <c r="M164" s="6" t="n">
        <v>0.005812</v>
      </c>
      <c r="N164" s="6" t="n">
        <v>0.006417</v>
      </c>
      <c r="O164" s="6" t="n">
        <v>0.007026</v>
      </c>
      <c r="P164" s="6" t="n">
        <v>0.007645</v>
      </c>
      <c r="Q164" s="6" t="n">
        <v>0.008272</v>
      </c>
      <c r="R164" s="6" t="n">
        <v>0.008907999999999999</v>
      </c>
      <c r="S164" s="6" t="n">
        <v>0.009554</v>
      </c>
      <c r="T164" s="6" t="n">
        <v>0.010214</v>
      </c>
      <c r="U164" s="6" t="n">
        <v>0.010877</v>
      </c>
      <c r="V164" s="6" t="n">
        <v>0.011541</v>
      </c>
      <c r="W164" s="6" t="n">
        <v>0.012215</v>
      </c>
      <c r="X164" s="6" t="n">
        <v>0.012903</v>
      </c>
      <c r="Y164" s="6" t="n">
        <v>0.013601</v>
      </c>
      <c r="Z164" s="6" t="n">
        <v>0.014309</v>
      </c>
      <c r="AA164" s="6" t="n">
        <v>0.015026</v>
      </c>
      <c r="AB164" s="6" t="n">
        <v>0.015756</v>
      </c>
      <c r="AC164" s="6" t="n">
        <v>0.016501</v>
      </c>
      <c r="AD164" s="6" t="n">
        <v>0.017258</v>
      </c>
      <c r="AE164" s="6" t="n">
        <v>0.018028</v>
      </c>
      <c r="AF164" s="6" t="n">
        <v>0.018804</v>
      </c>
      <c r="AG164" s="6" t="n">
        <v>0.019589</v>
      </c>
      <c r="AH164" s="6" t="n">
        <v>0.020378</v>
      </c>
      <c r="AI164" s="6" t="n">
        <v>0.021172</v>
      </c>
      <c r="AJ164" s="6" t="n">
        <v>0.022127</v>
      </c>
      <c r="AK164" s="5" t="n">
        <v>0.123898</v>
      </c>
    </row>
    <row r="165" ht="15" customHeight="1" s="99">
      <c r="A165" s="58" t="inlineStr">
        <is>
          <t>FTE000:ka_plugindiesel</t>
        </is>
      </c>
      <c r="B165" s="7" t="inlineStr">
        <is>
          <t xml:space="preserve">      Plug-in Diesel Hybrid</t>
        </is>
      </c>
      <c r="C165" s="6" t="n">
        <v>0</v>
      </c>
      <c r="D165" s="6" t="n">
        <v>0.000217</v>
      </c>
      <c r="E165" s="6" t="n">
        <v>0.000456</v>
      </c>
      <c r="F165" s="6" t="n">
        <v>0.000686</v>
      </c>
      <c r="G165" s="6" t="n">
        <v>0.000911</v>
      </c>
      <c r="H165" s="6" t="n">
        <v>0.001158</v>
      </c>
      <c r="I165" s="6" t="n">
        <v>0.001407</v>
      </c>
      <c r="J165" s="6" t="n">
        <v>0.001652</v>
      </c>
      <c r="K165" s="6" t="n">
        <v>0.001899</v>
      </c>
      <c r="L165" s="6" t="n">
        <v>0.002148</v>
      </c>
      <c r="M165" s="6" t="n">
        <v>0.002398</v>
      </c>
      <c r="N165" s="6" t="n">
        <v>0.002648</v>
      </c>
      <c r="O165" s="6" t="n">
        <v>0.002899</v>
      </c>
      <c r="P165" s="6" t="n">
        <v>0.003154</v>
      </c>
      <c r="Q165" s="6" t="n">
        <v>0.003413</v>
      </c>
      <c r="R165" s="6" t="n">
        <v>0.003675</v>
      </c>
      <c r="S165" s="6" t="n">
        <v>0.003942</v>
      </c>
      <c r="T165" s="6" t="n">
        <v>0.004214</v>
      </c>
      <c r="U165" s="6" t="n">
        <v>0.004488</v>
      </c>
      <c r="V165" s="6" t="n">
        <v>0.004762</v>
      </c>
      <c r="W165" s="6" t="n">
        <v>0.00504</v>
      </c>
      <c r="X165" s="6" t="n">
        <v>0.005324</v>
      </c>
      <c r="Y165" s="6" t="n">
        <v>0.005612</v>
      </c>
      <c r="Z165" s="6" t="n">
        <v>0.005904</v>
      </c>
      <c r="AA165" s="6" t="n">
        <v>0.006199</v>
      </c>
      <c r="AB165" s="6" t="n">
        <v>0.006501</v>
      </c>
      <c r="AC165" s="6" t="n">
        <v>0.006808</v>
      </c>
      <c r="AD165" s="6" t="n">
        <v>0.00712</v>
      </c>
      <c r="AE165" s="6" t="n">
        <v>0.007438</v>
      </c>
      <c r="AF165" s="6" t="n">
        <v>0.007758</v>
      </c>
      <c r="AG165" s="6" t="n">
        <v>0.008082000000000001</v>
      </c>
      <c r="AH165" s="6" t="n">
        <v>0.008408000000000001</v>
      </c>
      <c r="AI165" s="6" t="n">
        <v>0.008735</v>
      </c>
      <c r="AJ165" s="6" t="n">
        <v>0.009129</v>
      </c>
      <c r="AK165" s="5" t="n">
        <v>0.123898</v>
      </c>
    </row>
    <row r="166" ht="15" customHeight="1" s="99">
      <c r="A166" s="58" t="inlineStr">
        <is>
          <t>FTE000:ka_plugingasolin</t>
        </is>
      </c>
      <c r="B166" s="7" t="inlineStr">
        <is>
          <t xml:space="preserve">      Plug-in Gasoline Hybrid</t>
        </is>
      </c>
      <c r="C166" s="6" t="n">
        <v>0</v>
      </c>
      <c r="D166" s="6" t="n">
        <v>0.000207</v>
      </c>
      <c r="E166" s="6" t="n">
        <v>0.000436</v>
      </c>
      <c r="F166" s="6" t="n">
        <v>0.000655</v>
      </c>
      <c r="G166" s="6" t="n">
        <v>0.000869</v>
      </c>
      <c r="H166" s="6" t="n">
        <v>0.001106</v>
      </c>
      <c r="I166" s="6" t="n">
        <v>0.001343</v>
      </c>
      <c r="J166" s="6" t="n">
        <v>0.001577</v>
      </c>
      <c r="K166" s="6" t="n">
        <v>0.001812</v>
      </c>
      <c r="L166" s="6" t="n">
        <v>0.00205</v>
      </c>
      <c r="M166" s="6" t="n">
        <v>0.002289</v>
      </c>
      <c r="N166" s="6" t="n">
        <v>0.002527</v>
      </c>
      <c r="O166" s="6" t="n">
        <v>0.002767</v>
      </c>
      <c r="P166" s="6" t="n">
        <v>0.003011</v>
      </c>
      <c r="Q166" s="6" t="n">
        <v>0.003258</v>
      </c>
      <c r="R166" s="6" t="n">
        <v>0.003508</v>
      </c>
      <c r="S166" s="6" t="n">
        <v>0.003762</v>
      </c>
      <c r="T166" s="6" t="n">
        <v>0.004022</v>
      </c>
      <c r="U166" s="6" t="n">
        <v>0.004284</v>
      </c>
      <c r="V166" s="6" t="n">
        <v>0.004545</v>
      </c>
      <c r="W166" s="6" t="n">
        <v>0.004811</v>
      </c>
      <c r="X166" s="6" t="n">
        <v>0.005081</v>
      </c>
      <c r="Y166" s="6" t="n">
        <v>0.005356</v>
      </c>
      <c r="Z166" s="6" t="n">
        <v>0.005635</v>
      </c>
      <c r="AA166" s="6" t="n">
        <v>0.005917</v>
      </c>
      <c r="AB166" s="6" t="n">
        <v>0.006205</v>
      </c>
      <c r="AC166" s="6" t="n">
        <v>0.006498</v>
      </c>
      <c r="AD166" s="6" t="n">
        <v>0.006797</v>
      </c>
      <c r="AE166" s="6" t="n">
        <v>0.0071</v>
      </c>
      <c r="AF166" s="6" t="n">
        <v>0.007405</v>
      </c>
      <c r="AG166" s="6" t="n">
        <v>0.007714</v>
      </c>
      <c r="AH166" s="6" t="n">
        <v>0.008024999999999999</v>
      </c>
      <c r="AI166" s="6" t="n">
        <v>0.008338</v>
      </c>
      <c r="AJ166" s="6" t="n">
        <v>0.008714</v>
      </c>
      <c r="AK166" s="5" t="n">
        <v>0.123898</v>
      </c>
    </row>
    <row r="167" ht="15" customHeight="1" s="99">
      <c r="A167" s="58" t="inlineStr">
        <is>
          <t>FTE000:ka_fuelcell</t>
        </is>
      </c>
      <c r="B167" s="7" t="inlineStr">
        <is>
          <t xml:space="preserve">      Fuel Cell</t>
        </is>
      </c>
      <c r="C167" s="6" t="n">
        <v>0</v>
      </c>
      <c r="D167" s="6" t="n">
        <v>0.000312</v>
      </c>
      <c r="E167" s="6" t="n">
        <v>0.000655</v>
      </c>
      <c r="F167" s="6" t="n">
        <v>0.0009840000000000001</v>
      </c>
      <c r="G167" s="6" t="n">
        <v>0.001306</v>
      </c>
      <c r="H167" s="6" t="n">
        <v>0.001662</v>
      </c>
      <c r="I167" s="6" t="n">
        <v>0.002018</v>
      </c>
      <c r="J167" s="6" t="n">
        <v>0.00237</v>
      </c>
      <c r="K167" s="6" t="n">
        <v>0.002723</v>
      </c>
      <c r="L167" s="6" t="n">
        <v>0.00308</v>
      </c>
      <c r="M167" s="6" t="n">
        <v>0.003439</v>
      </c>
      <c r="N167" s="6" t="n">
        <v>0.003797</v>
      </c>
      <c r="O167" s="6" t="n">
        <v>0.004158</v>
      </c>
      <c r="P167" s="6" t="n">
        <v>0.004524</v>
      </c>
      <c r="Q167" s="6" t="n">
        <v>0.004895</v>
      </c>
      <c r="R167" s="6" t="n">
        <v>0.005271</v>
      </c>
      <c r="S167" s="6" t="n">
        <v>0.005653</v>
      </c>
      <c r="T167" s="6" t="n">
        <v>0.006044</v>
      </c>
      <c r="U167" s="6" t="n">
        <v>0.006437</v>
      </c>
      <c r="V167" s="6" t="n">
        <v>0.00683</v>
      </c>
      <c r="W167" s="6" t="n">
        <v>0.007228</v>
      </c>
      <c r="X167" s="6" t="n">
        <v>0.007635</v>
      </c>
      <c r="Y167" s="6" t="n">
        <v>0.008049000000000001</v>
      </c>
      <c r="Z167" s="6" t="n">
        <v>0.008467000000000001</v>
      </c>
      <c r="AA167" s="6" t="n">
        <v>0.008892000000000001</v>
      </c>
      <c r="AB167" s="6" t="n">
        <v>0.009324000000000001</v>
      </c>
      <c r="AC167" s="6" t="n">
        <v>0.009764999999999999</v>
      </c>
      <c r="AD167" s="6" t="n">
        <v>0.010213</v>
      </c>
      <c r="AE167" s="6" t="n">
        <v>0.010668</v>
      </c>
      <c r="AF167" s="6" t="n">
        <v>0.011127</v>
      </c>
      <c r="AG167" s="6" t="n">
        <v>0.011592</v>
      </c>
      <c r="AH167" s="6" t="n">
        <v>0.012058</v>
      </c>
      <c r="AI167" s="6" t="n">
        <v>0.012529</v>
      </c>
      <c r="AJ167" s="6" t="n">
        <v>0.013094</v>
      </c>
      <c r="AK167" s="5" t="n">
        <v>0.123898</v>
      </c>
    </row>
    <row r="168" ht="15" customHeight="1" s="99">
      <c r="A168" s="58" t="inlineStr">
        <is>
          <t>FTE000:ka_HeavySubtotal</t>
        </is>
      </c>
      <c r="B168" s="7" t="inlineStr">
        <is>
          <t xml:space="preserve">        Heavy Subtotal</t>
        </is>
      </c>
      <c r="C168" s="6" t="n">
        <v>5.217842</v>
      </c>
      <c r="D168" s="6" t="n">
        <v>5.217615</v>
      </c>
      <c r="E168" s="6" t="n">
        <v>5.246326</v>
      </c>
      <c r="F168" s="6" t="n">
        <v>5.2472</v>
      </c>
      <c r="G168" s="6" t="n">
        <v>5.23627</v>
      </c>
      <c r="H168" s="6" t="n">
        <v>5.246154</v>
      </c>
      <c r="I168" s="6" t="n">
        <v>5.242229</v>
      </c>
      <c r="J168" s="6" t="n">
        <v>5.238572</v>
      </c>
      <c r="K168" s="6" t="n">
        <v>5.247892</v>
      </c>
      <c r="L168" s="6" t="n">
        <v>5.259814</v>
      </c>
      <c r="M168" s="6" t="n">
        <v>5.275165</v>
      </c>
      <c r="N168" s="6" t="n">
        <v>5.256304</v>
      </c>
      <c r="O168" s="6" t="n">
        <v>5.249403</v>
      </c>
      <c r="P168" s="6" t="n">
        <v>5.253786</v>
      </c>
      <c r="Q168" s="6" t="n">
        <v>5.261552</v>
      </c>
      <c r="R168" s="6" t="n">
        <v>5.268726</v>
      </c>
      <c r="S168" s="6" t="n">
        <v>5.240724</v>
      </c>
      <c r="T168" s="6" t="n">
        <v>5.228691</v>
      </c>
      <c r="U168" s="6" t="n">
        <v>5.242341</v>
      </c>
      <c r="V168" s="6" t="n">
        <v>5.24941</v>
      </c>
      <c r="W168" s="6" t="n">
        <v>5.272141</v>
      </c>
      <c r="X168" s="6" t="n">
        <v>5.276093</v>
      </c>
      <c r="Y168" s="6" t="n">
        <v>5.293116</v>
      </c>
      <c r="Z168" s="6" t="n">
        <v>5.23915</v>
      </c>
      <c r="AA168" s="6" t="n">
        <v>5.247694</v>
      </c>
      <c r="AB168" s="6" t="n">
        <v>5.252199</v>
      </c>
      <c r="AC168" s="6" t="n">
        <v>5.278733</v>
      </c>
      <c r="AD168" s="6" t="n">
        <v>5.318467</v>
      </c>
      <c r="AE168" s="6" t="n">
        <v>5.343184</v>
      </c>
      <c r="AF168" s="6" t="n">
        <v>5.363781</v>
      </c>
      <c r="AG168" s="6" t="n">
        <v>5.393936</v>
      </c>
      <c r="AH168" s="6" t="n">
        <v>5.416821</v>
      </c>
      <c r="AI168" s="6" t="n">
        <v>5.414405</v>
      </c>
      <c r="AJ168" s="6" t="n">
        <v>5.426414</v>
      </c>
      <c r="AK168" s="5" t="n">
        <v>0.001227</v>
      </c>
    </row>
    <row r="169" ht="15" customHeight="1" s="99">
      <c r="A169" s="58" t="inlineStr">
        <is>
          <t>FTE000:ka_TotalStock</t>
        </is>
      </c>
      <c r="B169" s="4" t="inlineStr">
        <is>
          <t xml:space="preserve">  Total Stock</t>
        </is>
      </c>
      <c r="C169" s="3" t="n">
        <v>11.939672</v>
      </c>
      <c r="D169" s="3" t="n">
        <v>12.042656</v>
      </c>
      <c r="E169" s="3" t="n">
        <v>12.196333</v>
      </c>
      <c r="F169" s="3" t="n">
        <v>12.330031</v>
      </c>
      <c r="G169" s="3" t="n">
        <v>12.444366</v>
      </c>
      <c r="H169" s="3" t="n">
        <v>12.58512</v>
      </c>
      <c r="I169" s="3" t="n">
        <v>12.705061</v>
      </c>
      <c r="J169" s="3" t="n">
        <v>12.836846</v>
      </c>
      <c r="K169" s="3" t="n">
        <v>12.991645</v>
      </c>
      <c r="L169" s="3" t="n">
        <v>13.154672</v>
      </c>
      <c r="M169" s="3" t="n">
        <v>13.324525</v>
      </c>
      <c r="N169" s="3" t="n">
        <v>13.426994</v>
      </c>
      <c r="O169" s="3" t="n">
        <v>13.582013</v>
      </c>
      <c r="P169" s="3" t="n">
        <v>13.704346</v>
      </c>
      <c r="Q169" s="3" t="n">
        <v>13.928534</v>
      </c>
      <c r="R169" s="3" t="n">
        <v>14.064609</v>
      </c>
      <c r="S169" s="3" t="n">
        <v>14.17841</v>
      </c>
      <c r="T169" s="3" t="n">
        <v>14.304871</v>
      </c>
      <c r="U169" s="3" t="n">
        <v>14.48347</v>
      </c>
      <c r="V169" s="3" t="n">
        <v>14.665588</v>
      </c>
      <c r="W169" s="3" t="n">
        <v>14.878816</v>
      </c>
      <c r="X169" s="3" t="n">
        <v>15.077244</v>
      </c>
      <c r="Y169" s="3" t="n">
        <v>15.230816</v>
      </c>
      <c r="Z169" s="3" t="n">
        <v>15.366245</v>
      </c>
      <c r="AA169" s="3" t="n">
        <v>15.493358</v>
      </c>
      <c r="AB169" s="3" t="n">
        <v>15.701805</v>
      </c>
      <c r="AC169" s="3" t="n">
        <v>16.006464</v>
      </c>
      <c r="AD169" s="3" t="n">
        <v>16.29504</v>
      </c>
      <c r="AE169" s="3" t="n">
        <v>16.525042</v>
      </c>
      <c r="AF169" s="3" t="n">
        <v>16.789574</v>
      </c>
      <c r="AG169" s="3" t="n">
        <v>17.1085</v>
      </c>
      <c r="AH169" s="3" t="n">
        <v>17.347254</v>
      </c>
      <c r="AI169" s="3" t="n">
        <v>17.572264</v>
      </c>
      <c r="AJ169" s="3" t="n">
        <v>17.823877</v>
      </c>
      <c r="AK169" s="2" t="n">
        <v>0.012328</v>
      </c>
    </row>
    <row r="171" ht="15" customHeight="1" s="99">
      <c r="B171" s="4" t="inlineStr">
        <is>
          <t>New Trucks by Size Class</t>
        </is>
      </c>
    </row>
    <row r="173" ht="15" customHeight="1" s="99">
      <c r="B173" s="4" t="inlineStr">
        <is>
          <t xml:space="preserve">  Fuel Efficiency (miles per gallon)</t>
        </is>
      </c>
    </row>
    <row r="174" ht="15" customHeight="1" s="99">
      <c r="B174" s="4" t="inlineStr">
        <is>
          <t xml:space="preserve">    Light Medium</t>
        </is>
      </c>
    </row>
    <row r="175" ht="15" customHeight="1" s="99">
      <c r="A175" s="58" t="inlineStr">
        <is>
          <t>FTE000:lm_mpg_new_Dies</t>
        </is>
      </c>
      <c r="B175" s="7" t="inlineStr">
        <is>
          <t xml:space="preserve">      Diesel</t>
        </is>
      </c>
      <c r="C175" s="8" t="n">
        <v>14.40688</v>
      </c>
      <c r="D175" s="8" t="n">
        <v>15.773561</v>
      </c>
      <c r="E175" s="8" t="n">
        <v>15.833393</v>
      </c>
      <c r="F175" s="8" t="n">
        <v>15.918489</v>
      </c>
      <c r="G175" s="8" t="n">
        <v>16.1717</v>
      </c>
      <c r="H175" s="8" t="n">
        <v>16.419458</v>
      </c>
      <c r="I175" s="8" t="n">
        <v>16.73032</v>
      </c>
      <c r="J175" s="8" t="n">
        <v>17.123817</v>
      </c>
      <c r="K175" s="8" t="n">
        <v>17.606863</v>
      </c>
      <c r="L175" s="8" t="n">
        <v>18.080685</v>
      </c>
      <c r="M175" s="8" t="n">
        <v>18.474918</v>
      </c>
      <c r="N175" s="8" t="n">
        <v>18.56377</v>
      </c>
      <c r="O175" s="8" t="n">
        <v>18.670235</v>
      </c>
      <c r="P175" s="8" t="n">
        <v>18.761223</v>
      </c>
      <c r="Q175" s="8" t="n">
        <v>18.741661</v>
      </c>
      <c r="R175" s="8" t="n">
        <v>18.739273</v>
      </c>
      <c r="S175" s="8" t="n">
        <v>18.798822</v>
      </c>
      <c r="T175" s="8" t="n">
        <v>18.756615</v>
      </c>
      <c r="U175" s="8" t="n">
        <v>18.682266</v>
      </c>
      <c r="V175" s="8" t="n">
        <v>18.749262</v>
      </c>
      <c r="W175" s="8" t="n">
        <v>18.81753</v>
      </c>
      <c r="X175" s="8" t="n">
        <v>18.888048</v>
      </c>
      <c r="Y175" s="8" t="n">
        <v>18.957745</v>
      </c>
      <c r="Z175" s="8" t="n">
        <v>19.031662</v>
      </c>
      <c r="AA175" s="8" t="n">
        <v>19.106888</v>
      </c>
      <c r="AB175" s="8" t="n">
        <v>19.183279</v>
      </c>
      <c r="AC175" s="8" t="n">
        <v>19.254063</v>
      </c>
      <c r="AD175" s="8" t="n">
        <v>19.313334</v>
      </c>
      <c r="AE175" s="8" t="n">
        <v>19.357613</v>
      </c>
      <c r="AF175" s="8" t="n">
        <v>19.387161</v>
      </c>
      <c r="AG175" s="8" t="n">
        <v>19.406769</v>
      </c>
      <c r="AH175" s="8" t="n">
        <v>19.419485</v>
      </c>
      <c r="AI175" s="8" t="n">
        <v>19.424179</v>
      </c>
      <c r="AJ175" s="8" t="n">
        <v>19.422243</v>
      </c>
      <c r="AK175" s="5" t="n">
        <v>0.006524</v>
      </c>
    </row>
    <row r="176" ht="15" customHeight="1" s="99">
      <c r="A176" s="58" t="inlineStr">
        <is>
          <t>FTE000:lm_mpg_new_Gas</t>
        </is>
      </c>
      <c r="B176" s="7" t="inlineStr">
        <is>
          <t xml:space="preserve">      Motor Gasoline</t>
        </is>
      </c>
      <c r="C176" s="8" t="n">
        <v>10.446713</v>
      </c>
      <c r="D176" s="8" t="n">
        <v>10.924706</v>
      </c>
      <c r="E176" s="8" t="n">
        <v>10.994101</v>
      </c>
      <c r="F176" s="8" t="n">
        <v>11.069461</v>
      </c>
      <c r="G176" s="8" t="n">
        <v>11.379225</v>
      </c>
      <c r="H176" s="8" t="n">
        <v>11.576933</v>
      </c>
      <c r="I176" s="8" t="n">
        <v>11.819259</v>
      </c>
      <c r="J176" s="8" t="n">
        <v>12.117368</v>
      </c>
      <c r="K176" s="8" t="n">
        <v>12.48388</v>
      </c>
      <c r="L176" s="8" t="n">
        <v>12.861794</v>
      </c>
      <c r="M176" s="8" t="n">
        <v>13.238909</v>
      </c>
      <c r="N176" s="8" t="n">
        <v>13.371187</v>
      </c>
      <c r="O176" s="8" t="n">
        <v>13.639447</v>
      </c>
      <c r="P176" s="8" t="n">
        <v>13.854307</v>
      </c>
      <c r="Q176" s="8" t="n">
        <v>14.039776</v>
      </c>
      <c r="R176" s="8" t="n">
        <v>14.144244</v>
      </c>
      <c r="S176" s="8" t="n">
        <v>14.174962</v>
      </c>
      <c r="T176" s="8" t="n">
        <v>14.20207</v>
      </c>
      <c r="U176" s="8" t="n">
        <v>14.231171</v>
      </c>
      <c r="V176" s="8" t="n">
        <v>14.263208</v>
      </c>
      <c r="W176" s="8" t="n">
        <v>14.290462</v>
      </c>
      <c r="X176" s="8" t="n">
        <v>14.245219</v>
      </c>
      <c r="Y176" s="8" t="n">
        <v>14.285898</v>
      </c>
      <c r="Z176" s="8" t="n">
        <v>14.324158</v>
      </c>
      <c r="AA176" s="8" t="n">
        <v>14.377775</v>
      </c>
      <c r="AB176" s="8" t="n">
        <v>14.369249</v>
      </c>
      <c r="AC176" s="8" t="n">
        <v>14.451148</v>
      </c>
      <c r="AD176" s="8" t="n">
        <v>14.542147</v>
      </c>
      <c r="AE176" s="8" t="n">
        <v>14.638321</v>
      </c>
      <c r="AF176" s="8" t="n">
        <v>14.743446</v>
      </c>
      <c r="AG176" s="8" t="n">
        <v>14.843849</v>
      </c>
      <c r="AH176" s="8" t="n">
        <v>14.953319</v>
      </c>
      <c r="AI176" s="8" t="n">
        <v>15.039395</v>
      </c>
      <c r="AJ176" s="8" t="n">
        <v>15.125016</v>
      </c>
      <c r="AK176" s="5" t="n">
        <v>0.010218</v>
      </c>
    </row>
    <row r="177" ht="15" customHeight="1" s="99">
      <c r="A177" s="58" t="inlineStr">
        <is>
          <t>FTE000:lm_mpg_new_Liq</t>
        </is>
      </c>
      <c r="B177" s="7" t="inlineStr">
        <is>
          <t xml:space="preserve">      Propane</t>
        </is>
      </c>
      <c r="C177" s="8" t="n">
        <v>10.193827</v>
      </c>
      <c r="D177" s="8" t="n">
        <v>11.897914</v>
      </c>
      <c r="E177" s="8" t="n">
        <v>12.173746</v>
      </c>
      <c r="F177" s="8" t="n">
        <v>12.213232</v>
      </c>
      <c r="G177" s="8" t="n">
        <v>12.363984</v>
      </c>
      <c r="H177" s="8" t="n">
        <v>12.473894</v>
      </c>
      <c r="I177" s="8" t="n">
        <v>12.628224</v>
      </c>
      <c r="J177" s="8" t="n">
        <v>12.836162</v>
      </c>
      <c r="K177" s="8" t="n">
        <v>13.107299</v>
      </c>
      <c r="L177" s="8" t="n">
        <v>13.438685</v>
      </c>
      <c r="M177" s="8" t="n">
        <v>13.80901</v>
      </c>
      <c r="N177" s="8" t="n">
        <v>13.914468</v>
      </c>
      <c r="O177" s="8" t="n">
        <v>14.110385</v>
      </c>
      <c r="P177" s="8" t="n">
        <v>14.263548</v>
      </c>
      <c r="Q177" s="8" t="n">
        <v>14.366795</v>
      </c>
      <c r="R177" s="8" t="n">
        <v>14.387191</v>
      </c>
      <c r="S177" s="8" t="n">
        <v>14.385683</v>
      </c>
      <c r="T177" s="8" t="n">
        <v>14.384314</v>
      </c>
      <c r="U177" s="8" t="n">
        <v>14.140761</v>
      </c>
      <c r="V177" s="8" t="n">
        <v>14.151556</v>
      </c>
      <c r="W177" s="8" t="n">
        <v>14.169192</v>
      </c>
      <c r="X177" s="8" t="n">
        <v>14.196665</v>
      </c>
      <c r="Y177" s="8" t="n">
        <v>14.237575</v>
      </c>
      <c r="Z177" s="8" t="n">
        <v>14.294543</v>
      </c>
      <c r="AA177" s="8" t="n">
        <v>14.36697</v>
      </c>
      <c r="AB177" s="8" t="n">
        <v>14.449654</v>
      </c>
      <c r="AC177" s="8" t="n">
        <v>14.533996</v>
      </c>
      <c r="AD177" s="8" t="n">
        <v>14.608931</v>
      </c>
      <c r="AE177" s="8" t="n">
        <v>14.66853</v>
      </c>
      <c r="AF177" s="8" t="n">
        <v>14.713968</v>
      </c>
      <c r="AG177" s="8" t="n">
        <v>14.745752</v>
      </c>
      <c r="AH177" s="8" t="n">
        <v>14.763111</v>
      </c>
      <c r="AI177" s="8" t="n">
        <v>14.763052</v>
      </c>
      <c r="AJ177" s="8" t="n">
        <v>14.762999</v>
      </c>
      <c r="AK177" s="5" t="n">
        <v>0.006765</v>
      </c>
    </row>
    <row r="178" ht="15" customHeight="1" s="99">
      <c r="A178" s="58" t="inlineStr">
        <is>
          <t>FTE000:lm_mpg_new_NGas</t>
        </is>
      </c>
      <c r="B178" s="7" t="inlineStr">
        <is>
          <t xml:space="preserve">      Compressed/Liquefied Natural Gas</t>
        </is>
      </c>
      <c r="C178" s="8" t="n">
        <v>10.126595</v>
      </c>
      <c r="D178" s="8" t="n">
        <v>13.021732</v>
      </c>
      <c r="E178" s="8" t="n">
        <v>12.041151</v>
      </c>
      <c r="F178" s="8" t="n">
        <v>12.082383</v>
      </c>
      <c r="G178" s="8" t="n">
        <v>12.243868</v>
      </c>
      <c r="H178" s="8" t="n">
        <v>12.351078</v>
      </c>
      <c r="I178" s="8" t="n">
        <v>12.474789</v>
      </c>
      <c r="J178" s="8" t="n">
        <v>12.657869</v>
      </c>
      <c r="K178" s="8" t="n">
        <v>12.913164</v>
      </c>
      <c r="L178" s="8" t="n">
        <v>13.205118</v>
      </c>
      <c r="M178" s="8" t="n">
        <v>13.513989</v>
      </c>
      <c r="N178" s="8" t="n">
        <v>13.573576</v>
      </c>
      <c r="O178" s="8" t="n">
        <v>13.750127</v>
      </c>
      <c r="P178" s="8" t="n">
        <v>13.884081</v>
      </c>
      <c r="Q178" s="8" t="n">
        <v>13.985969</v>
      </c>
      <c r="R178" s="8" t="n">
        <v>14.014207</v>
      </c>
      <c r="S178" s="8" t="n">
        <v>13.996679</v>
      </c>
      <c r="T178" s="8" t="n">
        <v>13.978498</v>
      </c>
      <c r="U178" s="8" t="n">
        <v>13.958835</v>
      </c>
      <c r="V178" s="8" t="n">
        <v>13.940322</v>
      </c>
      <c r="W178" s="8" t="n">
        <v>13.923676</v>
      </c>
      <c r="X178" s="8" t="n">
        <v>13.908616</v>
      </c>
      <c r="Y178" s="8" t="n">
        <v>13.896667</v>
      </c>
      <c r="Z178" s="8" t="n">
        <v>13.8863</v>
      </c>
      <c r="AA178" s="8" t="n">
        <v>13.878744</v>
      </c>
      <c r="AB178" s="8" t="n">
        <v>13.872</v>
      </c>
      <c r="AC178" s="8" t="n">
        <v>13.865968</v>
      </c>
      <c r="AD178" s="8" t="n">
        <v>13.853549</v>
      </c>
      <c r="AE178" s="8" t="n">
        <v>13.849647</v>
      </c>
      <c r="AF178" s="8" t="n">
        <v>13.846569</v>
      </c>
      <c r="AG178" s="8" t="n">
        <v>13.844394</v>
      </c>
      <c r="AH178" s="8" t="n">
        <v>13.843266</v>
      </c>
      <c r="AI178" s="8" t="n">
        <v>13.843265</v>
      </c>
      <c r="AJ178" s="8" t="n">
        <v>13.840393</v>
      </c>
      <c r="AK178" s="5" t="n">
        <v>0.001907</v>
      </c>
    </row>
    <row r="179" ht="15" customHeight="1" s="99">
      <c r="A179" s="58" t="inlineStr">
        <is>
          <t>FTE000:lm_mpg_new_Ethfl</t>
        </is>
      </c>
      <c r="B179" s="7" t="inlineStr">
        <is>
          <t xml:space="preserve">      Ethanol-Flex Fuel</t>
        </is>
      </c>
      <c r="C179" s="8" t="n">
        <v>10.166527</v>
      </c>
      <c r="D179" s="8" t="n">
        <v>10.525086</v>
      </c>
      <c r="E179" s="8" t="n">
        <v>10.610641</v>
      </c>
      <c r="F179" s="8" t="n">
        <v>10.715299</v>
      </c>
      <c r="G179" s="8" t="n">
        <v>11.056136</v>
      </c>
      <c r="H179" s="8" t="n">
        <v>11.271841</v>
      </c>
      <c r="I179" s="8" t="n">
        <v>11.53112</v>
      </c>
      <c r="J179" s="8" t="n">
        <v>11.843317</v>
      </c>
      <c r="K179" s="8" t="n">
        <v>12.220899</v>
      </c>
      <c r="L179" s="8" t="n">
        <v>12.638263</v>
      </c>
      <c r="M179" s="8" t="n">
        <v>13.042807</v>
      </c>
      <c r="N179" s="8" t="n">
        <v>13.171944</v>
      </c>
      <c r="O179" s="8" t="n">
        <v>13.406664</v>
      </c>
      <c r="P179" s="8" t="n">
        <v>13.61847</v>
      </c>
      <c r="Q179" s="8" t="n">
        <v>13.779143</v>
      </c>
      <c r="R179" s="8" t="n">
        <v>13.838854</v>
      </c>
      <c r="S179" s="8" t="n">
        <v>13.827835</v>
      </c>
      <c r="T179" s="8" t="n">
        <v>13.817103</v>
      </c>
      <c r="U179" s="8" t="n">
        <v>13.80857</v>
      </c>
      <c r="V179" s="8" t="n">
        <v>13.802684</v>
      </c>
      <c r="W179" s="8" t="n">
        <v>13.79062</v>
      </c>
      <c r="X179" s="8" t="n">
        <v>13.716041</v>
      </c>
      <c r="Y179" s="8" t="n">
        <v>13.722557</v>
      </c>
      <c r="Z179" s="8" t="n">
        <v>13.753493</v>
      </c>
      <c r="AA179" s="8" t="n">
        <v>13.776433</v>
      </c>
      <c r="AB179" s="8" t="n">
        <v>13.741388</v>
      </c>
      <c r="AC179" s="8" t="n">
        <v>13.785826</v>
      </c>
      <c r="AD179" s="8" t="n">
        <v>13.837538</v>
      </c>
      <c r="AE179" s="8" t="n">
        <v>13.900427</v>
      </c>
      <c r="AF179" s="8" t="n">
        <v>13.96349</v>
      </c>
      <c r="AG179" s="8" t="n">
        <v>14.048128</v>
      </c>
      <c r="AH179" s="8" t="n">
        <v>14.142733</v>
      </c>
      <c r="AI179" s="8" t="n">
        <v>14.25155</v>
      </c>
      <c r="AJ179" s="8" t="n">
        <v>14.351942</v>
      </c>
      <c r="AK179" s="5" t="n">
        <v>0.009738</v>
      </c>
    </row>
    <row r="180" ht="15" customHeight="1" s="99">
      <c r="A180" s="58" t="inlineStr">
        <is>
          <t>FTE000:lm_mpg_new_lectr</t>
        </is>
      </c>
      <c r="B180" s="7" t="inlineStr">
        <is>
          <t xml:space="preserve">      Electric</t>
        </is>
      </c>
      <c r="C180" s="8" t="n">
        <v>23.52755</v>
      </c>
      <c r="D180" s="8" t="n">
        <v>26.787325</v>
      </c>
      <c r="E180" s="8" t="n">
        <v>26.87384</v>
      </c>
      <c r="F180" s="8" t="n">
        <v>26.90909</v>
      </c>
      <c r="G180" s="8" t="n">
        <v>27.102146</v>
      </c>
      <c r="H180" s="8" t="n">
        <v>27.300934</v>
      </c>
      <c r="I180" s="8" t="n">
        <v>27.512577</v>
      </c>
      <c r="J180" s="8" t="n">
        <v>27.809855</v>
      </c>
      <c r="K180" s="8" t="n">
        <v>28.183359</v>
      </c>
      <c r="L180" s="8" t="n">
        <v>28.606937</v>
      </c>
      <c r="M180" s="8" t="n">
        <v>29.020187</v>
      </c>
      <c r="N180" s="8" t="n">
        <v>29.123104</v>
      </c>
      <c r="O180" s="8" t="n">
        <v>29.311388</v>
      </c>
      <c r="P180" s="8" t="n">
        <v>29.472036</v>
      </c>
      <c r="Q180" s="8" t="n">
        <v>29.565922</v>
      </c>
      <c r="R180" s="8" t="n">
        <v>29.603802</v>
      </c>
      <c r="S180" s="8" t="n">
        <v>29.594542</v>
      </c>
      <c r="T180" s="8" t="n">
        <v>29.578569</v>
      </c>
      <c r="U180" s="8" t="n">
        <v>29.564184</v>
      </c>
      <c r="V180" s="8" t="n">
        <v>29.551283</v>
      </c>
      <c r="W180" s="8" t="n">
        <v>29.539705</v>
      </c>
      <c r="X180" s="8" t="n">
        <v>29.529171</v>
      </c>
      <c r="Y180" s="8" t="n">
        <v>29.519506</v>
      </c>
      <c r="Z180" s="8" t="n">
        <v>29.510504</v>
      </c>
      <c r="AA180" s="8" t="n">
        <v>29.502144</v>
      </c>
      <c r="AB180" s="8" t="n">
        <v>29.494267</v>
      </c>
      <c r="AC180" s="8" t="n">
        <v>29.486788</v>
      </c>
      <c r="AD180" s="8" t="n">
        <v>29.479542</v>
      </c>
      <c r="AE180" s="8" t="n">
        <v>29.472559</v>
      </c>
      <c r="AF180" s="8" t="n">
        <v>29.46608</v>
      </c>
      <c r="AG180" s="8" t="n">
        <v>29.460077</v>
      </c>
      <c r="AH180" s="8" t="n">
        <v>29.454546</v>
      </c>
      <c r="AI180" s="8" t="n">
        <v>29.449438</v>
      </c>
      <c r="AJ180" s="8" t="n">
        <v>29.444683</v>
      </c>
      <c r="AK180" s="5" t="n">
        <v>0.00296</v>
      </c>
    </row>
    <row r="181" ht="15" customHeight="1" s="99">
      <c r="A181" s="58" t="inlineStr">
        <is>
          <t>FTE000:lm_mpg_new_PlgDs</t>
        </is>
      </c>
      <c r="B181" s="7" t="inlineStr">
        <is>
          <t xml:space="preserve">      Plug-in Diesel Hybrid</t>
        </is>
      </c>
      <c r="C181" s="8" t="n">
        <v>0</v>
      </c>
      <c r="D181" s="8" t="n">
        <v>0</v>
      </c>
      <c r="E181" s="8" t="n">
        <v>0</v>
      </c>
      <c r="F181" s="8" t="n">
        <v>22.599894</v>
      </c>
      <c r="G181" s="8" t="n">
        <v>23.079811</v>
      </c>
      <c r="H181" s="8" t="n">
        <v>23.474857</v>
      </c>
      <c r="I181" s="8" t="n">
        <v>23.893078</v>
      </c>
      <c r="J181" s="8" t="n">
        <v>24.41218</v>
      </c>
      <c r="K181" s="8" t="n">
        <v>25.070366</v>
      </c>
      <c r="L181" s="8" t="n">
        <v>25.873526</v>
      </c>
      <c r="M181" s="8" t="n">
        <v>26.817596</v>
      </c>
      <c r="N181" s="8" t="n">
        <v>27.333595</v>
      </c>
      <c r="O181" s="8" t="n">
        <v>28.170458</v>
      </c>
      <c r="P181" s="8" t="n">
        <v>28.797892</v>
      </c>
      <c r="Q181" s="8" t="n">
        <v>28.967594</v>
      </c>
      <c r="R181" s="8" t="n">
        <v>29.121632</v>
      </c>
      <c r="S181" s="8" t="n">
        <v>29.211329</v>
      </c>
      <c r="T181" s="8" t="n">
        <v>29.291046</v>
      </c>
      <c r="U181" s="8" t="n">
        <v>29.355631</v>
      </c>
      <c r="V181" s="8" t="n">
        <v>29.387383</v>
      </c>
      <c r="W181" s="8" t="n">
        <v>29.409346</v>
      </c>
      <c r="X181" s="8" t="n">
        <v>29.42392</v>
      </c>
      <c r="Y181" s="8" t="n">
        <v>29.425394</v>
      </c>
      <c r="Z181" s="8" t="n">
        <v>29.424843</v>
      </c>
      <c r="AA181" s="8" t="n">
        <v>29.424368</v>
      </c>
      <c r="AB181" s="8" t="n">
        <v>29.423956</v>
      </c>
      <c r="AC181" s="8" t="n">
        <v>29.423595</v>
      </c>
      <c r="AD181" s="8" t="n">
        <v>29.42326</v>
      </c>
      <c r="AE181" s="8" t="n">
        <v>29.422947</v>
      </c>
      <c r="AF181" s="8" t="n">
        <v>29.422647</v>
      </c>
      <c r="AG181" s="8" t="n">
        <v>29.422359</v>
      </c>
      <c r="AH181" s="8" t="n">
        <v>29.422085</v>
      </c>
      <c r="AI181" s="8" t="n">
        <v>29.421833</v>
      </c>
      <c r="AJ181" s="8" t="n">
        <v>29.421614</v>
      </c>
      <c r="AK181" s="5" t="inlineStr">
        <is>
          <t>- -</t>
        </is>
      </c>
    </row>
    <row r="182" ht="15" customHeight="1" s="99">
      <c r="A182" s="58" t="inlineStr">
        <is>
          <t>FTE000:lm_mpg_new_PlgGs</t>
        </is>
      </c>
      <c r="B182" s="7" t="inlineStr">
        <is>
          <t xml:space="preserve">      Plug-in Gasoline Hybrid</t>
        </is>
      </c>
      <c r="C182" s="8" t="n">
        <v>0</v>
      </c>
      <c r="D182" s="8" t="n">
        <v>0</v>
      </c>
      <c r="E182" s="8" t="n">
        <v>0</v>
      </c>
      <c r="F182" s="8" t="n">
        <v>18.040068</v>
      </c>
      <c r="G182" s="8" t="n">
        <v>18.424671</v>
      </c>
      <c r="H182" s="8" t="n">
        <v>18.591646</v>
      </c>
      <c r="I182" s="8" t="n">
        <v>18.760485</v>
      </c>
      <c r="J182" s="8" t="n">
        <v>18.995819</v>
      </c>
      <c r="K182" s="8" t="n">
        <v>19.317602</v>
      </c>
      <c r="L182" s="8" t="n">
        <v>19.722746</v>
      </c>
      <c r="M182" s="8" t="n">
        <v>20.218102</v>
      </c>
      <c r="N182" s="8" t="n">
        <v>20.378389</v>
      </c>
      <c r="O182" s="8" t="n">
        <v>20.722025</v>
      </c>
      <c r="P182" s="8" t="n">
        <v>20.999842</v>
      </c>
      <c r="Q182" s="8" t="n">
        <v>21.212738</v>
      </c>
      <c r="R182" s="8" t="n">
        <v>21.336113</v>
      </c>
      <c r="S182" s="8" t="n">
        <v>21.369593</v>
      </c>
      <c r="T182" s="8" t="n">
        <v>21.374754</v>
      </c>
      <c r="U182" s="8" t="n">
        <v>21.361849</v>
      </c>
      <c r="V182" s="8" t="n">
        <v>21.350109</v>
      </c>
      <c r="W182" s="8" t="n">
        <v>21.340786</v>
      </c>
      <c r="X182" s="8" t="n">
        <v>21.252241</v>
      </c>
      <c r="Y182" s="8" t="n">
        <v>21.239914</v>
      </c>
      <c r="Z182" s="8" t="n">
        <v>21.242899</v>
      </c>
      <c r="AA182" s="8" t="n">
        <v>21.252674</v>
      </c>
      <c r="AB182" s="8" t="n">
        <v>21.279043</v>
      </c>
      <c r="AC182" s="8" t="n">
        <v>21.313652</v>
      </c>
      <c r="AD182" s="8" t="n">
        <v>21.35207</v>
      </c>
      <c r="AE182" s="8" t="n">
        <v>21.389952</v>
      </c>
      <c r="AF182" s="8" t="n">
        <v>21.424719</v>
      </c>
      <c r="AG182" s="8" t="n">
        <v>21.453819</v>
      </c>
      <c r="AH182" s="8" t="n">
        <v>21.476658</v>
      </c>
      <c r="AI182" s="8" t="n">
        <v>21.481724</v>
      </c>
      <c r="AJ182" s="8" t="n">
        <v>21.484068</v>
      </c>
      <c r="AK182" s="5" t="inlineStr">
        <is>
          <t>- -</t>
        </is>
      </c>
    </row>
    <row r="183" ht="15" customHeight="1" s="99">
      <c r="A183" s="58" t="inlineStr">
        <is>
          <t>FTE000:lm_mpg_new_FuCel</t>
        </is>
      </c>
      <c r="B183" s="7" t="inlineStr">
        <is>
          <t xml:space="preserve">      Fuel Cell</t>
        </is>
      </c>
      <c r="C183" s="8" t="n">
        <v>0</v>
      </c>
      <c r="D183" s="8" t="n">
        <v>0</v>
      </c>
      <c r="E183" s="8" t="n">
        <v>0</v>
      </c>
      <c r="F183" s="8" t="n">
        <v>0</v>
      </c>
      <c r="G183" s="8" t="n">
        <v>0</v>
      </c>
      <c r="H183" s="8" t="n">
        <v>0</v>
      </c>
      <c r="I183" s="8" t="n">
        <v>0</v>
      </c>
      <c r="J183" s="8" t="n">
        <v>0</v>
      </c>
      <c r="K183" s="8" t="n">
        <v>0</v>
      </c>
      <c r="L183" s="8" t="n">
        <v>0</v>
      </c>
      <c r="M183" s="8" t="n">
        <v>0</v>
      </c>
      <c r="N183" s="8" t="n">
        <v>0</v>
      </c>
      <c r="O183" s="8" t="n">
        <v>0</v>
      </c>
      <c r="P183" s="8" t="n">
        <v>0</v>
      </c>
      <c r="Q183" s="8" t="n">
        <v>0</v>
      </c>
      <c r="R183" s="8" t="n">
        <v>0</v>
      </c>
      <c r="S183" s="8" t="n">
        <v>0</v>
      </c>
      <c r="T183" s="8" t="n">
        <v>0</v>
      </c>
      <c r="U183" s="8" t="n">
        <v>0</v>
      </c>
      <c r="V183" s="8" t="n">
        <v>0</v>
      </c>
      <c r="W183" s="8" t="n">
        <v>0</v>
      </c>
      <c r="X183" s="8" t="n">
        <v>0</v>
      </c>
      <c r="Y183" s="8" t="n">
        <v>0</v>
      </c>
      <c r="Z183" s="8" t="n">
        <v>0</v>
      </c>
      <c r="AA183" s="8" t="n">
        <v>0</v>
      </c>
      <c r="AB183" s="8" t="n">
        <v>0</v>
      </c>
      <c r="AC183" s="8" t="n">
        <v>0</v>
      </c>
      <c r="AD183" s="8" t="n">
        <v>0</v>
      </c>
      <c r="AE183" s="8" t="n">
        <v>0</v>
      </c>
      <c r="AF183" s="8" t="n">
        <v>0</v>
      </c>
      <c r="AG183" s="8" t="n">
        <v>0</v>
      </c>
      <c r="AH183" s="8" t="n">
        <v>0</v>
      </c>
      <c r="AI183" s="8" t="n">
        <v>0</v>
      </c>
      <c r="AJ183" s="8" t="n">
        <v>0</v>
      </c>
      <c r="AK183" s="5" t="inlineStr">
        <is>
          <t>- -</t>
        </is>
      </c>
    </row>
    <row r="184" ht="15" customHeight="1" s="99">
      <c r="A184" s="58" t="inlineStr">
        <is>
          <t>FTE000:lm_mpg_new_total</t>
        </is>
      </c>
      <c r="B184" s="7" t="inlineStr">
        <is>
          <t xml:space="preserve">        Light Medium Average</t>
        </is>
      </c>
      <c r="C184" s="8" t="n">
        <v>13.581099</v>
      </c>
      <c r="D184" s="8" t="n">
        <v>14.701447</v>
      </c>
      <c r="E184" s="8" t="n">
        <v>14.748251</v>
      </c>
      <c r="F184" s="8" t="n">
        <v>14.814557</v>
      </c>
      <c r="G184" s="8" t="n">
        <v>15.073176</v>
      </c>
      <c r="H184" s="8" t="n">
        <v>15.29209</v>
      </c>
      <c r="I184" s="8" t="n">
        <v>15.568918</v>
      </c>
      <c r="J184" s="8" t="n">
        <v>15.920766</v>
      </c>
      <c r="K184" s="8" t="n">
        <v>16.359932</v>
      </c>
      <c r="L184" s="8" t="n">
        <v>16.796824</v>
      </c>
      <c r="M184" s="8" t="n">
        <v>17.174116</v>
      </c>
      <c r="N184" s="8" t="n">
        <v>17.267616</v>
      </c>
      <c r="O184" s="8" t="n">
        <v>17.40745</v>
      </c>
      <c r="P184" s="8" t="n">
        <v>17.52383</v>
      </c>
      <c r="Q184" s="8" t="n">
        <v>17.549999</v>
      </c>
      <c r="R184" s="8" t="n">
        <v>17.560907</v>
      </c>
      <c r="S184" s="8" t="n">
        <v>17.595333</v>
      </c>
      <c r="T184" s="8" t="n">
        <v>17.558247</v>
      </c>
      <c r="U184" s="8" t="n">
        <v>17.499254</v>
      </c>
      <c r="V184" s="8" t="n">
        <v>17.538221</v>
      </c>
      <c r="W184" s="8" t="n">
        <v>17.578802</v>
      </c>
      <c r="X184" s="8" t="n">
        <v>17.597841</v>
      </c>
      <c r="Y184" s="8" t="n">
        <v>17.651411</v>
      </c>
      <c r="Z184" s="8" t="n">
        <v>17.701248</v>
      </c>
      <c r="AA184" s="8" t="n">
        <v>17.75421</v>
      </c>
      <c r="AB184" s="8" t="n">
        <v>17.785959</v>
      </c>
      <c r="AC184" s="8" t="n">
        <v>17.846937</v>
      </c>
      <c r="AD184" s="8" t="n">
        <v>17.905312</v>
      </c>
      <c r="AE184" s="8" t="n">
        <v>17.95396</v>
      </c>
      <c r="AF184" s="8" t="n">
        <v>17.993053</v>
      </c>
      <c r="AG184" s="8" t="n">
        <v>18.019684</v>
      </c>
      <c r="AH184" s="8" t="n">
        <v>18.0553</v>
      </c>
      <c r="AI184" s="8" t="n">
        <v>18.074692</v>
      </c>
      <c r="AJ184" s="8" t="n">
        <v>18.090858</v>
      </c>
      <c r="AK184" s="5" t="n">
        <v>0.006504</v>
      </c>
    </row>
    <row r="185" ht="15" customHeight="1" s="99">
      <c r="B185" s="4" t="inlineStr">
        <is>
          <t xml:space="preserve">    Medium</t>
        </is>
      </c>
    </row>
    <row r="186" ht="15" customHeight="1" s="99">
      <c r="A186" s="58" t="inlineStr">
        <is>
          <t>FTE000:ma_Diesel</t>
        </is>
      </c>
      <c r="B186" s="7" t="inlineStr">
        <is>
          <t xml:space="preserve">      Diesel</t>
        </is>
      </c>
      <c r="C186" s="8" t="n">
        <v>9.021521999999999</v>
      </c>
      <c r="D186" s="8" t="n">
        <v>9.586926</v>
      </c>
      <c r="E186" s="8" t="n">
        <v>9.626538999999999</v>
      </c>
      <c r="F186" s="8" t="n">
        <v>9.671358</v>
      </c>
      <c r="G186" s="8" t="n">
        <v>9.998089</v>
      </c>
      <c r="H186" s="8" t="n">
        <v>10.198173</v>
      </c>
      <c r="I186" s="8" t="n">
        <v>10.457096</v>
      </c>
      <c r="J186" s="8" t="n">
        <v>10.769475</v>
      </c>
      <c r="K186" s="8" t="n">
        <v>11.114804</v>
      </c>
      <c r="L186" s="8" t="n">
        <v>11.467535</v>
      </c>
      <c r="M186" s="8" t="n">
        <v>11.85607</v>
      </c>
      <c r="N186" s="8" t="n">
        <v>12.047058</v>
      </c>
      <c r="O186" s="8" t="n">
        <v>12.371178</v>
      </c>
      <c r="P186" s="8" t="n">
        <v>12.685073</v>
      </c>
      <c r="Q186" s="8" t="n">
        <v>12.97297</v>
      </c>
      <c r="R186" s="8" t="n">
        <v>13.128186</v>
      </c>
      <c r="S186" s="8" t="n">
        <v>13.136378</v>
      </c>
      <c r="T186" s="8" t="n">
        <v>13.14312</v>
      </c>
      <c r="U186" s="8" t="n">
        <v>13.122807</v>
      </c>
      <c r="V186" s="8" t="n">
        <v>13.129058</v>
      </c>
      <c r="W186" s="8" t="n">
        <v>13.133602</v>
      </c>
      <c r="X186" s="8" t="n">
        <v>13.138983</v>
      </c>
      <c r="Y186" s="8" t="n">
        <v>13.1447</v>
      </c>
      <c r="Z186" s="8" t="n">
        <v>13.150172</v>
      </c>
      <c r="AA186" s="8" t="n">
        <v>13.154644</v>
      </c>
      <c r="AB186" s="8" t="n">
        <v>13.157808</v>
      </c>
      <c r="AC186" s="8" t="n">
        <v>13.160017</v>
      </c>
      <c r="AD186" s="8" t="n">
        <v>13.161431</v>
      </c>
      <c r="AE186" s="8" t="n">
        <v>13.162298</v>
      </c>
      <c r="AF186" s="8" t="n">
        <v>13.162485</v>
      </c>
      <c r="AG186" s="8" t="n">
        <v>13.162436</v>
      </c>
      <c r="AH186" s="8" t="n">
        <v>13.162386</v>
      </c>
      <c r="AI186" s="8" t="n">
        <v>13.162338</v>
      </c>
      <c r="AJ186" s="8" t="n">
        <v>13.162292</v>
      </c>
      <c r="AK186" s="5" t="n">
        <v>0.009953999999999999</v>
      </c>
    </row>
    <row r="187" ht="15" customHeight="1" s="99">
      <c r="A187" s="58" t="inlineStr">
        <is>
          <t>FTE000:ma_Gasoline</t>
        </is>
      </c>
      <c r="B187" s="7" t="inlineStr">
        <is>
          <t xml:space="preserve">      Motor Gasoline</t>
        </is>
      </c>
      <c r="C187" s="8" t="n">
        <v>6.974001</v>
      </c>
      <c r="D187" s="8" t="n">
        <v>7.032606</v>
      </c>
      <c r="E187" s="8" t="n">
        <v>7.045088</v>
      </c>
      <c r="F187" s="8" t="n">
        <v>7.072495</v>
      </c>
      <c r="G187" s="8" t="n">
        <v>7.298749</v>
      </c>
      <c r="H187" s="8" t="n">
        <v>7.41814</v>
      </c>
      <c r="I187" s="8" t="n">
        <v>7.558838</v>
      </c>
      <c r="J187" s="8" t="n">
        <v>7.734358</v>
      </c>
      <c r="K187" s="8" t="n">
        <v>7.942077</v>
      </c>
      <c r="L187" s="8" t="n">
        <v>8.159271</v>
      </c>
      <c r="M187" s="8" t="n">
        <v>8.402044</v>
      </c>
      <c r="N187" s="8" t="n">
        <v>8.529366</v>
      </c>
      <c r="O187" s="8" t="n">
        <v>8.745782</v>
      </c>
      <c r="P187" s="8" t="n">
        <v>8.941962</v>
      </c>
      <c r="Q187" s="8" t="n">
        <v>9.12349</v>
      </c>
      <c r="R187" s="8" t="n">
        <v>9.222872000000001</v>
      </c>
      <c r="S187" s="8" t="n">
        <v>9.220227</v>
      </c>
      <c r="T187" s="8" t="n">
        <v>9.218206</v>
      </c>
      <c r="U187" s="8" t="n">
        <v>9.216441</v>
      </c>
      <c r="V187" s="8" t="n">
        <v>9.214790000000001</v>
      </c>
      <c r="W187" s="8" t="n">
        <v>9.213202000000001</v>
      </c>
      <c r="X187" s="8" t="n">
        <v>9.211679</v>
      </c>
      <c r="Y187" s="8" t="n">
        <v>9.210189</v>
      </c>
      <c r="Z187" s="8" t="n">
        <v>9.214308000000001</v>
      </c>
      <c r="AA187" s="8" t="n">
        <v>9.215693</v>
      </c>
      <c r="AB187" s="8" t="n">
        <v>9.218453999999999</v>
      </c>
      <c r="AC187" s="8" t="n">
        <v>9.222550999999999</v>
      </c>
      <c r="AD187" s="8" t="n">
        <v>9.228126</v>
      </c>
      <c r="AE187" s="8" t="n">
        <v>9.230026000000001</v>
      </c>
      <c r="AF187" s="8" t="n">
        <v>9.239596000000001</v>
      </c>
      <c r="AG187" s="8" t="n">
        <v>9.250394999999999</v>
      </c>
      <c r="AH187" s="8" t="n">
        <v>9.261761999999999</v>
      </c>
      <c r="AI187" s="8" t="n">
        <v>9.272985</v>
      </c>
      <c r="AJ187" s="8" t="n">
        <v>9.283518000000001</v>
      </c>
      <c r="AK187" s="5" t="n">
        <v>0.008715000000000001</v>
      </c>
    </row>
    <row r="188" ht="15" customHeight="1" s="99">
      <c r="A188" s="58" t="inlineStr">
        <is>
          <t>FTE000:ma_LiquefiedPetr</t>
        </is>
      </c>
      <c r="B188" s="7" t="inlineStr">
        <is>
          <t xml:space="preserve">      Propane</t>
        </is>
      </c>
      <c r="C188" s="8" t="n">
        <v>7.135813</v>
      </c>
      <c r="D188" s="8" t="n">
        <v>7.316658</v>
      </c>
      <c r="E188" s="8" t="n">
        <v>7.118666</v>
      </c>
      <c r="F188" s="8" t="n">
        <v>7.148146</v>
      </c>
      <c r="G188" s="8" t="n">
        <v>7.386131</v>
      </c>
      <c r="H188" s="8" t="n">
        <v>7.52151</v>
      </c>
      <c r="I188" s="8" t="n">
        <v>7.696998</v>
      </c>
      <c r="J188" s="8" t="n">
        <v>7.915157</v>
      </c>
      <c r="K188" s="8" t="n">
        <v>8.168175</v>
      </c>
      <c r="L188" s="8" t="n">
        <v>8.413774</v>
      </c>
      <c r="M188" s="8" t="n">
        <v>8.658339</v>
      </c>
      <c r="N188" s="8" t="n">
        <v>8.786768</v>
      </c>
      <c r="O188" s="8" t="n">
        <v>9.006615999999999</v>
      </c>
      <c r="P188" s="8" t="n">
        <v>9.20613</v>
      </c>
      <c r="Q188" s="8" t="n">
        <v>9.390164</v>
      </c>
      <c r="R188" s="8" t="n">
        <v>9.489022</v>
      </c>
      <c r="S188" s="8" t="n">
        <v>9.483040000000001</v>
      </c>
      <c r="T188" s="8" t="n">
        <v>9.480169</v>
      </c>
      <c r="U188" s="8" t="n">
        <v>9.477460000000001</v>
      </c>
      <c r="V188" s="8" t="n">
        <v>9.475306</v>
      </c>
      <c r="W188" s="8" t="n">
        <v>9.475178</v>
      </c>
      <c r="X188" s="8" t="n">
        <v>9.475069</v>
      </c>
      <c r="Y188" s="8" t="n">
        <v>9.474975000000001</v>
      </c>
      <c r="Z188" s="8" t="n">
        <v>9.474894000000001</v>
      </c>
      <c r="AA188" s="8" t="n">
        <v>9.474824</v>
      </c>
      <c r="AB188" s="8" t="n">
        <v>9.474764</v>
      </c>
      <c r="AC188" s="8" t="n">
        <v>9.474709000000001</v>
      </c>
      <c r="AD188" s="8" t="n">
        <v>9.474662</v>
      </c>
      <c r="AE188" s="8" t="n">
        <v>9.474619000000001</v>
      </c>
      <c r="AF188" s="8" t="n">
        <v>9.47458</v>
      </c>
      <c r="AG188" s="8" t="n">
        <v>9.474546</v>
      </c>
      <c r="AH188" s="8" t="n">
        <v>9.474517000000001</v>
      </c>
      <c r="AI188" s="8" t="n">
        <v>9.474487999999999</v>
      </c>
      <c r="AJ188" s="8" t="n">
        <v>9.474463999999999</v>
      </c>
      <c r="AK188" s="5" t="n">
        <v>0.008109</v>
      </c>
    </row>
    <row r="189" ht="15" customHeight="1" s="99">
      <c r="A189" s="58" t="inlineStr">
        <is>
          <t>FTE000:ma_CompressedNat</t>
        </is>
      </c>
      <c r="B189" s="7" t="inlineStr">
        <is>
          <t xml:space="preserve">      Compressed/Liquefied Natural Gas</t>
        </is>
      </c>
      <c r="C189" s="8" t="n">
        <v>6.628791</v>
      </c>
      <c r="D189" s="8" t="n">
        <v>6.962189</v>
      </c>
      <c r="E189" s="8" t="n">
        <v>6.947367</v>
      </c>
      <c r="F189" s="8" t="n">
        <v>6.999722</v>
      </c>
      <c r="G189" s="8" t="n">
        <v>7.23997</v>
      </c>
      <c r="H189" s="8" t="n">
        <v>7.379877</v>
      </c>
      <c r="I189" s="8" t="n">
        <v>7.564227</v>
      </c>
      <c r="J189" s="8" t="n">
        <v>7.799122</v>
      </c>
      <c r="K189" s="8" t="n">
        <v>8.077332</v>
      </c>
      <c r="L189" s="8" t="n">
        <v>8.375980999999999</v>
      </c>
      <c r="M189" s="8" t="n">
        <v>8.664543</v>
      </c>
      <c r="N189" s="8" t="n">
        <v>8.813079999999999</v>
      </c>
      <c r="O189" s="8" t="n">
        <v>9.053221000000001</v>
      </c>
      <c r="P189" s="8" t="n">
        <v>9.267409000000001</v>
      </c>
      <c r="Q189" s="8" t="n">
        <v>9.459547000000001</v>
      </c>
      <c r="R189" s="8" t="n">
        <v>9.566576</v>
      </c>
      <c r="S189" s="8" t="n">
        <v>9.567638000000001</v>
      </c>
      <c r="T189" s="8" t="n">
        <v>9.569808</v>
      </c>
      <c r="U189" s="8" t="n">
        <v>9.572240000000001</v>
      </c>
      <c r="V189" s="8" t="n">
        <v>9.574672</v>
      </c>
      <c r="W189" s="8" t="n">
        <v>9.577804</v>
      </c>
      <c r="X189" s="8" t="n">
        <v>9.581294</v>
      </c>
      <c r="Y189" s="8" t="n">
        <v>9.586055999999999</v>
      </c>
      <c r="Z189" s="8" t="n">
        <v>9.590919</v>
      </c>
      <c r="AA189" s="8" t="n">
        <v>9.595663</v>
      </c>
      <c r="AB189" s="8" t="n">
        <v>9.599724999999999</v>
      </c>
      <c r="AC189" s="8" t="n">
        <v>9.603548</v>
      </c>
      <c r="AD189" s="8" t="n">
        <v>9.609718000000001</v>
      </c>
      <c r="AE189" s="8" t="n">
        <v>9.614819000000001</v>
      </c>
      <c r="AF189" s="8" t="n">
        <v>9.617787999999999</v>
      </c>
      <c r="AG189" s="8" t="n">
        <v>9.620589000000001</v>
      </c>
      <c r="AH189" s="8" t="n">
        <v>9.626728999999999</v>
      </c>
      <c r="AI189" s="8" t="n">
        <v>9.634086</v>
      </c>
      <c r="AJ189" s="8" t="n">
        <v>9.639889</v>
      </c>
      <c r="AK189" s="5" t="n">
        <v>0.010221</v>
      </c>
    </row>
    <row r="190" ht="15" customHeight="1" s="99">
      <c r="A190" s="58" t="inlineStr">
        <is>
          <t>FTE000:ma_ethanolflex</t>
        </is>
      </c>
      <c r="B190" s="7" t="inlineStr">
        <is>
          <t xml:space="preserve">      Ethanol-Flex Fuel</t>
        </is>
      </c>
      <c r="C190" s="8" t="n">
        <v>7.173661</v>
      </c>
      <c r="D190" s="8" t="n">
        <v>6.997744</v>
      </c>
      <c r="E190" s="8" t="n">
        <v>7.010581</v>
      </c>
      <c r="F190" s="8" t="n">
        <v>7.03604</v>
      </c>
      <c r="G190" s="8" t="n">
        <v>7.260027</v>
      </c>
      <c r="H190" s="8" t="n">
        <v>7.376959</v>
      </c>
      <c r="I190" s="8" t="n">
        <v>7.517704</v>
      </c>
      <c r="J190" s="8" t="n">
        <v>7.688947</v>
      </c>
      <c r="K190" s="8" t="n">
        <v>7.890841</v>
      </c>
      <c r="L190" s="8" t="n">
        <v>8.103956999999999</v>
      </c>
      <c r="M190" s="8" t="n">
        <v>8.341934999999999</v>
      </c>
      <c r="N190" s="8" t="n">
        <v>8.468704000000001</v>
      </c>
      <c r="O190" s="8" t="n">
        <v>8.683394</v>
      </c>
      <c r="P190" s="8" t="n">
        <v>8.879473000000001</v>
      </c>
      <c r="Q190" s="8" t="n">
        <v>9.062976000000001</v>
      </c>
      <c r="R190" s="8" t="n">
        <v>9.164362000000001</v>
      </c>
      <c r="S190" s="8" t="n">
        <v>9.163494999999999</v>
      </c>
      <c r="T190" s="8" t="n">
        <v>9.162773</v>
      </c>
      <c r="U190" s="8" t="n">
        <v>9.162172</v>
      </c>
      <c r="V190" s="8" t="n">
        <v>9.161685</v>
      </c>
      <c r="W190" s="8" t="n">
        <v>9.161287</v>
      </c>
      <c r="X190" s="8" t="n">
        <v>9.160966</v>
      </c>
      <c r="Y190" s="8" t="n">
        <v>9.160712999999999</v>
      </c>
      <c r="Z190" s="8" t="n">
        <v>9.166885000000001</v>
      </c>
      <c r="AA190" s="8" t="n">
        <v>9.169731000000001</v>
      </c>
      <c r="AB190" s="8" t="n">
        <v>9.173852</v>
      </c>
      <c r="AC190" s="8" t="n">
        <v>9.179525</v>
      </c>
      <c r="AD190" s="8" t="n">
        <v>9.186970000000001</v>
      </c>
      <c r="AE190" s="8" t="n">
        <v>9.192555</v>
      </c>
      <c r="AF190" s="8" t="n">
        <v>9.204212999999999</v>
      </c>
      <c r="AG190" s="8" t="n">
        <v>9.217172</v>
      </c>
      <c r="AH190" s="8" t="n">
        <v>9.230672999999999</v>
      </c>
      <c r="AI190" s="8" t="n">
        <v>9.243838</v>
      </c>
      <c r="AJ190" s="8" t="n">
        <v>9.255971000000001</v>
      </c>
      <c r="AK190" s="5" t="n">
        <v>0.008777999999999999</v>
      </c>
    </row>
    <row r="191" ht="15" customHeight="1" s="99">
      <c r="A191" s="58" t="inlineStr">
        <is>
          <t>FTE000:ma_electric</t>
        </is>
      </c>
      <c r="B191" s="7" t="inlineStr">
        <is>
          <t xml:space="preserve">      Electric</t>
        </is>
      </c>
      <c r="C191" s="8" t="n">
        <v>15.166945</v>
      </c>
      <c r="D191" s="8" t="n">
        <v>16.819815</v>
      </c>
      <c r="E191" s="8" t="n">
        <v>16.9839</v>
      </c>
      <c r="F191" s="8" t="n">
        <v>17.036955</v>
      </c>
      <c r="G191" s="8" t="n">
        <v>17.520826</v>
      </c>
      <c r="H191" s="8" t="n">
        <v>17.736982</v>
      </c>
      <c r="I191" s="8" t="n">
        <v>18.025957</v>
      </c>
      <c r="J191" s="8" t="n">
        <v>18.431498</v>
      </c>
      <c r="K191" s="8" t="n">
        <v>18.927898</v>
      </c>
      <c r="L191" s="8" t="n">
        <v>19.5002</v>
      </c>
      <c r="M191" s="8" t="n">
        <v>20.083714</v>
      </c>
      <c r="N191" s="8" t="n">
        <v>20.337225</v>
      </c>
      <c r="O191" s="8" t="n">
        <v>20.898678</v>
      </c>
      <c r="P191" s="8" t="n">
        <v>21.383772</v>
      </c>
      <c r="Q191" s="8" t="n">
        <v>21.795856</v>
      </c>
      <c r="R191" s="8" t="n">
        <v>22.070501</v>
      </c>
      <c r="S191" s="8" t="n">
        <v>22.180422</v>
      </c>
      <c r="T191" s="8" t="n">
        <v>22.217096</v>
      </c>
      <c r="U191" s="8" t="n">
        <v>22.232544</v>
      </c>
      <c r="V191" s="8" t="n">
        <v>22.232544</v>
      </c>
      <c r="W191" s="8" t="n">
        <v>22.232544</v>
      </c>
      <c r="X191" s="8" t="n">
        <v>22.232542</v>
      </c>
      <c r="Y191" s="8" t="n">
        <v>22.232542</v>
      </c>
      <c r="Z191" s="8" t="n">
        <v>22.232544</v>
      </c>
      <c r="AA191" s="8" t="n">
        <v>22.232542</v>
      </c>
      <c r="AB191" s="8" t="n">
        <v>22.232542</v>
      </c>
      <c r="AC191" s="8" t="n">
        <v>22.232542</v>
      </c>
      <c r="AD191" s="8" t="n">
        <v>22.232542</v>
      </c>
      <c r="AE191" s="8" t="n">
        <v>22.232544</v>
      </c>
      <c r="AF191" s="8" t="n">
        <v>22.232542</v>
      </c>
      <c r="AG191" s="8" t="n">
        <v>22.232544</v>
      </c>
      <c r="AH191" s="8" t="n">
        <v>22.232542</v>
      </c>
      <c r="AI191" s="8" t="n">
        <v>22.232542</v>
      </c>
      <c r="AJ191" s="8" t="n">
        <v>22.232542</v>
      </c>
      <c r="AK191" s="5" t="n">
        <v>0.008756999999999999</v>
      </c>
    </row>
    <row r="192" ht="15" customHeight="1" s="99">
      <c r="A192" s="58" t="inlineStr">
        <is>
          <t>FTE000:ma_plugindiesel</t>
        </is>
      </c>
      <c r="B192" s="7" t="inlineStr">
        <is>
          <t xml:space="preserve">      Plug-in Diesel Hybrid</t>
        </is>
      </c>
      <c r="C192" s="8" t="n">
        <v>0</v>
      </c>
      <c r="D192" s="8" t="n">
        <v>14.113036</v>
      </c>
      <c r="E192" s="8" t="n">
        <v>14.401682</v>
      </c>
      <c r="F192" s="8" t="n">
        <v>14.516217</v>
      </c>
      <c r="G192" s="8" t="n">
        <v>15.038576</v>
      </c>
      <c r="H192" s="8" t="n">
        <v>15.393996</v>
      </c>
      <c r="I192" s="8" t="n">
        <v>15.860334</v>
      </c>
      <c r="J192" s="8" t="n">
        <v>16.342506</v>
      </c>
      <c r="K192" s="8" t="n">
        <v>16.844891</v>
      </c>
      <c r="L192" s="8" t="n">
        <v>17.369621</v>
      </c>
      <c r="M192" s="8" t="n">
        <v>17.956705</v>
      </c>
      <c r="N192" s="8" t="n">
        <v>18.160402</v>
      </c>
      <c r="O192" s="8" t="n">
        <v>18.623779</v>
      </c>
      <c r="P192" s="8" t="n">
        <v>19.028114</v>
      </c>
      <c r="Q192" s="8" t="n">
        <v>19.373159</v>
      </c>
      <c r="R192" s="8" t="n">
        <v>19.574472</v>
      </c>
      <c r="S192" s="8" t="n">
        <v>19.501101</v>
      </c>
      <c r="T192" s="8" t="n">
        <v>19.583128</v>
      </c>
      <c r="U192" s="8" t="n">
        <v>19.621298</v>
      </c>
      <c r="V192" s="8" t="n">
        <v>19.701382</v>
      </c>
      <c r="W192" s="8" t="n">
        <v>19.758366</v>
      </c>
      <c r="X192" s="8" t="n">
        <v>19.810753</v>
      </c>
      <c r="Y192" s="8" t="n">
        <v>19.863636</v>
      </c>
      <c r="Z192" s="8" t="n">
        <v>19.914278</v>
      </c>
      <c r="AA192" s="8" t="n">
        <v>19.95982</v>
      </c>
      <c r="AB192" s="8" t="n">
        <v>19.998438</v>
      </c>
      <c r="AC192" s="8" t="n">
        <v>20.029474</v>
      </c>
      <c r="AD192" s="8" t="n">
        <v>20.053158</v>
      </c>
      <c r="AE192" s="8" t="n">
        <v>20.071119</v>
      </c>
      <c r="AF192" s="8" t="n">
        <v>20.08415</v>
      </c>
      <c r="AG192" s="8" t="n">
        <v>20.092699</v>
      </c>
      <c r="AH192" s="8" t="n">
        <v>20.092457</v>
      </c>
      <c r="AI192" s="8" t="n">
        <v>20.092279</v>
      </c>
      <c r="AJ192" s="8" t="n">
        <v>20.092175</v>
      </c>
      <c r="AK192" s="5" t="n">
        <v>0.0111</v>
      </c>
    </row>
    <row r="193" ht="15" customHeight="1" s="99">
      <c r="A193" s="58" t="inlineStr">
        <is>
          <t>FTE000:ma_plugingasolin</t>
        </is>
      </c>
      <c r="B193" s="7" t="inlineStr">
        <is>
          <t xml:space="preserve">      Plug-in Gasoline Hybrid</t>
        </is>
      </c>
      <c r="C193" s="8" t="n">
        <v>0</v>
      </c>
      <c r="D193" s="8" t="n">
        <v>10.272853</v>
      </c>
      <c r="E193" s="8" t="n">
        <v>10.382418</v>
      </c>
      <c r="F193" s="8" t="n">
        <v>10.434157</v>
      </c>
      <c r="G193" s="8" t="n">
        <v>10.771237</v>
      </c>
      <c r="H193" s="8" t="n">
        <v>10.967269</v>
      </c>
      <c r="I193" s="8" t="n">
        <v>11.226281</v>
      </c>
      <c r="J193" s="8" t="n">
        <v>11.553718</v>
      </c>
      <c r="K193" s="8" t="n">
        <v>11.940467</v>
      </c>
      <c r="L193" s="8" t="n">
        <v>12.351609</v>
      </c>
      <c r="M193" s="8" t="n">
        <v>12.798921</v>
      </c>
      <c r="N193" s="8" t="n">
        <v>12.969849</v>
      </c>
      <c r="O193" s="8" t="n">
        <v>13.342921</v>
      </c>
      <c r="P193" s="8" t="n">
        <v>13.655166</v>
      </c>
      <c r="Q193" s="8" t="n">
        <v>13.924754</v>
      </c>
      <c r="R193" s="8" t="n">
        <v>14.104486</v>
      </c>
      <c r="S193" s="8" t="n">
        <v>14.180408</v>
      </c>
      <c r="T193" s="8" t="n">
        <v>14.205746</v>
      </c>
      <c r="U193" s="8" t="n">
        <v>14.211041</v>
      </c>
      <c r="V193" s="8" t="n">
        <v>14.211041</v>
      </c>
      <c r="W193" s="8" t="n">
        <v>14.211041</v>
      </c>
      <c r="X193" s="8" t="n">
        <v>14.211041</v>
      </c>
      <c r="Y193" s="8" t="n">
        <v>14.211042</v>
      </c>
      <c r="Z193" s="8" t="n">
        <v>14.211041</v>
      </c>
      <c r="AA193" s="8" t="n">
        <v>14.211042</v>
      </c>
      <c r="AB193" s="8" t="n">
        <v>14.211042</v>
      </c>
      <c r="AC193" s="8" t="n">
        <v>14.211041</v>
      </c>
      <c r="AD193" s="8" t="n">
        <v>14.211042</v>
      </c>
      <c r="AE193" s="8" t="n">
        <v>14.211041</v>
      </c>
      <c r="AF193" s="8" t="n">
        <v>14.211041</v>
      </c>
      <c r="AG193" s="8" t="n">
        <v>14.211042</v>
      </c>
      <c r="AH193" s="8" t="n">
        <v>14.211041</v>
      </c>
      <c r="AI193" s="8" t="n">
        <v>14.211042</v>
      </c>
      <c r="AJ193" s="8" t="n">
        <v>14.211041</v>
      </c>
      <c r="AK193" s="5" t="n">
        <v>0.010193</v>
      </c>
    </row>
    <row r="194" ht="15" customHeight="1" s="99">
      <c r="A194" s="58" t="inlineStr">
        <is>
          <t>FTE000:ma_fuelcell</t>
        </is>
      </c>
      <c r="B194" s="7" t="inlineStr">
        <is>
          <t xml:space="preserve">      Fuel Cell</t>
        </is>
      </c>
      <c r="C194" s="8" t="n">
        <v>0</v>
      </c>
      <c r="D194" s="8" t="n">
        <v>11.520418</v>
      </c>
      <c r="E194" s="8" t="n">
        <v>11.520415</v>
      </c>
      <c r="F194" s="8" t="n">
        <v>11.520415</v>
      </c>
      <c r="G194" s="8" t="n">
        <v>11.520415</v>
      </c>
      <c r="H194" s="8" t="n">
        <v>11.520415</v>
      </c>
      <c r="I194" s="8" t="n">
        <v>11.520415</v>
      </c>
      <c r="J194" s="8" t="n">
        <v>11.520413</v>
      </c>
      <c r="K194" s="8" t="n">
        <v>11.520414</v>
      </c>
      <c r="L194" s="8" t="n">
        <v>11.520415</v>
      </c>
      <c r="M194" s="8" t="n">
        <v>11.520415</v>
      </c>
      <c r="N194" s="8" t="n">
        <v>11.520415</v>
      </c>
      <c r="O194" s="8" t="n">
        <v>11.520415</v>
      </c>
      <c r="P194" s="8" t="n">
        <v>11.520414</v>
      </c>
      <c r="Q194" s="8" t="n">
        <v>11.520415</v>
      </c>
      <c r="R194" s="8" t="n">
        <v>11.520414</v>
      </c>
      <c r="S194" s="8" t="n">
        <v>11.520414</v>
      </c>
      <c r="T194" s="8" t="n">
        <v>11.520415</v>
      </c>
      <c r="U194" s="8" t="n">
        <v>11.520415</v>
      </c>
      <c r="V194" s="8" t="n">
        <v>11.520415</v>
      </c>
      <c r="W194" s="8" t="n">
        <v>11.520414</v>
      </c>
      <c r="X194" s="8" t="n">
        <v>11.520415</v>
      </c>
      <c r="Y194" s="8" t="n">
        <v>11.520415</v>
      </c>
      <c r="Z194" s="8" t="n">
        <v>11.520414</v>
      </c>
      <c r="AA194" s="8" t="n">
        <v>11.520415</v>
      </c>
      <c r="AB194" s="8" t="n">
        <v>11.520415</v>
      </c>
      <c r="AC194" s="8" t="n">
        <v>11.520414</v>
      </c>
      <c r="AD194" s="8" t="n">
        <v>11.520414</v>
      </c>
      <c r="AE194" s="8" t="n">
        <v>11.520414</v>
      </c>
      <c r="AF194" s="8" t="n">
        <v>11.520415</v>
      </c>
      <c r="AG194" s="8" t="n">
        <v>11.520415</v>
      </c>
      <c r="AH194" s="8" t="n">
        <v>11.520415</v>
      </c>
      <c r="AI194" s="8" t="n">
        <v>11.520415</v>
      </c>
      <c r="AJ194" s="8" t="n">
        <v>11.520415</v>
      </c>
      <c r="AK194" s="5" t="n">
        <v>0</v>
      </c>
    </row>
    <row r="195" ht="15" customHeight="1" s="99">
      <c r="A195" s="58" t="inlineStr">
        <is>
          <t>FTE000:ma_MediumAverage</t>
        </is>
      </c>
      <c r="B195" s="7" t="inlineStr">
        <is>
          <t xml:space="preserve">        Medium Average</t>
        </is>
      </c>
      <c r="C195" s="8" t="n">
        <v>8.433370999999999</v>
      </c>
      <c r="D195" s="8" t="n">
        <v>8.823746</v>
      </c>
      <c r="E195" s="8" t="n">
        <v>8.853204</v>
      </c>
      <c r="F195" s="8" t="n">
        <v>8.892884</v>
      </c>
      <c r="G195" s="8" t="n">
        <v>9.188556</v>
      </c>
      <c r="H195" s="8" t="n">
        <v>9.367283</v>
      </c>
      <c r="I195" s="8" t="n">
        <v>9.582476</v>
      </c>
      <c r="J195" s="8" t="n">
        <v>9.841881000000001</v>
      </c>
      <c r="K195" s="8" t="n">
        <v>10.136348</v>
      </c>
      <c r="L195" s="8" t="n">
        <v>10.442803</v>
      </c>
      <c r="M195" s="8" t="n">
        <v>10.783436</v>
      </c>
      <c r="N195" s="8" t="n">
        <v>10.949768</v>
      </c>
      <c r="O195" s="8" t="n">
        <v>11.236462</v>
      </c>
      <c r="P195" s="8" t="n">
        <v>11.510793</v>
      </c>
      <c r="Q195" s="8" t="n">
        <v>11.764541</v>
      </c>
      <c r="R195" s="8" t="n">
        <v>11.903607</v>
      </c>
      <c r="S195" s="8" t="n">
        <v>11.911608</v>
      </c>
      <c r="T195" s="8" t="n">
        <v>11.919383</v>
      </c>
      <c r="U195" s="8" t="n">
        <v>11.910312</v>
      </c>
      <c r="V195" s="8" t="n">
        <v>11.917841</v>
      </c>
      <c r="W195" s="8" t="n">
        <v>11.924322</v>
      </c>
      <c r="X195" s="8" t="n">
        <v>11.931355</v>
      </c>
      <c r="Y195" s="8" t="n">
        <v>11.93863</v>
      </c>
      <c r="Z195" s="8" t="n">
        <v>11.948675</v>
      </c>
      <c r="AA195" s="8" t="n">
        <v>11.95804</v>
      </c>
      <c r="AB195" s="8" t="n">
        <v>11.9672</v>
      </c>
      <c r="AC195" s="8" t="n">
        <v>11.976358</v>
      </c>
      <c r="AD195" s="8" t="n">
        <v>11.985684</v>
      </c>
      <c r="AE195" s="8" t="n">
        <v>11.993372</v>
      </c>
      <c r="AF195" s="8" t="n">
        <v>12.003622</v>
      </c>
      <c r="AG195" s="8" t="n">
        <v>12.014277</v>
      </c>
      <c r="AH195" s="8" t="n">
        <v>12.025264</v>
      </c>
      <c r="AI195" s="8" t="n">
        <v>12.036317</v>
      </c>
      <c r="AJ195" s="8" t="n">
        <v>12.046656</v>
      </c>
      <c r="AK195" s="5" t="n">
        <v>0.009776999999999999</v>
      </c>
    </row>
    <row r="196" ht="15" customHeight="1" s="99">
      <c r="B196" s="4" t="inlineStr">
        <is>
          <t xml:space="preserve">    Heavy</t>
        </is>
      </c>
    </row>
    <row r="197" ht="15" customHeight="1" s="99">
      <c r="A197" s="58" t="inlineStr">
        <is>
          <t>FTE000:na_Diesel</t>
        </is>
      </c>
      <c r="B197" s="7" t="inlineStr">
        <is>
          <t xml:space="preserve">      Diesel</t>
        </is>
      </c>
      <c r="C197" s="8" t="n">
        <v>6.599883</v>
      </c>
      <c r="D197" s="8" t="n">
        <v>6.820227</v>
      </c>
      <c r="E197" s="8" t="n">
        <v>6.86076</v>
      </c>
      <c r="F197" s="8" t="n">
        <v>6.917414</v>
      </c>
      <c r="G197" s="8" t="n">
        <v>6.994765</v>
      </c>
      <c r="H197" s="8" t="n">
        <v>7.102188</v>
      </c>
      <c r="I197" s="8" t="n">
        <v>7.230996</v>
      </c>
      <c r="J197" s="8" t="n">
        <v>7.402618</v>
      </c>
      <c r="K197" s="8" t="n">
        <v>7.600655</v>
      </c>
      <c r="L197" s="8" t="n">
        <v>7.819922</v>
      </c>
      <c r="M197" s="8" t="n">
        <v>8.044983</v>
      </c>
      <c r="N197" s="8" t="n">
        <v>8.160266</v>
      </c>
      <c r="O197" s="8" t="n">
        <v>8.321774</v>
      </c>
      <c r="P197" s="8" t="n">
        <v>8.454997000000001</v>
      </c>
      <c r="Q197" s="8" t="n">
        <v>8.570383</v>
      </c>
      <c r="R197" s="8" t="n">
        <v>8.632504000000001</v>
      </c>
      <c r="S197" s="8" t="n">
        <v>8.638347</v>
      </c>
      <c r="T197" s="8" t="n">
        <v>8.64385</v>
      </c>
      <c r="U197" s="8" t="n">
        <v>8.643827</v>
      </c>
      <c r="V197" s="8" t="n">
        <v>8.647682</v>
      </c>
      <c r="W197" s="8" t="n">
        <v>8.650435999999999</v>
      </c>
      <c r="X197" s="8" t="n">
        <v>8.650632</v>
      </c>
      <c r="Y197" s="8" t="n">
        <v>8.651149999999999</v>
      </c>
      <c r="Z197" s="8" t="n">
        <v>8.651577</v>
      </c>
      <c r="AA197" s="8" t="n">
        <v>8.652457</v>
      </c>
      <c r="AB197" s="8" t="n">
        <v>8.653530999999999</v>
      </c>
      <c r="AC197" s="8" t="n">
        <v>8.654325</v>
      </c>
      <c r="AD197" s="8" t="n">
        <v>8.655118999999999</v>
      </c>
      <c r="AE197" s="8" t="n">
        <v>8.655967</v>
      </c>
      <c r="AF197" s="8" t="n">
        <v>8.656895</v>
      </c>
      <c r="AG197" s="8" t="n">
        <v>8.657933999999999</v>
      </c>
      <c r="AH197" s="8" t="n">
        <v>8.659117999999999</v>
      </c>
      <c r="AI197" s="8" t="n">
        <v>8.660488000000001</v>
      </c>
      <c r="AJ197" s="8" t="n">
        <v>8.662545</v>
      </c>
      <c r="AK197" s="5" t="n">
        <v>0.0075</v>
      </c>
    </row>
    <row r="198" ht="15" customHeight="1" s="99">
      <c r="A198" s="58" t="inlineStr">
        <is>
          <t>FTE000:na_Gasoline</t>
        </is>
      </c>
      <c r="B198" s="7" t="inlineStr">
        <is>
          <t xml:space="preserve">      Motor Gasoline</t>
        </is>
      </c>
      <c r="C198" s="8" t="n">
        <v>6.370676</v>
      </c>
      <c r="D198" s="8" t="n">
        <v>5.934256</v>
      </c>
      <c r="E198" s="8" t="n">
        <v>6.022155</v>
      </c>
      <c r="F198" s="8" t="n">
        <v>6.060339</v>
      </c>
      <c r="G198" s="8" t="n">
        <v>6.222281</v>
      </c>
      <c r="H198" s="8" t="n">
        <v>6.326043</v>
      </c>
      <c r="I198" s="8" t="n">
        <v>6.453922</v>
      </c>
      <c r="J198" s="8" t="n">
        <v>6.600674</v>
      </c>
      <c r="K198" s="8" t="n">
        <v>6.768413</v>
      </c>
      <c r="L198" s="8" t="n">
        <v>6.943381</v>
      </c>
      <c r="M198" s="8" t="n">
        <v>7.120192</v>
      </c>
      <c r="N198" s="8" t="n">
        <v>7.187096</v>
      </c>
      <c r="O198" s="8" t="n">
        <v>7.324792</v>
      </c>
      <c r="P198" s="8" t="n">
        <v>7.449784</v>
      </c>
      <c r="Q198" s="8" t="n">
        <v>7.559758</v>
      </c>
      <c r="R198" s="8" t="n">
        <v>7.617913</v>
      </c>
      <c r="S198" s="8" t="n">
        <v>7.616323</v>
      </c>
      <c r="T198" s="8" t="n">
        <v>7.615125</v>
      </c>
      <c r="U198" s="8" t="n">
        <v>7.614246</v>
      </c>
      <c r="V198" s="8" t="n">
        <v>7.6137</v>
      </c>
      <c r="W198" s="8" t="n">
        <v>7.613424</v>
      </c>
      <c r="X198" s="8" t="n">
        <v>7.586328</v>
      </c>
      <c r="Y198" s="8" t="n">
        <v>7.57866</v>
      </c>
      <c r="Z198" s="8" t="n">
        <v>7.581442</v>
      </c>
      <c r="AA198" s="8" t="n">
        <v>7.585609</v>
      </c>
      <c r="AB198" s="8" t="n">
        <v>7.591601</v>
      </c>
      <c r="AC198" s="8" t="n">
        <v>7.599716</v>
      </c>
      <c r="AD198" s="8" t="n">
        <v>7.609866</v>
      </c>
      <c r="AE198" s="8" t="n">
        <v>7.620365</v>
      </c>
      <c r="AF198" s="8" t="n">
        <v>7.622973</v>
      </c>
      <c r="AG198" s="8" t="n">
        <v>7.625589</v>
      </c>
      <c r="AH198" s="8" t="n">
        <v>7.628041</v>
      </c>
      <c r="AI198" s="8" t="n">
        <v>7.630182</v>
      </c>
      <c r="AJ198" s="8" t="n">
        <v>7.631932</v>
      </c>
      <c r="AK198" s="5" t="n">
        <v>0.007893000000000001</v>
      </c>
    </row>
    <row r="199" ht="15" customHeight="1" s="99">
      <c r="A199" s="58" t="inlineStr">
        <is>
          <t>FTE000:na_LiquefiedPetr</t>
        </is>
      </c>
      <c r="B199" s="7" t="inlineStr">
        <is>
          <t xml:space="preserve">      Propane</t>
        </is>
      </c>
      <c r="C199" s="8" t="n">
        <v>5.472283</v>
      </c>
      <c r="D199" s="8" t="n">
        <v>6.375792</v>
      </c>
      <c r="E199" s="8" t="n">
        <v>6.291342</v>
      </c>
      <c r="F199" s="8" t="n">
        <v>6.321455</v>
      </c>
      <c r="G199" s="8" t="n">
        <v>6.498996</v>
      </c>
      <c r="H199" s="8" t="n">
        <v>6.602147</v>
      </c>
      <c r="I199" s="8" t="n">
        <v>6.7341</v>
      </c>
      <c r="J199" s="8" t="n">
        <v>6.897856</v>
      </c>
      <c r="K199" s="8" t="n">
        <v>7.084962</v>
      </c>
      <c r="L199" s="8" t="n">
        <v>7.256125</v>
      </c>
      <c r="M199" s="8" t="n">
        <v>7.430598</v>
      </c>
      <c r="N199" s="8" t="n">
        <v>7.515549</v>
      </c>
      <c r="O199" s="8" t="n">
        <v>7.666486</v>
      </c>
      <c r="P199" s="8" t="n">
        <v>7.789245</v>
      </c>
      <c r="Q199" s="8" t="n">
        <v>7.894718</v>
      </c>
      <c r="R199" s="8" t="n">
        <v>7.937439</v>
      </c>
      <c r="S199" s="8" t="n">
        <v>7.918069</v>
      </c>
      <c r="T199" s="8" t="n">
        <v>7.896251</v>
      </c>
      <c r="U199" s="8" t="n">
        <v>7.872209</v>
      </c>
      <c r="V199" s="8" t="n">
        <v>7.847512</v>
      </c>
      <c r="W199" s="8" t="n">
        <v>7.824253</v>
      </c>
      <c r="X199" s="8" t="n">
        <v>7.803267</v>
      </c>
      <c r="Y199" s="8" t="n">
        <v>7.783424</v>
      </c>
      <c r="Z199" s="8" t="n">
        <v>7.76393</v>
      </c>
      <c r="AA199" s="8" t="n">
        <v>7.745935</v>
      </c>
      <c r="AB199" s="8" t="n">
        <v>7.728839</v>
      </c>
      <c r="AC199" s="8" t="n">
        <v>7.712182</v>
      </c>
      <c r="AD199" s="8" t="n">
        <v>7.696408</v>
      </c>
      <c r="AE199" s="8" t="n">
        <v>7.681726</v>
      </c>
      <c r="AF199" s="8" t="n">
        <v>7.668144</v>
      </c>
      <c r="AG199" s="8" t="n">
        <v>7.655054</v>
      </c>
      <c r="AH199" s="8" t="n">
        <v>7.642557</v>
      </c>
      <c r="AI199" s="8" t="n">
        <v>7.630496</v>
      </c>
      <c r="AJ199" s="8" t="n">
        <v>7.618187</v>
      </c>
      <c r="AK199" s="5" t="n">
        <v>0.005579</v>
      </c>
    </row>
    <row r="200" ht="15" customHeight="1" s="99">
      <c r="A200" s="58" t="inlineStr">
        <is>
          <t>FTE000:na_CompressedNat</t>
        </is>
      </c>
      <c r="B200" s="7" t="inlineStr">
        <is>
          <t xml:space="preserve">      Compressed/Liquefied Natural Gas</t>
        </is>
      </c>
      <c r="C200" s="8" t="n">
        <v>6.244622</v>
      </c>
      <c r="D200" s="8" t="n">
        <v>6.431484</v>
      </c>
      <c r="E200" s="8" t="n">
        <v>6.493083</v>
      </c>
      <c r="F200" s="8" t="n">
        <v>6.552646</v>
      </c>
      <c r="G200" s="8" t="n">
        <v>6.71814</v>
      </c>
      <c r="H200" s="8" t="n">
        <v>6.848529</v>
      </c>
      <c r="I200" s="8" t="n">
        <v>7.007152</v>
      </c>
      <c r="J200" s="8" t="n">
        <v>7.196585</v>
      </c>
      <c r="K200" s="8" t="n">
        <v>7.407364</v>
      </c>
      <c r="L200" s="8" t="n">
        <v>7.624614</v>
      </c>
      <c r="M200" s="8" t="n">
        <v>7.845945</v>
      </c>
      <c r="N200" s="8" t="n">
        <v>7.935432</v>
      </c>
      <c r="O200" s="8" t="n">
        <v>8.088717000000001</v>
      </c>
      <c r="P200" s="8" t="n">
        <v>8.213190000000001</v>
      </c>
      <c r="Q200" s="8" t="n">
        <v>8.321407000000001</v>
      </c>
      <c r="R200" s="8" t="n">
        <v>8.391698999999999</v>
      </c>
      <c r="S200" s="8" t="n">
        <v>8.411244</v>
      </c>
      <c r="T200" s="8" t="n">
        <v>8.417555</v>
      </c>
      <c r="U200" s="8" t="n">
        <v>8.415774000000001</v>
      </c>
      <c r="V200" s="8" t="n">
        <v>8.407419000000001</v>
      </c>
      <c r="W200" s="8" t="n">
        <v>8.408515</v>
      </c>
      <c r="X200" s="8" t="n">
        <v>8.407104</v>
      </c>
      <c r="Y200" s="8" t="n">
        <v>8.40634</v>
      </c>
      <c r="Z200" s="8" t="n">
        <v>8.405786000000001</v>
      </c>
      <c r="AA200" s="8" t="n">
        <v>8.405357</v>
      </c>
      <c r="AB200" s="8" t="n">
        <v>8.404987</v>
      </c>
      <c r="AC200" s="8" t="n">
        <v>8.404652</v>
      </c>
      <c r="AD200" s="8" t="n">
        <v>8.403314999999999</v>
      </c>
      <c r="AE200" s="8" t="n">
        <v>8.401592000000001</v>
      </c>
      <c r="AF200" s="8" t="n">
        <v>8.399471</v>
      </c>
      <c r="AG200" s="8" t="n">
        <v>8.395483</v>
      </c>
      <c r="AH200" s="8" t="n">
        <v>8.388090999999999</v>
      </c>
      <c r="AI200" s="8" t="n">
        <v>8.380357</v>
      </c>
      <c r="AJ200" s="8" t="n">
        <v>8.366721999999999</v>
      </c>
      <c r="AK200" s="5" t="n">
        <v>0.008253999999999999</v>
      </c>
    </row>
    <row r="201" ht="15" customHeight="1" s="99">
      <c r="A201" s="58" t="inlineStr">
        <is>
          <t>FTE000:na_ethanolflex</t>
        </is>
      </c>
      <c r="B201" s="7" t="inlineStr">
        <is>
          <t xml:space="preserve">      Ethanol-Flex Fuel</t>
        </is>
      </c>
      <c r="C201" s="8" t="n">
        <v>0</v>
      </c>
      <c r="D201" s="8" t="n">
        <v>0</v>
      </c>
      <c r="E201" s="8" t="n">
        <v>0</v>
      </c>
      <c r="F201" s="8" t="n">
        <v>0</v>
      </c>
      <c r="G201" s="8" t="n">
        <v>0</v>
      </c>
      <c r="H201" s="8" t="n">
        <v>0</v>
      </c>
      <c r="I201" s="8" t="n">
        <v>0</v>
      </c>
      <c r="J201" s="8" t="n">
        <v>0</v>
      </c>
      <c r="K201" s="8" t="n">
        <v>0</v>
      </c>
      <c r="L201" s="8" t="n">
        <v>0</v>
      </c>
      <c r="M201" s="8" t="n">
        <v>0</v>
      </c>
      <c r="N201" s="8" t="n">
        <v>0</v>
      </c>
      <c r="O201" s="8" t="n">
        <v>0</v>
      </c>
      <c r="P201" s="8" t="n">
        <v>0</v>
      </c>
      <c r="Q201" s="8" t="n">
        <v>0</v>
      </c>
      <c r="R201" s="8" t="n">
        <v>0</v>
      </c>
      <c r="S201" s="8" t="n">
        <v>0</v>
      </c>
      <c r="T201" s="8" t="n">
        <v>0</v>
      </c>
      <c r="U201" s="8" t="n">
        <v>0</v>
      </c>
      <c r="V201" s="8" t="n">
        <v>0</v>
      </c>
      <c r="W201" s="8" t="n">
        <v>0</v>
      </c>
      <c r="X201" s="8" t="n">
        <v>0</v>
      </c>
      <c r="Y201" s="8" t="n">
        <v>0</v>
      </c>
      <c r="Z201" s="8" t="n">
        <v>0</v>
      </c>
      <c r="AA201" s="8" t="n">
        <v>0</v>
      </c>
      <c r="AB201" s="8" t="n">
        <v>0</v>
      </c>
      <c r="AC201" s="8" t="n">
        <v>0</v>
      </c>
      <c r="AD201" s="8" t="n">
        <v>0</v>
      </c>
      <c r="AE201" s="8" t="n">
        <v>0</v>
      </c>
      <c r="AF201" s="8" t="n">
        <v>0</v>
      </c>
      <c r="AG201" s="8" t="n">
        <v>0</v>
      </c>
      <c r="AH201" s="8" t="n">
        <v>0</v>
      </c>
      <c r="AI201" s="8" t="n">
        <v>0</v>
      </c>
      <c r="AJ201" s="8" t="n">
        <v>0</v>
      </c>
      <c r="AK201" s="5" t="inlineStr">
        <is>
          <t>- -</t>
        </is>
      </c>
    </row>
    <row r="202" ht="15" customHeight="1" s="99">
      <c r="A202" s="58" t="inlineStr">
        <is>
          <t>FTE000:na_electric</t>
        </is>
      </c>
      <c r="B202" s="7" t="inlineStr">
        <is>
          <t xml:space="preserve">      Electric</t>
        </is>
      </c>
      <c r="C202" s="8" t="n">
        <v>0</v>
      </c>
      <c r="D202" s="8" t="n">
        <v>7.911466</v>
      </c>
      <c r="E202" s="8" t="n">
        <v>11.871566</v>
      </c>
      <c r="F202" s="8" t="n">
        <v>11.904978</v>
      </c>
      <c r="G202" s="8" t="n">
        <v>12.160324</v>
      </c>
      <c r="H202" s="8" t="n">
        <v>12.288104</v>
      </c>
      <c r="I202" s="8" t="n">
        <v>12.457964</v>
      </c>
      <c r="J202" s="8" t="n">
        <v>12.677249</v>
      </c>
      <c r="K202" s="8" t="n">
        <v>12.923068</v>
      </c>
      <c r="L202" s="8" t="n">
        <v>13.201089</v>
      </c>
      <c r="M202" s="8" t="n">
        <v>13.500767</v>
      </c>
      <c r="N202" s="8" t="n">
        <v>13.624096</v>
      </c>
      <c r="O202" s="8" t="n">
        <v>13.892499</v>
      </c>
      <c r="P202" s="8" t="n">
        <v>14.139872</v>
      </c>
      <c r="Q202" s="8" t="n">
        <v>14.354289</v>
      </c>
      <c r="R202" s="8" t="n">
        <v>14.48175</v>
      </c>
      <c r="S202" s="8" t="n">
        <v>14.50462</v>
      </c>
      <c r="T202" s="8" t="n">
        <v>14.519325</v>
      </c>
      <c r="U202" s="8" t="n">
        <v>14.520247</v>
      </c>
      <c r="V202" s="8" t="n">
        <v>14.52</v>
      </c>
      <c r="W202" s="8" t="n">
        <v>14.519045</v>
      </c>
      <c r="X202" s="8" t="n">
        <v>14.518165</v>
      </c>
      <c r="Y202" s="8" t="n">
        <v>14.517347</v>
      </c>
      <c r="Z202" s="8" t="n">
        <v>14.516572</v>
      </c>
      <c r="AA202" s="8" t="n">
        <v>14.515842</v>
      </c>
      <c r="AB202" s="8" t="n">
        <v>14.51515</v>
      </c>
      <c r="AC202" s="8" t="n">
        <v>14.514485</v>
      </c>
      <c r="AD202" s="8" t="n">
        <v>14.513848</v>
      </c>
      <c r="AE202" s="8" t="n">
        <v>14.513243</v>
      </c>
      <c r="AF202" s="8" t="n">
        <v>14.512673</v>
      </c>
      <c r="AG202" s="8" t="n">
        <v>14.512147</v>
      </c>
      <c r="AH202" s="8" t="n">
        <v>14.511658</v>
      </c>
      <c r="AI202" s="8" t="n">
        <v>14.511206</v>
      </c>
      <c r="AJ202" s="8" t="n">
        <v>14.510787</v>
      </c>
      <c r="AK202" s="5" t="n">
        <v>0.019136</v>
      </c>
    </row>
    <row r="203" ht="15" customHeight="1" s="99">
      <c r="A203" s="58" t="inlineStr">
        <is>
          <t>FTE000:na_plugindiesel</t>
        </is>
      </c>
      <c r="B203" s="7" t="inlineStr">
        <is>
          <t xml:space="preserve">      Plug-in Diesel Hybrid</t>
        </is>
      </c>
      <c r="C203" s="8" t="n">
        <v>0</v>
      </c>
      <c r="D203" s="8" t="n">
        <v>1.375383</v>
      </c>
      <c r="E203" s="8" t="n">
        <v>10.05395</v>
      </c>
      <c r="F203" s="8" t="n">
        <v>10.141945</v>
      </c>
      <c r="G203" s="8" t="n">
        <v>10.436865</v>
      </c>
      <c r="H203" s="8" t="n">
        <v>10.644993</v>
      </c>
      <c r="I203" s="8" t="n">
        <v>10.913904</v>
      </c>
      <c r="J203" s="8" t="n">
        <v>11.239522</v>
      </c>
      <c r="K203" s="8" t="n">
        <v>11.589805</v>
      </c>
      <c r="L203" s="8" t="n">
        <v>11.93602</v>
      </c>
      <c r="M203" s="8" t="n">
        <v>12.285616</v>
      </c>
      <c r="N203" s="8" t="n">
        <v>12.391835</v>
      </c>
      <c r="O203" s="8" t="n">
        <v>12.588771</v>
      </c>
      <c r="P203" s="8" t="n">
        <v>12.80198</v>
      </c>
      <c r="Q203" s="8" t="n">
        <v>12.998928</v>
      </c>
      <c r="R203" s="8" t="n">
        <v>13.110041</v>
      </c>
      <c r="S203" s="8" t="n">
        <v>13.130403</v>
      </c>
      <c r="T203" s="8" t="n">
        <v>13.081282</v>
      </c>
      <c r="U203" s="8" t="n">
        <v>13.036749</v>
      </c>
      <c r="V203" s="8" t="n">
        <v>13.069078</v>
      </c>
      <c r="W203" s="8" t="n">
        <v>13.083608</v>
      </c>
      <c r="X203" s="8" t="n">
        <v>13.120681</v>
      </c>
      <c r="Y203" s="8" t="n">
        <v>13.152776</v>
      </c>
      <c r="Z203" s="8" t="n">
        <v>13.185355</v>
      </c>
      <c r="AA203" s="8" t="n">
        <v>13.217001</v>
      </c>
      <c r="AB203" s="8" t="n">
        <v>13.246644</v>
      </c>
      <c r="AC203" s="8" t="n">
        <v>13.273212</v>
      </c>
      <c r="AD203" s="8" t="n">
        <v>13.29552</v>
      </c>
      <c r="AE203" s="8" t="n">
        <v>13.312075</v>
      </c>
      <c r="AF203" s="8" t="n">
        <v>13.325437</v>
      </c>
      <c r="AG203" s="8" t="n">
        <v>13.335711</v>
      </c>
      <c r="AH203" s="8" t="n">
        <v>13.343433</v>
      </c>
      <c r="AI203" s="8" t="n">
        <v>13.349388</v>
      </c>
      <c r="AJ203" s="8" t="n">
        <v>13.354041</v>
      </c>
      <c r="AK203" s="5" t="n">
        <v>0.073618</v>
      </c>
    </row>
    <row r="204" ht="15" customHeight="1" s="99">
      <c r="A204" s="58" t="inlineStr">
        <is>
          <t>FTE000:na_plugingasolin</t>
        </is>
      </c>
      <c r="B204" s="7" t="inlineStr">
        <is>
          <t xml:space="preserve">      Plug-in Gasoline Hybrid</t>
        </is>
      </c>
      <c r="C204" s="8" t="n">
        <v>0</v>
      </c>
      <c r="D204" s="8" t="n">
        <v>1.363818</v>
      </c>
      <c r="E204" s="8" t="n">
        <v>8.938552</v>
      </c>
      <c r="F204" s="8" t="n">
        <v>8.991896000000001</v>
      </c>
      <c r="G204" s="8" t="n">
        <v>9.214589999999999</v>
      </c>
      <c r="H204" s="8" t="n">
        <v>9.353107</v>
      </c>
      <c r="I204" s="8" t="n">
        <v>9.534068</v>
      </c>
      <c r="J204" s="8" t="n">
        <v>9.762494</v>
      </c>
      <c r="K204" s="8" t="n">
        <v>10.0202</v>
      </c>
      <c r="L204" s="8" t="n">
        <v>10.301495</v>
      </c>
      <c r="M204" s="8" t="n">
        <v>10.601783</v>
      </c>
      <c r="N204" s="8" t="n">
        <v>10.709753</v>
      </c>
      <c r="O204" s="8" t="n">
        <v>10.919966</v>
      </c>
      <c r="P204" s="8" t="n">
        <v>11.10146</v>
      </c>
      <c r="Q204" s="8" t="n">
        <v>11.266972</v>
      </c>
      <c r="R204" s="8" t="n">
        <v>11.363354</v>
      </c>
      <c r="S204" s="8" t="n">
        <v>11.379628</v>
      </c>
      <c r="T204" s="8" t="n">
        <v>11.387623</v>
      </c>
      <c r="U204" s="8" t="n">
        <v>11.32186</v>
      </c>
      <c r="V204" s="8" t="n">
        <v>11.328517</v>
      </c>
      <c r="W204" s="8" t="n">
        <v>11.337166</v>
      </c>
      <c r="X204" s="8" t="n">
        <v>11.306277</v>
      </c>
      <c r="Y204" s="8" t="n">
        <v>11.321028</v>
      </c>
      <c r="Z204" s="8" t="n">
        <v>11.338403</v>
      </c>
      <c r="AA204" s="8" t="n">
        <v>11.358455</v>
      </c>
      <c r="AB204" s="8" t="n">
        <v>11.380923</v>
      </c>
      <c r="AC204" s="8" t="n">
        <v>11.40527</v>
      </c>
      <c r="AD204" s="8" t="n">
        <v>11.430652</v>
      </c>
      <c r="AE204" s="8" t="n">
        <v>11.45419</v>
      </c>
      <c r="AF204" s="8" t="n">
        <v>11.463385</v>
      </c>
      <c r="AG204" s="8" t="n">
        <v>11.470951</v>
      </c>
      <c r="AH204" s="8" t="n">
        <v>11.477052</v>
      </c>
      <c r="AI204" s="8" t="n">
        <v>11.481887</v>
      </c>
      <c r="AJ204" s="8" t="n">
        <v>11.48422</v>
      </c>
      <c r="AK204" s="5" t="n">
        <v>0.068851</v>
      </c>
    </row>
    <row r="205" ht="15" customHeight="1" s="99">
      <c r="A205" s="58" t="inlineStr">
        <is>
          <t>FTE000:na_fuelcell</t>
        </is>
      </c>
      <c r="B205" s="7" t="inlineStr">
        <is>
          <t xml:space="preserve">      Fuel Cell</t>
        </is>
      </c>
      <c r="C205" s="8" t="n">
        <v>0</v>
      </c>
      <c r="D205" s="8" t="n">
        <v>7.892048</v>
      </c>
      <c r="E205" s="8" t="n">
        <v>8.060816000000001</v>
      </c>
      <c r="F205" s="8" t="n">
        <v>8.060816000000001</v>
      </c>
      <c r="G205" s="8" t="n">
        <v>8.060816000000001</v>
      </c>
      <c r="H205" s="8" t="n">
        <v>8.060816000000001</v>
      </c>
      <c r="I205" s="8" t="n">
        <v>8.060816000000001</v>
      </c>
      <c r="J205" s="8" t="n">
        <v>8.060816000000001</v>
      </c>
      <c r="K205" s="8" t="n">
        <v>8.060816000000001</v>
      </c>
      <c r="L205" s="8" t="n">
        <v>8.060816000000001</v>
      </c>
      <c r="M205" s="8" t="n">
        <v>8.060817</v>
      </c>
      <c r="N205" s="8" t="n">
        <v>8.060816000000001</v>
      </c>
      <c r="O205" s="8" t="n">
        <v>8.060816000000001</v>
      </c>
      <c r="P205" s="8" t="n">
        <v>8.060816000000001</v>
      </c>
      <c r="Q205" s="8" t="n">
        <v>8.060816000000001</v>
      </c>
      <c r="R205" s="8" t="n">
        <v>8.060816000000001</v>
      </c>
      <c r="S205" s="8" t="n">
        <v>8.060816000000001</v>
      </c>
      <c r="T205" s="8" t="n">
        <v>8.060816000000001</v>
      </c>
      <c r="U205" s="8" t="n">
        <v>8.060816000000001</v>
      </c>
      <c r="V205" s="8" t="n">
        <v>8.060817</v>
      </c>
      <c r="W205" s="8" t="n">
        <v>8.060816000000001</v>
      </c>
      <c r="X205" s="8" t="n">
        <v>8.060816000000001</v>
      </c>
      <c r="Y205" s="8" t="n">
        <v>8.060816000000001</v>
      </c>
      <c r="Z205" s="8" t="n">
        <v>8.060816000000001</v>
      </c>
      <c r="AA205" s="8" t="n">
        <v>8.060816000000001</v>
      </c>
      <c r="AB205" s="8" t="n">
        <v>8.060816000000001</v>
      </c>
      <c r="AC205" s="8" t="n">
        <v>8.060816000000001</v>
      </c>
      <c r="AD205" s="8" t="n">
        <v>8.060816000000001</v>
      </c>
      <c r="AE205" s="8" t="n">
        <v>8.060816000000001</v>
      </c>
      <c r="AF205" s="8" t="n">
        <v>8.060816000000001</v>
      </c>
      <c r="AG205" s="8" t="n">
        <v>8.060816000000001</v>
      </c>
      <c r="AH205" s="8" t="n">
        <v>8.060816000000001</v>
      </c>
      <c r="AI205" s="8" t="n">
        <v>8.060816000000001</v>
      </c>
      <c r="AJ205" s="8" t="n">
        <v>8.060816000000001</v>
      </c>
      <c r="AK205" s="5" t="n">
        <v>0.000661</v>
      </c>
    </row>
    <row r="206" ht="15" customHeight="1" s="99">
      <c r="A206" s="58" t="inlineStr">
        <is>
          <t>FTE000:na_HeavyAverage</t>
        </is>
      </c>
      <c r="B206" s="7" t="inlineStr">
        <is>
          <t xml:space="preserve">        Heavy Average</t>
        </is>
      </c>
      <c r="C206" s="8" t="n">
        <v>6.594812</v>
      </c>
      <c r="D206" s="8" t="n">
        <v>6.814749</v>
      </c>
      <c r="E206" s="8" t="n">
        <v>6.855842</v>
      </c>
      <c r="F206" s="8" t="n">
        <v>6.912741</v>
      </c>
      <c r="G206" s="8" t="n">
        <v>6.991339</v>
      </c>
      <c r="H206" s="8" t="n">
        <v>7.099073</v>
      </c>
      <c r="I206" s="8" t="n">
        <v>7.228244</v>
      </c>
      <c r="J206" s="8" t="n">
        <v>7.400054</v>
      </c>
      <c r="K206" s="8" t="n">
        <v>7.598197</v>
      </c>
      <c r="L206" s="8" t="n">
        <v>7.817348</v>
      </c>
      <c r="M206" s="8" t="n">
        <v>8.042246</v>
      </c>
      <c r="N206" s="8" t="n">
        <v>8.157054</v>
      </c>
      <c r="O206" s="8" t="n">
        <v>8.318250000000001</v>
      </c>
      <c r="P206" s="8" t="n">
        <v>8.451098</v>
      </c>
      <c r="Q206" s="8" t="n">
        <v>8.566064000000001</v>
      </c>
      <c r="R206" s="8" t="n">
        <v>8.627955</v>
      </c>
      <c r="S206" s="8" t="n">
        <v>8.633659</v>
      </c>
      <c r="T206" s="8" t="n">
        <v>8.638762</v>
      </c>
      <c r="U206" s="8" t="n">
        <v>8.638233</v>
      </c>
      <c r="V206" s="8" t="n">
        <v>8.641256</v>
      </c>
      <c r="W206" s="8" t="n">
        <v>8.643371</v>
      </c>
      <c r="X206" s="8" t="n">
        <v>8.642860000000001</v>
      </c>
      <c r="Y206" s="8" t="n">
        <v>8.642621999999999</v>
      </c>
      <c r="Z206" s="8" t="n">
        <v>8.642215</v>
      </c>
      <c r="AA206" s="8" t="n">
        <v>8.642173</v>
      </c>
      <c r="AB206" s="8" t="n">
        <v>8.642223</v>
      </c>
      <c r="AC206" s="8" t="n">
        <v>8.641925000000001</v>
      </c>
      <c r="AD206" s="8" t="n">
        <v>8.641489</v>
      </c>
      <c r="AE206" s="8" t="n">
        <v>8.640995</v>
      </c>
      <c r="AF206" s="8" t="n">
        <v>8.640566</v>
      </c>
      <c r="AG206" s="8" t="n">
        <v>8.640058</v>
      </c>
      <c r="AH206" s="8" t="n">
        <v>8.639329999999999</v>
      </c>
      <c r="AI206" s="8" t="n">
        <v>8.638947</v>
      </c>
      <c r="AJ206" s="8" t="n">
        <v>8.638684</v>
      </c>
      <c r="AK206" s="5" t="n">
        <v>0.007439</v>
      </c>
    </row>
    <row r="207" ht="15" customHeight="1" s="99">
      <c r="A207" s="58"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99">
      <c r="B209" s="4" t="inlineStr">
        <is>
          <t xml:space="preserve">  Sales (thousands)</t>
        </is>
      </c>
    </row>
    <row r="210" ht="15" customHeight="1" s="99">
      <c r="B210" s="4" t="inlineStr">
        <is>
          <t xml:space="preserve">    Light Medium</t>
        </is>
      </c>
    </row>
    <row r="211" ht="15" customHeight="1" s="99">
      <c r="A211" s="58" t="inlineStr">
        <is>
          <t>FTE000:lm_sal_new_Dies</t>
        </is>
      </c>
      <c r="B211" s="7" t="inlineStr">
        <is>
          <t xml:space="preserve">      Diesel</t>
        </is>
      </c>
      <c r="C211" s="8" t="n">
        <v>147.644943</v>
      </c>
      <c r="D211" s="8" t="n">
        <v>153.20697</v>
      </c>
      <c r="E211" s="8" t="n">
        <v>156.187546</v>
      </c>
      <c r="F211" s="8" t="n">
        <v>156.089355</v>
      </c>
      <c r="G211" s="8" t="n">
        <v>155.934845</v>
      </c>
      <c r="H211" s="8" t="n">
        <v>152.521362</v>
      </c>
      <c r="I211" s="8" t="n">
        <v>152.603333</v>
      </c>
      <c r="J211" s="8" t="n">
        <v>152.374649</v>
      </c>
      <c r="K211" s="8" t="n">
        <v>151.946243</v>
      </c>
      <c r="L211" s="8" t="n">
        <v>151.991669</v>
      </c>
      <c r="M211" s="8" t="n">
        <v>152.1362</v>
      </c>
      <c r="N211" s="8" t="n">
        <v>153.430054</v>
      </c>
      <c r="O211" s="8" t="n">
        <v>153.689255</v>
      </c>
      <c r="P211" s="8" t="n">
        <v>155.17926</v>
      </c>
      <c r="Q211" s="8" t="n">
        <v>157.872879</v>
      </c>
      <c r="R211" s="8" t="n">
        <v>158.487381</v>
      </c>
      <c r="S211" s="8" t="n">
        <v>159.820541</v>
      </c>
      <c r="T211" s="8" t="n">
        <v>161.65834</v>
      </c>
      <c r="U211" s="8" t="n">
        <v>162.34877</v>
      </c>
      <c r="V211" s="8" t="n">
        <v>162.662827</v>
      </c>
      <c r="W211" s="8" t="n">
        <v>163.65448</v>
      </c>
      <c r="X211" s="8" t="n">
        <v>164.669632</v>
      </c>
      <c r="Y211" s="8" t="n">
        <v>164.809937</v>
      </c>
      <c r="Z211" s="8" t="n">
        <v>165.160431</v>
      </c>
      <c r="AA211" s="8" t="n">
        <v>165.420944</v>
      </c>
      <c r="AB211" s="8" t="n">
        <v>164.952988</v>
      </c>
      <c r="AC211" s="8" t="n">
        <v>164.754654</v>
      </c>
      <c r="AD211" s="8" t="n">
        <v>165.206192</v>
      </c>
      <c r="AE211" s="8" t="n">
        <v>165.447357</v>
      </c>
      <c r="AF211" s="8" t="n">
        <v>165.418915</v>
      </c>
      <c r="AG211" s="8" t="n">
        <v>164.467422</v>
      </c>
      <c r="AH211" s="8" t="n">
        <v>163.305923</v>
      </c>
      <c r="AI211" s="8" t="n">
        <v>162.979416</v>
      </c>
      <c r="AJ211" s="8" t="n">
        <v>162.475616</v>
      </c>
      <c r="AK211" s="5" t="n">
        <v>0.001837</v>
      </c>
    </row>
    <row r="212" ht="15" customHeight="1" s="99">
      <c r="A212" s="58" t="inlineStr">
        <is>
          <t>FTE000:lm_sal_new_Gas</t>
        </is>
      </c>
      <c r="B212" s="7" t="inlineStr">
        <is>
          <t xml:space="preserve">      Motor Gasoline</t>
        </is>
      </c>
      <c r="C212" s="8" t="n">
        <v>48.813828</v>
      </c>
      <c r="D212" s="8" t="n">
        <v>51.900784</v>
      </c>
      <c r="E212" s="8" t="n">
        <v>53.980282</v>
      </c>
      <c r="F212" s="8" t="n">
        <v>55.087051</v>
      </c>
      <c r="G212" s="8" t="n">
        <v>56.158474</v>
      </c>
      <c r="H212" s="8" t="n">
        <v>56.146076</v>
      </c>
      <c r="I212" s="8" t="n">
        <v>57.430389</v>
      </c>
      <c r="J212" s="8" t="n">
        <v>58.632923</v>
      </c>
      <c r="K212" s="8" t="n">
        <v>59.552238</v>
      </c>
      <c r="L212" s="8" t="n">
        <v>60.586826</v>
      </c>
      <c r="M212" s="8" t="n">
        <v>61.873711</v>
      </c>
      <c r="N212" s="8" t="n">
        <v>63.091045</v>
      </c>
      <c r="O212" s="8" t="n">
        <v>64.54460899999999</v>
      </c>
      <c r="P212" s="8" t="n">
        <v>66.24408</v>
      </c>
      <c r="Q212" s="8" t="n">
        <v>68.78437</v>
      </c>
      <c r="R212" s="8" t="n">
        <v>70.631981</v>
      </c>
      <c r="S212" s="8" t="n">
        <v>72.543747</v>
      </c>
      <c r="T212" s="8" t="n">
        <v>74.719238</v>
      </c>
      <c r="U212" s="8" t="n">
        <v>76.42411800000001</v>
      </c>
      <c r="V212" s="8" t="n">
        <v>78.048019</v>
      </c>
      <c r="W212" s="8" t="n">
        <v>79.78093</v>
      </c>
      <c r="X212" s="8" t="n">
        <v>81.395126</v>
      </c>
      <c r="Y212" s="8" t="n">
        <v>81.992485</v>
      </c>
      <c r="Z212" s="8" t="n">
        <v>83.18776699999999</v>
      </c>
      <c r="AA212" s="8" t="n">
        <v>84.593506</v>
      </c>
      <c r="AB212" s="8" t="n">
        <v>85.627022</v>
      </c>
      <c r="AC212" s="8" t="n">
        <v>86.662918</v>
      </c>
      <c r="AD212" s="8" t="n">
        <v>87.87406900000001</v>
      </c>
      <c r="AE212" s="8" t="n">
        <v>89.13415500000001</v>
      </c>
      <c r="AF212" s="8" t="n">
        <v>90.54576900000001</v>
      </c>
      <c r="AG212" s="8" t="n">
        <v>91.876053</v>
      </c>
      <c r="AH212" s="8" t="n">
        <v>92.08015399999999</v>
      </c>
      <c r="AI212" s="8" t="n">
        <v>93.016548</v>
      </c>
      <c r="AJ212" s="8" t="n">
        <v>93.71125000000001</v>
      </c>
      <c r="AK212" s="5" t="n">
        <v>0.018637</v>
      </c>
    </row>
    <row r="213" ht="15" customHeight="1" s="99">
      <c r="A213" s="58" t="inlineStr">
        <is>
          <t>FTE000:lm_sal_new_Liq</t>
        </is>
      </c>
      <c r="B213" s="7" t="inlineStr">
        <is>
          <t xml:space="preserve">      Propane</t>
        </is>
      </c>
      <c r="C213" s="8" t="n">
        <v>0</v>
      </c>
      <c r="D213" s="8" t="n">
        <v>0.178486</v>
      </c>
      <c r="E213" s="8" t="n">
        <v>0.188571</v>
      </c>
      <c r="F213" s="8" t="n">
        <v>0.19607</v>
      </c>
      <c r="G213" s="8" t="n">
        <v>0.203118</v>
      </c>
      <c r="H213" s="8" t="n">
        <v>0.206162</v>
      </c>
      <c r="I213" s="8" t="n">
        <v>0.214114</v>
      </c>
      <c r="J213" s="8" t="n">
        <v>0.221991</v>
      </c>
      <c r="K213" s="8" t="n">
        <v>0.230104</v>
      </c>
      <c r="L213" s="8" t="n">
        <v>0.239155</v>
      </c>
      <c r="M213" s="8" t="n">
        <v>0.248677</v>
      </c>
      <c r="N213" s="8" t="n">
        <v>0.259929</v>
      </c>
      <c r="O213" s="8" t="n">
        <v>0.271064</v>
      </c>
      <c r="P213" s="8" t="n">
        <v>0.285228</v>
      </c>
      <c r="Q213" s="8" t="n">
        <v>0.302208</v>
      </c>
      <c r="R213" s="8" t="n">
        <v>0.31626</v>
      </c>
      <c r="S213" s="8" t="n">
        <v>0.332108</v>
      </c>
      <c r="T213" s="8" t="n">
        <v>0.349889</v>
      </c>
      <c r="U213" s="8" t="n">
        <v>0.366109</v>
      </c>
      <c r="V213" s="8" t="n">
        <v>0.382396</v>
      </c>
      <c r="W213" s="8" t="n">
        <v>0.400766</v>
      </c>
      <c r="X213" s="8" t="n">
        <v>0.419903</v>
      </c>
      <c r="Y213" s="8" t="n">
        <v>0.438251</v>
      </c>
      <c r="Z213" s="8" t="n">
        <v>0.457848</v>
      </c>
      <c r="AA213" s="8" t="n">
        <v>0.478223</v>
      </c>
      <c r="AB213" s="8" t="n">
        <v>0.497441</v>
      </c>
      <c r="AC213" s="8" t="n">
        <v>0.518149</v>
      </c>
      <c r="AD213" s="8" t="n">
        <v>0.542342</v>
      </c>
      <c r="AE213" s="8" t="n">
        <v>0.566778</v>
      </c>
      <c r="AF213" s="8" t="n">
        <v>0.591502</v>
      </c>
      <c r="AG213" s="8" t="n">
        <v>0.614896</v>
      </c>
      <c r="AH213" s="8" t="n">
        <v>0.637451</v>
      </c>
      <c r="AI213" s="8" t="n">
        <v>0.663861</v>
      </c>
      <c r="AJ213" s="8" t="n">
        <v>0.689846</v>
      </c>
      <c r="AK213" s="5" t="n">
        <v>0.043154</v>
      </c>
    </row>
    <row r="214" ht="15" customHeight="1" s="99">
      <c r="A214" s="58" t="inlineStr">
        <is>
          <t>FTE000:lm_sal_new_NGas</t>
        </is>
      </c>
      <c r="B214" s="7" t="inlineStr">
        <is>
          <t xml:space="preserve">      Compressed/Liquefied Natural Gas</t>
        </is>
      </c>
      <c r="C214" s="8" t="n">
        <v>0.003058</v>
      </c>
      <c r="D214" s="8" t="n">
        <v>0.114766</v>
      </c>
      <c r="E214" s="8" t="n">
        <v>0.117796</v>
      </c>
      <c r="F214" s="8" t="n">
        <v>0.119323</v>
      </c>
      <c r="G214" s="8" t="n">
        <v>0.120954</v>
      </c>
      <c r="H214" s="8" t="n">
        <v>0.121257</v>
      </c>
      <c r="I214" s="8" t="n">
        <v>0.126419</v>
      </c>
      <c r="J214" s="8" t="n">
        <v>0.133638</v>
      </c>
      <c r="K214" s="8" t="n">
        <v>0.141558</v>
      </c>
      <c r="L214" s="8" t="n">
        <v>0.150689</v>
      </c>
      <c r="M214" s="8" t="n">
        <v>0.160946</v>
      </c>
      <c r="N214" s="8" t="n">
        <v>0.174181</v>
      </c>
      <c r="O214" s="8" t="n">
        <v>0.186301</v>
      </c>
      <c r="P214" s="8" t="n">
        <v>0.203479</v>
      </c>
      <c r="Q214" s="8" t="n">
        <v>0.224198</v>
      </c>
      <c r="R214" s="8" t="n">
        <v>0.24487</v>
      </c>
      <c r="S214" s="8" t="n">
        <v>0.270339</v>
      </c>
      <c r="T214" s="8" t="n">
        <v>0.299848</v>
      </c>
      <c r="U214" s="8" t="n">
        <v>0.33077</v>
      </c>
      <c r="V214" s="8" t="n">
        <v>0.364605</v>
      </c>
      <c r="W214" s="8" t="n">
        <v>0.403652</v>
      </c>
      <c r="X214" s="8" t="n">
        <v>0.448023</v>
      </c>
      <c r="Y214" s="8" t="n">
        <v>0.496014</v>
      </c>
      <c r="Z214" s="8" t="n">
        <v>0.551267</v>
      </c>
      <c r="AA214" s="8" t="n">
        <v>0.612756</v>
      </c>
      <c r="AB214" s="8" t="n">
        <v>0.678502</v>
      </c>
      <c r="AC214" s="8" t="n">
        <v>0.753014</v>
      </c>
      <c r="AD214" s="8" t="n">
        <v>0.839946</v>
      </c>
      <c r="AE214" s="8" t="n">
        <v>0.935629</v>
      </c>
      <c r="AF214" s="8" t="n">
        <v>1.04096</v>
      </c>
      <c r="AG214" s="8" t="n">
        <v>1.153814</v>
      </c>
      <c r="AH214" s="8" t="n">
        <v>1.275555</v>
      </c>
      <c r="AI214" s="8" t="n">
        <v>1.41028</v>
      </c>
      <c r="AJ214" s="8" t="n">
        <v>1.557258</v>
      </c>
      <c r="AK214" s="5" t="n">
        <v>0.084906</v>
      </c>
    </row>
    <row r="215" ht="15" customHeight="1" s="99">
      <c r="A215" s="58" t="inlineStr">
        <is>
          <t>FTE000:lm_sal_new_flxfl</t>
        </is>
      </c>
      <c r="B215" s="7" t="inlineStr">
        <is>
          <t xml:space="preserve">      Ethanol-Flex Fuel</t>
        </is>
      </c>
      <c r="C215" s="8" t="n">
        <v>21.45532</v>
      </c>
      <c r="D215" s="8" t="n">
        <v>22.699873</v>
      </c>
      <c r="E215" s="8" t="n">
        <v>23.451351</v>
      </c>
      <c r="F215" s="8" t="n">
        <v>24.019413</v>
      </c>
      <c r="G215" s="8" t="n">
        <v>24.387911</v>
      </c>
      <c r="H215" s="8" t="n">
        <v>24.292349</v>
      </c>
      <c r="I215" s="8" t="n">
        <v>24.786398</v>
      </c>
      <c r="J215" s="8" t="n">
        <v>25.27541</v>
      </c>
      <c r="K215" s="8" t="n">
        <v>26.199223</v>
      </c>
      <c r="L215" s="8" t="n">
        <v>27.182089</v>
      </c>
      <c r="M215" s="8" t="n">
        <v>27.939148</v>
      </c>
      <c r="N215" s="8" t="n">
        <v>28.907717</v>
      </c>
      <c r="O215" s="8" t="n">
        <v>30.149885</v>
      </c>
      <c r="P215" s="8" t="n">
        <v>32.213116</v>
      </c>
      <c r="Q215" s="8" t="n">
        <v>34.130829</v>
      </c>
      <c r="R215" s="8" t="n">
        <v>35.717793</v>
      </c>
      <c r="S215" s="8" t="n">
        <v>37.507751</v>
      </c>
      <c r="T215" s="8" t="n">
        <v>39.515823</v>
      </c>
      <c r="U215" s="8" t="n">
        <v>41.34766</v>
      </c>
      <c r="V215" s="8" t="n">
        <v>43.187172</v>
      </c>
      <c r="W215" s="8" t="n">
        <v>45.261848</v>
      </c>
      <c r="X215" s="8" t="n">
        <v>47.423065</v>
      </c>
      <c r="Y215" s="8" t="n">
        <v>50.392616</v>
      </c>
      <c r="Z215" s="8" t="n">
        <v>52.885235</v>
      </c>
      <c r="AA215" s="8" t="n">
        <v>55.238625</v>
      </c>
      <c r="AB215" s="8" t="n">
        <v>57.458523</v>
      </c>
      <c r="AC215" s="8" t="n">
        <v>59.850422</v>
      </c>
      <c r="AD215" s="8" t="n">
        <v>62.96748</v>
      </c>
      <c r="AE215" s="8" t="n">
        <v>65.804588</v>
      </c>
      <c r="AF215" s="8" t="n">
        <v>68.358711</v>
      </c>
      <c r="AG215" s="8" t="n">
        <v>70.66889999999999</v>
      </c>
      <c r="AH215" s="8" t="n">
        <v>73.409988</v>
      </c>
      <c r="AI215" s="8" t="n">
        <v>76.096024</v>
      </c>
      <c r="AJ215" s="8" t="n">
        <v>78.47689099999999</v>
      </c>
      <c r="AK215" s="5" t="n">
        <v>0.039525</v>
      </c>
    </row>
    <row r="216" ht="15" customHeight="1" s="99">
      <c r="A216" s="58" t="inlineStr">
        <is>
          <t>FTE000:lm_sal_new_lctrc</t>
        </is>
      </c>
      <c r="B216" s="7" t="inlineStr">
        <is>
          <t xml:space="preserve">      Electric</t>
        </is>
      </c>
      <c r="C216" s="8" t="n">
        <v>0</v>
      </c>
      <c r="D216" s="8" t="n">
        <v>1.430564</v>
      </c>
      <c r="E216" s="8" t="n">
        <v>1.511391</v>
      </c>
      <c r="F216" s="8" t="n">
        <v>1.5715</v>
      </c>
      <c r="G216" s="8" t="n">
        <v>1.627987</v>
      </c>
      <c r="H216" s="8" t="n">
        <v>1.652383</v>
      </c>
      <c r="I216" s="8" t="n">
        <v>1.716123</v>
      </c>
      <c r="J216" s="8" t="n">
        <v>1.779251</v>
      </c>
      <c r="K216" s="8" t="n">
        <v>1.844281</v>
      </c>
      <c r="L216" s="8" t="n">
        <v>1.916826</v>
      </c>
      <c r="M216" s="8" t="n">
        <v>1.993142</v>
      </c>
      <c r="N216" s="8" t="n">
        <v>2.083325</v>
      </c>
      <c r="O216" s="8" t="n">
        <v>2.172576</v>
      </c>
      <c r="P216" s="8" t="n">
        <v>2.286094</v>
      </c>
      <c r="Q216" s="8" t="n">
        <v>2.422189</v>
      </c>
      <c r="R216" s="8" t="n">
        <v>2.534813</v>
      </c>
      <c r="S216" s="8" t="n">
        <v>2.661843</v>
      </c>
      <c r="T216" s="8" t="n">
        <v>2.804351</v>
      </c>
      <c r="U216" s="8" t="n">
        <v>2.934352</v>
      </c>
      <c r="V216" s="8" t="n">
        <v>3.064898</v>
      </c>
      <c r="W216" s="8" t="n">
        <v>3.212134</v>
      </c>
      <c r="X216" s="8" t="n">
        <v>3.36551</v>
      </c>
      <c r="Y216" s="8" t="n">
        <v>3.51257</v>
      </c>
      <c r="Z216" s="8" t="n">
        <v>3.669646</v>
      </c>
      <c r="AA216" s="8" t="n">
        <v>3.832944</v>
      </c>
      <c r="AB216" s="8" t="n">
        <v>3.986981</v>
      </c>
      <c r="AC216" s="8" t="n">
        <v>4.152952</v>
      </c>
      <c r="AD216" s="8" t="n">
        <v>4.346859</v>
      </c>
      <c r="AE216" s="8" t="n">
        <v>4.542715</v>
      </c>
      <c r="AF216" s="8" t="n">
        <v>4.740877</v>
      </c>
      <c r="AG216" s="8" t="n">
        <v>4.928382</v>
      </c>
      <c r="AH216" s="8" t="n">
        <v>5.109158</v>
      </c>
      <c r="AI216" s="8" t="n">
        <v>5.32083</v>
      </c>
      <c r="AJ216" s="8" t="n">
        <v>5.529099</v>
      </c>
      <c r="AK216" s="5" t="n">
        <v>0.043154</v>
      </c>
    </row>
    <row r="217" ht="15" customHeight="1" s="99">
      <c r="A217" s="58" t="inlineStr">
        <is>
          <t>FTE000:lm_sal_new_PiDH</t>
        </is>
      </c>
      <c r="B217" s="7" t="inlineStr">
        <is>
          <t xml:space="preserve">      Plug-in Diesel Hybrid</t>
        </is>
      </c>
      <c r="C217" s="8" t="n">
        <v>0</v>
      </c>
      <c r="D217" s="8" t="n">
        <v>0</v>
      </c>
      <c r="E217" s="8" t="n">
        <v>0</v>
      </c>
      <c r="F217" s="8" t="n">
        <v>0.307547</v>
      </c>
      <c r="G217" s="8" t="n">
        <v>0.318602</v>
      </c>
      <c r="H217" s="8" t="n">
        <v>0.323376</v>
      </c>
      <c r="I217" s="8" t="n">
        <v>0.33585</v>
      </c>
      <c r="J217" s="8" t="n">
        <v>0.348205</v>
      </c>
      <c r="K217" s="8" t="n">
        <v>0.360931</v>
      </c>
      <c r="L217" s="8" t="n">
        <v>0.375129</v>
      </c>
      <c r="M217" s="8" t="n">
        <v>0.390064</v>
      </c>
      <c r="N217" s="8" t="n">
        <v>0.407713</v>
      </c>
      <c r="O217" s="8" t="n">
        <v>0.42518</v>
      </c>
      <c r="P217" s="8" t="n">
        <v>0.447395</v>
      </c>
      <c r="Q217" s="8" t="n">
        <v>0.47403</v>
      </c>
      <c r="R217" s="8" t="n">
        <v>0.49607</v>
      </c>
      <c r="S217" s="8" t="n">
        <v>0.520931</v>
      </c>
      <c r="T217" s="8" t="n">
        <v>0.54882</v>
      </c>
      <c r="U217" s="8" t="n">
        <v>0.5742620000000001</v>
      </c>
      <c r="V217" s="8" t="n">
        <v>0.59981</v>
      </c>
      <c r="W217" s="8" t="n">
        <v>0.628624</v>
      </c>
      <c r="X217" s="8" t="n">
        <v>0.65864</v>
      </c>
      <c r="Y217" s="8" t="n">
        <v>0.68742</v>
      </c>
      <c r="Z217" s="8" t="n">
        <v>0.718161</v>
      </c>
      <c r="AA217" s="8" t="n">
        <v>0.750119</v>
      </c>
      <c r="AB217" s="8" t="n">
        <v>0.780264</v>
      </c>
      <c r="AC217" s="8" t="n">
        <v>0.8127450000000001</v>
      </c>
      <c r="AD217" s="8" t="n">
        <v>0.850693</v>
      </c>
      <c r="AE217" s="8" t="n">
        <v>0.889023</v>
      </c>
      <c r="AF217" s="8" t="n">
        <v>0.927804</v>
      </c>
      <c r="AG217" s="8" t="n">
        <v>0.964499</v>
      </c>
      <c r="AH217" s="8" t="n">
        <v>0.999877</v>
      </c>
      <c r="AI217" s="8" t="n">
        <v>1.041302</v>
      </c>
      <c r="AJ217" s="8" t="n">
        <v>1.082061</v>
      </c>
      <c r="AK217" s="5" t="inlineStr">
        <is>
          <t>- -</t>
        </is>
      </c>
    </row>
    <row r="218" ht="15" customHeight="1" s="99">
      <c r="A218" s="58" t="inlineStr">
        <is>
          <t>FTE000:lm_sal_new_PiGH</t>
        </is>
      </c>
      <c r="B218" s="7" t="inlineStr">
        <is>
          <t xml:space="preserve">      Plug-in Gasoline Hybrid</t>
        </is>
      </c>
      <c r="C218" s="8" t="n">
        <v>0</v>
      </c>
      <c r="D218" s="8" t="n">
        <v>0</v>
      </c>
      <c r="E218" s="8" t="n">
        <v>0</v>
      </c>
      <c r="F218" s="8" t="n">
        <v>0.280062</v>
      </c>
      <c r="G218" s="8" t="n">
        <v>0.290129</v>
      </c>
      <c r="H218" s="8" t="n">
        <v>0.294477</v>
      </c>
      <c r="I218" s="8" t="n">
        <v>0.305836</v>
      </c>
      <c r="J218" s="8" t="n">
        <v>0.317086</v>
      </c>
      <c r="K218" s="8" t="n">
        <v>0.328675</v>
      </c>
      <c r="L218" s="8" t="n">
        <v>0.341604</v>
      </c>
      <c r="M218" s="8" t="n">
        <v>0.355204</v>
      </c>
      <c r="N218" s="8" t="n">
        <v>0.371276</v>
      </c>
      <c r="O218" s="8" t="n">
        <v>0.387182</v>
      </c>
      <c r="P218" s="8" t="n">
        <v>0.407412</v>
      </c>
      <c r="Q218" s="8" t="n">
        <v>0.431666</v>
      </c>
      <c r="R218" s="8" t="n">
        <v>0.451737</v>
      </c>
      <c r="S218" s="8" t="n">
        <v>0.474376</v>
      </c>
      <c r="T218" s="8" t="n">
        <v>0.499772</v>
      </c>
      <c r="U218" s="8" t="n">
        <v>0.52294</v>
      </c>
      <c r="V218" s="8" t="n">
        <v>0.5462050000000001</v>
      </c>
      <c r="W218" s="8" t="n">
        <v>0.572445</v>
      </c>
      <c r="X218" s="8" t="n">
        <v>0.599778</v>
      </c>
      <c r="Y218" s="8" t="n">
        <v>0.625987</v>
      </c>
      <c r="Z218" s="8" t="n">
        <v>0.653979</v>
      </c>
      <c r="AA218" s="8" t="n">
        <v>0.683082</v>
      </c>
      <c r="AB218" s="8" t="n">
        <v>0.710533</v>
      </c>
      <c r="AC218" s="8" t="n">
        <v>0.740111</v>
      </c>
      <c r="AD218" s="8" t="n">
        <v>0.774668</v>
      </c>
      <c r="AE218" s="8" t="n">
        <v>0.809572</v>
      </c>
      <c r="AF218" s="8" t="n">
        <v>0.8448870000000001</v>
      </c>
      <c r="AG218" s="8" t="n">
        <v>0.8783029999999999</v>
      </c>
      <c r="AH218" s="8" t="n">
        <v>0.910519</v>
      </c>
      <c r="AI218" s="8" t="n">
        <v>0.948242</v>
      </c>
      <c r="AJ218" s="8" t="n">
        <v>0.985359</v>
      </c>
      <c r="AK218" s="5" t="inlineStr">
        <is>
          <t>- -</t>
        </is>
      </c>
    </row>
    <row r="219" ht="15" customHeight="1" s="99">
      <c r="A219" s="58" t="inlineStr">
        <is>
          <t>FTE000:lm_sal_new_FlCll</t>
        </is>
      </c>
      <c r="B219" s="7" t="inlineStr">
        <is>
          <t xml:space="preserve">      Fuel Cell</t>
        </is>
      </c>
      <c r="C219" s="8" t="n">
        <v>0</v>
      </c>
      <c r="D219" s="8" t="n">
        <v>0</v>
      </c>
      <c r="E219" s="8" t="n">
        <v>0</v>
      </c>
      <c r="F219" s="8" t="n">
        <v>0</v>
      </c>
      <c r="G219" s="8" t="n">
        <v>0</v>
      </c>
      <c r="H219" s="8" t="n">
        <v>0</v>
      </c>
      <c r="I219" s="8" t="n">
        <v>0</v>
      </c>
      <c r="J219" s="8" t="n">
        <v>0</v>
      </c>
      <c r="K219" s="8" t="n">
        <v>0</v>
      </c>
      <c r="L219" s="8" t="n">
        <v>0</v>
      </c>
      <c r="M219" s="8" t="n">
        <v>0</v>
      </c>
      <c r="N219" s="8" t="n">
        <v>0</v>
      </c>
      <c r="O219" s="8" t="n">
        <v>0</v>
      </c>
      <c r="P219" s="8" t="n">
        <v>0</v>
      </c>
      <c r="Q219" s="8" t="n">
        <v>0</v>
      </c>
      <c r="R219" s="8" t="n">
        <v>0</v>
      </c>
      <c r="S219" s="8" t="n">
        <v>0</v>
      </c>
      <c r="T219" s="8" t="n">
        <v>0</v>
      </c>
      <c r="U219" s="8" t="n">
        <v>0</v>
      </c>
      <c r="V219" s="8" t="n">
        <v>0</v>
      </c>
      <c r="W219" s="8" t="n">
        <v>0</v>
      </c>
      <c r="X219" s="8" t="n">
        <v>0</v>
      </c>
      <c r="Y219" s="8" t="n">
        <v>0</v>
      </c>
      <c r="Z219" s="8" t="n">
        <v>0</v>
      </c>
      <c r="AA219" s="8" t="n">
        <v>0</v>
      </c>
      <c r="AB219" s="8" t="n">
        <v>0</v>
      </c>
      <c r="AC219" s="8" t="n">
        <v>0</v>
      </c>
      <c r="AD219" s="8" t="n">
        <v>0</v>
      </c>
      <c r="AE219" s="8" t="n">
        <v>0</v>
      </c>
      <c r="AF219" s="8" t="n">
        <v>0</v>
      </c>
      <c r="AG219" s="8" t="n">
        <v>0</v>
      </c>
      <c r="AH219" s="8" t="n">
        <v>0</v>
      </c>
      <c r="AI219" s="8" t="n">
        <v>0</v>
      </c>
      <c r="AJ219" s="8" t="n">
        <v>0</v>
      </c>
      <c r="AK219" s="5" t="inlineStr">
        <is>
          <t>- -</t>
        </is>
      </c>
    </row>
    <row r="220" ht="15" customHeight="1" s="99">
      <c r="A220" s="58" t="inlineStr">
        <is>
          <t>FTE000:lm_sal_new_total</t>
        </is>
      </c>
      <c r="B220" s="7" t="inlineStr">
        <is>
          <t xml:space="preserve">        Light Medium Subtotal</t>
        </is>
      </c>
      <c r="C220" s="8" t="n">
        <v>217.917145</v>
      </c>
      <c r="D220" s="8" t="n">
        <v>229.531448</v>
      </c>
      <c r="E220" s="8" t="n">
        <v>235.436966</v>
      </c>
      <c r="F220" s="8" t="n">
        <v>237.670334</v>
      </c>
      <c r="G220" s="8" t="n">
        <v>239.041992</v>
      </c>
      <c r="H220" s="8" t="n">
        <v>235.557434</v>
      </c>
      <c r="I220" s="8" t="n">
        <v>237.518478</v>
      </c>
      <c r="J220" s="8" t="n">
        <v>239.083206</v>
      </c>
      <c r="K220" s="8" t="n">
        <v>240.603271</v>
      </c>
      <c r="L220" s="8" t="n">
        <v>242.783981</v>
      </c>
      <c r="M220" s="8" t="n">
        <v>245.097061</v>
      </c>
      <c r="N220" s="8" t="n">
        <v>248.725235</v>
      </c>
      <c r="O220" s="8" t="n">
        <v>251.825989</v>
      </c>
      <c r="P220" s="8" t="n">
        <v>257.266083</v>
      </c>
      <c r="Q220" s="8" t="n">
        <v>264.642365</v>
      </c>
      <c r="R220" s="8" t="n">
        <v>268.88092</v>
      </c>
      <c r="S220" s="8" t="n">
        <v>274.131714</v>
      </c>
      <c r="T220" s="8" t="n">
        <v>280.396088</v>
      </c>
      <c r="U220" s="8" t="n">
        <v>284.848969</v>
      </c>
      <c r="V220" s="8" t="n">
        <v>288.855927</v>
      </c>
      <c r="W220" s="8" t="n">
        <v>293.914886</v>
      </c>
      <c r="X220" s="8" t="n">
        <v>298.979675</v>
      </c>
      <c r="Y220" s="8" t="n">
        <v>302.955292</v>
      </c>
      <c r="Z220" s="8" t="n">
        <v>307.284393</v>
      </c>
      <c r="AA220" s="8" t="n">
        <v>311.610199</v>
      </c>
      <c r="AB220" s="8" t="n">
        <v>314.692261</v>
      </c>
      <c r="AC220" s="8" t="n">
        <v>318.244995</v>
      </c>
      <c r="AD220" s="8" t="n">
        <v>323.402191</v>
      </c>
      <c r="AE220" s="8" t="n">
        <v>328.129791</v>
      </c>
      <c r="AF220" s="8" t="n">
        <v>332.46933</v>
      </c>
      <c r="AG220" s="8" t="n">
        <v>335.552246</v>
      </c>
      <c r="AH220" s="8" t="n">
        <v>337.728638</v>
      </c>
      <c r="AI220" s="8" t="n">
        <v>341.476562</v>
      </c>
      <c r="AJ220" s="8" t="n">
        <v>344.507355</v>
      </c>
      <c r="AK220" s="5" t="n">
        <v>0.012771</v>
      </c>
    </row>
    <row r="221" ht="15" customHeight="1" s="99">
      <c r="B221" s="4" t="inlineStr">
        <is>
          <t xml:space="preserve">    Medium</t>
        </is>
      </c>
    </row>
    <row r="222" ht="15" customHeight="1" s="99">
      <c r="A222" s="58" t="inlineStr">
        <is>
          <t>FTE000:oa_Diesel</t>
        </is>
      </c>
      <c r="B222" s="7" t="inlineStr">
        <is>
          <t xml:space="preserve">      Diesel</t>
        </is>
      </c>
      <c r="C222" s="8" t="n">
        <v>102.678886</v>
      </c>
      <c r="D222" s="8" t="n">
        <v>112.08947</v>
      </c>
      <c r="E222" s="8" t="n">
        <v>122.477646</v>
      </c>
      <c r="F222" s="8" t="n">
        <v>116.882401</v>
      </c>
      <c r="G222" s="8" t="n">
        <v>113.68174</v>
      </c>
      <c r="H222" s="8" t="n">
        <v>125.006111</v>
      </c>
      <c r="I222" s="8" t="n">
        <v>124.908951</v>
      </c>
      <c r="J222" s="8" t="n">
        <v>122.507385</v>
      </c>
      <c r="K222" s="8" t="n">
        <v>123.097153</v>
      </c>
      <c r="L222" s="8" t="n">
        <v>124.724144</v>
      </c>
      <c r="M222" s="8" t="n">
        <v>126.084808</v>
      </c>
      <c r="N222" s="8" t="n">
        <v>126.489594</v>
      </c>
      <c r="O222" s="8" t="n">
        <v>128.130203</v>
      </c>
      <c r="P222" s="8" t="n">
        <v>131.307388</v>
      </c>
      <c r="Q222" s="8" t="n">
        <v>134.634995</v>
      </c>
      <c r="R222" s="8" t="n">
        <v>137.835022</v>
      </c>
      <c r="S222" s="8" t="n">
        <v>141.789993</v>
      </c>
      <c r="T222" s="8" t="n">
        <v>146.631668</v>
      </c>
      <c r="U222" s="8" t="n">
        <v>149.532333</v>
      </c>
      <c r="V222" s="8" t="n">
        <v>152.040543</v>
      </c>
      <c r="W222" s="8" t="n">
        <v>156.287781</v>
      </c>
      <c r="X222" s="8" t="n">
        <v>161.338181</v>
      </c>
      <c r="Y222" s="8" t="n">
        <v>165.920456</v>
      </c>
      <c r="Z222" s="8" t="n">
        <v>170.20137</v>
      </c>
      <c r="AA222" s="8" t="n">
        <v>174.82045</v>
      </c>
      <c r="AB222" s="8" t="n">
        <v>179.925171</v>
      </c>
      <c r="AC222" s="8" t="n">
        <v>185.490997</v>
      </c>
      <c r="AD222" s="8" t="n">
        <v>190.486557</v>
      </c>
      <c r="AE222" s="8" t="n">
        <v>195.683685</v>
      </c>
      <c r="AF222" s="8" t="n">
        <v>199.611481</v>
      </c>
      <c r="AG222" s="8" t="n">
        <v>204.057678</v>
      </c>
      <c r="AH222" s="8" t="n">
        <v>207.808624</v>
      </c>
      <c r="AI222" s="8" t="n">
        <v>211.807816</v>
      </c>
      <c r="AJ222" s="8" t="n">
        <v>215.810089</v>
      </c>
      <c r="AK222" s="5" t="n">
        <v>0.020683</v>
      </c>
    </row>
    <row r="223" ht="15" customHeight="1" s="99">
      <c r="A223" s="58" t="inlineStr">
        <is>
          <t>FTE000:oa_Gasoline</t>
        </is>
      </c>
      <c r="B223" s="7" t="inlineStr">
        <is>
          <t xml:space="preserve">      Motor Gasoline</t>
        </is>
      </c>
      <c r="C223" s="8" t="n">
        <v>52.390663</v>
      </c>
      <c r="D223" s="8" t="n">
        <v>56.706177</v>
      </c>
      <c r="E223" s="8" t="n">
        <v>61.993694</v>
      </c>
      <c r="F223" s="8" t="n">
        <v>59.119225</v>
      </c>
      <c r="G223" s="8" t="n">
        <v>57.506077</v>
      </c>
      <c r="H223" s="8" t="n">
        <v>62.707127</v>
      </c>
      <c r="I223" s="8" t="n">
        <v>63.158401</v>
      </c>
      <c r="J223" s="8" t="n">
        <v>62.70887</v>
      </c>
      <c r="K223" s="8" t="n">
        <v>63.549809</v>
      </c>
      <c r="L223" s="8" t="n">
        <v>64.551338</v>
      </c>
      <c r="M223" s="8" t="n">
        <v>65.24400300000001</v>
      </c>
      <c r="N223" s="8" t="n">
        <v>65.81780999999999</v>
      </c>
      <c r="O223" s="8" t="n">
        <v>66.897507</v>
      </c>
      <c r="P223" s="8" t="n">
        <v>68.58168000000001</v>
      </c>
      <c r="Q223" s="8" t="n">
        <v>70.206841</v>
      </c>
      <c r="R223" s="8" t="n">
        <v>71.66490899999999</v>
      </c>
      <c r="S223" s="8" t="n">
        <v>73.352341</v>
      </c>
      <c r="T223" s="8" t="n">
        <v>75.439644</v>
      </c>
      <c r="U223" s="8" t="n">
        <v>76.50975</v>
      </c>
      <c r="V223" s="8" t="n">
        <v>77.365303</v>
      </c>
      <c r="W223" s="8" t="n">
        <v>79.08891300000001</v>
      </c>
      <c r="X223" s="8" t="n">
        <v>81.19235999999999</v>
      </c>
      <c r="Y223" s="8" t="n">
        <v>83.03288999999999</v>
      </c>
      <c r="Z223" s="8" t="n">
        <v>84.62284099999999</v>
      </c>
      <c r="AA223" s="8" t="n">
        <v>86.247192</v>
      </c>
      <c r="AB223" s="8" t="n">
        <v>88.06551399999999</v>
      </c>
      <c r="AC223" s="8" t="n">
        <v>90.052589</v>
      </c>
      <c r="AD223" s="8" t="n">
        <v>91.710548</v>
      </c>
      <c r="AE223" s="8" t="n">
        <v>93.41512299999999</v>
      </c>
      <c r="AF223" s="8" t="n">
        <v>94.46099100000001</v>
      </c>
      <c r="AG223" s="8" t="n">
        <v>95.708344</v>
      </c>
      <c r="AH223" s="8" t="n">
        <v>96.57538599999999</v>
      </c>
      <c r="AI223" s="8" t="n">
        <v>97.50907100000001</v>
      </c>
      <c r="AJ223" s="8" t="n">
        <v>98.468689</v>
      </c>
      <c r="AK223" s="5" t="n">
        <v>0.017395</v>
      </c>
    </row>
    <row r="224" ht="15" customHeight="1" s="99">
      <c r="A224" s="58" t="inlineStr">
        <is>
          <t>FTE000:oa_LiquefiedPetr</t>
        </is>
      </c>
      <c r="B224" s="7" t="inlineStr">
        <is>
          <t xml:space="preserve">      Propane</t>
        </is>
      </c>
      <c r="C224" s="8" t="n">
        <v>0.130766</v>
      </c>
      <c r="D224" s="8" t="n">
        <v>0.245697</v>
      </c>
      <c r="E224" s="8" t="n">
        <v>0.267554</v>
      </c>
      <c r="F224" s="8" t="n">
        <v>0.254594</v>
      </c>
      <c r="G224" s="8" t="n">
        <v>0.247206</v>
      </c>
      <c r="H224" s="8" t="n">
        <v>0.270871</v>
      </c>
      <c r="I224" s="8" t="n">
        <v>0.271517</v>
      </c>
      <c r="J224" s="8" t="n">
        <v>0.268049</v>
      </c>
      <c r="K224" s="8" t="n">
        <v>0.271062</v>
      </c>
      <c r="L224" s="8" t="n">
        <v>0.276284</v>
      </c>
      <c r="M224" s="8" t="n">
        <v>0.281165</v>
      </c>
      <c r="N224" s="8" t="n">
        <v>0.285281</v>
      </c>
      <c r="O224" s="8" t="n">
        <v>0.293168</v>
      </c>
      <c r="P224" s="8" t="n">
        <v>0.30476</v>
      </c>
      <c r="Q224" s="8" t="n">
        <v>0.317026</v>
      </c>
      <c r="R224" s="8" t="n">
        <v>0.330118</v>
      </c>
      <c r="S224" s="8" t="n">
        <v>0.34764</v>
      </c>
      <c r="T224" s="8" t="n">
        <v>0.368108</v>
      </c>
      <c r="U224" s="8" t="n">
        <v>0.384863</v>
      </c>
      <c r="V224" s="8" t="n">
        <v>0.403038</v>
      </c>
      <c r="W224" s="8" t="n">
        <v>0.426734</v>
      </c>
      <c r="X224" s="8" t="n">
        <v>0.453777</v>
      </c>
      <c r="Y224" s="8" t="n">
        <v>0.480733</v>
      </c>
      <c r="Z224" s="8" t="n">
        <v>0.507887</v>
      </c>
      <c r="AA224" s="8" t="n">
        <v>0.53709</v>
      </c>
      <c r="AB224" s="8" t="n">
        <v>0.569133</v>
      </c>
      <c r="AC224" s="8" t="n">
        <v>0.604121</v>
      </c>
      <c r="AD224" s="8" t="n">
        <v>0.63879</v>
      </c>
      <c r="AE224" s="8" t="n">
        <v>0.675697</v>
      </c>
      <c r="AF224" s="8" t="n">
        <v>0.709736</v>
      </c>
      <c r="AG224" s="8" t="n">
        <v>0.747116</v>
      </c>
      <c r="AH224" s="8" t="n">
        <v>0.783487</v>
      </c>
      <c r="AI224" s="8" t="n">
        <v>0.822339</v>
      </c>
      <c r="AJ224" s="8" t="n">
        <v>0.862838</v>
      </c>
      <c r="AK224" s="5" t="n">
        <v>0.040035</v>
      </c>
    </row>
    <row r="225" ht="15" customHeight="1" s="99">
      <c r="A225" s="58" t="inlineStr">
        <is>
          <t>FTE000:oa_CompressedNat</t>
        </is>
      </c>
      <c r="B225" s="7" t="inlineStr">
        <is>
          <t xml:space="preserve">      Compressed/Liquefied Natural Gas</t>
        </is>
      </c>
      <c r="C225" s="8" t="n">
        <v>0.021941</v>
      </c>
      <c r="D225" s="8" t="n">
        <v>0.475611</v>
      </c>
      <c r="E225" s="8" t="n">
        <v>0.519941</v>
      </c>
      <c r="F225" s="8" t="n">
        <v>0.49647</v>
      </c>
      <c r="G225" s="8" t="n">
        <v>0.483757</v>
      </c>
      <c r="H225" s="8" t="n">
        <v>0.531527</v>
      </c>
      <c r="I225" s="8" t="n">
        <v>0.533716</v>
      </c>
      <c r="J225" s="8" t="n">
        <v>0.526922</v>
      </c>
      <c r="K225" s="8" t="n">
        <v>0.5331090000000001</v>
      </c>
      <c r="L225" s="8" t="n">
        <v>0.542961</v>
      </c>
      <c r="M225" s="8" t="n">
        <v>0.551531</v>
      </c>
      <c r="N225" s="8" t="n">
        <v>0.558798</v>
      </c>
      <c r="O225" s="8" t="n">
        <v>0.571707</v>
      </c>
      <c r="P225" s="8" t="n">
        <v>0.592906</v>
      </c>
      <c r="Q225" s="8" t="n">
        <v>0.6153920000000001</v>
      </c>
      <c r="R225" s="8" t="n">
        <v>0.63812</v>
      </c>
      <c r="S225" s="8" t="n">
        <v>0.664531</v>
      </c>
      <c r="T225" s="8" t="n">
        <v>0.695831</v>
      </c>
      <c r="U225" s="8" t="n">
        <v>0.720679</v>
      </c>
      <c r="V225" s="8" t="n">
        <v>0.745667</v>
      </c>
      <c r="W225" s="8" t="n">
        <v>0.781125</v>
      </c>
      <c r="X225" s="8" t="n">
        <v>0.82441</v>
      </c>
      <c r="Y225" s="8" t="n">
        <v>0.867851</v>
      </c>
      <c r="Z225" s="8" t="n">
        <v>0.911808</v>
      </c>
      <c r="AA225" s="8" t="n">
        <v>0.958773</v>
      </c>
      <c r="AB225" s="8" t="n">
        <v>1.010965</v>
      </c>
      <c r="AC225" s="8" t="n">
        <v>1.074079</v>
      </c>
      <c r="AD225" s="8" t="n">
        <v>1.135987</v>
      </c>
      <c r="AE225" s="8" t="n">
        <v>1.198664</v>
      </c>
      <c r="AF225" s="8" t="n">
        <v>1.257502</v>
      </c>
      <c r="AG225" s="8" t="n">
        <v>1.315462</v>
      </c>
      <c r="AH225" s="8" t="n">
        <v>1.373788</v>
      </c>
      <c r="AI225" s="8" t="n">
        <v>1.43276</v>
      </c>
      <c r="AJ225" s="8" t="n">
        <v>1.487868</v>
      </c>
      <c r="AK225" s="5" t="n">
        <v>0.036283</v>
      </c>
    </row>
    <row r="226" ht="15" customHeight="1" s="99">
      <c r="A226" s="58" t="inlineStr">
        <is>
          <t>FTE000:oa_ethanolflex</t>
        </is>
      </c>
      <c r="B226" s="7" t="inlineStr">
        <is>
          <t xml:space="preserve">      Ethanol-Flex Fuel</t>
        </is>
      </c>
      <c r="C226" s="8" t="n">
        <v>3.650591</v>
      </c>
      <c r="D226" s="8" t="n">
        <v>4.018538</v>
      </c>
      <c r="E226" s="8" t="n">
        <v>4.365255</v>
      </c>
      <c r="F226" s="8" t="n">
        <v>4.143486</v>
      </c>
      <c r="G226" s="8" t="n">
        <v>4.013189</v>
      </c>
      <c r="H226" s="8" t="n">
        <v>4.395324</v>
      </c>
      <c r="I226" s="8" t="n">
        <v>4.406246</v>
      </c>
      <c r="J226" s="8" t="n">
        <v>4.352202</v>
      </c>
      <c r="K226" s="8" t="n">
        <v>4.42675</v>
      </c>
      <c r="L226" s="8" t="n">
        <v>4.534857</v>
      </c>
      <c r="M226" s="8" t="n">
        <v>4.666733</v>
      </c>
      <c r="N226" s="8" t="n">
        <v>4.783873</v>
      </c>
      <c r="O226" s="8" t="n">
        <v>4.974662</v>
      </c>
      <c r="P226" s="8" t="n">
        <v>5.259321</v>
      </c>
      <c r="Q226" s="8" t="n">
        <v>5.559732</v>
      </c>
      <c r="R226" s="8" t="n">
        <v>5.865938</v>
      </c>
      <c r="S226" s="8" t="n">
        <v>6.214755</v>
      </c>
      <c r="T226" s="8" t="n">
        <v>6.618474</v>
      </c>
      <c r="U226" s="8" t="n">
        <v>6.951038</v>
      </c>
      <c r="V226" s="8" t="n">
        <v>7.279302</v>
      </c>
      <c r="W226" s="8" t="n">
        <v>7.707266</v>
      </c>
      <c r="X226" s="8" t="n">
        <v>8.195688000000001</v>
      </c>
      <c r="Y226" s="8" t="n">
        <v>8.682556</v>
      </c>
      <c r="Z226" s="8" t="n">
        <v>9.172973000000001</v>
      </c>
      <c r="AA226" s="8" t="n">
        <v>9.700424</v>
      </c>
      <c r="AB226" s="8" t="n">
        <v>10.279139</v>
      </c>
      <c r="AC226" s="8" t="n">
        <v>10.911072</v>
      </c>
      <c r="AD226" s="8" t="n">
        <v>11.537218</v>
      </c>
      <c r="AE226" s="8" t="n">
        <v>12.203803</v>
      </c>
      <c r="AF226" s="8" t="n">
        <v>12.81859</v>
      </c>
      <c r="AG226" s="8" t="n">
        <v>13.493717</v>
      </c>
      <c r="AH226" s="8" t="n">
        <v>14.150603</v>
      </c>
      <c r="AI226" s="8" t="n">
        <v>14.852321</v>
      </c>
      <c r="AJ226" s="8" t="n">
        <v>15.510106</v>
      </c>
      <c r="AK226" s="5" t="n">
        <v>0.043109</v>
      </c>
    </row>
    <row r="227" ht="15" customHeight="1" s="99">
      <c r="A227" s="58" t="inlineStr">
        <is>
          <t>FTE000:oa_electric</t>
        </is>
      </c>
      <c r="B227" s="7" t="inlineStr">
        <is>
          <t xml:space="preserve">      Electric</t>
        </is>
      </c>
      <c r="C227" s="8" t="n">
        <v>0</v>
      </c>
      <c r="D227" s="8" t="n">
        <v>1.10445</v>
      </c>
      <c r="E227" s="8" t="n">
        <v>1.243613</v>
      </c>
      <c r="F227" s="8" t="n">
        <v>1.222533</v>
      </c>
      <c r="G227" s="8" t="n">
        <v>1.225242</v>
      </c>
      <c r="H227" s="8" t="n">
        <v>1.384479</v>
      </c>
      <c r="I227" s="8" t="n">
        <v>1.429461</v>
      </c>
      <c r="J227" s="8" t="n">
        <v>1.450899</v>
      </c>
      <c r="K227" s="8" t="n">
        <v>1.507132</v>
      </c>
      <c r="L227" s="8" t="n">
        <v>1.575487</v>
      </c>
      <c r="M227" s="8" t="n">
        <v>1.642029</v>
      </c>
      <c r="N227" s="8" t="n">
        <v>1.701812</v>
      </c>
      <c r="O227" s="8" t="n">
        <v>1.779917</v>
      </c>
      <c r="P227" s="8" t="n">
        <v>1.881767</v>
      </c>
      <c r="Q227" s="8" t="n">
        <v>1.989254</v>
      </c>
      <c r="R227" s="8" t="n">
        <v>2.098813</v>
      </c>
      <c r="S227" s="8" t="n">
        <v>2.223619</v>
      </c>
      <c r="T227" s="8" t="n">
        <v>2.368068</v>
      </c>
      <c r="U227" s="8" t="n">
        <v>2.487058</v>
      </c>
      <c r="V227" s="8" t="n">
        <v>2.60451</v>
      </c>
      <c r="W227" s="8" t="n">
        <v>2.757634</v>
      </c>
      <c r="X227" s="8" t="n">
        <v>2.93239</v>
      </c>
      <c r="Y227" s="8" t="n">
        <v>3.10659</v>
      </c>
      <c r="Z227" s="8" t="n">
        <v>3.282059</v>
      </c>
      <c r="AA227" s="8" t="n">
        <v>3.470779</v>
      </c>
      <c r="AB227" s="8" t="n">
        <v>3.677841</v>
      </c>
      <c r="AC227" s="8" t="n">
        <v>3.903945</v>
      </c>
      <c r="AD227" s="8" t="n">
        <v>4.127978</v>
      </c>
      <c r="AE227" s="8" t="n">
        <v>4.36648</v>
      </c>
      <c r="AF227" s="8" t="n">
        <v>4.586449</v>
      </c>
      <c r="AG227" s="8" t="n">
        <v>4.828006</v>
      </c>
      <c r="AH227" s="8" t="n">
        <v>5.063038</v>
      </c>
      <c r="AI227" s="8" t="n">
        <v>5.314111</v>
      </c>
      <c r="AJ227" s="8" t="n">
        <v>5.57582</v>
      </c>
      <c r="AK227" s="5" t="n">
        <v>0.051898</v>
      </c>
    </row>
    <row r="228" ht="15" customHeight="1" s="99">
      <c r="A228" s="58" t="inlineStr">
        <is>
          <t>FTE000:oa_plugindiesel</t>
        </is>
      </c>
      <c r="B228" s="7" t="inlineStr">
        <is>
          <t xml:space="preserve">      Plug-in Diesel Hybrid</t>
        </is>
      </c>
      <c r="C228" s="8" t="n">
        <v>0</v>
      </c>
      <c r="D228" s="8" t="n">
        <v>0.466672</v>
      </c>
      <c r="E228" s="8" t="n">
        <v>0.525473</v>
      </c>
      <c r="F228" s="8" t="n">
        <v>0.516566</v>
      </c>
      <c r="G228" s="8" t="n">
        <v>0.517711</v>
      </c>
      <c r="H228" s="8" t="n">
        <v>0.584994</v>
      </c>
      <c r="I228" s="8" t="n">
        <v>0.604001</v>
      </c>
      <c r="J228" s="8" t="n">
        <v>0.61306</v>
      </c>
      <c r="K228" s="8" t="n">
        <v>0.6368200000000001</v>
      </c>
      <c r="L228" s="8" t="n">
        <v>0.665703</v>
      </c>
      <c r="M228" s="8" t="n">
        <v>0.693819</v>
      </c>
      <c r="N228" s="8" t="n">
        <v>0.7190800000000001</v>
      </c>
      <c r="O228" s="8" t="n">
        <v>0.752082</v>
      </c>
      <c r="P228" s="8" t="n">
        <v>0.795118</v>
      </c>
      <c r="Q228" s="8" t="n">
        <v>0.840535</v>
      </c>
      <c r="R228" s="8" t="n">
        <v>0.8868279999999999</v>
      </c>
      <c r="S228" s="8" t="n">
        <v>0.939563</v>
      </c>
      <c r="T228" s="8" t="n">
        <v>1.000598</v>
      </c>
      <c r="U228" s="8" t="n">
        <v>1.050876</v>
      </c>
      <c r="V228" s="8" t="n">
        <v>1.100504</v>
      </c>
      <c r="W228" s="8" t="n">
        <v>1.165204</v>
      </c>
      <c r="X228" s="8" t="n">
        <v>1.239045</v>
      </c>
      <c r="Y228" s="8" t="n">
        <v>1.312651</v>
      </c>
      <c r="Z228" s="8" t="n">
        <v>1.386793</v>
      </c>
      <c r="AA228" s="8" t="n">
        <v>1.466535</v>
      </c>
      <c r="AB228" s="8" t="n">
        <v>1.554027</v>
      </c>
      <c r="AC228" s="8" t="n">
        <v>1.649564</v>
      </c>
      <c r="AD228" s="8" t="n">
        <v>1.744227</v>
      </c>
      <c r="AE228" s="8" t="n">
        <v>1.845002</v>
      </c>
      <c r="AF228" s="8" t="n">
        <v>1.937948</v>
      </c>
      <c r="AG228" s="8" t="n">
        <v>2.040015</v>
      </c>
      <c r="AH228" s="8" t="n">
        <v>2.139325</v>
      </c>
      <c r="AI228" s="8" t="n">
        <v>2.245412</v>
      </c>
      <c r="AJ228" s="8" t="n">
        <v>2.355994</v>
      </c>
      <c r="AK228" s="5" t="n">
        <v>0.051898</v>
      </c>
    </row>
    <row r="229" ht="15" customHeight="1" s="99">
      <c r="A229" s="58" t="inlineStr">
        <is>
          <t>FTE000:oa_plugingasolin</t>
        </is>
      </c>
      <c r="B229" s="7" t="inlineStr">
        <is>
          <t xml:space="preserve">      Plug-in Gasoline Hybrid</t>
        </is>
      </c>
      <c r="C229" s="8" t="n">
        <v>0</v>
      </c>
      <c r="D229" s="8" t="n">
        <v>0.384858</v>
      </c>
      <c r="E229" s="8" t="n">
        <v>0.433351</v>
      </c>
      <c r="F229" s="8" t="n">
        <v>0.426006</v>
      </c>
      <c r="G229" s="8" t="n">
        <v>0.42695</v>
      </c>
      <c r="H229" s="8" t="n">
        <v>0.482438</v>
      </c>
      <c r="I229" s="8" t="n">
        <v>0.498112</v>
      </c>
      <c r="J229" s="8" t="n">
        <v>0.505583</v>
      </c>
      <c r="K229" s="8" t="n">
        <v>0.525178</v>
      </c>
      <c r="L229" s="8" t="n">
        <v>0.548997</v>
      </c>
      <c r="M229" s="8" t="n">
        <v>0.572184</v>
      </c>
      <c r="N229" s="8" t="n">
        <v>0.593016</v>
      </c>
      <c r="O229" s="8" t="n">
        <v>0.620233</v>
      </c>
      <c r="P229" s="8" t="n">
        <v>0.655724</v>
      </c>
      <c r="Q229" s="8" t="n">
        <v>0.693179</v>
      </c>
      <c r="R229" s="8" t="n">
        <v>0.731356</v>
      </c>
      <c r="S229" s="8" t="n">
        <v>0.774846</v>
      </c>
      <c r="T229" s="8" t="n">
        <v>0.8251810000000001</v>
      </c>
      <c r="U229" s="8" t="n">
        <v>0.866644</v>
      </c>
      <c r="V229" s="8" t="n">
        <v>0.907572</v>
      </c>
      <c r="W229" s="8" t="n">
        <v>0.96093</v>
      </c>
      <c r="X229" s="8" t="n">
        <v>1.021825</v>
      </c>
      <c r="Y229" s="8" t="n">
        <v>1.082527</v>
      </c>
      <c r="Z229" s="8" t="n">
        <v>1.143671</v>
      </c>
      <c r="AA229" s="8" t="n">
        <v>1.209433</v>
      </c>
      <c r="AB229" s="8" t="n">
        <v>1.281586</v>
      </c>
      <c r="AC229" s="8" t="n">
        <v>1.360375</v>
      </c>
      <c r="AD229" s="8" t="n">
        <v>1.438442</v>
      </c>
      <c r="AE229" s="8" t="n">
        <v>1.52155</v>
      </c>
      <c r="AF229" s="8" t="n">
        <v>1.598201</v>
      </c>
      <c r="AG229" s="8" t="n">
        <v>1.682375</v>
      </c>
      <c r="AH229" s="8" t="n">
        <v>1.764274</v>
      </c>
      <c r="AI229" s="8" t="n">
        <v>1.851763</v>
      </c>
      <c r="AJ229" s="8" t="n">
        <v>1.942959</v>
      </c>
      <c r="AK229" s="5" t="n">
        <v>0.051898</v>
      </c>
    </row>
    <row r="230" ht="15" customHeight="1" s="99">
      <c r="A230" s="58" t="inlineStr">
        <is>
          <t>FTE000:oa_fuelcell</t>
        </is>
      </c>
      <c r="B230" s="7" t="inlineStr">
        <is>
          <t xml:space="preserve">      Fuel Cell</t>
        </is>
      </c>
      <c r="C230" s="8" t="n">
        <v>0</v>
      </c>
      <c r="D230" s="8" t="n">
        <v>0.660824</v>
      </c>
      <c r="E230" s="8" t="n">
        <v>0.744089</v>
      </c>
      <c r="F230" s="8" t="n">
        <v>0.731477</v>
      </c>
      <c r="G230" s="8" t="n">
        <v>0.733098</v>
      </c>
      <c r="H230" s="8" t="n">
        <v>0.828373</v>
      </c>
      <c r="I230" s="8" t="n">
        <v>0.855288</v>
      </c>
      <c r="J230" s="8" t="n">
        <v>0.868115</v>
      </c>
      <c r="K230" s="8" t="n">
        <v>0.90176</v>
      </c>
      <c r="L230" s="8" t="n">
        <v>0.9426600000000001</v>
      </c>
      <c r="M230" s="8" t="n">
        <v>0.982473</v>
      </c>
      <c r="N230" s="8" t="n">
        <v>1.018243</v>
      </c>
      <c r="O230" s="8" t="n">
        <v>1.064976</v>
      </c>
      <c r="P230" s="8" t="n">
        <v>1.125915</v>
      </c>
      <c r="Q230" s="8" t="n">
        <v>1.190228</v>
      </c>
      <c r="R230" s="8" t="n">
        <v>1.25578</v>
      </c>
      <c r="S230" s="8" t="n">
        <v>1.330455</v>
      </c>
      <c r="T230" s="8" t="n">
        <v>1.416883</v>
      </c>
      <c r="U230" s="8" t="n">
        <v>1.488078</v>
      </c>
      <c r="V230" s="8" t="n">
        <v>1.558353</v>
      </c>
      <c r="W230" s="8" t="n">
        <v>1.649971</v>
      </c>
      <c r="X230" s="8" t="n">
        <v>1.754533</v>
      </c>
      <c r="Y230" s="8" t="n">
        <v>1.858762</v>
      </c>
      <c r="Z230" s="8" t="n">
        <v>1.96375</v>
      </c>
      <c r="AA230" s="8" t="n">
        <v>2.076667</v>
      </c>
      <c r="AB230" s="8" t="n">
        <v>2.200558</v>
      </c>
      <c r="AC230" s="8" t="n">
        <v>2.335843</v>
      </c>
      <c r="AD230" s="8" t="n">
        <v>2.469888</v>
      </c>
      <c r="AE230" s="8" t="n">
        <v>2.61259</v>
      </c>
      <c r="AF230" s="8" t="n">
        <v>2.744203</v>
      </c>
      <c r="AG230" s="8" t="n">
        <v>2.888735</v>
      </c>
      <c r="AH230" s="8" t="n">
        <v>3.029361</v>
      </c>
      <c r="AI230" s="8" t="n">
        <v>3.179585</v>
      </c>
      <c r="AJ230" s="8" t="n">
        <v>3.336173</v>
      </c>
      <c r="AK230" s="5" t="n">
        <v>0.051898</v>
      </c>
    </row>
    <row r="231" ht="15" customHeight="1" s="99">
      <c r="A231" s="58" t="inlineStr">
        <is>
          <t>FTE000:oa_MediumSubtota</t>
        </is>
      </c>
      <c r="B231" s="7" t="inlineStr">
        <is>
          <t xml:space="preserve">        Medium Subtotal</t>
        </is>
      </c>
      <c r="C231" s="8" t="n">
        <v>158.872833</v>
      </c>
      <c r="D231" s="8" t="n">
        <v>176.152252</v>
      </c>
      <c r="E231" s="8" t="n">
        <v>192.570602</v>
      </c>
      <c r="F231" s="8" t="n">
        <v>183.792755</v>
      </c>
      <c r="G231" s="8" t="n">
        <v>178.834961</v>
      </c>
      <c r="H231" s="8" t="n">
        <v>196.191238</v>
      </c>
      <c r="I231" s="8" t="n">
        <v>196.665695</v>
      </c>
      <c r="J231" s="8" t="n">
        <v>193.801102</v>
      </c>
      <c r="K231" s="8" t="n">
        <v>195.448807</v>
      </c>
      <c r="L231" s="8" t="n">
        <v>198.362411</v>
      </c>
      <c r="M231" s="8" t="n">
        <v>200.718765</v>
      </c>
      <c r="N231" s="8" t="n">
        <v>201.967514</v>
      </c>
      <c r="O231" s="8" t="n">
        <v>205.084427</v>
      </c>
      <c r="P231" s="8" t="n">
        <v>210.504578</v>
      </c>
      <c r="Q231" s="8" t="n">
        <v>216.04718</v>
      </c>
      <c r="R231" s="8" t="n">
        <v>221.306885</v>
      </c>
      <c r="S231" s="8" t="n">
        <v>227.637741</v>
      </c>
      <c r="T231" s="8" t="n">
        <v>235.364456</v>
      </c>
      <c r="U231" s="8" t="n">
        <v>239.991287</v>
      </c>
      <c r="V231" s="8" t="n">
        <v>244.004807</v>
      </c>
      <c r="W231" s="8" t="n">
        <v>250.825562</v>
      </c>
      <c r="X231" s="8" t="n">
        <v>258.95224</v>
      </c>
      <c r="Y231" s="8" t="n">
        <v>266.344971</v>
      </c>
      <c r="Z231" s="8" t="n">
        <v>273.193146</v>
      </c>
      <c r="AA231" s="8" t="n">
        <v>280.487366</v>
      </c>
      <c r="AB231" s="8" t="n">
        <v>288.563965</v>
      </c>
      <c r="AC231" s="8" t="n">
        <v>297.382599</v>
      </c>
      <c r="AD231" s="8" t="n">
        <v>305.289612</v>
      </c>
      <c r="AE231" s="8" t="n">
        <v>313.522583</v>
      </c>
      <c r="AF231" s="8" t="n">
        <v>319.725067</v>
      </c>
      <c r="AG231" s="8" t="n">
        <v>326.761475</v>
      </c>
      <c r="AH231" s="8" t="n">
        <v>332.687866</v>
      </c>
      <c r="AI231" s="8" t="n">
        <v>339.015228</v>
      </c>
      <c r="AJ231" s="8" t="n">
        <v>345.350525</v>
      </c>
      <c r="AK231" s="5" t="n">
        <v>0.021261</v>
      </c>
    </row>
    <row r="232" ht="15" customHeight="1" s="99">
      <c r="B232" s="4" t="inlineStr">
        <is>
          <t xml:space="preserve">    Heavy</t>
        </is>
      </c>
    </row>
    <row r="233" ht="15" customHeight="1" s="99">
      <c r="A233" s="58" t="inlineStr">
        <is>
          <t>FTE000:pa_Diesel</t>
        </is>
      </c>
      <c r="B233" s="7" t="inlineStr">
        <is>
          <t xml:space="preserve">      Diesel</t>
        </is>
      </c>
      <c r="C233" s="8" t="n">
        <v>251.589752</v>
      </c>
      <c r="D233" s="8" t="n">
        <v>271.437134</v>
      </c>
      <c r="E233" s="8" t="n">
        <v>290.170197</v>
      </c>
      <c r="F233" s="8" t="n">
        <v>270.784088</v>
      </c>
      <c r="G233" s="8" t="n">
        <v>257.590759</v>
      </c>
      <c r="H233" s="8" t="n">
        <v>276.233063</v>
      </c>
      <c r="I233" s="8" t="n">
        <v>270.664093</v>
      </c>
      <c r="J233" s="8" t="n">
        <v>260.696564</v>
      </c>
      <c r="K233" s="8" t="n">
        <v>256.949829</v>
      </c>
      <c r="L233" s="8" t="n">
        <v>254.823029</v>
      </c>
      <c r="M233" s="8" t="n">
        <v>251.940247</v>
      </c>
      <c r="N233" s="8" t="n">
        <v>247.671631</v>
      </c>
      <c r="O233" s="8" t="n">
        <v>245.643173</v>
      </c>
      <c r="P233" s="8" t="n">
        <v>246.221786</v>
      </c>
      <c r="Q233" s="8" t="n">
        <v>246.736969</v>
      </c>
      <c r="R233" s="8" t="n">
        <v>246.715729</v>
      </c>
      <c r="S233" s="8" t="n">
        <v>247.684174</v>
      </c>
      <c r="T233" s="8" t="n">
        <v>249.910446</v>
      </c>
      <c r="U233" s="8" t="n">
        <v>248.610931</v>
      </c>
      <c r="V233" s="8" t="n">
        <v>246.554352</v>
      </c>
      <c r="W233" s="8" t="n">
        <v>247.170883</v>
      </c>
      <c r="X233" s="8" t="n">
        <v>248.803879</v>
      </c>
      <c r="Y233" s="8" t="n">
        <v>249.453537</v>
      </c>
      <c r="Z233" s="8" t="n">
        <v>249.315781</v>
      </c>
      <c r="AA233" s="8" t="n">
        <v>249.345627</v>
      </c>
      <c r="AB233" s="8" t="n">
        <v>249.781479</v>
      </c>
      <c r="AC233" s="8" t="n">
        <v>250.558441</v>
      </c>
      <c r="AD233" s="8" t="n">
        <v>250.288544</v>
      </c>
      <c r="AE233" s="8" t="n">
        <v>250.047333</v>
      </c>
      <c r="AF233" s="8" t="n">
        <v>248.142746</v>
      </c>
      <c r="AG233" s="8" t="n">
        <v>246.771835</v>
      </c>
      <c r="AH233" s="8" t="n">
        <v>244.430176</v>
      </c>
      <c r="AI233" s="8" t="n">
        <v>242.585632</v>
      </c>
      <c r="AJ233" s="8" t="n">
        <v>240.686859</v>
      </c>
      <c r="AK233" s="5" t="n">
        <v>-0.00375</v>
      </c>
    </row>
    <row r="234" ht="15" customHeight="1" s="99">
      <c r="A234" s="58" t="inlineStr">
        <is>
          <t>FTE000:pa_Gasoline</t>
        </is>
      </c>
      <c r="B234" s="7" t="inlineStr">
        <is>
          <t xml:space="preserve">      Motor Gasoline</t>
        </is>
      </c>
      <c r="C234" s="8" t="n">
        <v>0.538906</v>
      </c>
      <c r="D234" s="8" t="n">
        <v>0.415493</v>
      </c>
      <c r="E234" s="8" t="n">
        <v>0.443686</v>
      </c>
      <c r="F234" s="8" t="n">
        <v>0.41369</v>
      </c>
      <c r="G234" s="8" t="n">
        <v>0.393286</v>
      </c>
      <c r="H234" s="8" t="n">
        <v>0.421589</v>
      </c>
      <c r="I234" s="8" t="n">
        <v>0.412984</v>
      </c>
      <c r="J234" s="8" t="n">
        <v>0.397735</v>
      </c>
      <c r="K234" s="8" t="n">
        <v>0.392049</v>
      </c>
      <c r="L234" s="8" t="n">
        <v>0.388928</v>
      </c>
      <c r="M234" s="8" t="n">
        <v>0.384707</v>
      </c>
      <c r="N234" s="8" t="n">
        <v>0.378429</v>
      </c>
      <c r="O234" s="8" t="n">
        <v>0.375682</v>
      </c>
      <c r="P234" s="8" t="n">
        <v>0.377014</v>
      </c>
      <c r="Q234" s="8" t="n">
        <v>0.378331</v>
      </c>
      <c r="R234" s="8" t="n">
        <v>0.378934</v>
      </c>
      <c r="S234" s="8" t="n">
        <v>0.381129</v>
      </c>
      <c r="T234" s="8" t="n">
        <v>0.385337</v>
      </c>
      <c r="U234" s="8" t="n">
        <v>0.384218</v>
      </c>
      <c r="V234" s="8" t="n">
        <v>0.382006</v>
      </c>
      <c r="W234" s="8" t="n">
        <v>0.384006</v>
      </c>
      <c r="X234" s="8" t="n">
        <v>0.387688</v>
      </c>
      <c r="Y234" s="8" t="n">
        <v>0.389946</v>
      </c>
      <c r="Z234" s="8" t="n">
        <v>0.391133</v>
      </c>
      <c r="AA234" s="8" t="n">
        <v>0.392697</v>
      </c>
      <c r="AB234" s="8" t="n">
        <v>0.395066</v>
      </c>
      <c r="AC234" s="8" t="n">
        <v>0.398123</v>
      </c>
      <c r="AD234" s="8" t="n">
        <v>0.399645</v>
      </c>
      <c r="AE234" s="8" t="n">
        <v>0.401308</v>
      </c>
      <c r="AF234" s="8" t="n">
        <v>0.400144</v>
      </c>
      <c r="AG234" s="8" t="n">
        <v>0.399834</v>
      </c>
      <c r="AH234" s="8" t="n">
        <v>0.397992</v>
      </c>
      <c r="AI234" s="8" t="n">
        <v>0.396479</v>
      </c>
      <c r="AJ234" s="8" t="n">
        <v>0.394819</v>
      </c>
      <c r="AK234" s="5" t="n">
        <v>-0.001594</v>
      </c>
    </row>
    <row r="235" ht="15" customHeight="1" s="99">
      <c r="A235" s="58" t="inlineStr">
        <is>
          <t>FTE000:pa_LiquefiedPetr</t>
        </is>
      </c>
      <c r="B235" s="7" t="inlineStr">
        <is>
          <t xml:space="preserve">      Propane</t>
        </is>
      </c>
      <c r="C235" s="8" t="n">
        <v>0.246971</v>
      </c>
      <c r="D235" s="8" t="n">
        <v>0.306732</v>
      </c>
      <c r="E235" s="8" t="n">
        <v>0.32075</v>
      </c>
      <c r="F235" s="8" t="n">
        <v>0.293004</v>
      </c>
      <c r="G235" s="8" t="n">
        <v>0.273046</v>
      </c>
      <c r="H235" s="8" t="n">
        <v>0.287062</v>
      </c>
      <c r="I235" s="8" t="n">
        <v>0.275942</v>
      </c>
      <c r="J235" s="8" t="n">
        <v>0.260931</v>
      </c>
      <c r="K235" s="8" t="n">
        <v>0.252682</v>
      </c>
      <c r="L235" s="8" t="n">
        <v>0.246418</v>
      </c>
      <c r="M235" s="8" t="n">
        <v>0.239761</v>
      </c>
      <c r="N235" s="8" t="n">
        <v>0.232146</v>
      </c>
      <c r="O235" s="8" t="n">
        <v>0.226996</v>
      </c>
      <c r="P235" s="8" t="n">
        <v>0.224532</v>
      </c>
      <c r="Q235" s="8" t="n">
        <v>0.222241</v>
      </c>
      <c r="R235" s="8" t="n">
        <v>0.219775</v>
      </c>
      <c r="S235" s="8" t="n">
        <v>0.218414</v>
      </c>
      <c r="T235" s="8" t="n">
        <v>0.218477</v>
      </c>
      <c r="U235" s="8" t="n">
        <v>0.2157</v>
      </c>
      <c r="V235" s="8" t="n">
        <v>0.21283</v>
      </c>
      <c r="W235" s="8" t="n">
        <v>0.213215</v>
      </c>
      <c r="X235" s="8" t="n">
        <v>0.215024</v>
      </c>
      <c r="Y235" s="8" t="n">
        <v>0.216234</v>
      </c>
      <c r="Z235" s="8" t="n">
        <v>0.217304</v>
      </c>
      <c r="AA235" s="8" t="n">
        <v>0.218864</v>
      </c>
      <c r="AB235" s="8" t="n">
        <v>0.221076</v>
      </c>
      <c r="AC235" s="8" t="n">
        <v>0.223937</v>
      </c>
      <c r="AD235" s="8" t="n">
        <v>0.226244</v>
      </c>
      <c r="AE235" s="8" t="n">
        <v>0.228845</v>
      </c>
      <c r="AF235" s="8" t="n">
        <v>0.23004</v>
      </c>
      <c r="AG235" s="8" t="n">
        <v>0.231924</v>
      </c>
      <c r="AH235" s="8" t="n">
        <v>0.233115</v>
      </c>
      <c r="AI235" s="8" t="n">
        <v>0.234584</v>
      </c>
      <c r="AJ235" s="8" t="n">
        <v>0.236254</v>
      </c>
      <c r="AK235" s="5" t="n">
        <v>-0.008125</v>
      </c>
    </row>
    <row r="236" ht="15" customHeight="1" s="99">
      <c r="A236" s="58" t="inlineStr">
        <is>
          <t>FTE000:pa_CompressedNat</t>
        </is>
      </c>
      <c r="B236" s="7" t="inlineStr">
        <is>
          <t xml:space="preserve">      Compressed/Liquefied Natural Gas</t>
        </is>
      </c>
      <c r="C236" s="8" t="n">
        <v>4.251536</v>
      </c>
      <c r="D236" s="8" t="n">
        <v>4.483359</v>
      </c>
      <c r="E236" s="8" t="n">
        <v>4.439395</v>
      </c>
      <c r="F236" s="8" t="n">
        <v>3.875452</v>
      </c>
      <c r="G236" s="8" t="n">
        <v>3.489135</v>
      </c>
      <c r="H236" s="8" t="n">
        <v>3.599139</v>
      </c>
      <c r="I236" s="8" t="n">
        <v>3.419322</v>
      </c>
      <c r="J236" s="8" t="n">
        <v>3.229728</v>
      </c>
      <c r="K236" s="8" t="n">
        <v>3.164977</v>
      </c>
      <c r="L236" s="8" t="n">
        <v>3.181757</v>
      </c>
      <c r="M236" s="8" t="n">
        <v>3.224134</v>
      </c>
      <c r="N236" s="8" t="n">
        <v>3.287176</v>
      </c>
      <c r="O236" s="8" t="n">
        <v>3.45173</v>
      </c>
      <c r="P236" s="8" t="n">
        <v>3.711676</v>
      </c>
      <c r="Q236" s="8" t="n">
        <v>4.023491</v>
      </c>
      <c r="R236" s="8" t="n">
        <v>4.396196</v>
      </c>
      <c r="S236" s="8" t="n">
        <v>4.832824</v>
      </c>
      <c r="T236" s="8" t="n">
        <v>5.342043</v>
      </c>
      <c r="U236" s="8" t="n">
        <v>5.845897</v>
      </c>
      <c r="V236" s="8" t="n">
        <v>6.381466</v>
      </c>
      <c r="W236" s="8" t="n">
        <v>7.030205</v>
      </c>
      <c r="X236" s="8" t="n">
        <v>7.773047</v>
      </c>
      <c r="Y236" s="8" t="n">
        <v>8.553466999999999</v>
      </c>
      <c r="Z236" s="8" t="n">
        <v>9.409903</v>
      </c>
      <c r="AA236" s="8" t="n">
        <v>10.345533</v>
      </c>
      <c r="AB236" s="8" t="n">
        <v>11.40413</v>
      </c>
      <c r="AC236" s="8" t="n">
        <v>12.572865</v>
      </c>
      <c r="AD236" s="8" t="n">
        <v>13.77128</v>
      </c>
      <c r="AE236" s="8" t="n">
        <v>15.030869</v>
      </c>
      <c r="AF236" s="8" t="n">
        <v>16.083143</v>
      </c>
      <c r="AG236" s="8" t="n">
        <v>17.164354</v>
      </c>
      <c r="AH236" s="8" t="n">
        <v>18.202267</v>
      </c>
      <c r="AI236" s="8" t="n">
        <v>18.958187</v>
      </c>
      <c r="AJ236" s="8" t="n">
        <v>19.66884</v>
      </c>
      <c r="AK236" s="5" t="n">
        <v>0.047292</v>
      </c>
    </row>
    <row r="237" ht="15" customHeight="1" s="99">
      <c r="A237" s="58" t="inlineStr">
        <is>
          <t>FTE000:pa_ethanolflex</t>
        </is>
      </c>
      <c r="B237" s="7" t="inlineStr">
        <is>
          <t xml:space="preserve">      Ethanol-Flex Fuel</t>
        </is>
      </c>
      <c r="C237" s="8" t="n">
        <v>0</v>
      </c>
      <c r="D237" s="8" t="n">
        <v>0</v>
      </c>
      <c r="E237" s="8" t="n">
        <v>0</v>
      </c>
      <c r="F237" s="8" t="n">
        <v>0</v>
      </c>
      <c r="G237" s="8" t="n">
        <v>0</v>
      </c>
      <c r="H237" s="8" t="n">
        <v>0</v>
      </c>
      <c r="I237" s="8" t="n">
        <v>0</v>
      </c>
      <c r="J237" s="8" t="n">
        <v>0</v>
      </c>
      <c r="K237" s="8" t="n">
        <v>0</v>
      </c>
      <c r="L237" s="8" t="n">
        <v>0</v>
      </c>
      <c r="M237" s="8" t="n">
        <v>0</v>
      </c>
      <c r="N237" s="8" t="n">
        <v>0</v>
      </c>
      <c r="O237" s="8" t="n">
        <v>0</v>
      </c>
      <c r="P237" s="8" t="n">
        <v>0</v>
      </c>
      <c r="Q237" s="8" t="n">
        <v>0</v>
      </c>
      <c r="R237" s="8" t="n">
        <v>0</v>
      </c>
      <c r="S237" s="8" t="n">
        <v>0</v>
      </c>
      <c r="T237" s="8" t="n">
        <v>0</v>
      </c>
      <c r="U237" s="8" t="n">
        <v>0</v>
      </c>
      <c r="V237" s="8" t="n">
        <v>0</v>
      </c>
      <c r="W237" s="8" t="n">
        <v>0</v>
      </c>
      <c r="X237" s="8" t="n">
        <v>0</v>
      </c>
      <c r="Y237" s="8" t="n">
        <v>0</v>
      </c>
      <c r="Z237" s="8" t="n">
        <v>0</v>
      </c>
      <c r="AA237" s="8" t="n">
        <v>0</v>
      </c>
      <c r="AB237" s="8" t="n">
        <v>0</v>
      </c>
      <c r="AC237" s="8" t="n">
        <v>0</v>
      </c>
      <c r="AD237" s="8" t="n">
        <v>0</v>
      </c>
      <c r="AE237" s="8" t="n">
        <v>0</v>
      </c>
      <c r="AF237" s="8" t="n">
        <v>0</v>
      </c>
      <c r="AG237" s="8" t="n">
        <v>0</v>
      </c>
      <c r="AH237" s="8" t="n">
        <v>0</v>
      </c>
      <c r="AI237" s="8" t="n">
        <v>0</v>
      </c>
      <c r="AJ237" s="8" t="n">
        <v>0</v>
      </c>
      <c r="AK237" s="5" t="inlineStr">
        <is>
          <t>- -</t>
        </is>
      </c>
    </row>
    <row r="238" ht="15" customHeight="1" s="99">
      <c r="A238" s="58" t="inlineStr">
        <is>
          <t>FTE000:pa_electric</t>
        </is>
      </c>
      <c r="B238" s="7" t="inlineStr">
        <is>
          <t xml:space="preserve">      Electric</t>
        </is>
      </c>
      <c r="C238" s="8" t="n">
        <v>0</v>
      </c>
      <c r="D238" s="8" t="n">
        <v>0.5268080000000001</v>
      </c>
      <c r="E238" s="8" t="n">
        <v>0.5794319999999999</v>
      </c>
      <c r="F238" s="8" t="n">
        <v>0.556466</v>
      </c>
      <c r="G238" s="8" t="n">
        <v>0.54489</v>
      </c>
      <c r="H238" s="8" t="n">
        <v>0.601627</v>
      </c>
      <c r="I238" s="8" t="n">
        <v>0.607027</v>
      </c>
      <c r="J238" s="8" t="n">
        <v>0.602152</v>
      </c>
      <c r="K238" s="8" t="n">
        <v>0.6113499999999999</v>
      </c>
      <c r="L238" s="8" t="n">
        <v>0.624678</v>
      </c>
      <c r="M238" s="8" t="n">
        <v>0.636436</v>
      </c>
      <c r="N238" s="8" t="n">
        <v>0.64483</v>
      </c>
      <c r="O238" s="8" t="n">
        <v>0.659355</v>
      </c>
      <c r="P238" s="8" t="n">
        <v>0.681543</v>
      </c>
      <c r="Q238" s="8" t="n">
        <v>0.704442</v>
      </c>
      <c r="R238" s="8" t="n">
        <v>0.726731</v>
      </c>
      <c r="S238" s="8" t="n">
        <v>0.75287</v>
      </c>
      <c r="T238" s="8" t="n">
        <v>0.784017</v>
      </c>
      <c r="U238" s="8" t="n">
        <v>0.805191</v>
      </c>
      <c r="V238" s="8" t="n">
        <v>0.824572</v>
      </c>
      <c r="W238" s="8" t="n">
        <v>0.853756</v>
      </c>
      <c r="X238" s="8" t="n">
        <v>0.887801</v>
      </c>
      <c r="Y238" s="8" t="n">
        <v>0.91976</v>
      </c>
      <c r="Z238" s="8" t="n">
        <v>0.950237</v>
      </c>
      <c r="AA238" s="8" t="n">
        <v>0.9826589999999999</v>
      </c>
      <c r="AB238" s="8" t="n">
        <v>1.018244</v>
      </c>
      <c r="AC238" s="8" t="n">
        <v>1.056905</v>
      </c>
      <c r="AD238" s="8" t="n">
        <v>1.092776</v>
      </c>
      <c r="AE238" s="8" t="n">
        <v>1.130243</v>
      </c>
      <c r="AF238" s="8" t="n">
        <v>1.160772</v>
      </c>
      <c r="AG238" s="8" t="n">
        <v>1.194671</v>
      </c>
      <c r="AH238" s="8" t="n">
        <v>1.224843</v>
      </c>
      <c r="AI238" s="8" t="n">
        <v>1.256791</v>
      </c>
      <c r="AJ238" s="8" t="n">
        <v>1.289073</v>
      </c>
      <c r="AK238" s="5" t="n">
        <v>0.028358</v>
      </c>
    </row>
    <row r="239" ht="15" customHeight="1" s="99">
      <c r="A239" s="58" t="inlineStr">
        <is>
          <t>FTE000:pa_plugindiesel</t>
        </is>
      </c>
      <c r="B239" s="7" t="inlineStr">
        <is>
          <t xml:space="preserve">      Plug-in Diesel Hybrid</t>
        </is>
      </c>
      <c r="C239" s="8" t="n">
        <v>0</v>
      </c>
      <c r="D239" s="8" t="n">
        <v>0.217353</v>
      </c>
      <c r="E239" s="8" t="n">
        <v>0.239065</v>
      </c>
      <c r="F239" s="8" t="n">
        <v>0.22959</v>
      </c>
      <c r="G239" s="8" t="n">
        <v>0.224814</v>
      </c>
      <c r="H239" s="8" t="n">
        <v>0.248222</v>
      </c>
      <c r="I239" s="8" t="n">
        <v>0.25045</v>
      </c>
      <c r="J239" s="8" t="n">
        <v>0.248439</v>
      </c>
      <c r="K239" s="8" t="n">
        <v>0.252234</v>
      </c>
      <c r="L239" s="8" t="n">
        <v>0.257733</v>
      </c>
      <c r="M239" s="8" t="n">
        <v>0.262584</v>
      </c>
      <c r="N239" s="8" t="n">
        <v>0.266048</v>
      </c>
      <c r="O239" s="8" t="n">
        <v>0.27204</v>
      </c>
      <c r="P239" s="8" t="n">
        <v>0.281195</v>
      </c>
      <c r="Q239" s="8" t="n">
        <v>0.290642</v>
      </c>
      <c r="R239" s="8" t="n">
        <v>0.299838</v>
      </c>
      <c r="S239" s="8" t="n">
        <v>0.310623</v>
      </c>
      <c r="T239" s="8" t="n">
        <v>0.323474</v>
      </c>
      <c r="U239" s="8" t="n">
        <v>0.33221</v>
      </c>
      <c r="V239" s="8" t="n">
        <v>0.340206</v>
      </c>
      <c r="W239" s="8" t="n">
        <v>0.352247</v>
      </c>
      <c r="X239" s="8" t="n">
        <v>0.366294</v>
      </c>
      <c r="Y239" s="8" t="n">
        <v>0.37948</v>
      </c>
      <c r="Z239" s="8" t="n">
        <v>0.392054</v>
      </c>
      <c r="AA239" s="8" t="n">
        <v>0.405431</v>
      </c>
      <c r="AB239" s="8" t="n">
        <v>0.420112</v>
      </c>
      <c r="AC239" s="8" t="n">
        <v>0.436064</v>
      </c>
      <c r="AD239" s="8" t="n">
        <v>0.450863</v>
      </c>
      <c r="AE239" s="8" t="n">
        <v>0.466322</v>
      </c>
      <c r="AF239" s="8" t="n">
        <v>0.478917</v>
      </c>
      <c r="AG239" s="8" t="n">
        <v>0.492904</v>
      </c>
      <c r="AH239" s="8" t="n">
        <v>0.505352</v>
      </c>
      <c r="AI239" s="8" t="n">
        <v>0.518533</v>
      </c>
      <c r="AJ239" s="8" t="n">
        <v>0.531852</v>
      </c>
      <c r="AK239" s="5" t="n">
        <v>0.028358</v>
      </c>
    </row>
    <row r="240" ht="15" customHeight="1" s="99">
      <c r="A240" s="58" t="inlineStr">
        <is>
          <t>FTE000:pa_plugingasolin</t>
        </is>
      </c>
      <c r="B240" s="7" t="inlineStr">
        <is>
          <t xml:space="preserve">      Plug-in Gasoline Hybrid</t>
        </is>
      </c>
      <c r="C240" s="8" t="n">
        <v>0</v>
      </c>
      <c r="D240" s="8" t="n">
        <v>0.207467</v>
      </c>
      <c r="E240" s="8" t="n">
        <v>0.228191</v>
      </c>
      <c r="F240" s="8" t="n">
        <v>0.219147</v>
      </c>
      <c r="G240" s="8" t="n">
        <v>0.214588</v>
      </c>
      <c r="H240" s="8" t="n">
        <v>0.236932</v>
      </c>
      <c r="I240" s="8" t="n">
        <v>0.239059</v>
      </c>
      <c r="J240" s="8" t="n">
        <v>0.237139</v>
      </c>
      <c r="K240" s="8" t="n">
        <v>0.240761</v>
      </c>
      <c r="L240" s="8" t="n">
        <v>0.24601</v>
      </c>
      <c r="M240" s="8" t="n">
        <v>0.25064</v>
      </c>
      <c r="N240" s="8" t="n">
        <v>0.253946</v>
      </c>
      <c r="O240" s="8" t="n">
        <v>0.259667</v>
      </c>
      <c r="P240" s="8" t="n">
        <v>0.268404</v>
      </c>
      <c r="Q240" s="8" t="n">
        <v>0.277422</v>
      </c>
      <c r="R240" s="8" t="n">
        <v>0.2862</v>
      </c>
      <c r="S240" s="8" t="n">
        <v>0.296494</v>
      </c>
      <c r="T240" s="8" t="n">
        <v>0.308761</v>
      </c>
      <c r="U240" s="8" t="n">
        <v>0.3171</v>
      </c>
      <c r="V240" s="8" t="n">
        <v>0.324732</v>
      </c>
      <c r="W240" s="8" t="n">
        <v>0.336225</v>
      </c>
      <c r="X240" s="8" t="n">
        <v>0.349633</v>
      </c>
      <c r="Y240" s="8" t="n">
        <v>0.362219</v>
      </c>
      <c r="Z240" s="8" t="n">
        <v>0.374221</v>
      </c>
      <c r="AA240" s="8" t="n">
        <v>0.38699</v>
      </c>
      <c r="AB240" s="8" t="n">
        <v>0.401004</v>
      </c>
      <c r="AC240" s="8" t="n">
        <v>0.416229</v>
      </c>
      <c r="AD240" s="8" t="n">
        <v>0.430356</v>
      </c>
      <c r="AE240" s="8" t="n">
        <v>0.445111</v>
      </c>
      <c r="AF240" s="8" t="n">
        <v>0.457134</v>
      </c>
      <c r="AG240" s="8" t="n">
        <v>0.470484</v>
      </c>
      <c r="AH240" s="8" t="n">
        <v>0.482366</v>
      </c>
      <c r="AI240" s="8" t="n">
        <v>0.494948</v>
      </c>
      <c r="AJ240" s="8" t="n">
        <v>0.507661</v>
      </c>
      <c r="AK240" s="5" t="n">
        <v>0.028358</v>
      </c>
    </row>
    <row r="241" ht="15" customHeight="1" s="99">
      <c r="A241" s="58" t="inlineStr">
        <is>
          <t>FTE000:pa_fuelcell</t>
        </is>
      </c>
      <c r="B241" s="7" t="inlineStr">
        <is>
          <t xml:space="preserve">      Fuel Cell</t>
        </is>
      </c>
      <c r="C241" s="8" t="n">
        <v>0</v>
      </c>
      <c r="D241" s="8" t="n">
        <v>0.311739</v>
      </c>
      <c r="E241" s="8" t="n">
        <v>0.342879</v>
      </c>
      <c r="F241" s="8" t="n">
        <v>0.329289</v>
      </c>
      <c r="G241" s="8" t="n">
        <v>0.322439</v>
      </c>
      <c r="H241" s="8" t="n">
        <v>0.356013</v>
      </c>
      <c r="I241" s="8" t="n">
        <v>0.359209</v>
      </c>
      <c r="J241" s="8" t="n">
        <v>0.356324</v>
      </c>
      <c r="K241" s="8" t="n">
        <v>0.361767</v>
      </c>
      <c r="L241" s="8" t="n">
        <v>0.369653</v>
      </c>
      <c r="M241" s="8" t="n">
        <v>0.376611</v>
      </c>
      <c r="N241" s="8" t="n">
        <v>0.381579</v>
      </c>
      <c r="O241" s="8" t="n">
        <v>0.390174</v>
      </c>
      <c r="P241" s="8" t="n">
        <v>0.403303</v>
      </c>
      <c r="Q241" s="8" t="n">
        <v>0.416854</v>
      </c>
      <c r="R241" s="8" t="n">
        <v>0.430043</v>
      </c>
      <c r="S241" s="8" t="n">
        <v>0.445511</v>
      </c>
      <c r="T241" s="8" t="n">
        <v>0.463942</v>
      </c>
      <c r="U241" s="8" t="n">
        <v>0.476473</v>
      </c>
      <c r="V241" s="8" t="n">
        <v>0.487941</v>
      </c>
      <c r="W241" s="8" t="n">
        <v>0.50521</v>
      </c>
      <c r="X241" s="8" t="n">
        <v>0.525357</v>
      </c>
      <c r="Y241" s="8" t="n">
        <v>0.544269</v>
      </c>
      <c r="Z241" s="8" t="n">
        <v>0.562303</v>
      </c>
      <c r="AA241" s="8" t="n">
        <v>0.581489</v>
      </c>
      <c r="AB241" s="8" t="n">
        <v>0.6025470000000001</v>
      </c>
      <c r="AC241" s="8" t="n">
        <v>0.625424</v>
      </c>
      <c r="AD241" s="8" t="n">
        <v>0.646651</v>
      </c>
      <c r="AE241" s="8" t="n">
        <v>0.668822</v>
      </c>
      <c r="AF241" s="8" t="n">
        <v>0.686887</v>
      </c>
      <c r="AG241" s="8" t="n">
        <v>0.706947</v>
      </c>
      <c r="AH241" s="8" t="n">
        <v>0.724801</v>
      </c>
      <c r="AI241" s="8" t="n">
        <v>0.743707</v>
      </c>
      <c r="AJ241" s="8" t="n">
        <v>0.76281</v>
      </c>
      <c r="AK241" s="5" t="n">
        <v>0.028358</v>
      </c>
    </row>
    <row r="242" ht="15" customHeight="1" s="99">
      <c r="A242" s="58" t="inlineStr">
        <is>
          <t>FTE000:pa_HeavySubtotal</t>
        </is>
      </c>
      <c r="B242" s="7" t="inlineStr">
        <is>
          <t xml:space="preserve">        Heavy Subtotal</t>
        </is>
      </c>
      <c r="C242" s="8" t="n">
        <v>256.627136</v>
      </c>
      <c r="D242" s="8" t="n">
        <v>277.906097</v>
      </c>
      <c r="E242" s="8" t="n">
        <v>296.763641</v>
      </c>
      <c r="F242" s="8" t="n">
        <v>276.700684</v>
      </c>
      <c r="G242" s="8" t="n">
        <v>263.052979</v>
      </c>
      <c r="H242" s="8" t="n">
        <v>281.983643</v>
      </c>
      <c r="I242" s="8" t="n">
        <v>276.228119</v>
      </c>
      <c r="J242" s="8" t="n">
        <v>266.028961</v>
      </c>
      <c r="K242" s="8" t="n">
        <v>262.225616</v>
      </c>
      <c r="L242" s="8" t="n">
        <v>260.138214</v>
      </c>
      <c r="M242" s="8" t="n">
        <v>257.315155</v>
      </c>
      <c r="N242" s="8" t="n">
        <v>253.115768</v>
      </c>
      <c r="O242" s="8" t="n">
        <v>251.278824</v>
      </c>
      <c r="P242" s="8" t="n">
        <v>252.169434</v>
      </c>
      <c r="Q242" s="8" t="n">
        <v>253.050385</v>
      </c>
      <c r="R242" s="8" t="n">
        <v>253.45343</v>
      </c>
      <c r="S242" s="8" t="n">
        <v>254.922058</v>
      </c>
      <c r="T242" s="8" t="n">
        <v>257.736481</v>
      </c>
      <c r="U242" s="8" t="n">
        <v>256.987732</v>
      </c>
      <c r="V242" s="8" t="n">
        <v>255.508118</v>
      </c>
      <c r="W242" s="8" t="n">
        <v>256.845703</v>
      </c>
      <c r="X242" s="8" t="n">
        <v>259.308716</v>
      </c>
      <c r="Y242" s="8" t="n">
        <v>260.818939</v>
      </c>
      <c r="Z242" s="8" t="n">
        <v>261.612946</v>
      </c>
      <c r="AA242" s="8" t="n">
        <v>262.659302</v>
      </c>
      <c r="AB242" s="8" t="n">
        <v>264.243683</v>
      </c>
      <c r="AC242" s="8" t="n">
        <v>266.287994</v>
      </c>
      <c r="AD242" s="8" t="n">
        <v>267.306396</v>
      </c>
      <c r="AE242" s="8" t="n">
        <v>268.418823</v>
      </c>
      <c r="AF242" s="8" t="n">
        <v>267.639801</v>
      </c>
      <c r="AG242" s="8" t="n">
        <v>267.432922</v>
      </c>
      <c r="AH242" s="8" t="n">
        <v>266.200867</v>
      </c>
      <c r="AI242" s="8" t="n">
        <v>265.188873</v>
      </c>
      <c r="AJ242" s="8" t="n">
        <v>264.078125</v>
      </c>
      <c r="AK242" s="5" t="n">
        <v>-0.001594</v>
      </c>
    </row>
    <row r="243" ht="15" customHeight="1" s="99">
      <c r="A243" s="58"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99">
      <c r="B247" s="4" t="inlineStr">
        <is>
          <t>Railroads</t>
        </is>
      </c>
    </row>
    <row r="248" ht="15" customHeight="1" s="99">
      <c r="A248" s="58" t="inlineStr">
        <is>
          <t>FTE000:qa_TonMilesbyRai</t>
        </is>
      </c>
      <c r="B248" s="7" t="inlineStr">
        <is>
          <t xml:space="preserve"> Ton Miles by Rail (billion)</t>
        </is>
      </c>
      <c r="C248" s="9" t="n">
        <v>1787.537354</v>
      </c>
      <c r="D248" s="9" t="n">
        <v>1788.736328</v>
      </c>
      <c r="E248" s="9" t="n">
        <v>1812.123901</v>
      </c>
      <c r="F248" s="9" t="n">
        <v>1776.697021</v>
      </c>
      <c r="G248" s="9" t="n">
        <v>1769.390869</v>
      </c>
      <c r="H248" s="9" t="n">
        <v>1761.331055</v>
      </c>
      <c r="I248" s="9" t="n">
        <v>1760.654785</v>
      </c>
      <c r="J248" s="9" t="n">
        <v>1779.434814</v>
      </c>
      <c r="K248" s="9" t="n">
        <v>1793.866943</v>
      </c>
      <c r="L248" s="9" t="n">
        <v>1809.704102</v>
      </c>
      <c r="M248" s="9" t="n">
        <v>1816.501465</v>
      </c>
      <c r="N248" s="9" t="n">
        <v>1828.677124</v>
      </c>
      <c r="O248" s="9" t="n">
        <v>1865.317749</v>
      </c>
      <c r="P248" s="9" t="n">
        <v>1893.707642</v>
      </c>
      <c r="Q248" s="9" t="n">
        <v>1898.425537</v>
      </c>
      <c r="R248" s="9" t="n">
        <v>1901.764038</v>
      </c>
      <c r="S248" s="9" t="n">
        <v>1914.623535</v>
      </c>
      <c r="T248" s="9" t="n">
        <v>1915.735352</v>
      </c>
      <c r="U248" s="9" t="n">
        <v>1929.508545</v>
      </c>
      <c r="V248" s="9" t="n">
        <v>1945.841675</v>
      </c>
      <c r="W248" s="9" t="n">
        <v>1957.783813</v>
      </c>
      <c r="X248" s="9" t="n">
        <v>1973.637939</v>
      </c>
      <c r="Y248" s="9" t="n">
        <v>1989.265015</v>
      </c>
      <c r="Z248" s="9" t="n">
        <v>2003.42334</v>
      </c>
      <c r="AA248" s="9" t="n">
        <v>2016.812744</v>
      </c>
      <c r="AB248" s="9" t="n">
        <v>2027.807983</v>
      </c>
      <c r="AC248" s="9" t="n">
        <v>2037.517212</v>
      </c>
      <c r="AD248" s="9" t="n">
        <v>2052.54126</v>
      </c>
      <c r="AE248" s="9" t="n">
        <v>2069.368896</v>
      </c>
      <c r="AF248" s="9" t="n">
        <v>2081.402588</v>
      </c>
      <c r="AG248" s="9" t="n">
        <v>2096.309326</v>
      </c>
      <c r="AH248" s="9" t="n">
        <v>2113.664551</v>
      </c>
      <c r="AI248" s="9" t="n">
        <v>2130.516357</v>
      </c>
      <c r="AJ248" s="9" t="n">
        <v>2149.351074</v>
      </c>
      <c r="AK248" s="5" t="n">
        <v>0.005756</v>
      </c>
    </row>
    <row r="249" ht="15" customHeight="1" s="99">
      <c r="A249" s="58" t="inlineStr">
        <is>
          <t>FTE000:qa_FuelEfficienc</t>
        </is>
      </c>
      <c r="B249" s="7" t="inlineStr">
        <is>
          <t xml:space="preserve"> Fuel Efficiency (ton miles per thousand Btu)</t>
        </is>
      </c>
      <c r="C249" s="8" t="n">
        <v>3.422345</v>
      </c>
      <c r="D249" s="8" t="n">
        <v>3.444543</v>
      </c>
      <c r="E249" s="8" t="n">
        <v>3.466884</v>
      </c>
      <c r="F249" s="8" t="n">
        <v>3.489371</v>
      </c>
      <c r="G249" s="8" t="n">
        <v>3.512003</v>
      </c>
      <c r="H249" s="8" t="n">
        <v>3.534782</v>
      </c>
      <c r="I249" s="8" t="n">
        <v>3.55771</v>
      </c>
      <c r="J249" s="8" t="n">
        <v>3.580785</v>
      </c>
      <c r="K249" s="8" t="n">
        <v>3.60401</v>
      </c>
      <c r="L249" s="8" t="n">
        <v>3.627386</v>
      </c>
      <c r="M249" s="8" t="n">
        <v>3.650914</v>
      </c>
      <c r="N249" s="8" t="n">
        <v>3.674594</v>
      </c>
      <c r="O249" s="8" t="n">
        <v>3.698428</v>
      </c>
      <c r="P249" s="8" t="n">
        <v>3.722416</v>
      </c>
      <c r="Q249" s="8" t="n">
        <v>3.74656</v>
      </c>
      <c r="R249" s="8" t="n">
        <v>3.77086</v>
      </c>
      <c r="S249" s="8" t="n">
        <v>3.795318</v>
      </c>
      <c r="T249" s="8" t="n">
        <v>3.819935</v>
      </c>
      <c r="U249" s="8" t="n">
        <v>3.844712</v>
      </c>
      <c r="V249" s="8" t="n">
        <v>3.869649</v>
      </c>
      <c r="W249" s="8" t="n">
        <v>3.894748</v>
      </c>
      <c r="X249" s="8" t="n">
        <v>3.920009</v>
      </c>
      <c r="Y249" s="8" t="n">
        <v>3.945435</v>
      </c>
      <c r="Z249" s="8" t="n">
        <v>3.971025</v>
      </c>
      <c r="AA249" s="8" t="n">
        <v>3.996782</v>
      </c>
      <c r="AB249" s="8" t="n">
        <v>4.022705</v>
      </c>
      <c r="AC249" s="8" t="n">
        <v>4.048797</v>
      </c>
      <c r="AD249" s="8" t="n">
        <v>4.075058</v>
      </c>
      <c r="AE249" s="8" t="n">
        <v>4.101489</v>
      </c>
      <c r="AF249" s="8" t="n">
        <v>4.128091</v>
      </c>
      <c r="AG249" s="8" t="n">
        <v>4.154866</v>
      </c>
      <c r="AH249" s="8" t="n">
        <v>4.181815</v>
      </c>
      <c r="AI249" s="8" t="n">
        <v>4.208939</v>
      </c>
      <c r="AJ249" s="8" t="n">
        <v>4.236238</v>
      </c>
      <c r="AK249" s="5" t="n">
        <v>0.006486</v>
      </c>
    </row>
    <row r="250" ht="15" customHeight="1" s="99">
      <c r="B250" s="4" t="inlineStr">
        <is>
          <t xml:space="preserve"> Fuel Consumption (trillion Btu)</t>
        </is>
      </c>
    </row>
    <row r="251" ht="15" customHeight="1" s="99">
      <c r="A251" s="58" t="inlineStr">
        <is>
          <t>FTE000:qa_Distillate(di</t>
        </is>
      </c>
      <c r="B251" s="7" t="inlineStr">
        <is>
          <t xml:space="preserve">   Distillate Fuel Oil (diesel)</t>
        </is>
      </c>
      <c r="C251" s="8" t="n">
        <v>522.313477</v>
      </c>
      <c r="D251" s="8" t="n">
        <v>519.295715</v>
      </c>
      <c r="E251" s="8" t="n">
        <v>522.69519</v>
      </c>
      <c r="F251" s="8" t="n">
        <v>508.629059</v>
      </c>
      <c r="G251" s="8" t="n">
        <v>502.196075</v>
      </c>
      <c r="H251" s="8" t="n">
        <v>495.092346</v>
      </c>
      <c r="I251" s="8" t="n">
        <v>489.608032</v>
      </c>
      <c r="J251" s="8" t="n">
        <v>489.010864</v>
      </c>
      <c r="K251" s="8" t="n">
        <v>485.471649</v>
      </c>
      <c r="L251" s="8" t="n">
        <v>480.60495</v>
      </c>
      <c r="M251" s="8" t="n">
        <v>471.723846</v>
      </c>
      <c r="N251" s="8" t="n">
        <v>462.72113</v>
      </c>
      <c r="O251" s="8" t="n">
        <v>458.267242</v>
      </c>
      <c r="P251" s="8" t="n">
        <v>451.697754</v>
      </c>
      <c r="Q251" s="8" t="n">
        <v>439.625488</v>
      </c>
      <c r="R251" s="8" t="n">
        <v>427.548737</v>
      </c>
      <c r="S251" s="8" t="n">
        <v>417.866364</v>
      </c>
      <c r="T251" s="8" t="n">
        <v>405.88205</v>
      </c>
      <c r="U251" s="8" t="n">
        <v>396.845367</v>
      </c>
      <c r="V251" s="8" t="n">
        <v>388.501282</v>
      </c>
      <c r="W251" s="8" t="n">
        <v>379.454712</v>
      </c>
      <c r="X251" s="8" t="n">
        <v>371.341125</v>
      </c>
      <c r="Y251" s="8" t="n">
        <v>363.336151</v>
      </c>
      <c r="Z251" s="8" t="n">
        <v>355.221283</v>
      </c>
      <c r="AA251" s="8" t="n">
        <v>347.13797</v>
      </c>
      <c r="AB251" s="8" t="n">
        <v>338.823639</v>
      </c>
      <c r="AC251" s="8" t="n">
        <v>330.490143</v>
      </c>
      <c r="AD251" s="8" t="n">
        <v>323.191101</v>
      </c>
      <c r="AE251" s="8" t="n">
        <v>316.312073</v>
      </c>
      <c r="AF251" s="8" t="n">
        <v>308.847595</v>
      </c>
      <c r="AG251" s="8" t="n">
        <v>301.963074</v>
      </c>
      <c r="AH251" s="8" t="n">
        <v>295.559448</v>
      </c>
      <c r="AI251" s="8" t="n">
        <v>289.203766</v>
      </c>
      <c r="AJ251" s="8" t="n">
        <v>283.228424</v>
      </c>
      <c r="AK251" s="5" t="n">
        <v>-0.018766</v>
      </c>
    </row>
    <row r="252" ht="15" customHeight="1" s="99">
      <c r="A252" s="58" t="inlineStr">
        <is>
          <t>FTE000:qa_ResidualOil</t>
        </is>
      </c>
      <c r="B252" s="7" t="inlineStr">
        <is>
          <t xml:space="preserve">   Residual Fuel Oil</t>
        </is>
      </c>
      <c r="C252" s="8" t="n">
        <v>0</v>
      </c>
      <c r="D252" s="8" t="n">
        <v>0</v>
      </c>
      <c r="E252" s="8" t="n">
        <v>0</v>
      </c>
      <c r="F252" s="8" t="n">
        <v>0</v>
      </c>
      <c r="G252" s="8" t="n">
        <v>0</v>
      </c>
      <c r="H252" s="8" t="n">
        <v>0</v>
      </c>
      <c r="I252" s="8" t="n">
        <v>0</v>
      </c>
      <c r="J252" s="8" t="n">
        <v>0</v>
      </c>
      <c r="K252" s="8" t="n">
        <v>0</v>
      </c>
      <c r="L252" s="8" t="n">
        <v>0</v>
      </c>
      <c r="M252" s="8" t="n">
        <v>0</v>
      </c>
      <c r="N252" s="8" t="n">
        <v>0</v>
      </c>
      <c r="O252" s="8" t="n">
        <v>0</v>
      </c>
      <c r="P252" s="8" t="n">
        <v>0</v>
      </c>
      <c r="Q252" s="8" t="n">
        <v>0</v>
      </c>
      <c r="R252" s="8" t="n">
        <v>0</v>
      </c>
      <c r="S252" s="8" t="n">
        <v>0</v>
      </c>
      <c r="T252" s="8" t="n">
        <v>0</v>
      </c>
      <c r="U252" s="8" t="n">
        <v>0</v>
      </c>
      <c r="V252" s="8" t="n">
        <v>0</v>
      </c>
      <c r="W252" s="8" t="n">
        <v>0</v>
      </c>
      <c r="X252" s="8" t="n">
        <v>0</v>
      </c>
      <c r="Y252" s="8" t="n">
        <v>0</v>
      </c>
      <c r="Z252" s="8" t="n">
        <v>0</v>
      </c>
      <c r="AA252" s="8" t="n">
        <v>0</v>
      </c>
      <c r="AB252" s="8" t="n">
        <v>0</v>
      </c>
      <c r="AC252" s="8" t="n">
        <v>0</v>
      </c>
      <c r="AD252" s="8" t="n">
        <v>0</v>
      </c>
      <c r="AE252" s="8" t="n">
        <v>0</v>
      </c>
      <c r="AF252" s="8" t="n">
        <v>0</v>
      </c>
      <c r="AG252" s="8" t="n">
        <v>0</v>
      </c>
      <c r="AH252" s="8" t="n">
        <v>0</v>
      </c>
      <c r="AI252" s="8" t="n">
        <v>0</v>
      </c>
      <c r="AJ252" s="8" t="n">
        <v>0</v>
      </c>
      <c r="AK252" s="5" t="inlineStr">
        <is>
          <t>- -</t>
        </is>
      </c>
    </row>
    <row r="253" ht="15" customHeight="1" s="99">
      <c r="A253" s="58" t="inlineStr">
        <is>
          <t>FTE000:qa_Electricity</t>
        </is>
      </c>
      <c r="B253" s="7" t="inlineStr">
        <is>
          <t xml:space="preserve">   Compressed Natural Gas</t>
        </is>
      </c>
      <c r="C253" s="8" t="n">
        <v>0</v>
      </c>
      <c r="D253" s="8" t="n">
        <v>0</v>
      </c>
      <c r="E253" s="8" t="n">
        <v>0</v>
      </c>
      <c r="F253" s="8" t="n">
        <v>0</v>
      </c>
      <c r="G253" s="8" t="n">
        <v>0</v>
      </c>
      <c r="H253" s="8" t="n">
        <v>0</v>
      </c>
      <c r="I253" s="8" t="n">
        <v>0</v>
      </c>
      <c r="J253" s="8" t="n">
        <v>0</v>
      </c>
      <c r="K253" s="8" t="n">
        <v>0</v>
      </c>
      <c r="L253" s="8" t="n">
        <v>0</v>
      </c>
      <c r="M253" s="8" t="n">
        <v>0</v>
      </c>
      <c r="N253" s="8" t="n">
        <v>0</v>
      </c>
      <c r="O253" s="8" t="n">
        <v>0</v>
      </c>
      <c r="P253" s="8" t="n">
        <v>0</v>
      </c>
      <c r="Q253" s="8" t="n">
        <v>0</v>
      </c>
      <c r="R253" s="8" t="n">
        <v>0</v>
      </c>
      <c r="S253" s="8" t="n">
        <v>0</v>
      </c>
      <c r="T253" s="8" t="n">
        <v>0</v>
      </c>
      <c r="U253" s="8" t="n">
        <v>0</v>
      </c>
      <c r="V253" s="8" t="n">
        <v>0</v>
      </c>
      <c r="W253" s="8" t="n">
        <v>0</v>
      </c>
      <c r="X253" s="8" t="n">
        <v>0</v>
      </c>
      <c r="Y253" s="8" t="n">
        <v>0</v>
      </c>
      <c r="Z253" s="8" t="n">
        <v>0</v>
      </c>
      <c r="AA253" s="8" t="n">
        <v>0</v>
      </c>
      <c r="AB253" s="8" t="n">
        <v>0</v>
      </c>
      <c r="AC253" s="8" t="n">
        <v>0</v>
      </c>
      <c r="AD253" s="8" t="n">
        <v>0</v>
      </c>
      <c r="AE253" s="8" t="n">
        <v>0</v>
      </c>
      <c r="AF253" s="8" t="n">
        <v>0</v>
      </c>
      <c r="AG253" s="8" t="n">
        <v>0</v>
      </c>
      <c r="AH253" s="8" t="n">
        <v>0</v>
      </c>
      <c r="AI253" s="8" t="n">
        <v>0</v>
      </c>
      <c r="AJ253" s="8" t="n">
        <v>0</v>
      </c>
      <c r="AK253" s="5" t="inlineStr">
        <is>
          <t>- -</t>
        </is>
      </c>
    </row>
    <row r="254" ht="15" customHeight="1" s="99">
      <c r="A254" s="58" t="inlineStr">
        <is>
          <t>FTE000:qa_ElEnGee</t>
        </is>
      </c>
      <c r="B254" s="7" t="inlineStr">
        <is>
          <t xml:space="preserve">   Liquefied Natural Gas</t>
        </is>
      </c>
      <c r="C254" s="8" t="n">
        <v>0</v>
      </c>
      <c r="D254" s="8" t="n">
        <v>0</v>
      </c>
      <c r="E254" s="8" t="n">
        <v>0</v>
      </c>
      <c r="F254" s="8" t="n">
        <v>0.544906</v>
      </c>
      <c r="G254" s="8" t="n">
        <v>1.616351</v>
      </c>
      <c r="H254" s="8" t="n">
        <v>3.193248</v>
      </c>
      <c r="I254" s="8" t="n">
        <v>5.27633</v>
      </c>
      <c r="J254" s="8" t="n">
        <v>7.928961</v>
      </c>
      <c r="K254" s="8" t="n">
        <v>12.270179</v>
      </c>
      <c r="L254" s="8" t="n">
        <v>18.2953</v>
      </c>
      <c r="M254" s="8" t="n">
        <v>25.823233</v>
      </c>
      <c r="N254" s="8" t="n">
        <v>34.933044</v>
      </c>
      <c r="O254" s="8" t="n">
        <v>46.087021</v>
      </c>
      <c r="P254" s="8" t="n">
        <v>57.033062</v>
      </c>
      <c r="Q254" s="8" t="n">
        <v>67.08614300000001</v>
      </c>
      <c r="R254" s="8" t="n">
        <v>76.782883</v>
      </c>
      <c r="S254" s="8" t="n">
        <v>86.6035</v>
      </c>
      <c r="T254" s="8" t="n">
        <v>95.627899</v>
      </c>
      <c r="U254" s="8" t="n">
        <v>105.015038</v>
      </c>
      <c r="V254" s="8" t="n">
        <v>114.345848</v>
      </c>
      <c r="W254" s="8" t="n">
        <v>123.218079</v>
      </c>
      <c r="X254" s="8" t="n">
        <v>132.136734</v>
      </c>
      <c r="Y254" s="8" t="n">
        <v>140.858032</v>
      </c>
      <c r="Z254" s="8" t="n">
        <v>149.289093</v>
      </c>
      <c r="AA254" s="8" t="n">
        <v>157.471222</v>
      </c>
      <c r="AB254" s="8" t="n">
        <v>165.267014</v>
      </c>
      <c r="AC254" s="8" t="n">
        <v>172.750092</v>
      </c>
      <c r="AD254" s="8" t="n">
        <v>180.492889</v>
      </c>
      <c r="AE254" s="8" t="n">
        <v>188.228867</v>
      </c>
      <c r="AF254" s="8" t="n">
        <v>195.356979</v>
      </c>
      <c r="AG254" s="8" t="n">
        <v>202.580078</v>
      </c>
      <c r="AH254" s="8" t="n">
        <v>209.882385</v>
      </c>
      <c r="AI254" s="8" t="n">
        <v>216.98468</v>
      </c>
      <c r="AJ254" s="8" t="n">
        <v>224.144165</v>
      </c>
      <c r="AK254" s="5" t="inlineStr">
        <is>
          <t>- -</t>
        </is>
      </c>
    </row>
    <row r="256" ht="15" customHeight="1" s="99">
      <c r="B256" s="4" t="inlineStr">
        <is>
          <t>Domestic Shipping</t>
        </is>
      </c>
    </row>
    <row r="257" ht="15" customHeight="1" s="99">
      <c r="A257" s="58" t="inlineStr">
        <is>
          <t>FTE000:ra_TonMilesShipp</t>
        </is>
      </c>
      <c r="B257" s="7" t="inlineStr">
        <is>
          <t xml:space="preserve"> Ton Miles Shipping (billion)</t>
        </is>
      </c>
      <c r="C257" s="9" t="n">
        <v>447.725952</v>
      </c>
      <c r="D257" s="9" t="n">
        <v>444.520569</v>
      </c>
      <c r="E257" s="9" t="n">
        <v>435.793274</v>
      </c>
      <c r="F257" s="9" t="n">
        <v>426.557434</v>
      </c>
      <c r="G257" s="9" t="n">
        <v>415.908752</v>
      </c>
      <c r="H257" s="9" t="n">
        <v>407.289215</v>
      </c>
      <c r="I257" s="9" t="n">
        <v>397.981567</v>
      </c>
      <c r="J257" s="9" t="n">
        <v>387.66037</v>
      </c>
      <c r="K257" s="9" t="n">
        <v>377.813965</v>
      </c>
      <c r="L257" s="9" t="n">
        <v>368.699829</v>
      </c>
      <c r="M257" s="9" t="n">
        <v>359.434204</v>
      </c>
      <c r="N257" s="9" t="n">
        <v>349.288025</v>
      </c>
      <c r="O257" s="9" t="n">
        <v>339.07843</v>
      </c>
      <c r="P257" s="9" t="n">
        <v>328.706543</v>
      </c>
      <c r="Q257" s="9" t="n">
        <v>324.044037</v>
      </c>
      <c r="R257" s="9" t="n">
        <v>318.920532</v>
      </c>
      <c r="S257" s="9" t="n">
        <v>314.175201</v>
      </c>
      <c r="T257" s="9" t="n">
        <v>309.605347</v>
      </c>
      <c r="U257" s="9" t="n">
        <v>305.296753</v>
      </c>
      <c r="V257" s="9" t="n">
        <v>300.715576</v>
      </c>
      <c r="W257" s="9" t="n">
        <v>296.954376</v>
      </c>
      <c r="X257" s="9" t="n">
        <v>292.937744</v>
      </c>
      <c r="Y257" s="9" t="n">
        <v>288.725159</v>
      </c>
      <c r="Z257" s="9" t="n">
        <v>284.264679</v>
      </c>
      <c r="AA257" s="9" t="n">
        <v>282.858948</v>
      </c>
      <c r="AB257" s="9" t="n">
        <v>281.434814</v>
      </c>
      <c r="AC257" s="9" t="n">
        <v>279.57016</v>
      </c>
      <c r="AD257" s="9" t="n">
        <v>278.13324</v>
      </c>
      <c r="AE257" s="9" t="n">
        <v>276.717316</v>
      </c>
      <c r="AF257" s="9" t="n">
        <v>275.622589</v>
      </c>
      <c r="AG257" s="9" t="n">
        <v>274.332642</v>
      </c>
      <c r="AH257" s="9" t="n">
        <v>273.4216</v>
      </c>
      <c r="AI257" s="9" t="n">
        <v>271.813812</v>
      </c>
      <c r="AJ257" s="9" t="n">
        <v>270.610596</v>
      </c>
      <c r="AK257" s="5" t="n">
        <v>-0.01539</v>
      </c>
    </row>
    <row r="258" ht="15" customHeight="1" s="99">
      <c r="A258" s="58" t="inlineStr">
        <is>
          <t>FTE000:ra_FuelEfficienc</t>
        </is>
      </c>
      <c r="B258" s="7" t="inlineStr">
        <is>
          <t xml:space="preserve"> Fuel Efficiency (ton miles per thousand Btu)</t>
        </is>
      </c>
      <c r="C258" s="8" t="n">
        <v>4.756678</v>
      </c>
      <c r="D258" s="8" t="n">
        <v>4.784937</v>
      </c>
      <c r="E258" s="8" t="n">
        <v>4.813365</v>
      </c>
      <c r="F258" s="8" t="n">
        <v>4.84196</v>
      </c>
      <c r="G258" s="8" t="n">
        <v>4.870726</v>
      </c>
      <c r="H258" s="8" t="n">
        <v>4.899663</v>
      </c>
      <c r="I258" s="8" t="n">
        <v>4.928772</v>
      </c>
      <c r="J258" s="8" t="n">
        <v>4.958054</v>
      </c>
      <c r="K258" s="8" t="n">
        <v>4.987509</v>
      </c>
      <c r="L258" s="8" t="n">
        <v>5.01714</v>
      </c>
      <c r="M258" s="8" t="n">
        <v>5.046947</v>
      </c>
      <c r="N258" s="8" t="n">
        <v>5.076931</v>
      </c>
      <c r="O258" s="8" t="n">
        <v>5.107092</v>
      </c>
      <c r="P258" s="8" t="n">
        <v>5.137434</v>
      </c>
      <c r="Q258" s="8" t="n">
        <v>5.167955</v>
      </c>
      <c r="R258" s="8" t="n">
        <v>5.198658</v>
      </c>
      <c r="S258" s="8" t="n">
        <v>5.229543</v>
      </c>
      <c r="T258" s="8" t="n">
        <v>5.260611</v>
      </c>
      <c r="U258" s="8" t="n">
        <v>5.291864</v>
      </c>
      <c r="V258" s="8" t="n">
        <v>5.323303</v>
      </c>
      <c r="W258" s="8" t="n">
        <v>5.354929</v>
      </c>
      <c r="X258" s="8" t="n">
        <v>5.386742</v>
      </c>
      <c r="Y258" s="8" t="n">
        <v>5.418745</v>
      </c>
      <c r="Z258" s="8" t="n">
        <v>5.450938</v>
      </c>
      <c r="AA258" s="8" t="n">
        <v>5.483322</v>
      </c>
      <c r="AB258" s="8" t="n">
        <v>5.515898</v>
      </c>
      <c r="AC258" s="8" t="n">
        <v>5.548667</v>
      </c>
      <c r="AD258" s="8" t="n">
        <v>5.581632</v>
      </c>
      <c r="AE258" s="8" t="n">
        <v>5.614792</v>
      </c>
      <c r="AF258" s="8" t="n">
        <v>5.64815</v>
      </c>
      <c r="AG258" s="8" t="n">
        <v>5.681705</v>
      </c>
      <c r="AH258" s="8" t="n">
        <v>5.71546</v>
      </c>
      <c r="AI258" s="8" t="n">
        <v>5.749416</v>
      </c>
      <c r="AJ258" s="8" t="n">
        <v>5.783573</v>
      </c>
      <c r="AK258" s="5" t="n">
        <v>0.005941</v>
      </c>
    </row>
    <row r="259" ht="15" customHeight="1" s="99">
      <c r="B259" s="4" t="inlineStr">
        <is>
          <t xml:space="preserve"> Fuel Consumption (trillion Btu)</t>
        </is>
      </c>
    </row>
    <row r="260" ht="15" customHeight="1" s="99">
      <c r="A260" s="58" t="inlineStr">
        <is>
          <t>FTE000:ra_Distillate(di</t>
        </is>
      </c>
      <c r="B260" s="7" t="inlineStr">
        <is>
          <t xml:space="preserve">   Distillate Fuel Oil (diesel)</t>
        </is>
      </c>
      <c r="C260" s="8" t="n">
        <v>91.653206</v>
      </c>
      <c r="D260" s="8" t="n">
        <v>90.53892500000001</v>
      </c>
      <c r="E260" s="8" t="n">
        <v>88.023674</v>
      </c>
      <c r="F260" s="8" t="n">
        <v>85.75213599999999</v>
      </c>
      <c r="G260" s="8" t="n">
        <v>83.23017900000001</v>
      </c>
      <c r="H260" s="8" t="n">
        <v>81.042969</v>
      </c>
      <c r="I260" s="8" t="n">
        <v>78.741394</v>
      </c>
      <c r="J260" s="8" t="n">
        <v>76.263206</v>
      </c>
      <c r="K260" s="8" t="n">
        <v>73.90321400000001</v>
      </c>
      <c r="L260" s="8" t="n">
        <v>71.708344</v>
      </c>
      <c r="M260" s="8" t="n">
        <v>69.507538</v>
      </c>
      <c r="N260" s="8" t="n">
        <v>67.160042</v>
      </c>
      <c r="O260" s="8" t="n">
        <v>64.824844</v>
      </c>
      <c r="P260" s="8" t="n">
        <v>62.484051</v>
      </c>
      <c r="Q260" s="8" t="n">
        <v>61.24757</v>
      </c>
      <c r="R260" s="8" t="n">
        <v>59.936172</v>
      </c>
      <c r="S260" s="8" t="n">
        <v>58.708778</v>
      </c>
      <c r="T260" s="8" t="n">
        <v>57.525631</v>
      </c>
      <c r="U260" s="8" t="n">
        <v>56.401947</v>
      </c>
      <c r="V260" s="8" t="n">
        <v>55.237507</v>
      </c>
      <c r="W260" s="8" t="n">
        <v>54.235291</v>
      </c>
      <c r="X260" s="8" t="n">
        <v>53.197945</v>
      </c>
      <c r="Y260" s="8" t="n">
        <v>52.136215</v>
      </c>
      <c r="Z260" s="8" t="n">
        <v>51.012058</v>
      </c>
      <c r="AA260" s="8" t="n">
        <v>50.399712</v>
      </c>
      <c r="AB260" s="8" t="n">
        <v>49.786072</v>
      </c>
      <c r="AC260" s="8" t="n">
        <v>49.096878</v>
      </c>
      <c r="AD260" s="8" t="n">
        <v>48.484997</v>
      </c>
      <c r="AE260" s="8" t="n">
        <v>47.878189</v>
      </c>
      <c r="AF260" s="8" t="n">
        <v>47.327675</v>
      </c>
      <c r="AG260" s="8" t="n">
        <v>46.743977</v>
      </c>
      <c r="AH260" s="8" t="n">
        <v>46.224663</v>
      </c>
      <c r="AI260" s="8" t="n">
        <v>45.587563</v>
      </c>
      <c r="AJ260" s="8" t="n">
        <v>45.018429</v>
      </c>
      <c r="AK260" s="5" t="n">
        <v>-0.021598</v>
      </c>
    </row>
    <row r="261" ht="15" customHeight="1" s="99">
      <c r="A261" s="58" t="inlineStr">
        <is>
          <t>FTE000:ra_ResidualOil</t>
        </is>
      </c>
      <c r="B261" s="7" t="inlineStr">
        <is>
          <t xml:space="preserve">   Residual Fuel Oil</t>
        </is>
      </c>
      <c r="C261" s="8" t="n">
        <v>2.544341</v>
      </c>
      <c r="D261" s="8" t="n">
        <v>2.271792</v>
      </c>
      <c r="E261" s="8" t="n">
        <v>2.870655</v>
      </c>
      <c r="F261" s="8" t="n">
        <v>2.386124</v>
      </c>
      <c r="G261" s="8" t="n">
        <v>1.943896</v>
      </c>
      <c r="H261" s="8" t="n">
        <v>1.809858</v>
      </c>
      <c r="I261" s="8" t="n">
        <v>1.679463</v>
      </c>
      <c r="J261" s="8" t="n">
        <v>1.553509</v>
      </c>
      <c r="K261" s="8" t="n">
        <v>1.435882</v>
      </c>
      <c r="L261" s="8" t="n">
        <v>1.33319</v>
      </c>
      <c r="M261" s="8" t="n">
        <v>1.23104</v>
      </c>
      <c r="N261" s="8" t="n">
        <v>1.131057</v>
      </c>
      <c r="O261" s="8" t="n">
        <v>1.03578</v>
      </c>
      <c r="P261" s="8" t="n">
        <v>0.941132</v>
      </c>
      <c r="Q261" s="8" t="n">
        <v>0.86363</v>
      </c>
      <c r="R261" s="8" t="n">
        <v>0.788976</v>
      </c>
      <c r="S261" s="8" t="n">
        <v>0.716119</v>
      </c>
      <c r="T261" s="8" t="n">
        <v>0.647817</v>
      </c>
      <c r="U261" s="8" t="n">
        <v>0.583952</v>
      </c>
      <c r="V261" s="8" t="n">
        <v>0.528795</v>
      </c>
      <c r="W261" s="8" t="n">
        <v>0.472587</v>
      </c>
      <c r="X261" s="8" t="n">
        <v>0.410933</v>
      </c>
      <c r="Y261" s="8" t="n">
        <v>0.347049</v>
      </c>
      <c r="Z261" s="8" t="n">
        <v>0.29089</v>
      </c>
      <c r="AA261" s="8" t="n">
        <v>0.287727</v>
      </c>
      <c r="AB261" s="8" t="n">
        <v>0.284581</v>
      </c>
      <c r="AC261" s="8" t="n">
        <v>0.281012</v>
      </c>
      <c r="AD261" s="8" t="n">
        <v>0.277905</v>
      </c>
      <c r="AE261" s="8" t="n">
        <v>0.274842</v>
      </c>
      <c r="AF261" s="8" t="n">
        <v>0.272139</v>
      </c>
      <c r="AG261" s="8" t="n">
        <v>0.269256</v>
      </c>
      <c r="AH261" s="8" t="n">
        <v>0.266773</v>
      </c>
      <c r="AI261" s="8" t="n">
        <v>0.263622</v>
      </c>
      <c r="AJ261" s="8" t="n">
        <v>0.260896</v>
      </c>
      <c r="AK261" s="5" t="n">
        <v>-0.06539499999999999</v>
      </c>
    </row>
    <row r="262" ht="15" customHeight="1" s="99">
      <c r="A262" s="58" t="inlineStr">
        <is>
          <t>FTE000:ra_MotorGasoline</t>
        </is>
      </c>
      <c r="B262" s="7" t="inlineStr">
        <is>
          <t xml:space="preserve">   Compressed Natural Gas</t>
        </is>
      </c>
      <c r="C262" s="8" t="n">
        <v>0</v>
      </c>
      <c r="D262" s="8" t="n">
        <v>0</v>
      </c>
      <c r="E262" s="8" t="n">
        <v>0</v>
      </c>
      <c r="F262" s="8" t="n">
        <v>0</v>
      </c>
      <c r="G262" s="8" t="n">
        <v>0</v>
      </c>
      <c r="H262" s="8" t="n">
        <v>0</v>
      </c>
      <c r="I262" s="8" t="n">
        <v>0</v>
      </c>
      <c r="J262" s="8" t="n">
        <v>0</v>
      </c>
      <c r="K262" s="8" t="n">
        <v>0</v>
      </c>
      <c r="L262" s="8" t="n">
        <v>0</v>
      </c>
      <c r="M262" s="8" t="n">
        <v>0</v>
      </c>
      <c r="N262" s="8" t="n">
        <v>0</v>
      </c>
      <c r="O262" s="8" t="n">
        <v>0</v>
      </c>
      <c r="P262" s="8" t="n">
        <v>0</v>
      </c>
      <c r="Q262" s="8" t="n">
        <v>0</v>
      </c>
      <c r="R262" s="8" t="n">
        <v>0</v>
      </c>
      <c r="S262" s="8" t="n">
        <v>0</v>
      </c>
      <c r="T262" s="8" t="n">
        <v>0</v>
      </c>
      <c r="U262" s="8" t="n">
        <v>0</v>
      </c>
      <c r="V262" s="8" t="n">
        <v>0</v>
      </c>
      <c r="W262" s="8" t="n">
        <v>0</v>
      </c>
      <c r="X262" s="8" t="n">
        <v>0</v>
      </c>
      <c r="Y262" s="8" t="n">
        <v>0</v>
      </c>
      <c r="Z262" s="8" t="n">
        <v>0</v>
      </c>
      <c r="AA262" s="8" t="n">
        <v>0</v>
      </c>
      <c r="AB262" s="8" t="n">
        <v>0</v>
      </c>
      <c r="AC262" s="8" t="n">
        <v>0</v>
      </c>
      <c r="AD262" s="8" t="n">
        <v>0</v>
      </c>
      <c r="AE262" s="8" t="n">
        <v>0</v>
      </c>
      <c r="AF262" s="8" t="n">
        <v>0</v>
      </c>
      <c r="AG262" s="8" t="n">
        <v>0</v>
      </c>
      <c r="AH262" s="8" t="n">
        <v>0</v>
      </c>
      <c r="AI262" s="8" t="n">
        <v>0</v>
      </c>
      <c r="AJ262" s="8" t="n">
        <v>0</v>
      </c>
      <c r="AK262" s="5" t="inlineStr">
        <is>
          <t>- -</t>
        </is>
      </c>
    </row>
    <row r="263" ht="15" customHeight="1" s="99">
      <c r="A263" s="58" t="inlineStr">
        <is>
          <t>FTE000:ra_ElEnGee</t>
        </is>
      </c>
      <c r="B263" s="7" t="inlineStr">
        <is>
          <t xml:space="preserve">   Liquefied Natural Gas</t>
        </is>
      </c>
      <c r="C263" s="8" t="n">
        <v>0.307103</v>
      </c>
      <c r="D263" s="8" t="n">
        <v>0.365315</v>
      </c>
      <c r="E263" s="8" t="n">
        <v>0.416356</v>
      </c>
      <c r="F263" s="8" t="n">
        <v>0.462398</v>
      </c>
      <c r="G263" s="8" t="n">
        <v>0.502621</v>
      </c>
      <c r="H263" s="8" t="n">
        <v>0.540256</v>
      </c>
      <c r="I263" s="8" t="n">
        <v>0.573342</v>
      </c>
      <c r="J263" s="8" t="n">
        <v>0.600075</v>
      </c>
      <c r="K263" s="8" t="n">
        <v>0.6241950000000001</v>
      </c>
      <c r="L263" s="8" t="n">
        <v>0.642473</v>
      </c>
      <c r="M263" s="8" t="n">
        <v>0.660393</v>
      </c>
      <c r="N263" s="8" t="n">
        <v>0.673955</v>
      </c>
      <c r="O263" s="8" t="n">
        <v>0.684908</v>
      </c>
      <c r="P263" s="8" t="n">
        <v>0.695363</v>
      </c>
      <c r="Q263" s="8" t="n">
        <v>0.717825</v>
      </c>
      <c r="R263" s="8" t="n">
        <v>0.737001</v>
      </c>
      <c r="S263" s="8" t="n">
        <v>0.756804</v>
      </c>
      <c r="T263" s="8" t="n">
        <v>0.774719</v>
      </c>
      <c r="U263" s="8" t="n">
        <v>0.791095</v>
      </c>
      <c r="V263" s="8" t="n">
        <v>0.801283</v>
      </c>
      <c r="W263" s="8" t="n">
        <v>0.815472</v>
      </c>
      <c r="X263" s="8" t="n">
        <v>0.832288</v>
      </c>
      <c r="Y263" s="8" t="n">
        <v>0.849992</v>
      </c>
      <c r="Z263" s="8" t="n">
        <v>0.889093</v>
      </c>
      <c r="AA263" s="8" t="n">
        <v>0.939703</v>
      </c>
      <c r="AB263" s="8" t="n">
        <v>0.993105</v>
      </c>
      <c r="AC263" s="8" t="n">
        <v>1.047864</v>
      </c>
      <c r="AD263" s="8" t="n">
        <v>1.107296</v>
      </c>
      <c r="AE263" s="8" t="n">
        <v>1.170156</v>
      </c>
      <c r="AF263" s="8" t="n">
        <v>1.237994</v>
      </c>
      <c r="AG263" s="8" t="n">
        <v>1.308813</v>
      </c>
      <c r="AH263" s="8" t="n">
        <v>1.385572</v>
      </c>
      <c r="AI263" s="8" t="n">
        <v>1.463067</v>
      </c>
      <c r="AJ263" s="8" t="n">
        <v>1.547155</v>
      </c>
      <c r="AK263" s="5" t="n">
        <v>0.046139</v>
      </c>
    </row>
    <row r="265" ht="15" customHeight="1" s="99">
      <c r="B265" s="4" t="inlineStr">
        <is>
          <t>International Shipping</t>
        </is>
      </c>
    </row>
    <row r="266" ht="15" customHeight="1" s="99">
      <c r="A266" s="58" t="inlineStr">
        <is>
          <t>FTE000:sa_GrossTrade(bi</t>
        </is>
      </c>
      <c r="B266" s="7" t="inlineStr">
        <is>
          <t xml:space="preserve"> Gross Trade (billion 2009 dollars)</t>
        </is>
      </c>
      <c r="C266" s="9" t="n">
        <v>3961.746582</v>
      </c>
      <c r="D266" s="9" t="n">
        <v>4206.19873</v>
      </c>
      <c r="E266" s="9" t="n">
        <v>4467.148926</v>
      </c>
      <c r="F266" s="9" t="n">
        <v>4792.268555</v>
      </c>
      <c r="G266" s="9" t="n">
        <v>4979.640137</v>
      </c>
      <c r="H266" s="9" t="n">
        <v>5152.933594</v>
      </c>
      <c r="I266" s="9" t="n">
        <v>5324.894043</v>
      </c>
      <c r="J266" s="9" t="n">
        <v>5475.664062</v>
      </c>
      <c r="K266" s="9" t="n">
        <v>5626.114258</v>
      </c>
      <c r="L266" s="9" t="n">
        <v>5748.888672</v>
      </c>
      <c r="M266" s="9" t="n">
        <v>5874.083984</v>
      </c>
      <c r="N266" s="9" t="n">
        <v>6037.081055</v>
      </c>
      <c r="O266" s="9" t="n">
        <v>6211.657227</v>
      </c>
      <c r="P266" s="9" t="n">
        <v>6403.259766</v>
      </c>
      <c r="Q266" s="9" t="n">
        <v>6597.277344</v>
      </c>
      <c r="R266" s="9" t="n">
        <v>6793.457031</v>
      </c>
      <c r="S266" s="9" t="n">
        <v>6999.233398</v>
      </c>
      <c r="T266" s="9" t="n">
        <v>7218.919922</v>
      </c>
      <c r="U266" s="9" t="n">
        <v>7430.34082</v>
      </c>
      <c r="V266" s="9" t="n">
        <v>7650.001953</v>
      </c>
      <c r="W266" s="9" t="n">
        <v>7881.965332</v>
      </c>
      <c r="X266" s="9" t="n">
        <v>8121.290039</v>
      </c>
      <c r="Y266" s="9" t="n">
        <v>8363.058594</v>
      </c>
      <c r="Z266" s="9" t="n">
        <v>8619.224609000001</v>
      </c>
      <c r="AA266" s="9" t="n">
        <v>8881.036133</v>
      </c>
      <c r="AB266" s="9" t="n">
        <v>9108.776367</v>
      </c>
      <c r="AC266" s="9" t="n">
        <v>9428</v>
      </c>
      <c r="AD266" s="9" t="n">
        <v>9678.138671999999</v>
      </c>
      <c r="AE266" s="9" t="n">
        <v>10013.517578</v>
      </c>
      <c r="AF266" s="9" t="n">
        <v>10264.605469</v>
      </c>
      <c r="AG266" s="9" t="n">
        <v>10560.549805</v>
      </c>
      <c r="AH266" s="9" t="n">
        <v>10849.081055</v>
      </c>
      <c r="AI266" s="9" t="n">
        <v>11156.761719</v>
      </c>
      <c r="AJ266" s="9" t="n">
        <v>11484.837891</v>
      </c>
      <c r="AK266" s="5" t="n">
        <v>0.031888</v>
      </c>
    </row>
    <row r="267" ht="15" customHeight="1" s="99">
      <c r="A267" s="58" t="inlineStr">
        <is>
          <t>FTE000:sa_Exports(billi</t>
        </is>
      </c>
      <c r="B267" s="7" t="inlineStr">
        <is>
          <t xml:space="preserve"> Exports (billion 2009 dollars)</t>
        </is>
      </c>
      <c r="C267" s="9" t="n">
        <v>1512.275269</v>
      </c>
      <c r="D267" s="9" t="n">
        <v>1617.010742</v>
      </c>
      <c r="E267" s="9" t="n">
        <v>1709.778198</v>
      </c>
      <c r="F267" s="9" t="n">
        <v>1815.346191</v>
      </c>
      <c r="G267" s="9" t="n">
        <v>1870.465698</v>
      </c>
      <c r="H267" s="9" t="n">
        <v>1937.958252</v>
      </c>
      <c r="I267" s="9" t="n">
        <v>2018.899292</v>
      </c>
      <c r="J267" s="9" t="n">
        <v>2099.440186</v>
      </c>
      <c r="K267" s="9" t="n">
        <v>2179.420166</v>
      </c>
      <c r="L267" s="9" t="n">
        <v>2250.084473</v>
      </c>
      <c r="M267" s="9" t="n">
        <v>2317.259521</v>
      </c>
      <c r="N267" s="9" t="n">
        <v>2395.544922</v>
      </c>
      <c r="O267" s="9" t="n">
        <v>2478.755371</v>
      </c>
      <c r="P267" s="9" t="n">
        <v>2573.953613</v>
      </c>
      <c r="Q267" s="9" t="n">
        <v>2671.627686</v>
      </c>
      <c r="R267" s="9" t="n">
        <v>2770.621582</v>
      </c>
      <c r="S267" s="9" t="n">
        <v>2876.653076</v>
      </c>
      <c r="T267" s="9" t="n">
        <v>2983.858154</v>
      </c>
      <c r="U267" s="9" t="n">
        <v>3091.899414</v>
      </c>
      <c r="V267" s="9" t="n">
        <v>3206.188232</v>
      </c>
      <c r="W267" s="9" t="n">
        <v>3324.431641</v>
      </c>
      <c r="X267" s="9" t="n">
        <v>3445.476807</v>
      </c>
      <c r="Y267" s="9" t="n">
        <v>3567.342529</v>
      </c>
      <c r="Z267" s="9" t="n">
        <v>3695.894287</v>
      </c>
      <c r="AA267" s="9" t="n">
        <v>3824.388428</v>
      </c>
      <c r="AB267" s="9" t="n">
        <v>3937.608398</v>
      </c>
      <c r="AC267" s="9" t="n">
        <v>4086.413574</v>
      </c>
      <c r="AD267" s="9" t="n">
        <v>4209.29541</v>
      </c>
      <c r="AE267" s="9" t="n">
        <v>4364.300781</v>
      </c>
      <c r="AF267" s="9" t="n">
        <v>4487.351562</v>
      </c>
      <c r="AG267" s="9" t="n">
        <v>4627.203613</v>
      </c>
      <c r="AH267" s="9" t="n">
        <v>4770.623047</v>
      </c>
      <c r="AI267" s="9" t="n">
        <v>4911.344238</v>
      </c>
      <c r="AJ267" s="9" t="n">
        <v>5056.64502</v>
      </c>
      <c r="AK267" s="5" t="n">
        <v>0.036271</v>
      </c>
    </row>
    <row r="268" ht="15" customHeight="1" s="99">
      <c r="A268" s="58" t="inlineStr">
        <is>
          <t>FTE000:sa_Imports(billi</t>
        </is>
      </c>
      <c r="B268" s="7" t="inlineStr">
        <is>
          <t xml:space="preserve"> Imports (billion 2009 dollars)</t>
        </is>
      </c>
      <c r="C268" s="9" t="n">
        <v>2449.471191</v>
      </c>
      <c r="D268" s="9" t="n">
        <v>2589.187988</v>
      </c>
      <c r="E268" s="9" t="n">
        <v>2757.37085</v>
      </c>
      <c r="F268" s="9" t="n">
        <v>2976.922119</v>
      </c>
      <c r="G268" s="9" t="n">
        <v>3109.174316</v>
      </c>
      <c r="H268" s="9" t="n">
        <v>3214.975098</v>
      </c>
      <c r="I268" s="9" t="n">
        <v>3305.994629</v>
      </c>
      <c r="J268" s="9" t="n">
        <v>3376.224121</v>
      </c>
      <c r="K268" s="9" t="n">
        <v>3446.693848</v>
      </c>
      <c r="L268" s="9" t="n">
        <v>3498.804443</v>
      </c>
      <c r="M268" s="9" t="n">
        <v>3556.824707</v>
      </c>
      <c r="N268" s="9" t="n">
        <v>3641.536377</v>
      </c>
      <c r="O268" s="9" t="n">
        <v>3732.901855</v>
      </c>
      <c r="P268" s="9" t="n">
        <v>3829.306396</v>
      </c>
      <c r="Q268" s="9" t="n">
        <v>3925.649902</v>
      </c>
      <c r="R268" s="9" t="n">
        <v>4022.835449</v>
      </c>
      <c r="S268" s="9" t="n">
        <v>4122.580566</v>
      </c>
      <c r="T268" s="9" t="n">
        <v>4235.061523</v>
      </c>
      <c r="U268" s="9" t="n">
        <v>4338.441406</v>
      </c>
      <c r="V268" s="9" t="n">
        <v>4443.813477</v>
      </c>
      <c r="W268" s="9" t="n">
        <v>4557.533691</v>
      </c>
      <c r="X268" s="9" t="n">
        <v>4675.813477</v>
      </c>
      <c r="Y268" s="9" t="n">
        <v>4795.71582</v>
      </c>
      <c r="Z268" s="9" t="n">
        <v>4923.330078</v>
      </c>
      <c r="AA268" s="9" t="n">
        <v>5056.647461</v>
      </c>
      <c r="AB268" s="9" t="n">
        <v>5171.167969</v>
      </c>
      <c r="AC268" s="9" t="n">
        <v>5341.585938</v>
      </c>
      <c r="AD268" s="9" t="n">
        <v>5468.843262</v>
      </c>
      <c r="AE268" s="9" t="n">
        <v>5649.217285</v>
      </c>
      <c r="AF268" s="9" t="n">
        <v>5777.253418</v>
      </c>
      <c r="AG268" s="9" t="n">
        <v>5933.346191</v>
      </c>
      <c r="AH268" s="9" t="n">
        <v>6078.458008</v>
      </c>
      <c r="AI268" s="9" t="n">
        <v>6245.417969</v>
      </c>
      <c r="AJ268" s="9" t="n">
        <v>6428.193359</v>
      </c>
      <c r="AK268" s="5" t="n">
        <v>0.028825</v>
      </c>
    </row>
    <row r="269" ht="15" customHeight="1" s="99">
      <c r="B269" s="4" t="inlineStr">
        <is>
          <t xml:space="preserve"> Fuel Consumption (trillion Btu)</t>
        </is>
      </c>
    </row>
    <row r="270" ht="15" customHeight="1" s="99">
      <c r="A270" s="58" t="inlineStr">
        <is>
          <t>FTE000:sa_Distillate(di</t>
        </is>
      </c>
      <c r="B270" s="7" t="inlineStr">
        <is>
          <t xml:space="preserve">   Distillate Fuel Oil (diesel)</t>
        </is>
      </c>
      <c r="C270" s="8" t="n">
        <v>285.263306</v>
      </c>
      <c r="D270" s="8" t="n">
        <v>284.826019</v>
      </c>
      <c r="E270" s="8" t="n">
        <v>373.968903</v>
      </c>
      <c r="F270" s="8" t="n">
        <v>494.098846</v>
      </c>
      <c r="G270" s="8" t="n">
        <v>391.50769</v>
      </c>
      <c r="H270" s="8" t="n">
        <v>314.957153</v>
      </c>
      <c r="I270" s="8" t="n">
        <v>296.202087</v>
      </c>
      <c r="J270" s="8" t="n">
        <v>285.240692</v>
      </c>
      <c r="K270" s="8" t="n">
        <v>278.031769</v>
      </c>
      <c r="L270" s="8" t="n">
        <v>281.650757</v>
      </c>
      <c r="M270" s="8" t="n">
        <v>280.631348</v>
      </c>
      <c r="N270" s="8" t="n">
        <v>281.711304</v>
      </c>
      <c r="O270" s="8" t="n">
        <v>280.306396</v>
      </c>
      <c r="P270" s="8" t="n">
        <v>288.047913</v>
      </c>
      <c r="Q270" s="8" t="n">
        <v>286.998657</v>
      </c>
      <c r="R270" s="8" t="n">
        <v>286.331512</v>
      </c>
      <c r="S270" s="8" t="n">
        <v>286.499207</v>
      </c>
      <c r="T270" s="8" t="n">
        <v>287.070679</v>
      </c>
      <c r="U270" s="8" t="n">
        <v>301.248901</v>
      </c>
      <c r="V270" s="8" t="n">
        <v>300.152283</v>
      </c>
      <c r="W270" s="8" t="n">
        <v>303.86438</v>
      </c>
      <c r="X270" s="8" t="n">
        <v>303.562531</v>
      </c>
      <c r="Y270" s="8" t="n">
        <v>302.878052</v>
      </c>
      <c r="Z270" s="8" t="n">
        <v>303.271576</v>
      </c>
      <c r="AA270" s="8" t="n">
        <v>303.636475</v>
      </c>
      <c r="AB270" s="8" t="n">
        <v>303.445312</v>
      </c>
      <c r="AC270" s="8" t="n">
        <v>298.369873</v>
      </c>
      <c r="AD270" s="8" t="n">
        <v>307.66925</v>
      </c>
      <c r="AE270" s="8" t="n">
        <v>309.144409</v>
      </c>
      <c r="AF270" s="8" t="n">
        <v>315.045593</v>
      </c>
      <c r="AG270" s="8" t="n">
        <v>317.743774</v>
      </c>
      <c r="AH270" s="8" t="n">
        <v>321.200623</v>
      </c>
      <c r="AI270" s="8" t="n">
        <v>323.933899</v>
      </c>
      <c r="AJ270" s="8" t="n">
        <v>326.756622</v>
      </c>
      <c r="AK270" s="5" t="n">
        <v>0.004301</v>
      </c>
    </row>
    <row r="271" ht="15" customHeight="1" s="99">
      <c r="A271" s="58" t="inlineStr">
        <is>
          <t>FTE000:sa_ResidualOil</t>
        </is>
      </c>
      <c r="B271" s="7" t="inlineStr">
        <is>
          <t xml:space="preserve">   Residual Fuel Oil</t>
        </is>
      </c>
      <c r="C271" s="8" t="n">
        <v>674.883545</v>
      </c>
      <c r="D271" s="8" t="n">
        <v>625.8616940000001</v>
      </c>
      <c r="E271" s="8" t="n">
        <v>652.027405</v>
      </c>
      <c r="F271" s="8" t="n">
        <v>349.827026</v>
      </c>
      <c r="G271" s="8" t="n">
        <v>422.308594</v>
      </c>
      <c r="H271" s="8" t="n">
        <v>564.661621</v>
      </c>
      <c r="I271" s="8" t="n">
        <v>591.872375</v>
      </c>
      <c r="J271" s="8" t="n">
        <v>605.636719</v>
      </c>
      <c r="K271" s="8" t="n">
        <v>618.083435</v>
      </c>
      <c r="L271" s="8" t="n">
        <v>607.1355589999999</v>
      </c>
      <c r="M271" s="8" t="n">
        <v>597.929077</v>
      </c>
      <c r="N271" s="8" t="n">
        <v>592.594421</v>
      </c>
      <c r="O271" s="8" t="n">
        <v>596.054016</v>
      </c>
      <c r="P271" s="8" t="n">
        <v>575.941406</v>
      </c>
      <c r="Q271" s="8" t="n">
        <v>572.93042</v>
      </c>
      <c r="R271" s="8" t="n">
        <v>571.264221</v>
      </c>
      <c r="S271" s="8" t="n">
        <v>570.04895</v>
      </c>
      <c r="T271" s="8" t="n">
        <v>566.616943</v>
      </c>
      <c r="U271" s="8" t="n">
        <v>530.089111</v>
      </c>
      <c r="V271" s="8" t="n">
        <v>527.555481</v>
      </c>
      <c r="W271" s="8" t="n">
        <v>518.738281</v>
      </c>
      <c r="X271" s="8" t="n">
        <v>516.01593</v>
      </c>
      <c r="Y271" s="8" t="n">
        <v>513.547363</v>
      </c>
      <c r="Z271" s="8" t="n">
        <v>511.546967</v>
      </c>
      <c r="AA271" s="8" t="n">
        <v>508.673462</v>
      </c>
      <c r="AB271" s="8" t="n">
        <v>503.505371</v>
      </c>
      <c r="AC271" s="8" t="n">
        <v>519.275269</v>
      </c>
      <c r="AD271" s="8" t="n">
        <v>502.110077</v>
      </c>
      <c r="AE271" s="8" t="n">
        <v>501.875031</v>
      </c>
      <c r="AF271" s="8" t="n">
        <v>492.987152</v>
      </c>
      <c r="AG271" s="8" t="n">
        <v>492.030609</v>
      </c>
      <c r="AH271" s="8" t="n">
        <v>491.982788</v>
      </c>
      <c r="AI271" s="8" t="n">
        <v>493.63382</v>
      </c>
      <c r="AJ271" s="8" t="n">
        <v>492.726837</v>
      </c>
      <c r="AK271" s="5" t="n">
        <v>-0.007446</v>
      </c>
    </row>
    <row r="272" ht="15" customHeight="1" s="99">
      <c r="A272" s="58" t="inlineStr">
        <is>
          <t>FTE000:sa_SeeEnGee</t>
        </is>
      </c>
      <c r="B272" s="7" t="inlineStr">
        <is>
          <t xml:space="preserve">   Compressed Natural Gas</t>
        </is>
      </c>
      <c r="C272" s="8" t="n">
        <v>0</v>
      </c>
      <c r="D272" s="8" t="n">
        <v>0</v>
      </c>
      <c r="E272" s="8" t="n">
        <v>0</v>
      </c>
      <c r="F272" s="8" t="n">
        <v>0</v>
      </c>
      <c r="G272" s="8" t="n">
        <v>0</v>
      </c>
      <c r="H272" s="8" t="n">
        <v>0</v>
      </c>
      <c r="I272" s="8" t="n">
        <v>0</v>
      </c>
      <c r="J272" s="8" t="n">
        <v>0</v>
      </c>
      <c r="K272" s="8" t="n">
        <v>0</v>
      </c>
      <c r="L272" s="8" t="n">
        <v>0</v>
      </c>
      <c r="M272" s="8" t="n">
        <v>0</v>
      </c>
      <c r="N272" s="8" t="n">
        <v>0</v>
      </c>
      <c r="O272" s="8" t="n">
        <v>0</v>
      </c>
      <c r="P272" s="8" t="n">
        <v>0</v>
      </c>
      <c r="Q272" s="8" t="n">
        <v>0</v>
      </c>
      <c r="R272" s="8" t="n">
        <v>0</v>
      </c>
      <c r="S272" s="8" t="n">
        <v>0</v>
      </c>
      <c r="T272" s="8" t="n">
        <v>0</v>
      </c>
      <c r="U272" s="8" t="n">
        <v>0</v>
      </c>
      <c r="V272" s="8" t="n">
        <v>0</v>
      </c>
      <c r="W272" s="8" t="n">
        <v>0</v>
      </c>
      <c r="X272" s="8" t="n">
        <v>0</v>
      </c>
      <c r="Y272" s="8" t="n">
        <v>0</v>
      </c>
      <c r="Z272" s="8" t="n">
        <v>0</v>
      </c>
      <c r="AA272" s="8" t="n">
        <v>0</v>
      </c>
      <c r="AB272" s="8" t="n">
        <v>0</v>
      </c>
      <c r="AC272" s="8" t="n">
        <v>0</v>
      </c>
      <c r="AD272" s="8" t="n">
        <v>0</v>
      </c>
      <c r="AE272" s="8" t="n">
        <v>0</v>
      </c>
      <c r="AF272" s="8" t="n">
        <v>0</v>
      </c>
      <c r="AG272" s="8" t="n">
        <v>0</v>
      </c>
      <c r="AH272" s="8" t="n">
        <v>0</v>
      </c>
      <c r="AI272" s="8" t="n">
        <v>0</v>
      </c>
      <c r="AJ272" s="8" t="n">
        <v>0</v>
      </c>
      <c r="AK272" s="5" t="inlineStr">
        <is>
          <t>- -</t>
        </is>
      </c>
    </row>
    <row r="273" ht="15" customHeight="1" s="99">
      <c r="A273" s="58" t="inlineStr">
        <is>
          <t>FTE000:sa_ElEnGee</t>
        </is>
      </c>
      <c r="B273" s="7" t="inlineStr">
        <is>
          <t xml:space="preserve">   Liquefied Natural Gas</t>
        </is>
      </c>
      <c r="C273" s="8" t="n">
        <v>0</v>
      </c>
      <c r="D273" s="8" t="n">
        <v>6.960556</v>
      </c>
      <c r="E273" s="8" t="n">
        <v>13.943656</v>
      </c>
      <c r="F273" s="8" t="n">
        <v>17.461792</v>
      </c>
      <c r="G273" s="8" t="n">
        <v>50.816452</v>
      </c>
      <c r="H273" s="8" t="n">
        <v>41.817055</v>
      </c>
      <c r="I273" s="8" t="n">
        <v>44.731972</v>
      </c>
      <c r="J273" s="8" t="n">
        <v>47.894318</v>
      </c>
      <c r="K273" s="8" t="n">
        <v>48.062717</v>
      </c>
      <c r="L273" s="8" t="n">
        <v>51.473217</v>
      </c>
      <c r="M273" s="8" t="n">
        <v>58.459518</v>
      </c>
      <c r="N273" s="8" t="n">
        <v>61.083858</v>
      </c>
      <c r="O273" s="8" t="n">
        <v>60.884529</v>
      </c>
      <c r="P273" s="8" t="n">
        <v>65.84225499999999</v>
      </c>
      <c r="Q273" s="8" t="n">
        <v>69.22528800000001</v>
      </c>
      <c r="R273" s="8" t="n">
        <v>71.402107</v>
      </c>
      <c r="S273" s="8" t="n">
        <v>72.474823</v>
      </c>
      <c r="T273" s="8" t="n">
        <v>74.503609</v>
      </c>
      <c r="U273" s="8" t="n">
        <v>82.93104599999999</v>
      </c>
      <c r="V273" s="8" t="n">
        <v>86.06073000000001</v>
      </c>
      <c r="W273" s="8" t="n">
        <v>88.20090500000001</v>
      </c>
      <c r="X273" s="8" t="n">
        <v>90.664413</v>
      </c>
      <c r="Y273" s="8" t="n">
        <v>93.350128</v>
      </c>
      <c r="Z273" s="8" t="n">
        <v>94.692589</v>
      </c>
      <c r="AA273" s="8" t="n">
        <v>96.59017900000001</v>
      </c>
      <c r="AB273" s="8" t="n">
        <v>100.368637</v>
      </c>
      <c r="AC273" s="8" t="n">
        <v>96.505661</v>
      </c>
      <c r="AD273" s="8" t="n">
        <v>98.07240299999999</v>
      </c>
      <c r="AE273" s="8" t="n">
        <v>97.342567</v>
      </c>
      <c r="AF273" s="8" t="n">
        <v>97.275436</v>
      </c>
      <c r="AG273" s="8" t="n">
        <v>95.66413900000001</v>
      </c>
      <c r="AH273" s="8" t="n">
        <v>92.717598</v>
      </c>
      <c r="AI273" s="8" t="n">
        <v>89.485657</v>
      </c>
      <c r="AJ273" s="8" t="n">
        <v>87.726692</v>
      </c>
      <c r="AK273" s="5" t="n">
        <v>0.08240599999999999</v>
      </c>
    </row>
    <row r="274" ht="15" customHeight="1" s="99" thickBot="1"/>
    <row r="275" ht="15" customHeight="1" s="99">
      <c r="B275" s="79" t="inlineStr">
        <is>
          <t xml:space="preserve">   MPG = Miles per gallon.</t>
        </is>
      </c>
      <c r="C275" s="100" t="n"/>
      <c r="D275" s="100" t="n"/>
      <c r="E275" s="100" t="n"/>
      <c r="F275" s="100" t="n"/>
      <c r="G275" s="100" t="n"/>
      <c r="H275" s="100" t="n"/>
      <c r="I275" s="100" t="n"/>
      <c r="J275" s="100" t="n"/>
      <c r="K275" s="100" t="n"/>
      <c r="L275" s="100" t="n"/>
      <c r="M275" s="100" t="n"/>
      <c r="N275" s="100" t="n"/>
      <c r="O275" s="100" t="n"/>
      <c r="P275" s="100" t="n"/>
      <c r="Q275" s="100" t="n"/>
      <c r="R275" s="100" t="n"/>
      <c r="S275" s="100" t="n"/>
      <c r="T275" s="100" t="n"/>
      <c r="U275" s="100" t="n"/>
      <c r="V275" s="100" t="n"/>
      <c r="W275" s="100" t="n"/>
      <c r="X275" s="100" t="n"/>
      <c r="Y275" s="100" t="n"/>
      <c r="Z275" s="100" t="n"/>
      <c r="AA275" s="100" t="n"/>
      <c r="AB275" s="100" t="n"/>
      <c r="AC275" s="100" t="n"/>
      <c r="AD275" s="100" t="n"/>
      <c r="AE275" s="100" t="n"/>
      <c r="AF275" s="100" t="n"/>
      <c r="AG275" s="100" t="n"/>
      <c r="AH275" s="100" t="n"/>
      <c r="AI275" s="100" t="n"/>
      <c r="AJ275" s="100" t="n"/>
      <c r="AK275" s="100" t="n"/>
    </row>
    <row r="276" ht="15" customHeight="1" s="99">
      <c r="B276" s="60" t="inlineStr">
        <is>
          <t xml:space="preserve">   Btu = British thermal unit.</t>
        </is>
      </c>
    </row>
    <row r="277" ht="15" customHeight="1" s="99">
      <c r="B277" s="60" t="inlineStr">
        <is>
          <t xml:space="preserve">   - - = Not applicable.</t>
        </is>
      </c>
    </row>
    <row r="278" ht="15" customHeight="1" s="99">
      <c r="B278" s="60" t="inlineStr">
        <is>
          <t xml:space="preserve">   Note:  Includes estimated consumption for petroleum and other liquids.  Totals may not equal sum of components due to independent rounding.</t>
        </is>
      </c>
    </row>
    <row r="279" ht="15" customHeight="1" s="99">
      <c r="B279" s="60" t="inlineStr">
        <is>
          <t xml:space="preserve">   Sources:  2017 values derived using:  Oak Ridge National Laboratory, Transportation Energy Data</t>
        </is>
      </c>
    </row>
    <row r="280" ht="15" customHeight="1" s="99">
      <c r="B280" s="60" t="inlineStr">
        <is>
          <t>Book:  Edition 36; U.S. Department of Commerce, Bureau of the Census, "Vehicle Inventory and Use Survey," EC02TV;</t>
        </is>
      </c>
    </row>
    <row r="281" ht="15" customHeight="1" s="99">
      <c r="B281" s="60" t="inlineStr">
        <is>
          <t>Federal Highway Administration, Highway Statistics 2016; U.S. Department of Transportation, Surface</t>
        </is>
      </c>
    </row>
    <row r="282" ht="15" customHeight="1" s="99">
      <c r="B282" s="60" t="inlineStr">
        <is>
          <t>Transportation Board, Annual Reports R-1 Selected Schedules and Complete Annual Reports; U.S. Department of Defense,</t>
        </is>
      </c>
    </row>
    <row r="283" ht="15" customHeight="1" s="99">
      <c r="B283" s="60" t="inlineStr">
        <is>
          <t>U.S. Army Corps of Engineers, 2015 Waterborne Commerce in the United States, Part 5; and U.S. Energy Information</t>
        </is>
      </c>
    </row>
    <row r="284" ht="15" customHeight="1" s="99">
      <c r="B284" s="60" t="inlineStr">
        <is>
          <t>Administration (EIA), AEO2019 National Energy Modeling System run ref2019.d111618a.  2018:  EIA,</t>
        </is>
      </c>
    </row>
    <row r="285" ht="15" customHeight="1" s="99">
      <c r="B285" s="60" t="inlineStr">
        <is>
          <t>Short-Term Energy Outlook, October 2018 and EIA, AEO2019 National Energy Modeling System run ref2019.d111618a.</t>
        </is>
      </c>
    </row>
    <row r="286" ht="15" customHeight="1" s="99">
      <c r="B286" s="6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fitToPage="1"/>
  </sheetPr>
  <dimension ref="A1:AJ84"/>
  <sheetViews>
    <sheetView zoomScaleNormal="100" workbookViewId="0">
      <pane xSplit="1" ySplit="2" topLeftCell="S3" activePane="bottomRight" state="frozen"/>
      <selection pane="topRight" activeCell="B1" sqref="B1"/>
      <selection pane="bottomLeft" activeCell="A3" sqref="A3"/>
      <selection pane="bottomRight" activeCell="AI4" sqref="AI4:AJ27"/>
    </sheetView>
  </sheetViews>
  <sheetFormatPr baseColWidth="8" defaultColWidth="9.1328125" defaultRowHeight="12.75"/>
  <cols>
    <col width="37.73046875" customWidth="1" style="26" min="1" max="1"/>
    <col width="8.73046875" customWidth="1" style="26" min="2" max="33"/>
    <col width="9.1328125" customWidth="1" style="26" min="34" max="16384"/>
  </cols>
  <sheetData>
    <row r="1" ht="16.5" customFormat="1" customHeight="1" s="48" thickBot="1">
      <c r="A1" s="80" t="inlineStr">
        <is>
          <t xml:space="preserve">Table 1-40:  U.S. Passenger-Miles (Millions) </t>
        </is>
      </c>
      <c r="B1" s="101" t="n"/>
      <c r="C1" s="101" t="n"/>
      <c r="D1" s="101" t="n"/>
      <c r="E1" s="101" t="n"/>
      <c r="F1" s="101" t="n"/>
      <c r="G1" s="101" t="n"/>
      <c r="H1" s="101" t="n"/>
      <c r="I1" s="101" t="n"/>
      <c r="J1" s="101" t="n"/>
      <c r="K1" s="101" t="n"/>
      <c r="L1" s="101" t="n"/>
      <c r="M1" s="101" t="n"/>
      <c r="N1" s="101" t="n"/>
      <c r="O1" s="101" t="n"/>
      <c r="P1" s="101" t="n"/>
      <c r="Q1" s="101" t="n"/>
      <c r="R1" s="101" t="n"/>
      <c r="S1" s="101" t="n"/>
      <c r="T1" s="101" t="n"/>
      <c r="U1" s="101" t="n"/>
      <c r="V1" s="101" t="n"/>
      <c r="W1" s="101" t="n"/>
      <c r="X1" s="101" t="n"/>
      <c r="Y1" s="101" t="n"/>
      <c r="Z1" s="101" t="n"/>
      <c r="AA1" s="101" t="n"/>
      <c r="AB1" s="101" t="n"/>
      <c r="AC1" s="101" t="n"/>
      <c r="AD1" s="101" t="n"/>
      <c r="AE1" s="101" t="n"/>
      <c r="AF1" s="101" t="n"/>
      <c r="AG1" s="101" t="n"/>
      <c r="AI1" s="48" t="inlineStr">
        <is>
          <t>Extrapolated</t>
        </is>
      </c>
    </row>
    <row r="2" ht="16.5" customFormat="1" customHeight="1" s="25">
      <c r="A2" s="46" t="n"/>
      <c r="B2" s="45" t="n">
        <v>1960</v>
      </c>
      <c r="C2" s="45" t="n">
        <v>1965</v>
      </c>
      <c r="D2" s="45" t="n">
        <v>1970</v>
      </c>
      <c r="E2" s="45" t="n">
        <v>1975</v>
      </c>
      <c r="F2" s="45" t="n">
        <v>1980</v>
      </c>
      <c r="G2" s="45" t="n">
        <v>1985</v>
      </c>
      <c r="H2" s="45" t="n">
        <v>1990</v>
      </c>
      <c r="I2" s="45" t="n">
        <v>1991</v>
      </c>
      <c r="J2" s="45" t="n">
        <v>1992</v>
      </c>
      <c r="K2" s="45" t="n">
        <v>1993</v>
      </c>
      <c r="L2" s="45" t="n">
        <v>1994</v>
      </c>
      <c r="M2" s="45" t="n">
        <v>1995</v>
      </c>
      <c r="N2" s="45" t="n">
        <v>1996</v>
      </c>
      <c r="O2" s="45" t="n">
        <v>1997</v>
      </c>
      <c r="P2" s="45" t="n">
        <v>1998</v>
      </c>
      <c r="Q2" s="45" t="n">
        <v>1999</v>
      </c>
      <c r="R2" s="45" t="n">
        <v>2000</v>
      </c>
      <c r="S2" s="45" t="n">
        <v>2001</v>
      </c>
      <c r="T2" s="46" t="n">
        <v>2002</v>
      </c>
      <c r="U2" s="46" t="n">
        <v>2003</v>
      </c>
      <c r="V2" s="47" t="n">
        <v>2004</v>
      </c>
      <c r="W2" s="46" t="n">
        <v>2005</v>
      </c>
      <c r="X2" s="46" t="n">
        <v>2006</v>
      </c>
      <c r="Y2" s="46" t="n">
        <v>2007</v>
      </c>
      <c r="Z2" s="46" t="n">
        <v>2008</v>
      </c>
      <c r="AA2" s="46" t="n">
        <v>2009</v>
      </c>
      <c r="AB2" s="46" t="n">
        <v>2010</v>
      </c>
      <c r="AC2" s="45" t="n">
        <v>2011</v>
      </c>
      <c r="AD2" s="45" t="n">
        <v>2012</v>
      </c>
      <c r="AE2" s="46" t="n">
        <v>2013</v>
      </c>
      <c r="AF2" s="45" t="n">
        <v>2014</v>
      </c>
      <c r="AG2" s="45" t="n">
        <v>2015</v>
      </c>
      <c r="AH2" s="45" t="n">
        <v>2016</v>
      </c>
      <c r="AI2" s="55" t="n">
        <v>2017</v>
      </c>
      <c r="AJ2" s="55" t="n">
        <v>2018</v>
      </c>
    </row>
    <row r="3" ht="16.5" customHeight="1" s="99">
      <c r="A3" s="35" t="inlineStr">
        <is>
          <t>Air</t>
        </is>
      </c>
      <c r="B3" s="37" t="n"/>
      <c r="C3" s="37" t="n"/>
      <c r="D3" s="37" t="n"/>
      <c r="E3" s="102" t="n"/>
      <c r="F3" s="102" t="n"/>
      <c r="G3" s="102" t="n"/>
      <c r="H3" s="102" t="n"/>
      <c r="I3" s="102" t="n"/>
      <c r="J3" s="102" t="n"/>
      <c r="K3" s="102" t="n"/>
      <c r="L3" s="102" t="n"/>
      <c r="M3" s="102" t="n"/>
      <c r="N3" s="102" t="n"/>
      <c r="O3" s="102" t="n"/>
      <c r="P3" s="102" t="n"/>
      <c r="Q3" s="102" t="n"/>
      <c r="R3" s="102" t="n"/>
      <c r="S3" s="37" t="n"/>
      <c r="T3" s="102" t="n"/>
      <c r="U3" s="102" t="n"/>
      <c r="V3" s="102" t="n"/>
      <c r="W3" s="102" t="n"/>
      <c r="X3" s="102" t="n"/>
      <c r="Y3" s="102" t="n"/>
      <c r="Z3" s="102" t="n"/>
      <c r="AA3" s="37" t="n"/>
      <c r="AB3" s="37" t="n"/>
      <c r="AC3" s="37" t="n"/>
      <c r="AD3" s="37" t="n"/>
      <c r="AE3" s="32" t="n"/>
      <c r="AF3" s="32" t="n"/>
      <c r="AG3" s="32" t="n"/>
      <c r="AH3" s="32" t="n"/>
    </row>
    <row r="4" ht="16.5" customHeight="1" s="99">
      <c r="A4" s="30" t="inlineStr">
        <is>
          <t>Air carrier, certificated, domestic, all services</t>
        </is>
      </c>
      <c r="B4" s="29" t="n">
        <v>31099</v>
      </c>
      <c r="C4" s="29" t="n">
        <v>53226</v>
      </c>
      <c r="D4" s="29" t="n">
        <v>108442</v>
      </c>
      <c r="E4" s="29" t="n">
        <v>119591.474</v>
      </c>
      <c r="F4" s="29" t="n">
        <v>190765.929</v>
      </c>
      <c r="G4" s="29" t="n">
        <v>275863.547</v>
      </c>
      <c r="H4" s="29" t="n">
        <v>345872.95</v>
      </c>
      <c r="I4" s="29" t="n">
        <v>338085.364</v>
      </c>
      <c r="J4" s="29" t="n">
        <v>354764.451</v>
      </c>
      <c r="K4" s="29" t="n">
        <v>362227.035</v>
      </c>
      <c r="L4" s="29" t="n">
        <v>388410.21</v>
      </c>
      <c r="M4" s="29" t="n">
        <v>403911.656</v>
      </c>
      <c r="N4" s="29" t="n">
        <v>434651.687</v>
      </c>
      <c r="O4" s="29" t="n">
        <v>450673.041</v>
      </c>
      <c r="P4" s="29" t="n">
        <v>462753.505</v>
      </c>
      <c r="Q4" s="29" t="n">
        <v>487939.58</v>
      </c>
      <c r="R4" s="29" t="n">
        <v>515598.023</v>
      </c>
      <c r="S4" s="29" t="n">
        <v>486506.043</v>
      </c>
      <c r="T4" s="29" t="n">
        <v>483524.627771</v>
      </c>
      <c r="U4" s="29" t="n">
        <v>505601.667883</v>
      </c>
      <c r="V4" s="29" t="n">
        <v>558194.240924</v>
      </c>
      <c r="W4" s="29" t="n">
        <v>583771.286713</v>
      </c>
      <c r="X4" s="29" t="n">
        <v>588471.096796</v>
      </c>
      <c r="Y4" s="29" t="n">
        <v>607563.975727</v>
      </c>
      <c r="Z4" s="29" t="n">
        <v>583291.962591</v>
      </c>
      <c r="AA4" s="32" t="n">
        <v>551740.665345</v>
      </c>
      <c r="AB4" s="32" t="n">
        <v>564694.6750930001</v>
      </c>
      <c r="AC4" s="32" t="n">
        <v>575612.989375</v>
      </c>
      <c r="AD4" s="32" t="n">
        <v>580501.410254</v>
      </c>
      <c r="AE4" s="32" t="n">
        <v>589692.376787</v>
      </c>
      <c r="AF4" s="32" t="n">
        <v>607771.655075</v>
      </c>
      <c r="AG4" s="56" t="n">
        <v>641906</v>
      </c>
      <c r="AH4" s="56" t="n">
        <v>670437</v>
      </c>
      <c r="AI4" s="26">
        <f>TREND(AD4:AH4,$AD$2:$AH$2,$AI$2)</f>
        <v/>
      </c>
      <c r="AJ4" s="26">
        <f>TREND(AE4:AI4,$AD$2:$AH$2,$AI$2)</f>
        <v/>
      </c>
    </row>
    <row r="5" ht="16.5" customHeight="1" s="99">
      <c r="A5" s="43" t="inlineStr">
        <is>
          <t>Highway, total</t>
        </is>
      </c>
      <c r="B5" s="36">
        <f>SUM(B6:B13)</f>
        <v/>
      </c>
      <c r="C5" s="36">
        <f>SUM(C6:C13)</f>
        <v/>
      </c>
      <c r="D5" s="36">
        <f>SUM(D6:D13)</f>
        <v/>
      </c>
      <c r="E5" s="36">
        <f>SUM(E6:E13)</f>
        <v/>
      </c>
      <c r="F5" s="36">
        <f>SUM(F6:F13)</f>
        <v/>
      </c>
      <c r="G5" s="36">
        <f>SUM(G6:G13)</f>
        <v/>
      </c>
      <c r="H5" s="36">
        <f>SUM(H6:H13)</f>
        <v/>
      </c>
      <c r="I5" s="36">
        <f>SUM(I6:I13)</f>
        <v/>
      </c>
      <c r="J5" s="36">
        <f>SUM(J6:J13)</f>
        <v/>
      </c>
      <c r="K5" s="36">
        <f>SUM(K6:K13)</f>
        <v/>
      </c>
      <c r="L5" s="36">
        <f>SUM(L6:L13)</f>
        <v/>
      </c>
      <c r="M5" s="36">
        <f>SUM(M6:M13)</f>
        <v/>
      </c>
      <c r="N5" s="36">
        <f>SUM(N6:N13)</f>
        <v/>
      </c>
      <c r="O5" s="36">
        <f>SUM(O6:O13)</f>
        <v/>
      </c>
      <c r="P5" s="36">
        <f>SUM(P6:P13)</f>
        <v/>
      </c>
      <c r="Q5" s="36">
        <f>SUM(Q6:Q13)</f>
        <v/>
      </c>
      <c r="R5" s="36">
        <f>SUM(R6:R13)</f>
        <v/>
      </c>
      <c r="S5" s="36">
        <f>SUM(S6:S13)</f>
        <v/>
      </c>
      <c r="T5" s="36">
        <f>SUM(T6:T13)</f>
        <v/>
      </c>
      <c r="U5" s="36">
        <f>SUM(U6:U13)</f>
        <v/>
      </c>
      <c r="V5" s="36">
        <f>SUM(V6:V13)</f>
        <v/>
      </c>
      <c r="W5" s="36">
        <f>SUM(W6:W13)</f>
        <v/>
      </c>
      <c r="X5" s="36">
        <f>SUM(X6:X13)</f>
        <v/>
      </c>
      <c r="Y5" s="36">
        <f>SUM(Y6:Y13)</f>
        <v/>
      </c>
      <c r="Z5" s="36">
        <f>SUM(Z6:Z13)</f>
        <v/>
      </c>
      <c r="AA5" s="36">
        <f>SUM(AA6:AA13)</f>
        <v/>
      </c>
      <c r="AB5" s="36">
        <f>SUM(AB6:AB13)</f>
        <v/>
      </c>
      <c r="AC5" s="36">
        <f>SUM(AC6:AC13)</f>
        <v/>
      </c>
      <c r="AD5" s="36">
        <f>SUM(AD6:AD13)</f>
        <v/>
      </c>
      <c r="AE5" s="36" t="n">
        <v>4306653.20922346</v>
      </c>
      <c r="AF5" s="36" t="n">
        <v>4371706.4749352</v>
      </c>
      <c r="AG5" s="36" t="n">
        <v>4473336</v>
      </c>
      <c r="AH5" s="36" t="n">
        <v>4580725</v>
      </c>
      <c r="AI5" s="26">
        <f>TREND(AD5:AH5,$AD$2:$AH$2,$AI$2)</f>
        <v/>
      </c>
      <c r="AJ5" s="26">
        <f>TREND(AE5:AI5,$AD$2:$AH$2,$AI$2)</f>
        <v/>
      </c>
    </row>
    <row r="6" ht="16.5" customHeight="1" s="99">
      <c r="A6" s="34" t="inlineStr">
        <is>
          <t>Light duty vehicle, short wheel basea,b,c</t>
        </is>
      </c>
      <c r="B6" s="32" t="inlineStr">
        <is>
          <t>N</t>
        </is>
      </c>
      <c r="C6" s="32" t="inlineStr">
        <is>
          <t>N</t>
        </is>
      </c>
      <c r="D6" s="32" t="inlineStr">
        <is>
          <t>N</t>
        </is>
      </c>
      <c r="E6" s="32" t="inlineStr">
        <is>
          <t>N</t>
        </is>
      </c>
      <c r="F6" s="32" t="inlineStr">
        <is>
          <t>N</t>
        </is>
      </c>
      <c r="G6" s="32" t="inlineStr">
        <is>
          <t>N</t>
        </is>
      </c>
      <c r="H6" s="32" t="inlineStr">
        <is>
          <t>N</t>
        </is>
      </c>
      <c r="I6" s="32" t="inlineStr">
        <is>
          <t>N</t>
        </is>
      </c>
      <c r="J6" s="32" t="inlineStr">
        <is>
          <t>N</t>
        </is>
      </c>
      <c r="K6" s="32" t="inlineStr">
        <is>
          <t>N</t>
        </is>
      </c>
      <c r="L6" s="32" t="inlineStr">
        <is>
          <t>N</t>
        </is>
      </c>
      <c r="M6" s="32" t="inlineStr">
        <is>
          <t>N</t>
        </is>
      </c>
      <c r="N6" s="32" t="inlineStr">
        <is>
          <t>N</t>
        </is>
      </c>
      <c r="O6" s="32" t="inlineStr">
        <is>
          <t>N</t>
        </is>
      </c>
      <c r="P6" s="32" t="inlineStr">
        <is>
          <t>N</t>
        </is>
      </c>
      <c r="Q6" s="32" t="inlineStr">
        <is>
          <t>N</t>
        </is>
      </c>
      <c r="R6" s="42" t="inlineStr">
        <is>
          <t>N</t>
        </is>
      </c>
      <c r="S6" s="42" t="inlineStr">
        <is>
          <t>N</t>
        </is>
      </c>
      <c r="T6" s="42" t="inlineStr">
        <is>
          <t>N</t>
        </is>
      </c>
      <c r="U6" s="42" t="inlineStr">
        <is>
          <t>N</t>
        </is>
      </c>
      <c r="V6" s="42" t="inlineStr">
        <is>
          <t>N</t>
        </is>
      </c>
      <c r="W6" s="42" t="inlineStr">
        <is>
          <t>N</t>
        </is>
      </c>
      <c r="X6" s="42" t="inlineStr">
        <is>
          <t>N</t>
        </is>
      </c>
      <c r="Y6" s="32" t="n">
        <v>3324976.972441615</v>
      </c>
      <c r="Z6" s="32" t="n">
        <v>3199116.045311601</v>
      </c>
      <c r="AA6" s="32" t="n">
        <v>2800603.381322619</v>
      </c>
      <c r="AB6" s="32" t="n">
        <v>2814539.600846932</v>
      </c>
      <c r="AC6" s="32" t="n">
        <v>2843074.611277724</v>
      </c>
      <c r="AD6" s="39" t="n">
        <v>2866062.457468584</v>
      </c>
      <c r="AE6" s="39" t="n">
        <v>2882172.79157294</v>
      </c>
      <c r="AF6" s="40" t="n">
        <v>2878905.418767445</v>
      </c>
      <c r="AG6" s="40" t="n">
        <v>2984178</v>
      </c>
      <c r="AH6" s="40" t="n">
        <v>3045205</v>
      </c>
      <c r="AI6" s="26">
        <f>TREND(AD6:AH6,$AD$2:$AH$2,$AI$2)</f>
        <v/>
      </c>
      <c r="AJ6" s="26">
        <f>TREND(AE6:AI6,$AD$2:$AH$2,$AI$2)</f>
        <v/>
      </c>
    </row>
    <row r="7" ht="16.5" customHeight="1" s="99">
      <c r="A7" s="41" t="inlineStr">
        <is>
          <t>Passenger carsa,d</t>
        </is>
      </c>
      <c r="B7" s="32" t="n">
        <v>1144673.4</v>
      </c>
      <c r="C7" s="32" t="n">
        <v>1394803.28</v>
      </c>
      <c r="D7" s="32" t="n">
        <v>1750897</v>
      </c>
      <c r="E7" s="32" t="n">
        <v>1954165.5</v>
      </c>
      <c r="F7" s="32" t="n">
        <v>2011988.76</v>
      </c>
      <c r="G7" s="32" t="n">
        <v>2094620.64</v>
      </c>
      <c r="H7" s="32" t="n">
        <v>2281390.92</v>
      </c>
      <c r="I7" s="32" t="n">
        <v>2200259.7</v>
      </c>
      <c r="J7" s="32" t="n">
        <v>2208226.09</v>
      </c>
      <c r="K7" s="32" t="n">
        <v>2213281.49</v>
      </c>
      <c r="L7" s="32" t="n">
        <v>2249742.4</v>
      </c>
      <c r="M7" s="32" t="n">
        <v>2286887</v>
      </c>
      <c r="N7" s="32" t="n">
        <v>2337068</v>
      </c>
      <c r="O7" s="32" t="n">
        <v>2389065</v>
      </c>
      <c r="P7" s="32" t="n">
        <v>2463828</v>
      </c>
      <c r="Q7" s="32" t="n">
        <v>2494870</v>
      </c>
      <c r="R7" s="32" t="n">
        <v>3107729.418439302</v>
      </c>
      <c r="S7" s="32" t="n">
        <v>3139120.344924561</v>
      </c>
      <c r="T7" s="32" t="n">
        <v>3216786.171405393</v>
      </c>
      <c r="U7" s="32" t="n">
        <v>3240359.19579904</v>
      </c>
      <c r="V7" s="32" t="n">
        <v>3290560.354532868</v>
      </c>
      <c r="W7" s="32" t="n">
        <v>3312355.151119867</v>
      </c>
      <c r="X7" s="32" t="n">
        <v>3235752.397847105</v>
      </c>
      <c r="Y7" s="32" t="inlineStr">
        <is>
          <t>N</t>
        </is>
      </c>
      <c r="Z7" s="32" t="inlineStr">
        <is>
          <t>N</t>
        </is>
      </c>
      <c r="AA7" s="32" t="inlineStr">
        <is>
          <t>N</t>
        </is>
      </c>
      <c r="AB7" s="32" t="inlineStr">
        <is>
          <t>N</t>
        </is>
      </c>
      <c r="AC7" s="32" t="inlineStr">
        <is>
          <t>N</t>
        </is>
      </c>
      <c r="AD7" s="32" t="inlineStr">
        <is>
          <t>N</t>
        </is>
      </c>
      <c r="AE7" s="32" t="inlineStr">
        <is>
          <t>N</t>
        </is>
      </c>
      <c r="AF7" s="32" t="inlineStr">
        <is>
          <t>N</t>
        </is>
      </c>
      <c r="AG7" s="32" t="inlineStr">
        <is>
          <t>N</t>
        </is>
      </c>
      <c r="AH7" s="32" t="inlineStr">
        <is>
          <t>N</t>
        </is>
      </c>
    </row>
    <row r="8" ht="16.5" customHeight="1" s="99">
      <c r="A8" s="34" t="inlineStr">
        <is>
          <t>Motorcycleb,c</t>
        </is>
      </c>
      <c r="B8" s="29" t="inlineStr">
        <is>
          <t>U</t>
        </is>
      </c>
      <c r="C8" s="29" t="inlineStr">
        <is>
          <t>U</t>
        </is>
      </c>
      <c r="D8" s="29" t="n">
        <v>3276.9</v>
      </c>
      <c r="E8" s="29" t="n">
        <v>6191.9</v>
      </c>
      <c r="F8" s="29" t="n">
        <v>12256.8</v>
      </c>
      <c r="G8" s="29" t="n">
        <v>11811.8</v>
      </c>
      <c r="H8" s="29" t="n">
        <v>12424.1</v>
      </c>
      <c r="I8" s="29" t="n">
        <v>11656.06</v>
      </c>
      <c r="J8" s="29" t="n">
        <v>11946.25</v>
      </c>
      <c r="K8" s="29" t="n">
        <v>12184.38</v>
      </c>
      <c r="L8" s="29" t="n">
        <v>12390.4</v>
      </c>
      <c r="M8" s="29" t="n">
        <v>10777</v>
      </c>
      <c r="N8" s="29" t="n">
        <v>10912</v>
      </c>
      <c r="O8" s="29" t="n">
        <v>11089</v>
      </c>
      <c r="P8" s="29" t="n">
        <v>11311</v>
      </c>
      <c r="Q8" s="32" t="n">
        <v>11642</v>
      </c>
      <c r="R8" s="32" t="n">
        <v>15462.8659401493</v>
      </c>
      <c r="S8" s="32" t="n">
        <v>14122.993532173</v>
      </c>
      <c r="T8" s="32" t="n">
        <v>14186.9323824217</v>
      </c>
      <c r="U8" s="32" t="n">
        <v>14457.28727192713</v>
      </c>
      <c r="V8" s="32" t="n">
        <v>19018.5494134988</v>
      </c>
      <c r="W8" s="32" t="n">
        <v>17491.70619561544</v>
      </c>
      <c r="X8" s="32" t="n">
        <v>24329.16721978114</v>
      </c>
      <c r="Y8" s="32" t="n">
        <v>27173.15330393444</v>
      </c>
      <c r="Z8" s="32" t="n">
        <v>26429.59794997213</v>
      </c>
      <c r="AA8" s="32" t="n">
        <v>22427.77594699915</v>
      </c>
      <c r="AB8" s="32" t="n">
        <v>19940.56162489622</v>
      </c>
      <c r="AC8" s="32" t="n">
        <v>19926.6966029905</v>
      </c>
      <c r="AD8" s="39" t="n">
        <v>23034.48566825629</v>
      </c>
      <c r="AE8" s="39" t="n">
        <v>21936.75860724837</v>
      </c>
      <c r="AF8" s="39" t="n">
        <v>21509.66851865953</v>
      </c>
      <c r="AG8" s="39" t="n">
        <v>21118</v>
      </c>
      <c r="AH8" s="39" t="n">
        <v>22022</v>
      </c>
      <c r="AI8" s="26">
        <f>TREND(AD8:AH8,$AD$2:$AH$2,$AI$2)</f>
        <v/>
      </c>
      <c r="AJ8" s="26">
        <f>TREND(AE8:AI8,$AD$2:$AH$2,$AI$2)</f>
        <v/>
      </c>
    </row>
    <row r="9" ht="16.5" customHeight="1" s="99">
      <c r="A9" s="34" t="inlineStr">
        <is>
          <t>Light duty vehicle, long wheel basea,b,c</t>
        </is>
      </c>
      <c r="B9" s="32" t="inlineStr">
        <is>
          <t>N</t>
        </is>
      </c>
      <c r="C9" s="32" t="inlineStr">
        <is>
          <t>N</t>
        </is>
      </c>
      <c r="D9" s="32" t="inlineStr">
        <is>
          <t>N</t>
        </is>
      </c>
      <c r="E9" s="32" t="inlineStr">
        <is>
          <t>N</t>
        </is>
      </c>
      <c r="F9" s="32" t="inlineStr">
        <is>
          <t>N</t>
        </is>
      </c>
      <c r="G9" s="32" t="inlineStr">
        <is>
          <t>N</t>
        </is>
      </c>
      <c r="H9" s="32" t="inlineStr">
        <is>
          <t>N</t>
        </is>
      </c>
      <c r="I9" s="32" t="inlineStr">
        <is>
          <t>N</t>
        </is>
      </c>
      <c r="J9" s="32" t="inlineStr">
        <is>
          <t>N</t>
        </is>
      </c>
      <c r="K9" s="32" t="inlineStr">
        <is>
          <t>N</t>
        </is>
      </c>
      <c r="L9" s="32" t="inlineStr">
        <is>
          <t>N</t>
        </is>
      </c>
      <c r="M9" s="32" t="inlineStr">
        <is>
          <t>N</t>
        </is>
      </c>
      <c r="N9" s="32" t="inlineStr">
        <is>
          <t>N</t>
        </is>
      </c>
      <c r="O9" s="32" t="inlineStr">
        <is>
          <t>N</t>
        </is>
      </c>
      <c r="P9" s="32" t="inlineStr">
        <is>
          <t>N</t>
        </is>
      </c>
      <c r="Q9" s="32" t="inlineStr">
        <is>
          <t>N</t>
        </is>
      </c>
      <c r="R9" s="42" t="inlineStr">
        <is>
          <t>N</t>
        </is>
      </c>
      <c r="S9" s="42" t="inlineStr">
        <is>
          <t>N</t>
        </is>
      </c>
      <c r="T9" s="42" t="inlineStr">
        <is>
          <t>N</t>
        </is>
      </c>
      <c r="U9" s="42" t="inlineStr">
        <is>
          <t>N</t>
        </is>
      </c>
      <c r="V9" s="42" t="inlineStr">
        <is>
          <t>N</t>
        </is>
      </c>
      <c r="W9" s="42" t="inlineStr">
        <is>
          <t>N</t>
        </is>
      </c>
      <c r="X9" s="42" t="inlineStr">
        <is>
          <t>N</t>
        </is>
      </c>
      <c r="Y9" s="32" t="n">
        <v>1017007.414072871</v>
      </c>
      <c r="Z9" s="32" t="n">
        <v>1049666.515917751</v>
      </c>
      <c r="AA9" s="32" t="n">
        <v>824994.1683002455</v>
      </c>
      <c r="AB9" s="32" t="n">
        <v>831911.8659737628</v>
      </c>
      <c r="AC9" s="32" t="n">
        <v>807148.3196747929</v>
      </c>
      <c r="AD9" s="39" t="n">
        <v>803215.8513704606</v>
      </c>
      <c r="AE9" s="39" t="n">
        <v>805987.8374030688</v>
      </c>
      <c r="AF9" s="39" t="n">
        <v>852983.0336641462</v>
      </c>
      <c r="AG9" s="39" t="n">
        <v>844123</v>
      </c>
      <c r="AH9" s="39" t="n">
        <v>878994</v>
      </c>
      <c r="AI9" s="26">
        <f>TREND(AD9:AH9,$AD$2:$AH$2,$AI$2)</f>
        <v/>
      </c>
      <c r="AJ9" s="26">
        <f>TREND(AE9:AI9,$AD$2:$AH$2,$AI$2)</f>
        <v/>
      </c>
    </row>
    <row r="10" ht="16.5" customHeight="1" s="99">
      <c r="A10" s="41" t="inlineStr">
        <is>
          <t>Other 2-axle 4-tire vehiclesa,d</t>
        </is>
      </c>
      <c r="B10" s="29" t="inlineStr">
        <is>
          <t>U</t>
        </is>
      </c>
      <c r="C10" s="29" t="inlineStr">
        <is>
          <t>U</t>
        </is>
      </c>
      <c r="D10" s="29" t="n">
        <v>225613.38</v>
      </c>
      <c r="E10" s="29" t="n">
        <v>363267</v>
      </c>
      <c r="F10" s="29" t="n">
        <v>520773.65</v>
      </c>
      <c r="G10" s="29" t="n">
        <v>688091.36</v>
      </c>
      <c r="H10" s="29" t="n">
        <v>999753.54</v>
      </c>
      <c r="I10" s="29" t="n">
        <v>1116957.68</v>
      </c>
      <c r="J10" s="29" t="n">
        <v>1201667.1</v>
      </c>
      <c r="K10" s="29" t="n">
        <v>1252860</v>
      </c>
      <c r="L10" s="29" t="n">
        <v>1269292.44</v>
      </c>
      <c r="M10" s="29" t="n">
        <v>1256146</v>
      </c>
      <c r="N10" s="29" t="n">
        <v>1298299</v>
      </c>
      <c r="O10" s="29" t="n">
        <v>1352675</v>
      </c>
      <c r="P10" s="29" t="n">
        <v>1380557</v>
      </c>
      <c r="Q10" s="32" t="n">
        <v>1432625</v>
      </c>
      <c r="R10" s="32" t="n">
        <v>851761.9505335873</v>
      </c>
      <c r="S10" s="32" t="n">
        <v>888134.6977822027</v>
      </c>
      <c r="T10" s="32" t="n">
        <v>900692.7929788508</v>
      </c>
      <c r="U10" s="32" t="n">
        <v>915961.7855815159</v>
      </c>
      <c r="V10" s="32" t="n">
        <v>987257.592500882</v>
      </c>
      <c r="W10" s="32" t="n">
        <v>1007637.375907246</v>
      </c>
      <c r="X10" s="32" t="n">
        <v>1096712.167061025</v>
      </c>
      <c r="Y10" s="32" t="inlineStr">
        <is>
          <t>N</t>
        </is>
      </c>
      <c r="Z10" s="32" t="inlineStr">
        <is>
          <t>N</t>
        </is>
      </c>
      <c r="AA10" s="32" t="inlineStr">
        <is>
          <t>N</t>
        </is>
      </c>
      <c r="AB10" s="32" t="inlineStr">
        <is>
          <t>N</t>
        </is>
      </c>
      <c r="AC10" s="32" t="inlineStr">
        <is>
          <t>N</t>
        </is>
      </c>
      <c r="AD10" s="32" t="inlineStr">
        <is>
          <t>N</t>
        </is>
      </c>
      <c r="AE10" s="32" t="inlineStr">
        <is>
          <t>N</t>
        </is>
      </c>
      <c r="AF10" s="32" t="inlineStr">
        <is>
          <t>N</t>
        </is>
      </c>
      <c r="AG10" s="32" t="inlineStr">
        <is>
          <t>N</t>
        </is>
      </c>
      <c r="AH10" s="32" t="inlineStr">
        <is>
          <t>N</t>
        </is>
      </c>
    </row>
    <row r="11" ht="16.5" customHeight="1" s="99">
      <c r="A11" s="30" t="inlineStr">
        <is>
          <t>Truck, single-unit 2-axle 6-tire or morec</t>
        </is>
      </c>
      <c r="B11" s="29" t="n">
        <v>98551</v>
      </c>
      <c r="C11" s="29" t="n">
        <v>128769</v>
      </c>
      <c r="D11" s="29" t="n">
        <v>27081</v>
      </c>
      <c r="E11" s="29" t="n">
        <v>34606</v>
      </c>
      <c r="F11" s="29" t="n">
        <v>39813</v>
      </c>
      <c r="G11" s="29" t="n">
        <v>45441</v>
      </c>
      <c r="H11" s="29" t="n">
        <v>51901</v>
      </c>
      <c r="I11" s="29" t="n">
        <v>52898</v>
      </c>
      <c r="J11" s="29" t="n">
        <v>53874</v>
      </c>
      <c r="K11" s="29" t="n">
        <v>56772</v>
      </c>
      <c r="L11" s="29" t="n">
        <v>61284</v>
      </c>
      <c r="M11" s="29" t="n">
        <v>62705</v>
      </c>
      <c r="N11" s="29" t="n">
        <v>64072</v>
      </c>
      <c r="O11" s="29" t="n">
        <v>66893</v>
      </c>
      <c r="P11" s="29" t="n">
        <v>68021</v>
      </c>
      <c r="Q11" s="32" t="n">
        <v>70304</v>
      </c>
      <c r="R11" s="32" t="n">
        <v>100485.6176630944</v>
      </c>
      <c r="S11" s="32" t="n">
        <v>103469.8198701185</v>
      </c>
      <c r="T11" s="32" t="n">
        <v>107316.8173306641</v>
      </c>
      <c r="U11" s="32" t="n">
        <v>112722.6657018261</v>
      </c>
      <c r="V11" s="32" t="n">
        <v>111237.7097200975</v>
      </c>
      <c r="W11" s="32" t="n">
        <v>109735.0950240138</v>
      </c>
      <c r="X11" s="32" t="n">
        <v>123317.5825311543</v>
      </c>
      <c r="Y11" s="32" t="n">
        <v>119978.8383783401</v>
      </c>
      <c r="Z11" s="32" t="n">
        <v>126854.6771419977</v>
      </c>
      <c r="AA11" s="32" t="n">
        <v>120206.7569128763</v>
      </c>
      <c r="AB11" s="32" t="n">
        <v>110738.2452064016</v>
      </c>
      <c r="AC11" s="32" t="n">
        <v>103803.0302729814</v>
      </c>
      <c r="AD11" s="39" t="n">
        <v>105605.2225970268</v>
      </c>
      <c r="AE11" s="40" t="n">
        <v>106581.5789048788</v>
      </c>
      <c r="AF11" s="39" t="n">
        <v>109301.4061969292</v>
      </c>
      <c r="AG11" s="39" t="n">
        <v>109597</v>
      </c>
      <c r="AH11" s="39" t="n">
        <v>113338</v>
      </c>
      <c r="AI11" s="26">
        <f>TREND(AD11:AH11,$AD$2:$AH$2,$AI$2)</f>
        <v/>
      </c>
      <c r="AJ11" s="26">
        <f>TREND(AE11:AI11,$AD$2:$AH$2,$AI$2)</f>
        <v/>
      </c>
    </row>
    <row r="12" ht="16.5" customHeight="1" s="99">
      <c r="A12" s="30" t="inlineStr">
        <is>
          <t>Truck, combination</t>
        </is>
      </c>
      <c r="B12" s="29" t="n">
        <v>28854</v>
      </c>
      <c r="C12" s="29" t="n">
        <v>31665</v>
      </c>
      <c r="D12" s="29" t="n">
        <v>35134</v>
      </c>
      <c r="E12" s="29" t="n">
        <v>46724</v>
      </c>
      <c r="F12" s="29" t="n">
        <v>68678</v>
      </c>
      <c r="G12" s="29" t="n">
        <v>78063</v>
      </c>
      <c r="H12" s="29" t="n">
        <v>94341</v>
      </c>
      <c r="I12" s="29" t="n">
        <v>96645</v>
      </c>
      <c r="J12" s="29" t="n">
        <v>99510</v>
      </c>
      <c r="K12" s="29" t="n">
        <v>103116</v>
      </c>
      <c r="L12" s="29" t="n">
        <v>108932</v>
      </c>
      <c r="M12" s="29" t="n">
        <v>115451</v>
      </c>
      <c r="N12" s="29" t="n">
        <v>118899</v>
      </c>
      <c r="O12" s="29" t="n">
        <v>124584</v>
      </c>
      <c r="P12" s="29" t="n">
        <v>128359</v>
      </c>
      <c r="Q12" s="32" t="n">
        <v>132384</v>
      </c>
      <c r="R12" s="32" t="n">
        <v>161237.6335393647</v>
      </c>
      <c r="S12" s="32" t="n">
        <v>168969.3921570544</v>
      </c>
      <c r="T12" s="32" t="n">
        <v>168216.761292006</v>
      </c>
      <c r="U12" s="32" t="n">
        <v>173538.8150741094</v>
      </c>
      <c r="V12" s="32" t="n">
        <v>172960.1326147606</v>
      </c>
      <c r="W12" s="32" t="n">
        <v>175127.8413861031</v>
      </c>
      <c r="X12" s="32" t="n">
        <v>177320.9954717181</v>
      </c>
      <c r="Y12" s="32" t="n">
        <v>184199.0913798917</v>
      </c>
      <c r="Z12" s="32" t="n">
        <v>183825.7241863105</v>
      </c>
      <c r="AA12" s="32" t="n">
        <v>168099.534338991</v>
      </c>
      <c r="AB12" s="32" t="n">
        <v>175788.9717371509</v>
      </c>
      <c r="AC12" s="32" t="n">
        <v>163791.2931190204</v>
      </c>
      <c r="AD12" s="39" t="n">
        <v>163601.7311055757</v>
      </c>
      <c r="AE12" s="39" t="n">
        <v>168435.6341413009</v>
      </c>
      <c r="AF12" s="39" t="n">
        <v>169830.1783847566</v>
      </c>
      <c r="AG12" s="39" t="n">
        <v>170246</v>
      </c>
      <c r="AH12" s="39" t="n">
        <v>174557</v>
      </c>
      <c r="AI12" s="26">
        <f>TREND(AD12:AH12,$AD$2:$AH$2,$AI$2)</f>
        <v/>
      </c>
      <c r="AJ12" s="26">
        <f>TREND(AE12:AI12,$AD$2:$AH$2,$AI$2)</f>
        <v/>
      </c>
    </row>
    <row r="13" ht="16.5" customHeight="1" s="99">
      <c r="A13" s="30" t="inlineStr">
        <is>
          <t>Buse</t>
        </is>
      </c>
      <c r="B13" s="29" t="inlineStr">
        <is>
          <t>U</t>
        </is>
      </c>
      <c r="C13" s="29" t="inlineStr">
        <is>
          <t>U</t>
        </is>
      </c>
      <c r="D13" s="29" t="inlineStr">
        <is>
          <t>U</t>
        </is>
      </c>
      <c r="E13" s="29" t="inlineStr">
        <is>
          <t>U</t>
        </is>
      </c>
      <c r="F13" s="29" t="inlineStr">
        <is>
          <t>U</t>
        </is>
      </c>
      <c r="G13" s="29" t="n">
        <v>94925</v>
      </c>
      <c r="H13" s="29" t="n">
        <v>121398</v>
      </c>
      <c r="I13" s="29" t="n">
        <v>121906</v>
      </c>
      <c r="J13" s="29" t="n">
        <v>122496</v>
      </c>
      <c r="K13" s="29" t="n">
        <v>129852</v>
      </c>
      <c r="L13" s="29" t="n">
        <v>135871</v>
      </c>
      <c r="M13" s="29" t="n">
        <v>136104</v>
      </c>
      <c r="N13" s="29" t="n">
        <v>139136</v>
      </c>
      <c r="O13" s="29" t="n">
        <v>145060</v>
      </c>
      <c r="P13" s="29" t="n">
        <v>148558</v>
      </c>
      <c r="Q13" s="32" t="n">
        <v>162445</v>
      </c>
      <c r="R13" s="32" t="n">
        <v>313896.9252202041</v>
      </c>
      <c r="S13" s="32" t="n">
        <v>275231.4256791067</v>
      </c>
      <c r="T13" s="32" t="n">
        <v>282738.5651299297</v>
      </c>
      <c r="U13" s="32" t="n">
        <v>283699.0181450942</v>
      </c>
      <c r="V13" s="32" t="n">
        <v>286713.6292524649</v>
      </c>
      <c r="W13" s="32" t="n">
        <v>278863.5925752515</v>
      </c>
      <c r="X13" s="32" t="n">
        <v>297631.0748104496</v>
      </c>
      <c r="Y13" s="32" t="n">
        <v>307752.8131866779</v>
      </c>
      <c r="Z13" s="32" t="n">
        <v>314278.0977631955</v>
      </c>
      <c r="AA13" s="32" t="n">
        <v>305014.3900953669</v>
      </c>
      <c r="AB13" s="32" t="n">
        <v>291914.0449595912</v>
      </c>
      <c r="AC13" s="32" t="n">
        <v>292715.7198897557</v>
      </c>
      <c r="AD13" s="39" t="n">
        <v>313357.2626686966</v>
      </c>
      <c r="AE13" s="39" t="n">
        <v>321538.608594024</v>
      </c>
      <c r="AF13" s="39" t="n">
        <v>339176.7694032639</v>
      </c>
      <c r="AG13" s="39" t="n">
        <v>344073</v>
      </c>
      <c r="AH13" s="39" t="n">
        <v>346610</v>
      </c>
      <c r="AI13" s="26">
        <f>TREND(AD13:AH13,$AD$2:$AH$2,$AI$2)</f>
        <v/>
      </c>
      <c r="AJ13" s="26">
        <f>TREND(AE13:AI13,$AD$2:$AH$2,$AI$2)</f>
        <v/>
      </c>
    </row>
    <row r="14" ht="16.5" customFormat="1" customHeight="1" s="26">
      <c r="A14" s="38" t="inlineStr">
        <is>
          <t>Transitf, total</t>
        </is>
      </c>
      <c r="B14" s="37" t="inlineStr">
        <is>
          <t>U</t>
        </is>
      </c>
      <c r="C14" s="37" t="inlineStr">
        <is>
          <t>U</t>
        </is>
      </c>
      <c r="D14" s="37" t="inlineStr">
        <is>
          <t>U</t>
        </is>
      </c>
      <c r="E14" s="37" t="inlineStr">
        <is>
          <t>U</t>
        </is>
      </c>
      <c r="F14" s="36">
        <f>SUM(F15:F22)</f>
        <v/>
      </c>
      <c r="G14" s="36">
        <f>SUM(G15:G22)</f>
        <v/>
      </c>
      <c r="H14" s="36">
        <f>SUM(H15:H22)</f>
        <v/>
      </c>
      <c r="I14" s="36">
        <f>SUM(I15:I22)</f>
        <v/>
      </c>
      <c r="J14" s="36">
        <f>SUM(J15:J22)</f>
        <v/>
      </c>
      <c r="K14" s="36">
        <f>SUM(K15:K22)</f>
        <v/>
      </c>
      <c r="L14" s="36">
        <f>SUM(L15:L22)</f>
        <v/>
      </c>
      <c r="M14" s="36">
        <f>SUM(M15:M22)</f>
        <v/>
      </c>
      <c r="N14" s="36">
        <f>SUM(N15:N22)</f>
        <v/>
      </c>
      <c r="O14" s="36">
        <f>SUM(O15:O22)</f>
        <v/>
      </c>
      <c r="P14" s="36">
        <f>SUM(P15:P22)</f>
        <v/>
      </c>
      <c r="Q14" s="36">
        <f>SUM(Q15:Q22)</f>
        <v/>
      </c>
      <c r="R14" s="36">
        <f>SUM(R15:R22)</f>
        <v/>
      </c>
      <c r="S14" s="36">
        <f>SUM(S15:S22)</f>
        <v/>
      </c>
      <c r="T14" s="36">
        <f>SUM(T15:T22)</f>
        <v/>
      </c>
      <c r="U14" s="36">
        <f>SUM(U15:U22)</f>
        <v/>
      </c>
      <c r="V14" s="36">
        <f>SUM(V15:V22)</f>
        <v/>
      </c>
      <c r="W14" s="36">
        <f>SUM(W15:W22)</f>
        <v/>
      </c>
      <c r="X14" s="36">
        <f>SUM(X15:X22)</f>
        <v/>
      </c>
      <c r="Y14" s="36">
        <f>SUM(Y15:Y22)</f>
        <v/>
      </c>
      <c r="Z14" s="36">
        <f>SUM(Z15:Z22)</f>
        <v/>
      </c>
      <c r="AA14" s="36">
        <f>SUM(AA15:AA22)</f>
        <v/>
      </c>
      <c r="AB14" s="36">
        <f>SUM(AB15:AB22)</f>
        <v/>
      </c>
      <c r="AC14" s="36">
        <f>SUM(AC15:AC22)</f>
        <v/>
      </c>
      <c r="AD14" s="36">
        <f>SUM(AD15:AD22)</f>
        <v/>
      </c>
      <c r="AE14" s="36" t="n">
        <v>56467.10265400001</v>
      </c>
      <c r="AF14" s="36" t="n">
        <v>57012.09419999999</v>
      </c>
      <c r="AG14" s="36" t="n">
        <v>56109</v>
      </c>
      <c r="AH14" s="36" t="n">
        <v>56672</v>
      </c>
      <c r="AI14" s="26">
        <f>TREND(AD14:AH14,$AD$2:$AH$2,$AI$2)</f>
        <v/>
      </c>
      <c r="AJ14" s="26">
        <f>TREND(AE14:AI14,$AD$2:$AH$2,$AI$2)</f>
        <v/>
      </c>
    </row>
    <row r="15" ht="16.5" customFormat="1" customHeight="1" s="26">
      <c r="A15" s="30" t="inlineStr">
        <is>
          <t>Motor buse</t>
        </is>
      </c>
      <c r="B15" s="29" t="inlineStr">
        <is>
          <t>U</t>
        </is>
      </c>
      <c r="C15" s="29" t="inlineStr">
        <is>
          <t>U</t>
        </is>
      </c>
      <c r="D15" s="29" t="inlineStr">
        <is>
          <t>U</t>
        </is>
      </c>
      <c r="E15" s="29" t="inlineStr">
        <is>
          <t>U</t>
        </is>
      </c>
      <c r="F15" s="29" t="n">
        <v>21790</v>
      </c>
      <c r="G15" s="29" t="n">
        <v>21161</v>
      </c>
      <c r="H15" s="29" t="n">
        <v>20981</v>
      </c>
      <c r="I15" s="29" t="n">
        <v>21090</v>
      </c>
      <c r="J15" s="29" t="n">
        <v>20336</v>
      </c>
      <c r="K15" s="29" t="n">
        <v>20247</v>
      </c>
      <c r="L15" s="29" t="n">
        <v>18832</v>
      </c>
      <c r="M15" s="29" t="n">
        <v>18818</v>
      </c>
      <c r="N15" s="29" t="n">
        <v>16802.1681</v>
      </c>
      <c r="O15" s="29" t="n">
        <v>17509.219212</v>
      </c>
      <c r="P15" s="29" t="n">
        <v>17873.721649</v>
      </c>
      <c r="Q15" s="29" t="n">
        <v>18683.797939</v>
      </c>
      <c r="R15" s="29" t="n">
        <v>18807.334753</v>
      </c>
      <c r="S15" s="29" t="n">
        <v>19582.868182</v>
      </c>
      <c r="T15" s="29" t="n">
        <v>19678.689117</v>
      </c>
      <c r="U15" s="29" t="n">
        <v>19178.851355</v>
      </c>
      <c r="V15" s="29" t="n">
        <v>18920.853863</v>
      </c>
      <c r="W15" s="29" t="n">
        <v>19424.922554</v>
      </c>
      <c r="X15" s="29" t="n">
        <v>20390.185933</v>
      </c>
      <c r="Y15" s="29" t="n">
        <v>20388.053</v>
      </c>
      <c r="Z15" s="29" t="n">
        <v>21198.1003</v>
      </c>
      <c r="AA15" s="29" t="n">
        <v>21099.988629</v>
      </c>
      <c r="AB15" s="29" t="n">
        <v>20569.72684</v>
      </c>
      <c r="AC15" s="32" t="n">
        <v>20558.575435</v>
      </c>
      <c r="AD15" s="32" t="n">
        <v>21142.19244</v>
      </c>
      <c r="AE15" s="32" t="n">
        <v>21257.402984</v>
      </c>
      <c r="AF15" s="32" t="n">
        <v>21428.9488</v>
      </c>
      <c r="AG15" s="32" t="n">
        <v>20243</v>
      </c>
      <c r="AH15" s="32" t="n">
        <v>20537</v>
      </c>
      <c r="AI15" s="26">
        <f>TREND(AD15:AH15,$AD$2:$AH$2,$AI$2)</f>
        <v/>
      </c>
      <c r="AJ15" s="26">
        <f>TREND(AE15:AI15,$AD$2:$AH$2,$AI$2)</f>
        <v/>
      </c>
    </row>
    <row r="16" ht="16.5" customHeight="1" s="99">
      <c r="A16" s="30" t="inlineStr">
        <is>
          <t>Light railg</t>
        </is>
      </c>
      <c r="B16" s="29" t="inlineStr">
        <is>
          <t>U</t>
        </is>
      </c>
      <c r="C16" s="29" t="inlineStr">
        <is>
          <t>U</t>
        </is>
      </c>
      <c r="D16" s="29" t="inlineStr">
        <is>
          <t>U</t>
        </is>
      </c>
      <c r="E16" s="29" t="inlineStr">
        <is>
          <t>U</t>
        </is>
      </c>
      <c r="F16" s="29" t="n">
        <v>381</v>
      </c>
      <c r="G16" s="29" t="n">
        <v>350</v>
      </c>
      <c r="H16" s="29" t="n">
        <v>571</v>
      </c>
      <c r="I16" s="29" t="n">
        <v>662</v>
      </c>
      <c r="J16" s="29" t="n">
        <v>701</v>
      </c>
      <c r="K16" s="29" t="n">
        <v>705</v>
      </c>
      <c r="L16" s="29" t="n">
        <v>833</v>
      </c>
      <c r="M16" s="29" t="n">
        <v>860</v>
      </c>
      <c r="N16" s="29" t="n">
        <v>955.2451</v>
      </c>
      <c r="O16" s="29" t="n">
        <v>1023.708132</v>
      </c>
      <c r="P16" s="29" t="n">
        <v>1115.35194</v>
      </c>
      <c r="Q16" s="29" t="n">
        <v>1190.168551</v>
      </c>
      <c r="R16" s="29" t="n">
        <v>1339.431795</v>
      </c>
      <c r="S16" s="29" t="n">
        <v>1427.305259</v>
      </c>
      <c r="T16" s="29" t="n">
        <v>1431.672537</v>
      </c>
      <c r="U16" s="29" t="n">
        <v>1476.032632</v>
      </c>
      <c r="V16" s="29" t="n">
        <v>1576.197658</v>
      </c>
      <c r="W16" s="29" t="n">
        <v>1699.583849</v>
      </c>
      <c r="X16" s="29" t="n">
        <v>1865.7202</v>
      </c>
      <c r="Y16" s="29" t="n">
        <v>1930.2944</v>
      </c>
      <c r="Z16" s="29" t="n">
        <v>2081.0626</v>
      </c>
      <c r="AA16" s="29" t="n">
        <v>2196.117518</v>
      </c>
      <c r="AB16" s="29" t="n">
        <v>2172.747153</v>
      </c>
      <c r="AC16" s="32" t="n">
        <v>2363.430715</v>
      </c>
      <c r="AD16" s="32" t="n">
        <v>2488.847926</v>
      </c>
      <c r="AE16" s="32" t="n">
        <v>2564.625659</v>
      </c>
      <c r="AF16" s="32" t="n">
        <v>2674.5208</v>
      </c>
      <c r="AG16" s="32" t="n">
        <v>2645</v>
      </c>
      <c r="AH16" s="32" t="n">
        <v>2775</v>
      </c>
      <c r="AI16" s="26">
        <f>TREND(AD16:AH16,$AD$2:$AH$2,$AI$2)</f>
        <v/>
      </c>
      <c r="AJ16" s="26">
        <f>TREND(AE16:AI16,$AD$2:$AH$2,$AI$2)</f>
        <v/>
      </c>
    </row>
    <row r="17" ht="16.5" customHeight="1" s="99">
      <c r="A17" s="30" t="inlineStr">
        <is>
          <t>Heavy rail</t>
        </is>
      </c>
      <c r="B17" s="29" t="inlineStr">
        <is>
          <t>U</t>
        </is>
      </c>
      <c r="C17" s="29" t="inlineStr">
        <is>
          <t>U</t>
        </is>
      </c>
      <c r="D17" s="29" t="inlineStr">
        <is>
          <t>U</t>
        </is>
      </c>
      <c r="E17" s="29" t="inlineStr">
        <is>
          <t>U</t>
        </is>
      </c>
      <c r="F17" s="29" t="n">
        <v>10558</v>
      </c>
      <c r="G17" s="29" t="n">
        <v>10427</v>
      </c>
      <c r="H17" s="29" t="n">
        <v>11475</v>
      </c>
      <c r="I17" s="29" t="n">
        <v>10528</v>
      </c>
      <c r="J17" s="29" t="n">
        <v>10737</v>
      </c>
      <c r="K17" s="29" t="n">
        <v>10231</v>
      </c>
      <c r="L17" s="29" t="n">
        <v>10668</v>
      </c>
      <c r="M17" s="29" t="n">
        <v>10559</v>
      </c>
      <c r="N17" s="29" t="n">
        <v>11530.2203</v>
      </c>
      <c r="O17" s="29" t="n">
        <v>12056.0676</v>
      </c>
      <c r="P17" s="29" t="n">
        <v>12284.382322</v>
      </c>
      <c r="Q17" s="29" t="n">
        <v>12902.056581</v>
      </c>
      <c r="R17" s="29" t="n">
        <v>13843.512075</v>
      </c>
      <c r="S17" s="29" t="n">
        <v>14178.091572</v>
      </c>
      <c r="T17" s="29" t="n">
        <v>13663.224326</v>
      </c>
      <c r="U17" s="29" t="n">
        <v>13606.195594</v>
      </c>
      <c r="V17" s="29" t="n">
        <v>14354.281087</v>
      </c>
      <c r="W17" s="29" t="n">
        <v>14417.698761</v>
      </c>
      <c r="X17" s="29" t="n">
        <v>14721.465516</v>
      </c>
      <c r="Y17" s="29" t="n">
        <v>16137.9522</v>
      </c>
      <c r="Z17" s="29" t="n">
        <v>16849.9198</v>
      </c>
      <c r="AA17" s="29" t="n">
        <v>16805.10997</v>
      </c>
      <c r="AB17" s="29" t="n">
        <v>16406.938678</v>
      </c>
      <c r="AC17" s="32" t="n">
        <v>17316.613255</v>
      </c>
      <c r="AD17" s="32" t="n">
        <v>17516.432842</v>
      </c>
      <c r="AE17" s="32" t="n">
        <v>18004.627035</v>
      </c>
      <c r="AF17" s="32" t="n">
        <v>18339.0487</v>
      </c>
      <c r="AG17" s="32" t="n">
        <v>18400</v>
      </c>
      <c r="AH17" s="32" t="n">
        <v>18474</v>
      </c>
      <c r="AI17" s="26">
        <f>TREND(AD17:AH17,$AD$2:$AH$2,$AI$2)</f>
        <v/>
      </c>
      <c r="AJ17" s="26">
        <f>TREND(AE17:AI17,$AD$2:$AH$2,$AI$2)</f>
        <v/>
      </c>
    </row>
    <row r="18" ht="16.5" customHeight="1" s="99">
      <c r="A18" s="30" t="inlineStr">
        <is>
          <t>Trolley bus</t>
        </is>
      </c>
      <c r="B18" s="29" t="inlineStr">
        <is>
          <t>U</t>
        </is>
      </c>
      <c r="C18" s="29" t="inlineStr">
        <is>
          <t>U</t>
        </is>
      </c>
      <c r="D18" s="29" t="inlineStr">
        <is>
          <t>U</t>
        </is>
      </c>
      <c r="E18" s="29" t="inlineStr">
        <is>
          <t>U</t>
        </is>
      </c>
      <c r="F18" s="29" t="n">
        <v>219</v>
      </c>
      <c r="G18" s="29" t="n">
        <v>306</v>
      </c>
      <c r="H18" s="29" t="n">
        <v>193</v>
      </c>
      <c r="I18" s="29" t="n">
        <v>195</v>
      </c>
      <c r="J18" s="29" t="n">
        <v>199</v>
      </c>
      <c r="K18" s="29" t="n">
        <v>188</v>
      </c>
      <c r="L18" s="29" t="n">
        <v>187</v>
      </c>
      <c r="M18" s="29" t="n">
        <v>187</v>
      </c>
      <c r="N18" s="29" t="n">
        <v>184.1637</v>
      </c>
      <c r="O18" s="29" t="n">
        <v>189.170345</v>
      </c>
      <c r="P18" s="29" t="n">
        <v>181.716698</v>
      </c>
      <c r="Q18" s="29" t="n">
        <v>186.10567</v>
      </c>
      <c r="R18" s="29" t="n">
        <v>191.891071</v>
      </c>
      <c r="S18" s="29" t="n">
        <v>186.997972</v>
      </c>
      <c r="T18" s="29" t="n">
        <v>187.793553</v>
      </c>
      <c r="U18" s="29" t="n">
        <v>176.144657</v>
      </c>
      <c r="V18" s="29" t="n">
        <v>173.214709</v>
      </c>
      <c r="W18" s="29" t="n">
        <v>172.981747</v>
      </c>
      <c r="X18" s="29" t="n">
        <v>163.889129</v>
      </c>
      <c r="Y18" s="29" t="n">
        <v>155.5165</v>
      </c>
      <c r="Z18" s="29" t="n">
        <v>160.6853</v>
      </c>
      <c r="AA18" s="29" t="n">
        <v>168.066937</v>
      </c>
      <c r="AB18" s="29" t="n">
        <v>158.872008</v>
      </c>
      <c r="AC18" s="32" t="n">
        <v>160.306691</v>
      </c>
      <c r="AD18" s="32" t="n">
        <v>161.889047</v>
      </c>
      <c r="AE18" s="32" t="n">
        <v>156.313294</v>
      </c>
      <c r="AF18" s="32" t="n">
        <v>157.7315</v>
      </c>
      <c r="AG18" s="32" t="n">
        <v>147</v>
      </c>
      <c r="AH18" s="32" t="n">
        <v>155</v>
      </c>
      <c r="AI18" s="26">
        <f>TREND(AD18:AH18,$AD$2:$AH$2,$AI$2)</f>
        <v/>
      </c>
      <c r="AJ18" s="26">
        <f>TREND(AE18:AI18,$AD$2:$AH$2,$AI$2)</f>
        <v/>
      </c>
    </row>
    <row r="19" ht="16.5" customHeight="1" s="99">
      <c r="A19" s="30" t="inlineStr">
        <is>
          <t>Commuter rail</t>
        </is>
      </c>
      <c r="B19" s="29" t="n">
        <v>4197</v>
      </c>
      <c r="C19" s="29" t="n">
        <v>4128</v>
      </c>
      <c r="D19" s="29" t="n">
        <v>4592</v>
      </c>
      <c r="E19" s="29" t="n">
        <v>4513</v>
      </c>
      <c r="F19" s="29" t="n">
        <v>6516</v>
      </c>
      <c r="G19" s="29" t="n">
        <v>6534</v>
      </c>
      <c r="H19" s="29" t="n">
        <v>7082</v>
      </c>
      <c r="I19" s="29" t="n">
        <v>7344</v>
      </c>
      <c r="J19" s="29" t="n">
        <v>7320</v>
      </c>
      <c r="K19" s="29" t="n">
        <v>6940</v>
      </c>
      <c r="L19" s="29" t="n">
        <v>7996</v>
      </c>
      <c r="M19" s="29" t="n">
        <v>8244</v>
      </c>
      <c r="N19" s="29" t="n">
        <v>8350.4013</v>
      </c>
      <c r="O19" s="29" t="n">
        <v>8037.485898000001</v>
      </c>
      <c r="P19" s="29" t="n">
        <v>8702.258912000001</v>
      </c>
      <c r="Q19" s="29" t="n">
        <v>8764.016989</v>
      </c>
      <c r="R19" s="29" t="n">
        <v>9399.872963</v>
      </c>
      <c r="S19" s="29" t="n">
        <v>9543.564255000001</v>
      </c>
      <c r="T19" s="29" t="n">
        <v>9499.828702999999</v>
      </c>
      <c r="U19" s="29" t="n">
        <v>9555.383124</v>
      </c>
      <c r="V19" s="29" t="n">
        <v>9715.278889000001</v>
      </c>
      <c r="W19" s="29" t="n">
        <v>9470.133247</v>
      </c>
      <c r="X19" s="29" t="n">
        <v>10358.926487</v>
      </c>
      <c r="Y19" s="29" t="n">
        <v>11136.8219</v>
      </c>
      <c r="Z19" s="29" t="n">
        <v>11031.9995</v>
      </c>
      <c r="AA19" s="29" t="n">
        <v>11129.418953</v>
      </c>
      <c r="AB19" s="29" t="n">
        <v>10773.7353</v>
      </c>
      <c r="AC19" s="32" t="n">
        <v>11314.228574</v>
      </c>
      <c r="AD19" s="32" t="n">
        <v>11120.63185</v>
      </c>
      <c r="AE19" s="32" t="n">
        <v>11735.558829</v>
      </c>
      <c r="AF19" s="32" t="n">
        <v>11599.8469</v>
      </c>
      <c r="AG19" s="32" t="n">
        <v>11759</v>
      </c>
      <c r="AH19" s="32" t="n">
        <v>11840</v>
      </c>
      <c r="AI19" s="26">
        <f>TREND(AD19:AH19,$AD$2:$AH$2,$AI$2)</f>
        <v/>
      </c>
      <c r="AJ19" s="26">
        <f>TREND(AE19:AI19,$AD$2:$AH$2,$AI$2)</f>
        <v/>
      </c>
    </row>
    <row r="20" ht="16.5" customHeight="1" s="99">
      <c r="A20" s="34" t="inlineStr">
        <is>
          <t>Demand responsee</t>
        </is>
      </c>
      <c r="B20" s="29" t="inlineStr">
        <is>
          <t>U</t>
        </is>
      </c>
      <c r="C20" s="29" t="inlineStr">
        <is>
          <t>U</t>
        </is>
      </c>
      <c r="D20" s="29" t="inlineStr">
        <is>
          <t>U</t>
        </is>
      </c>
      <c r="E20" s="29" t="inlineStr">
        <is>
          <t>U</t>
        </is>
      </c>
      <c r="F20" s="29" t="inlineStr">
        <is>
          <t>U</t>
        </is>
      </c>
      <c r="G20" s="29" t="n">
        <v>364</v>
      </c>
      <c r="H20" s="29" t="n">
        <v>431</v>
      </c>
      <c r="I20" s="29" t="n">
        <v>454</v>
      </c>
      <c r="J20" s="29" t="n">
        <v>495</v>
      </c>
      <c r="K20" s="29" t="n">
        <v>562</v>
      </c>
      <c r="L20" s="29" t="n">
        <v>577</v>
      </c>
      <c r="M20" s="29" t="n">
        <v>607</v>
      </c>
      <c r="N20" s="29" t="n">
        <v>390.9409</v>
      </c>
      <c r="O20" s="29" t="n">
        <v>531.077571</v>
      </c>
      <c r="P20" s="29" t="n">
        <v>513.410981</v>
      </c>
      <c r="Q20" s="29" t="n">
        <v>558.9862999999999</v>
      </c>
      <c r="R20" s="29" t="n">
        <v>587.656578</v>
      </c>
      <c r="S20" s="29" t="n">
        <v>625.7771240000001</v>
      </c>
      <c r="T20" s="29" t="n">
        <v>650.989685</v>
      </c>
      <c r="U20" s="29" t="n">
        <v>688.583059</v>
      </c>
      <c r="V20" s="29" t="n">
        <v>703.8437719999999</v>
      </c>
      <c r="W20" s="29" t="n">
        <v>738.4790280000001</v>
      </c>
      <c r="X20" s="29" t="n">
        <v>753.304401</v>
      </c>
      <c r="Y20" s="29" t="n">
        <v>777.7293000000001</v>
      </c>
      <c r="Z20" s="29" t="n">
        <v>843.926</v>
      </c>
      <c r="AA20" s="29" t="n">
        <v>881.048515</v>
      </c>
      <c r="AB20" s="29" t="n">
        <v>841.1854489999999</v>
      </c>
      <c r="AC20" s="32" t="n">
        <v>846.28385</v>
      </c>
      <c r="AD20" s="32" t="n">
        <v>851.338717</v>
      </c>
      <c r="AE20" s="32" t="n">
        <v>851.652382</v>
      </c>
      <c r="AF20" s="32" t="n">
        <v>863.7699</v>
      </c>
      <c r="AG20" s="32" t="n">
        <v>876</v>
      </c>
      <c r="AH20" s="32" t="n">
        <v>870</v>
      </c>
      <c r="AI20" s="26">
        <f>TREND(AD20:AH20,$AD$2:$AH$2,$AI$2)</f>
        <v/>
      </c>
      <c r="AJ20" s="26">
        <f>TREND(AE20:AI20,$AD$2:$AH$2,$AI$2)</f>
        <v/>
      </c>
    </row>
    <row r="21" ht="16.5" customHeight="1" s="99">
      <c r="A21" s="30" t="inlineStr">
        <is>
          <t>Ferry boath</t>
        </is>
      </c>
      <c r="B21" s="29" t="inlineStr">
        <is>
          <t>U</t>
        </is>
      </c>
      <c r="C21" s="29" t="inlineStr">
        <is>
          <t>U</t>
        </is>
      </c>
      <c r="D21" s="29" t="inlineStr">
        <is>
          <t>U</t>
        </is>
      </c>
      <c r="E21" s="29" t="inlineStr">
        <is>
          <t>U</t>
        </is>
      </c>
      <c r="F21" s="29" t="inlineStr">
        <is>
          <t>U</t>
        </is>
      </c>
      <c r="G21" s="29" t="inlineStr">
        <is>
          <t>U</t>
        </is>
      </c>
      <c r="H21" s="29" t="n">
        <v>286</v>
      </c>
      <c r="I21" s="29" t="n">
        <v>282</v>
      </c>
      <c r="J21" s="29" t="n">
        <v>271</v>
      </c>
      <c r="K21" s="29" t="n">
        <v>260</v>
      </c>
      <c r="L21" s="29" t="n">
        <v>260</v>
      </c>
      <c r="M21" s="29" t="n">
        <v>260</v>
      </c>
      <c r="N21" s="29" t="n">
        <v>255.3884</v>
      </c>
      <c r="O21" s="29" t="n">
        <v>254.219242</v>
      </c>
      <c r="P21" s="29" t="n">
        <v>280.125878</v>
      </c>
      <c r="Q21" s="29" t="n">
        <v>294.714049</v>
      </c>
      <c r="R21" s="29" t="n">
        <v>298.132858</v>
      </c>
      <c r="S21" s="29" t="n">
        <v>295.331176</v>
      </c>
      <c r="T21" s="29" t="n">
        <v>301.363563</v>
      </c>
      <c r="U21" s="29" t="n">
        <v>366.843628</v>
      </c>
      <c r="V21" s="29" t="n">
        <v>356.984306</v>
      </c>
      <c r="W21" s="29" t="n">
        <v>359.198484</v>
      </c>
      <c r="X21" s="29" t="n">
        <v>359.856869</v>
      </c>
      <c r="Y21" s="29" t="n">
        <v>380.7819</v>
      </c>
      <c r="Z21" s="29" t="n">
        <v>390.4581</v>
      </c>
      <c r="AA21" s="29" t="n">
        <v>364.671729</v>
      </c>
      <c r="AB21" s="29" t="n">
        <v>389.205006</v>
      </c>
      <c r="AC21" s="32" t="n">
        <v>389.384191</v>
      </c>
      <c r="AD21" s="32" t="n">
        <v>402.115701</v>
      </c>
      <c r="AE21" s="32" t="n">
        <v>402.305934</v>
      </c>
      <c r="AF21" s="32" t="n">
        <v>414.2096</v>
      </c>
      <c r="AG21" s="32" t="n">
        <v>492</v>
      </c>
      <c r="AH21" s="32" t="n">
        <v>493</v>
      </c>
      <c r="AI21" s="26">
        <f>TREND(AD21:AH21,$AD$2:$AH$2,$AI$2)</f>
        <v/>
      </c>
      <c r="AJ21" s="26">
        <f>TREND(AE21:AI21,$AD$2:$AH$2,$AI$2)</f>
        <v/>
      </c>
    </row>
    <row r="22" ht="16.5" customFormat="1" customHeight="1" s="26">
      <c r="A22" s="30" t="inlineStr">
        <is>
          <t>Otherh,i</t>
        </is>
      </c>
      <c r="B22" s="29" t="inlineStr">
        <is>
          <t>U</t>
        </is>
      </c>
      <c r="C22" s="29" t="inlineStr">
        <is>
          <t>U</t>
        </is>
      </c>
      <c r="D22" s="29" t="inlineStr">
        <is>
          <t>U</t>
        </is>
      </c>
      <c r="E22" s="29" t="inlineStr">
        <is>
          <t>U</t>
        </is>
      </c>
      <c r="F22" s="29" t="n">
        <v>390</v>
      </c>
      <c r="G22" s="29" t="n">
        <v>439</v>
      </c>
      <c r="H22" s="29" t="n">
        <v>124</v>
      </c>
      <c r="I22" s="29" t="n">
        <v>148</v>
      </c>
      <c r="J22" s="29" t="n">
        <v>182</v>
      </c>
      <c r="K22" s="29" t="n">
        <v>251</v>
      </c>
      <c r="L22" s="29" t="n">
        <v>232</v>
      </c>
      <c r="M22" s="29" t="n">
        <v>273</v>
      </c>
      <c r="N22" s="29" t="n">
        <v>515.5963999999949</v>
      </c>
      <c r="O22" s="29" t="n">
        <v>579.2709519999989</v>
      </c>
      <c r="P22" s="29" t="n">
        <v>654.0703079999948</v>
      </c>
      <c r="Q22" s="29" t="n">
        <v>699.0164020000011</v>
      </c>
      <c r="R22" s="29" t="n">
        <v>632.4097980000079</v>
      </c>
      <c r="S22" s="29" t="n">
        <v>667.5974869999991</v>
      </c>
      <c r="T22" s="29" t="n">
        <v>682.5273949999901</v>
      </c>
      <c r="U22" s="29" t="n">
        <v>628.7970770000102</v>
      </c>
      <c r="V22" s="29" t="n">
        <v>745.1287960000045</v>
      </c>
      <c r="W22" s="29" t="n">
        <v>841.6553850000055</v>
      </c>
      <c r="X22" s="29" t="n">
        <v>890.8243649999931</v>
      </c>
      <c r="Y22" s="29" t="n">
        <v>966.1105000000025</v>
      </c>
      <c r="Z22" s="29" t="n">
        <v>1155.9272</v>
      </c>
      <c r="AA22" s="29" t="n">
        <v>1253.960289</v>
      </c>
      <c r="AB22" s="29" t="n">
        <v>1314.770915</v>
      </c>
      <c r="AC22" s="32" t="n">
        <v>1379.311722</v>
      </c>
      <c r="AD22" s="32" t="n">
        <v>1485.809925</v>
      </c>
      <c r="AE22" s="32" t="n">
        <v>1494.616537</v>
      </c>
      <c r="AF22" s="32" t="n">
        <v>1534.018</v>
      </c>
      <c r="AG22" s="32" t="n">
        <v>1546</v>
      </c>
      <c r="AH22" s="32" t="n">
        <v>1529</v>
      </c>
      <c r="AI22" s="26">
        <f>TREND(AD22:AH22,$AD$2:$AH$2,$AI$2)</f>
        <v/>
      </c>
      <c r="AJ22" s="26">
        <f>TREND(AE22:AI22,$AD$2:$AH$2,$AI$2)</f>
        <v/>
      </c>
    </row>
    <row r="23" ht="16.5" customHeight="1" s="99">
      <c r="A23" s="35" t="inlineStr">
        <is>
          <t>Rail</t>
        </is>
      </c>
      <c r="B23" s="29" t="n"/>
      <c r="C23" s="29" t="n"/>
      <c r="D23" s="29" t="n"/>
      <c r="E23" s="29" t="n"/>
      <c r="F23" s="29" t="n"/>
      <c r="G23" s="29" t="n"/>
      <c r="H23" s="29" t="n"/>
      <c r="I23" s="29" t="n"/>
      <c r="J23" s="29" t="n"/>
      <c r="K23" s="29" t="n"/>
      <c r="L23" s="29" t="n"/>
      <c r="M23" s="29" t="n"/>
      <c r="N23" s="29" t="n"/>
      <c r="O23" s="29" t="n"/>
      <c r="P23" s="29" t="n"/>
      <c r="Q23" s="32" t="n"/>
      <c r="R23" s="32" t="n"/>
      <c r="S23" s="32" t="n"/>
      <c r="T23" s="32" t="n"/>
      <c r="U23" s="32" t="n"/>
      <c r="V23" s="32" t="n"/>
      <c r="W23" s="32" t="n"/>
      <c r="X23" s="32" t="n"/>
      <c r="Y23" s="32" t="n"/>
      <c r="Z23" s="32" t="n"/>
      <c r="AA23" s="32" t="n"/>
      <c r="AB23" s="32" t="n"/>
      <c r="AC23" s="32" t="n"/>
      <c r="AD23" s="32" t="n"/>
      <c r="AE23" s="32" t="n"/>
      <c r="AF23" s="32" t="n"/>
      <c r="AG23" s="32" t="n"/>
      <c r="AH23" s="32" t="n"/>
    </row>
    <row r="24" ht="16.5" customHeight="1" s="99">
      <c r="A24" s="34" t="inlineStr">
        <is>
          <t>Intercity/Amtrakj</t>
        </is>
      </c>
      <c r="B24" s="29" t="n">
        <v>17064</v>
      </c>
      <c r="C24" s="29" t="n">
        <v>13260</v>
      </c>
      <c r="D24" s="29" t="n">
        <v>6179</v>
      </c>
      <c r="E24" s="29" t="n">
        <v>3931</v>
      </c>
      <c r="F24" s="29" t="n">
        <v>4503</v>
      </c>
      <c r="G24" s="29" t="n">
        <v>4825</v>
      </c>
      <c r="H24" s="29" t="n">
        <v>6057</v>
      </c>
      <c r="I24" s="29" t="n">
        <v>6273</v>
      </c>
      <c r="J24" s="29" t="n">
        <v>6091</v>
      </c>
      <c r="K24" s="29" t="n">
        <v>6199</v>
      </c>
      <c r="L24" s="29" t="n">
        <v>5921</v>
      </c>
      <c r="M24" s="29" t="n">
        <v>5545</v>
      </c>
      <c r="N24" s="29" t="n">
        <v>5050</v>
      </c>
      <c r="O24" s="29" t="n">
        <v>5166</v>
      </c>
      <c r="P24" s="29" t="n">
        <v>5304</v>
      </c>
      <c r="Q24" s="32" t="n">
        <v>5330</v>
      </c>
      <c r="R24" s="33" t="n">
        <v>5573.991695</v>
      </c>
      <c r="S24" s="33" t="n">
        <v>5570.567754</v>
      </c>
      <c r="T24" s="33" t="n">
        <v>5337.818496</v>
      </c>
      <c r="U24" s="32" t="n">
        <v>5679.932719</v>
      </c>
      <c r="V24" s="32" t="n">
        <v>5510.882497</v>
      </c>
      <c r="W24" s="32" t="n">
        <v>5381.369663</v>
      </c>
      <c r="X24" s="32" t="n">
        <v>5409.802423</v>
      </c>
      <c r="Y24" s="32" t="n">
        <v>5784.250356</v>
      </c>
      <c r="Z24" s="29" t="n">
        <v>6178.506195</v>
      </c>
      <c r="AA24" s="29" t="n">
        <v>5914.096067</v>
      </c>
      <c r="AB24" s="29" t="n">
        <v>6419.705466</v>
      </c>
      <c r="AC24" s="32" t="n">
        <v>6567.839091</v>
      </c>
      <c r="AD24" s="32" t="n">
        <v>6752.432476</v>
      </c>
      <c r="AE24" s="32" t="n">
        <v>7283.10492</v>
      </c>
      <c r="AF24" s="32" t="n">
        <v>6674.681801</v>
      </c>
      <c r="AG24" s="32" t="n">
        <v>6536</v>
      </c>
      <c r="AH24" s="32" t="n">
        <v>6520</v>
      </c>
      <c r="AI24" s="26">
        <f>TREND(AD24:AH24,$AD$2:$AH$2,$AI$2)</f>
        <v/>
      </c>
      <c r="AJ24" s="26">
        <f>TREND(AE24:AI24,$AD$2:$AH$2,$AI$2)</f>
        <v/>
      </c>
    </row>
    <row r="25" ht="16.5" customFormat="1" customHeight="1" s="26">
      <c r="A25" s="30" t="inlineStr">
        <is>
          <t>Commuter rail</t>
        </is>
      </c>
      <c r="B25" s="29" t="n">
        <v>4197</v>
      </c>
      <c r="C25" s="29" t="n">
        <v>4128</v>
      </c>
      <c r="D25" s="29" t="n">
        <v>4592</v>
      </c>
      <c r="E25" s="29" t="n">
        <v>4513</v>
      </c>
      <c r="F25" s="29" t="n">
        <v>6516</v>
      </c>
      <c r="G25" s="29" t="n">
        <v>6534</v>
      </c>
      <c r="H25" s="29" t="n">
        <v>7082</v>
      </c>
      <c r="I25" s="29" t="n">
        <v>7344</v>
      </c>
      <c r="J25" s="29" t="n">
        <v>7320</v>
      </c>
      <c r="K25" s="29" t="n">
        <v>6940</v>
      </c>
      <c r="L25" s="29" t="n">
        <v>7996</v>
      </c>
      <c r="M25" s="29" t="n">
        <v>8244</v>
      </c>
      <c r="N25" s="29" t="n">
        <v>8350.4013</v>
      </c>
      <c r="O25" s="29" t="n">
        <v>8037.485898000001</v>
      </c>
      <c r="P25" s="29" t="n">
        <v>8702.258912000001</v>
      </c>
      <c r="Q25" s="29" t="n">
        <v>8764.016989</v>
      </c>
      <c r="R25" s="29" t="n">
        <v>9399.872963</v>
      </c>
      <c r="S25" s="29" t="n">
        <v>9543.564255000001</v>
      </c>
      <c r="T25" s="29" t="n">
        <v>9499.828702999999</v>
      </c>
      <c r="U25" s="29" t="n">
        <v>9555.383124</v>
      </c>
      <c r="V25" s="29" t="n">
        <v>9715.278889000001</v>
      </c>
      <c r="W25" s="29" t="n">
        <v>9470.133247</v>
      </c>
      <c r="X25" s="29" t="n">
        <v>10358.926487</v>
      </c>
      <c r="Y25" s="29" t="n">
        <v>11136.8219</v>
      </c>
      <c r="Z25" s="29" t="n">
        <v>11031.9995</v>
      </c>
      <c r="AA25" s="29" t="n">
        <v>11129.418953</v>
      </c>
      <c r="AB25" s="29" t="n">
        <v>10773.7353</v>
      </c>
      <c r="AC25" s="32" t="n">
        <v>11314.228574</v>
      </c>
      <c r="AD25" s="32" t="n">
        <v>11120.63185</v>
      </c>
      <c r="AE25" s="32" t="n">
        <v>11735.558829</v>
      </c>
      <c r="AF25" s="32" t="n">
        <v>11599.8469</v>
      </c>
      <c r="AG25" s="32" t="n">
        <v>11759</v>
      </c>
      <c r="AH25" s="32" t="n">
        <v>11840</v>
      </c>
      <c r="AI25" s="26">
        <f>TREND(AD25:AH25,$AD$2:$AH$2,$AI$2)</f>
        <v/>
      </c>
      <c r="AJ25" s="26">
        <f>TREND(AE25:AI25,$AD$2:$AH$2,$AI$2)</f>
        <v/>
      </c>
    </row>
    <row r="26" ht="16.5" customFormat="1" customHeight="1" s="26">
      <c r="A26" s="30" t="inlineStr">
        <is>
          <t>Transit- Light railg</t>
        </is>
      </c>
      <c r="B26" s="29" t="inlineStr">
        <is>
          <t>U</t>
        </is>
      </c>
      <c r="C26" s="29" t="inlineStr">
        <is>
          <t>U</t>
        </is>
      </c>
      <c r="D26" s="29" t="inlineStr">
        <is>
          <t>U</t>
        </is>
      </c>
      <c r="E26" s="29" t="inlineStr">
        <is>
          <t>U</t>
        </is>
      </c>
      <c r="F26" s="29" t="n">
        <v>381</v>
      </c>
      <c r="G26" s="29" t="n">
        <v>350</v>
      </c>
      <c r="H26" s="29" t="n">
        <v>571</v>
      </c>
      <c r="I26" s="29" t="n">
        <v>662</v>
      </c>
      <c r="J26" s="29" t="n">
        <v>701</v>
      </c>
      <c r="K26" s="29" t="n">
        <v>705</v>
      </c>
      <c r="L26" s="29" t="n">
        <v>833</v>
      </c>
      <c r="M26" s="29" t="n">
        <v>860</v>
      </c>
      <c r="N26" s="29" t="n">
        <v>955.2451</v>
      </c>
      <c r="O26" s="29" t="n">
        <v>1023.708132</v>
      </c>
      <c r="P26" s="29" t="n">
        <v>1115.35194</v>
      </c>
      <c r="Q26" s="29" t="n">
        <v>1190.168551</v>
      </c>
      <c r="R26" s="29" t="n">
        <v>1339.431795</v>
      </c>
      <c r="S26" s="29" t="n">
        <v>1427.305259</v>
      </c>
      <c r="T26" s="29" t="n">
        <v>1431.672537</v>
      </c>
      <c r="U26" s="29" t="n">
        <v>1476.032632</v>
      </c>
      <c r="V26" s="29" t="n">
        <v>1576.197658</v>
      </c>
      <c r="W26" s="29" t="n">
        <v>1699.583849</v>
      </c>
      <c r="X26" s="29" t="n">
        <v>1865.7202</v>
      </c>
      <c r="Y26" s="29" t="n">
        <v>1930.2944</v>
      </c>
      <c r="Z26" s="29" t="n">
        <v>2081.0626</v>
      </c>
      <c r="AA26" s="29" t="n">
        <v>2196.117518</v>
      </c>
      <c r="AB26" s="29" t="n">
        <v>2172.747153</v>
      </c>
      <c r="AC26" s="32" t="n">
        <v>2363.430715</v>
      </c>
      <c r="AD26" s="32" t="n">
        <v>2488.847926</v>
      </c>
      <c r="AE26" s="32" t="n">
        <v>2564.625659</v>
      </c>
      <c r="AF26" s="32" t="n">
        <v>2674.5208</v>
      </c>
      <c r="AG26" s="32" t="n">
        <v>2645</v>
      </c>
      <c r="AH26" s="32" t="n">
        <v>2775</v>
      </c>
      <c r="AI26" s="26">
        <f>TREND(AD26:AH26,$AD$2:$AH$2,$AI$2)</f>
        <v/>
      </c>
      <c r="AJ26" s="26">
        <f>TREND(AE26:AI26,$AD$2:$AH$2,$AI$2)</f>
        <v/>
      </c>
    </row>
    <row r="27" ht="16.5" customFormat="1" customHeight="1" s="26" thickBot="1">
      <c r="A27" s="30" t="inlineStr">
        <is>
          <t>Transit- Heavy rail</t>
        </is>
      </c>
      <c r="B27" s="29" t="inlineStr">
        <is>
          <t>U</t>
        </is>
      </c>
      <c r="C27" s="29" t="inlineStr">
        <is>
          <t>U</t>
        </is>
      </c>
      <c r="D27" s="29" t="inlineStr">
        <is>
          <t>U</t>
        </is>
      </c>
      <c r="E27" s="29" t="inlineStr">
        <is>
          <t>U</t>
        </is>
      </c>
      <c r="F27" s="29" t="n">
        <v>10558</v>
      </c>
      <c r="G27" s="29" t="n">
        <v>10427</v>
      </c>
      <c r="H27" s="29" t="n">
        <v>11475</v>
      </c>
      <c r="I27" s="29" t="n">
        <v>10528</v>
      </c>
      <c r="J27" s="29" t="n">
        <v>10737</v>
      </c>
      <c r="K27" s="29" t="n">
        <v>10231</v>
      </c>
      <c r="L27" s="29" t="n">
        <v>10668</v>
      </c>
      <c r="M27" s="29" t="n">
        <v>10559</v>
      </c>
      <c r="N27" s="29" t="n">
        <v>11530.2203</v>
      </c>
      <c r="O27" s="29" t="n">
        <v>12056.0676</v>
      </c>
      <c r="P27" s="29" t="n">
        <v>12284.382322</v>
      </c>
      <c r="Q27" s="29" t="n">
        <v>12902.056581</v>
      </c>
      <c r="R27" s="28" t="n">
        <v>13843.512075</v>
      </c>
      <c r="S27" s="28" t="n">
        <v>14178.091572</v>
      </c>
      <c r="T27" s="28" t="n">
        <v>13663.224326</v>
      </c>
      <c r="U27" s="28" t="n">
        <v>13606.195594</v>
      </c>
      <c r="V27" s="28" t="n">
        <v>14354.281087</v>
      </c>
      <c r="W27" s="28" t="n">
        <v>14417.698761</v>
      </c>
      <c r="X27" s="28" t="n">
        <v>14721.465516</v>
      </c>
      <c r="Y27" s="28" t="n">
        <v>16137.9522</v>
      </c>
      <c r="Z27" s="28" t="n">
        <v>16849.9198</v>
      </c>
      <c r="AA27" s="28" t="n">
        <v>16805.10997</v>
      </c>
      <c r="AB27" s="28" t="n">
        <v>16406.938678</v>
      </c>
      <c r="AC27" s="27" t="n">
        <v>17316.613255</v>
      </c>
      <c r="AD27" s="27" t="n">
        <v>17516.432842</v>
      </c>
      <c r="AE27" s="27" t="n">
        <v>18004.627035</v>
      </c>
      <c r="AF27" s="27" t="n">
        <v>18339.0487</v>
      </c>
      <c r="AG27" s="27" t="n">
        <v>18400</v>
      </c>
      <c r="AH27" s="27" t="n">
        <v>18474</v>
      </c>
      <c r="AI27" s="26">
        <f>TREND(AD27:AH27,$AD$2:$AH$2,$AI$2)</f>
        <v/>
      </c>
      <c r="AJ27" s="26">
        <f>TREND(AE27:AI27,$AD$2:$AH$2,$AI$2)</f>
        <v/>
      </c>
    </row>
    <row r="28" ht="12.75" customFormat="1" customHeight="1" s="92">
      <c r="A28" s="84" t="inlineStr">
        <is>
          <t>KEY: N = data do not exist; R = revised; U = data are not available.</t>
        </is>
      </c>
      <c r="B28" s="103" t="n"/>
      <c r="C28" s="103" t="n"/>
      <c r="D28" s="103" t="n"/>
      <c r="E28" s="103" t="n"/>
      <c r="F28" s="103" t="n"/>
      <c r="G28" s="103" t="n"/>
      <c r="H28" s="103" t="n"/>
      <c r="I28" s="103" t="n"/>
      <c r="J28" s="103" t="n"/>
      <c r="K28" s="103" t="n"/>
      <c r="L28" s="103" t="n"/>
      <c r="M28" s="103" t="n"/>
      <c r="N28" s="103" t="n"/>
      <c r="O28" s="103" t="n"/>
      <c r="P28" s="103" t="n"/>
      <c r="Q28" s="103" t="n"/>
      <c r="R28" s="103" t="n"/>
      <c r="S28" s="103" t="n"/>
      <c r="T28" s="103" t="n"/>
      <c r="U28" s="103" t="n"/>
      <c r="V28" s="103" t="n"/>
      <c r="W28" s="103" t="n"/>
      <c r="X28" s="103" t="n"/>
      <c r="Y28" s="103" t="n"/>
      <c r="Z28" s="103" t="n"/>
      <c r="AI28" s="26" t="n"/>
    </row>
    <row r="29" ht="12.75" customFormat="1" customHeight="1" s="25">
      <c r="A29" s="85" t="n"/>
    </row>
    <row r="30" ht="12.75" customFormat="1" customHeight="1" s="92">
      <c r="A30" s="87" t="inlineStr">
        <is>
          <t>a 1960-2006 data are for Passenger Cars and Other 2-axle, 4-tire vehicles, respectively. Data for 1960-2006 are not comparable to data for 2007-15.</t>
        </is>
      </c>
    </row>
    <row r="31" ht="38.25" customFormat="1" customHeight="1" s="92">
      <c r="A31" s="87" t="inlineStr">
        <is>
          <t>b U.S. Department of Transportation, Federal Highway Administration (FHWA), provides data separately for Light duty vehicle, short wheel base (formerly Passenger car) and Motorcycle in its annual Highway Statistics series. However, the 1995 summary report provides updated data for Light duty vehicle, short wheel base (formerly Passenger car) and Motorcycle combined. Light duty vehicle, short wheel base (formerly Passenger car) figures in this table were computed by U.S. Department of Transportation, Bureau of Transportation Statistics, by subtracting the most current motorcycle figures from the aggregate Light duty vehicle, short wheel base (formerly Passenger car) and Motorcycle figures.</t>
        </is>
      </c>
      <c r="AD31" s="92">
        <f>9611</f>
        <v/>
      </c>
      <c r="AE31" s="92">
        <f>AD31*SUM(AE32:AE38)/1000000</f>
        <v/>
      </c>
    </row>
    <row r="32" ht="12.75" customFormat="1" customHeight="1" s="92">
      <c r="A32" s="87" t="inlineStr">
        <is>
          <t>c 1960-65, Motorcycle data are included in Light duty vehicle, short wheel base (formerly Passenger car), and Long duty vehicle, long wheel base (formerly Other 2-axle 4-tire vehicle) data are included in Single-unit 2-axle 6-tire or more Truck.</t>
        </is>
      </c>
      <c r="AD32" s="92" t="inlineStr">
        <is>
          <t>Time (Year)</t>
        </is>
      </c>
      <c r="AE32" s="92" t="n">
        <v>2018</v>
      </c>
    </row>
    <row r="33" ht="12.75" customFormat="1" customHeight="1" s="92">
      <c r="A33" s="87" t="inlineStr">
        <is>
          <t>d In July 1997, the FHWA published revised vehicle-miles data for the highway modes for many years. The major change reflected the reassignment of some vehicles from the Passenger cars category to the Other 2-axle 4-tire vehicles category.  This category was calculated prior to rounding.</t>
        </is>
      </c>
      <c r="AD33" s="92" t="inlineStr">
        <is>
          <t>SYVbT Start Year Vehicles by Technology[HDVs,passenger,battery electric vehicle] : NoSettings</t>
        </is>
      </c>
      <c r="AE33" s="92" t="n">
        <v>300</v>
      </c>
    </row>
    <row r="34" ht="12.75" customFormat="1" customHeight="1" s="92">
      <c r="A34" s="87" t="inlineStr">
        <is>
          <t>e Motor bus, intercity bus, transit and demand response figures are also included in the Bus figure for highway. As of 2011, motor bus category includes motor bus, commuter bus and bus rapid transit.</t>
        </is>
      </c>
      <c r="AD34" s="92" t="inlineStr">
        <is>
          <t>SYVbT Start Year Vehicles by Technology[HDVs,passenger,natural gas vehicle] : NoSettings</t>
        </is>
      </c>
      <c r="AE34" s="92" t="n">
        <v>108054</v>
      </c>
    </row>
    <row r="35" ht="25.5" customFormat="1" customHeight="1" s="92">
      <c r="A35" s="87" t="inlineStr">
        <is>
          <t xml:space="preserve">f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is>
      </c>
      <c r="AD35" s="92" t="inlineStr">
        <is>
          <t>SYVbT Start Year Vehicles by Technology[HDVs,passenger,gasoline vehicle] : NoSettings</t>
        </is>
      </c>
      <c r="AE35" s="92" t="n">
        <v>98681</v>
      </c>
    </row>
    <row r="36" ht="12.75" customFormat="1" customHeight="1" s="92">
      <c r="A36" s="88" t="inlineStr">
        <is>
          <t>g Beginning in 2011, Light rail includes Light Rail, Street Car Rail, and Hybrid Rail.</t>
        </is>
      </c>
      <c r="AD36" s="92" t="inlineStr">
        <is>
          <t>SYVbT Start Year Vehicles by Technology[HDVs,passenger,diesel vehicle] : NoSettings</t>
        </is>
      </c>
      <c r="AE36" s="92" t="n">
        <v>800794</v>
      </c>
    </row>
    <row r="37" ht="12.75" customFormat="1" customHeight="1" s="92">
      <c r="A37" s="87" t="inlineStr">
        <is>
          <t>h Ferry boat included with Other under Transit for 1980 and 1985.</t>
        </is>
      </c>
      <c r="AD37" s="92" t="inlineStr">
        <is>
          <t>SYVbT Start Year Vehicles by Technology[HDVs,passenger,plugin hybrid vehicle] : NoSettings</t>
        </is>
      </c>
      <c r="AE37" s="92" t="n">
        <v>0</v>
      </c>
    </row>
    <row r="38" ht="12.75" customFormat="1" customHeight="1" s="92">
      <c r="A38" s="87" t="inlineStr">
        <is>
          <t>i Other includes Aerial Tramway, Alaska Railroad, Bus Rapid Transit, Cable Car, Commuter Bus, Demand Response - Taxi, Inclined Plane, Monorail/Automated Guideway, Publico and Vanpool.</t>
        </is>
      </c>
      <c r="AD38" s="92" t="inlineStr">
        <is>
          <t>SYVbT Start Year Vehicles by Technology[HDVs,passenger,nonroad vehicle] : NoSettings</t>
        </is>
      </c>
      <c r="AE38" s="92" t="n">
        <v>0</v>
      </c>
    </row>
    <row r="39" ht="12.75" customFormat="1" customHeight="1" s="92">
      <c r="A39" s="87" t="inlineStr">
        <is>
          <t>j National Passenger Railroad Corporation (Amtrak) began operations in 1971. Does not include contract commuter passengers.</t>
        </is>
      </c>
    </row>
    <row r="40" ht="12.75" customFormat="1" customHeight="1" s="92">
      <c r="A40" s="92" t="n"/>
    </row>
    <row r="41" ht="12.75" customFormat="1" customHeight="1" s="92">
      <c r="A41" s="93" t="inlineStr">
        <is>
          <t>NOTES</t>
        </is>
      </c>
    </row>
    <row r="42" ht="38.25" customFormat="1" customHeight="1" s="92">
      <c r="A42" s="89" t="inlineStr">
        <is>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is>
      </c>
    </row>
    <row r="43" ht="51" customFormat="1" customHeight="1" s="92">
      <c r="A43" s="89" t="inlineStr">
        <is>
          <t>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Light duty vehicle, short wheel base includes passenger cars, light trucks, vans, and sport utility vehicles (SUVs) with a wheel base equal to or less than 121 inches. The new category Light duty vehicle, long wheel base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is>
      </c>
    </row>
    <row r="44" ht="12.75" customFormat="1" customHeight="1" s="92">
      <c r="A44" s="95" t="inlineStr">
        <is>
          <t>The FHWA estimates national trends by using State reported Highway Performance and Monitoring System (HPMS) data, fuel consumption data, vehicle registration data, other data such as the R. L. Polk vehicle data, and a host of modeling techniques.</t>
        </is>
      </c>
    </row>
    <row r="45" ht="12.75" customFormat="1" customHeight="1" s="92">
      <c r="A45" s="96" t="inlineStr">
        <is>
          <t>2007 data for Bus, Paratransit (Demand responsive), and Other are not comparable to earlier years due to change in the method of data collection and estimation by the American Public Transportation Association (APTA).</t>
        </is>
      </c>
    </row>
    <row r="46" ht="12.75" customFormat="1" customHeight="1" s="92">
      <c r="A46" s="97" t="inlineStr">
        <is>
          <t>Transit data from 1996 and after are not comparable to the data for earlier years or to the data published in previous editions of the report due to different data sources used.</t>
        </is>
      </c>
    </row>
    <row r="47" ht="12.75" customFormat="1" customHeight="1" s="92">
      <c r="A47" s="89" t="inlineStr">
        <is>
          <t>Numbers may not add to totals due to rounding.</t>
        </is>
      </c>
    </row>
    <row r="48" ht="12.75" customFormat="1" customHeight="1" s="92">
      <c r="A48" s="98" t="n"/>
    </row>
    <row r="49" ht="12.75" customFormat="1" customHeight="1" s="92">
      <c r="A49" s="90" t="inlineStr">
        <is>
          <t>SOURCES</t>
        </is>
      </c>
    </row>
    <row r="50" ht="12.75" customFormat="1" customHeight="1" s="92">
      <c r="A50" s="90" t="inlineStr">
        <is>
          <t>Air:</t>
        </is>
      </c>
    </row>
    <row r="51" ht="12.75" customFormat="1" customHeight="1" s="92">
      <c r="A51" s="91" t="inlineStr">
        <is>
          <t>Air carrier, domestic, all services:</t>
        </is>
      </c>
    </row>
    <row r="52" ht="12.75" customFormat="1" customHeight="1" s="92">
      <c r="A52" s="81" t="inlineStr">
        <is>
          <t>1960: Civil Aeronautics Board, Handbook of Airline Statistics, 1969 (Washington, DC: 1970), part III, table 2.</t>
        </is>
      </c>
    </row>
    <row r="53" ht="12.75" customFormat="1" customHeight="1" s="92">
      <c r="A53" s="81" t="inlineStr">
        <is>
          <t>1965-70: Ibid., Handbook of Airline Statistics, 1973 (Washington, DC: 1974), part III, table 2.</t>
        </is>
      </c>
    </row>
    <row r="54" ht="12.75" customFormat="1" customHeight="1" s="92">
      <c r="A54" s="98" t="inlineStr">
        <is>
          <t>1975-2015: U.S. Department of Transportation, Bureau of Transportation Statistics, Office of Airline Information, Air Carrier Summary : T1: U.S. Air Carrier Traffic And Capacity Summary by Service Class, available at http://www.transtats.bts.gov/Fields.asp?Table_ID=264 as of Mar. 28, 2017.</t>
        </is>
      </c>
    </row>
    <row r="55" ht="12.75" customFormat="1" customHeight="1" s="92">
      <c r="A55" s="83" t="inlineStr">
        <is>
          <t>Highway:</t>
        </is>
      </c>
    </row>
    <row r="56" ht="12.75" customFormat="1" customHeight="1" s="92">
      <c r="A56" s="91" t="inlineStr">
        <is>
          <t>Passenger car and motorcycle:</t>
        </is>
      </c>
    </row>
    <row r="57" ht="12.75" customFormat="1" customHeight="1" s="92">
      <c r="A57" s="98" t="inlineStr">
        <is>
          <t xml:space="preserve">1960-94: U.S. Department of Transportation, Federal Highway Administration, Highway Statistics Summary to 1995, table VM-201A, available at http://www.fhwa.dot.gov/policyinformation/statistics.cfm as of May 6, 2011. </t>
        </is>
      </c>
    </row>
    <row r="58" ht="12.75" customFormat="1" customHeight="1" s="92">
      <c r="A58" s="81" t="inlineStr">
        <is>
          <t>1995-99: Ibid., Highway Statistics (Washington, DC: Annual Issues), table VM-1, available at http://www.fhwa.dot.gov/policyinformation/statistics.cfm as of May 6, 2011.</t>
        </is>
      </c>
    </row>
    <row r="59" ht="12.75" customFormat="1" customHeight="1" s="92">
      <c r="A59" s="91" t="inlineStr">
        <is>
          <t>Light duty vehicle, short wheel base:</t>
        </is>
      </c>
    </row>
    <row r="60" ht="12.75" customFormat="1" customHeight="1" s="92">
      <c r="A60" s="81" t="inlineStr">
        <is>
          <t>2000-15: U.S. Department of Transportation, Federal Highway Administration, Highway Statistics (Washington, DC: Annual Issues), table VM-1, available at http://www.fhwa.dot.gov/policyinformation/statistics.cfm as of Mar. 28, 2017.</t>
        </is>
      </c>
    </row>
    <row r="61" ht="12.75" customFormat="1" customHeight="1" s="92">
      <c r="A61" s="91" t="inlineStr">
        <is>
          <t>Motorcycle:</t>
        </is>
      </c>
    </row>
    <row r="62" ht="12.75" customFormat="1" customHeight="1" s="92">
      <c r="A62" s="81" t="inlineStr">
        <is>
          <t>1970-80: U.S. Department of Transportation, Federal Highway Administration, Highway Statistics Summary to 1985 (Washington, DC: 1986), table VM-201A.</t>
        </is>
      </c>
    </row>
    <row r="63" ht="12.75" customFormat="1" customHeight="1" s="92">
      <c r="A63" s="81" t="inlineStr">
        <is>
          <t>1985-2015:  Ibid., Highway Statistics (Washington, DC: Annual Issues), table VM-1, available at http://www.fhwa.dot.gov/policyinformation/statistics.cfm as of Mar. 28, 2017.</t>
        </is>
      </c>
    </row>
    <row r="64" ht="12.75" customFormat="1" customHeight="1" s="92">
      <c r="A64" s="91" t="inlineStr">
        <is>
          <t>Other 2-axle 4-tire vehicle:</t>
        </is>
      </c>
    </row>
    <row r="65" ht="12.75" customFormat="1" customHeight="1" s="92">
      <c r="A65" s="98" t="inlineStr">
        <is>
          <t xml:space="preserve">1970-94: U.S. Department of Transportation, Federal Highway Administration, Highway Statistics Summary to 1995, table VM-201A, available at http://www.fhwa.dot.gov/policyinformation/statistics.cfm as of May 6, 2011. </t>
        </is>
      </c>
    </row>
    <row r="66" ht="12.75" customFormat="1" customHeight="1" s="92">
      <c r="A66" s="81" t="inlineStr">
        <is>
          <t>1995-99: Ibid., Highway Statistics (Washington, DC: Annual Issues), table VM-1, available at http://www.fhwa.dot.gov/policyinformation/statistics.cfm as of May 6, 2011.</t>
        </is>
      </c>
    </row>
    <row r="67" ht="12.75" customFormat="1" customHeight="1" s="92">
      <c r="A67" s="91" t="inlineStr">
        <is>
          <t>Light duty vehicle, long wheel base:</t>
        </is>
      </c>
    </row>
    <row r="68" ht="12.75" customFormat="1" customHeight="1" s="92">
      <c r="A68" s="81" t="inlineStr">
        <is>
          <t>2000-15: U.S. Department of Transportation, Federal Highway Administration, Highway Statistics (Washington, DC: Annual Issues), table VM-1, available at http://www.fhwa.dot.gov/policyinformation/statistics.cfm as of Mar. 28, 2017.</t>
        </is>
      </c>
    </row>
    <row r="69" ht="12.75" customFormat="1" customHeight="1" s="92">
      <c r="A69" s="91" t="inlineStr">
        <is>
          <t>Single-unit 2-axle 6-tires or more truck, combination truck, and bus:</t>
        </is>
      </c>
    </row>
    <row r="70" ht="12.75" customFormat="1" customHeight="1" s="92">
      <c r="A70" s="98" t="inlineStr">
        <is>
          <t xml:space="preserve">1960-94: U.S. Department of Transportation, Federal Highway Administration, Highway Statistics Summary to 1995, table VM-201A, available at http://www.fhwa.dot.gov/policyinformation/statistics.cfm as of May 6, 2011. </t>
        </is>
      </c>
    </row>
    <row r="71" ht="12.75" customFormat="1" customHeight="1" s="92">
      <c r="A71" s="81" t="inlineStr">
        <is>
          <t>1995-2015: Ibid., Highway Statistics (Washington, DC: Annual Issues), table VM-1, available at http://www.fhwa.dot.gov/policyinformation/statistics.cfm as of Mar. 28, 2017.</t>
        </is>
      </c>
    </row>
    <row r="72" ht="12.75" customFormat="1" customHeight="1" s="24">
      <c r="A72" s="83" t="inlineStr">
        <is>
          <t>Transit:</t>
        </is>
      </c>
    </row>
    <row r="73" ht="12.75" customFormat="1" customHeight="1" s="24">
      <c r="A73" s="91" t="inlineStr">
        <is>
          <t>Ferryboat:</t>
        </is>
      </c>
    </row>
    <row r="74" ht="12.75" customFormat="1" customHeight="1" s="24">
      <c r="A74" s="81" t="inlineStr">
        <is>
          <t>1992: American Public Transit Association, personal communication, July 19, 2000.</t>
        </is>
      </c>
    </row>
    <row r="75" ht="12.75" customFormat="1" customHeight="1" s="24">
      <c r="A75" s="81" t="inlineStr">
        <is>
          <t>1993-95: American Public Transit Association, personal communication, Aug. 13, 2001.</t>
        </is>
      </c>
    </row>
    <row r="76" ht="12.75" customFormat="1" customHeight="1" s="92">
      <c r="A76" s="81" t="inlineStr">
        <is>
          <t>1996-2014: U.S. Department of Transportation, Federal Transit Administration, National Transit Database, Table 19, available at http://www.ntdprogram.gov/ntdprogram/data.htm as of Apr. 26, 2016.</t>
        </is>
      </c>
    </row>
    <row r="77" ht="12.75" customHeight="1" s="99">
      <c r="A77" s="91" t="inlineStr">
        <is>
          <t>All other data:</t>
        </is>
      </c>
    </row>
    <row r="78" ht="12.75" customFormat="1" customHeight="1" s="92">
      <c r="A78" s="81" t="inlineStr">
        <is>
          <t>1960-1995: American Public Transportation Association, Public Transportation Fact Book (Washington, DC: Annual Issues), table 2 and similar tables in earlier editions.</t>
        </is>
      </c>
    </row>
    <row r="79" ht="12.75" customFormat="1" customHeight="1" s="24">
      <c r="A79" s="81" t="inlineStr">
        <is>
          <t>1996-2014: U.S. Department of Transportation, Federal Transit Administration, National Transit Database, Table 19, available at http://www.ntdprogram.gov/ntdprogram/data.htm as of Apr. 26, 2016.</t>
        </is>
      </c>
    </row>
    <row r="80" ht="12.75" customFormat="1" customHeight="1" s="92">
      <c r="A80" s="83" t="inlineStr">
        <is>
          <t>Rail, Intercity / Amtrak:</t>
        </is>
      </c>
    </row>
    <row r="81" ht="12.75" customFormat="1" customHeight="1" s="92">
      <c r="A81" s="81" t="inlineStr">
        <is>
          <t>1960-80: Association of American Railroads, Railroad Facts (Washington, DC: Annual Issues).</t>
        </is>
      </c>
    </row>
    <row r="82" ht="12.75" customFormat="1" customHeight="1" s="92">
      <c r="A82" s="81" t="inlineStr">
        <is>
          <t xml:space="preserve">1985: Amtrak, Amtrak FY95 Annual Report (Washington, DC: 1996), Statistical Appendix, page 4. </t>
        </is>
      </c>
    </row>
    <row r="83" ht="12.75" customHeight="1" s="99">
      <c r="A83" s="81" t="inlineStr">
        <is>
          <t>1990-2002: Ibid., Amtrak Annual Report (Washington, DC: Annual Issues), Statistical Appendix.</t>
        </is>
      </c>
    </row>
    <row r="84" ht="12.75" customHeight="1" s="99">
      <c r="A84" s="98" t="inlineStr">
        <is>
          <t>2003-15: U.S. Department of Transportation, Federal Railroad Administration, Office of Safety Analysis, Operational Data Tables, Mar. 28, 2017.</t>
        </is>
      </c>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orientation="landscape" scale="42" fitToHeight="0"/>
</worksheet>
</file>

<file path=xl/worksheets/sheet9.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8" defaultRowHeight="14.25"/>
  <cols>
    <col width="26.86328125" customWidth="1" style="99" min="1" max="1"/>
    <col width="16.73046875" customWidth="1" style="99" min="2" max="2"/>
    <col width="12.59765625" customWidth="1" style="99" min="3" max="3"/>
    <col width="14.1328125" customWidth="1" style="99" min="4" max="4"/>
    <col width="16.73046875" customWidth="1" style="99" min="5" max="5"/>
    <col width="16.265625" customWidth="1" style="99" min="6" max="6"/>
    <col width="15.86328125" customWidth="1" style="99" min="7" max="7"/>
  </cols>
  <sheetData>
    <row r="1">
      <c r="A1" s="76" t="inlineStr">
        <is>
          <t>Table 40: 2012 Boating Days and Hours by Boat Type in the U.S.</t>
        </is>
      </c>
    </row>
    <row r="2">
      <c r="A2" s="76" t="n"/>
    </row>
    <row r="3" ht="42.75" customHeight="1" s="99">
      <c r="A3" s="18" t="inlineStr">
        <is>
          <t>Boat Type</t>
        </is>
      </c>
      <c r="B3" s="18" t="inlineStr">
        <is>
          <t>Number of Boats Owned in the U.S. (thousands)</t>
        </is>
      </c>
      <c r="C3" s="18" t="inlineStr">
        <is>
          <t>Number of Boating Days (thousands)</t>
        </is>
      </c>
      <c r="D3" s="18" t="inlineStr">
        <is>
          <t>Number of Person-Hours (millions)</t>
        </is>
      </c>
      <c r="E3" s="18" t="inlineStr">
        <is>
          <t>Number of Days / Boat</t>
        </is>
      </c>
      <c r="F3" s="18" t="inlineStr">
        <is>
          <t>Number of Hours / Boating Day</t>
        </is>
      </c>
      <c r="G3" s="18" t="inlineStr">
        <is>
          <t>Passengers on Boat / Boating Day</t>
        </is>
      </c>
    </row>
    <row r="4">
      <c r="A4" t="inlineStr">
        <is>
          <t>All Types</t>
        </is>
      </c>
      <c r="B4" s="19" t="n">
        <v>21611</v>
      </c>
      <c r="C4" s="19" t="n">
        <v>244203</v>
      </c>
      <c r="D4" s="19" t="n">
        <v>3584</v>
      </c>
      <c r="E4" t="n">
        <v>11.3</v>
      </c>
      <c r="F4" t="n">
        <v>5.7</v>
      </c>
      <c r="G4" t="n">
        <v>2.4</v>
      </c>
    </row>
    <row r="5">
      <c r="A5" t="inlineStr">
        <is>
          <t>Powerboat</t>
        </is>
      </c>
      <c r="B5" s="19" t="n">
        <v>10147</v>
      </c>
      <c r="C5" s="19" t="n">
        <v>121865</v>
      </c>
      <c r="D5" s="19" t="n">
        <v>2035</v>
      </c>
      <c r="E5" t="n">
        <v>12</v>
      </c>
      <c r="F5" t="n">
        <v>6</v>
      </c>
      <c r="G5" t="n">
        <v>2.7</v>
      </c>
    </row>
    <row r="6">
      <c r="A6" t="inlineStr">
        <is>
          <t>Sailboat</t>
        </is>
      </c>
      <c r="B6" t="n">
        <v>735</v>
      </c>
      <c r="C6" s="19" t="n">
        <v>8137</v>
      </c>
      <c r="D6" t="n">
        <v>154</v>
      </c>
      <c r="E6" t="n">
        <v>11.1</v>
      </c>
      <c r="F6" t="n">
        <v>7.8</v>
      </c>
      <c r="G6" t="n">
        <v>2.4</v>
      </c>
    </row>
    <row r="7">
      <c r="A7" t="inlineStr">
        <is>
          <t>Pontoon Boat</t>
        </is>
      </c>
      <c r="B7" t="n">
        <v>854</v>
      </c>
      <c r="C7" s="19" t="n">
        <v>12694</v>
      </c>
      <c r="D7" t="n">
        <v>220</v>
      </c>
      <c r="E7" t="n">
        <v>14.9</v>
      </c>
      <c r="F7" t="n">
        <v>4.1</v>
      </c>
      <c r="G7" t="n">
        <v>3.8</v>
      </c>
    </row>
    <row r="8">
      <c r="A8" t="inlineStr">
        <is>
          <t>PWC</t>
        </is>
      </c>
      <c r="B8" s="19" t="n">
        <v>1704</v>
      </c>
      <c r="C8" s="19" t="n">
        <v>18728</v>
      </c>
      <c r="D8" t="n">
        <v>212</v>
      </c>
      <c r="E8" t="n">
        <v>11</v>
      </c>
      <c r="F8" t="n">
        <v>4.7</v>
      </c>
      <c r="G8" t="n">
        <v>2.3</v>
      </c>
    </row>
    <row r="9">
      <c r="A9" t="inlineStr">
        <is>
          <t>Canoe</t>
        </is>
      </c>
      <c r="B9" s="19" t="n">
        <v>2508</v>
      </c>
      <c r="C9" s="19" t="n">
        <v>21580</v>
      </c>
      <c r="D9" t="n">
        <v>362</v>
      </c>
      <c r="E9" t="n">
        <v>8.6</v>
      </c>
      <c r="F9" t="n">
        <v>6.3</v>
      </c>
      <c r="G9" t="n">
        <v>2.3</v>
      </c>
    </row>
    <row r="10">
      <c r="A10" t="inlineStr">
        <is>
          <t>Kayak</t>
        </is>
      </c>
      <c r="B10" s="19" t="n">
        <v>3916</v>
      </c>
      <c r="C10" s="19" t="n">
        <v>43741</v>
      </c>
      <c r="D10" t="n">
        <v>280</v>
      </c>
      <c r="E10" t="n">
        <v>11.2</v>
      </c>
      <c r="F10" t="n">
        <v>4.6</v>
      </c>
      <c r="G10" t="n">
        <v>1.3</v>
      </c>
    </row>
    <row r="11">
      <c r="A11" t="inlineStr">
        <is>
          <t>Row/Inflatable</t>
        </is>
      </c>
      <c r="B11" s="19" t="n">
        <v>1747</v>
      </c>
      <c r="C11" s="19" t="n">
        <v>17458</v>
      </c>
      <c r="D11" t="n">
        <v>322</v>
      </c>
      <c r="E11" t="n">
        <v>10</v>
      </c>
      <c r="F11" t="n">
        <v>6.8</v>
      </c>
      <c r="G11" t="n">
        <v>2.4</v>
      </c>
    </row>
  </sheetData>
  <pageMargins left="0.7" right="0.7" top="0.75" bottom="0.75" header="0.3" footer="0.3"/>
  <pageSetup orientation="portrait" horizontalDpi="1200" verticalDpi="12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2017-06-26T22:04:22Z</dcterms:created>
  <dcterms:modified xmlns:dcterms="http://purl.org/dc/terms/" xmlns:xsi="http://www.w3.org/2001/XMLSchema-instance" xsi:type="dcterms:W3CDTF">2020-07-20T17:44:48Z</dcterms:modified>
  <cp:lastModifiedBy>Megan Mahajan</cp:lastModifiedBy>
</cp:coreProperties>
</file>