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Virginia\VA_Model\InputData\elec\BECF\"/>
    </mc:Choice>
  </mc:AlternateContent>
  <xr:revisionPtr revIDLastSave="0" documentId="13_ncr:1_{73449166-B018-40A1-91C8-9FC430EE5408}" xr6:coauthVersionLast="45" xr6:coauthVersionMax="45" xr10:uidLastSave="{00000000-0000-0000-0000-000000000000}"/>
  <bookViews>
    <workbookView xWindow="1860" yWindow="375" windowWidth="25470" windowHeight="15660" activeTab="3" xr2:uid="{00000000-000D-0000-FFFF-FFFF00000000}"/>
  </bookViews>
  <sheets>
    <sheet name="About" sheetId="1" r:id="rId1"/>
    <sheet name="NREL ATB" sheetId="2" r:id="rId2"/>
    <sheet name="Table 4.8.B" sheetId="3" r:id="rId3"/>
    <sheet name="15 Capacity Factors Annual" sheetId="7" r:id="rId4"/>
    <sheet name="BECF-pre-ret" sheetId="4" r:id="rId5"/>
    <sheet name="BECF-pre-nonret" sheetId="5" r:id="rId6"/>
    <sheet name="BECF-new" sheetId="6" r:id="rId7"/>
  </sheets>
  <definedNames>
    <definedName name="_xlnm.Print_Titles" localSheetId="3">'15 Capacity Factors Annual'!$1:$3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C4" i="4"/>
  <c r="B4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C3" i="4"/>
  <c r="B3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C2" i="4"/>
  <c r="B2" i="4"/>
  <c r="AI17" i="6"/>
  <c r="AE17" i="6"/>
  <c r="AD17" i="6"/>
  <c r="AC17" i="6"/>
  <c r="AA17" i="6"/>
  <c r="W17" i="6"/>
  <c r="V17" i="6"/>
  <c r="U17" i="6"/>
  <c r="S17" i="6"/>
  <c r="O17" i="6"/>
  <c r="N17" i="6"/>
  <c r="M17" i="6"/>
  <c r="K17" i="6"/>
  <c r="G17" i="6"/>
  <c r="F17" i="6"/>
  <c r="E17" i="6"/>
  <c r="C17" i="6"/>
  <c r="B17" i="6"/>
  <c r="AJ17" i="6" s="1"/>
  <c r="J16" i="6"/>
  <c r="B16" i="6"/>
  <c r="AJ15" i="6"/>
  <c r="AI15" i="6"/>
  <c r="AG15" i="6"/>
  <c r="AF15" i="6"/>
  <c r="AE15" i="6"/>
  <c r="AC15" i="6"/>
  <c r="AB15" i="6"/>
  <c r="AA15" i="6"/>
  <c r="Y15" i="6"/>
  <c r="X15" i="6"/>
  <c r="W15" i="6"/>
  <c r="U15" i="6"/>
  <c r="T15" i="6"/>
  <c r="S1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AH15" i="6" s="1"/>
  <c r="AI13" i="6"/>
  <c r="AG13" i="6"/>
  <c r="AE13" i="6"/>
  <c r="AA13" i="6"/>
  <c r="Y13" i="6"/>
  <c r="W13" i="6"/>
  <c r="S13" i="6"/>
  <c r="Q13" i="6"/>
  <c r="O13" i="6"/>
  <c r="K13" i="6"/>
  <c r="I13" i="6"/>
  <c r="G13" i="6"/>
  <c r="C13" i="6"/>
  <c r="B13" i="6"/>
  <c r="AF13" i="6" s="1"/>
  <c r="AJ12" i="6"/>
  <c r="AD12" i="6"/>
  <c r="AB12" i="6"/>
  <c r="V12" i="6"/>
  <c r="T12" i="6"/>
  <c r="N12" i="6"/>
  <c r="L12" i="6"/>
  <c r="F12" i="6"/>
  <c r="D12" i="6"/>
  <c r="B12" i="6"/>
  <c r="AI12" i="6" s="1"/>
  <c r="AJ11" i="6"/>
  <c r="AI11" i="6"/>
  <c r="AG11" i="6"/>
  <c r="AF11" i="6"/>
  <c r="AE11" i="6"/>
  <c r="AD11" i="6"/>
  <c r="AC11" i="6"/>
  <c r="AB11" i="6"/>
  <c r="AA11" i="6"/>
  <c r="Y11" i="6"/>
  <c r="X11" i="6"/>
  <c r="W11" i="6"/>
  <c r="V11" i="6"/>
  <c r="U11" i="6"/>
  <c r="T11" i="6"/>
  <c r="S11" i="6"/>
  <c r="Q11" i="6"/>
  <c r="P11" i="6"/>
  <c r="O11" i="6"/>
  <c r="N11" i="6"/>
  <c r="M11" i="6"/>
  <c r="L11" i="6"/>
  <c r="K11" i="6"/>
  <c r="I11" i="6"/>
  <c r="H11" i="6"/>
  <c r="G11" i="6"/>
  <c r="F11" i="6"/>
  <c r="E11" i="6"/>
  <c r="D11" i="6"/>
  <c r="C11" i="6"/>
  <c r="B11" i="6"/>
  <c r="AH11" i="6" s="1"/>
  <c r="Z10" i="6"/>
  <c r="R10" i="6"/>
  <c r="B10" i="6"/>
  <c r="AB10" i="6" s="1"/>
  <c r="AI9" i="6"/>
  <c r="AE9" i="6"/>
  <c r="AD9" i="6"/>
  <c r="AC9" i="6"/>
  <c r="AA9" i="6"/>
  <c r="W9" i="6"/>
  <c r="V9" i="6"/>
  <c r="U9" i="6"/>
  <c r="S9" i="6"/>
  <c r="O9" i="6"/>
  <c r="N9" i="6"/>
  <c r="M9" i="6"/>
  <c r="K9" i="6"/>
  <c r="G9" i="6"/>
  <c r="F9" i="6"/>
  <c r="E9" i="6"/>
  <c r="C9" i="6"/>
  <c r="B9" i="6"/>
  <c r="AJ9" i="6" s="1"/>
  <c r="AF8" i="6"/>
  <c r="H8" i="6"/>
  <c r="B8" i="6"/>
  <c r="K7" i="6"/>
  <c r="AI5" i="6"/>
  <c r="AG5" i="6"/>
  <c r="AE5" i="6"/>
  <c r="AA5" i="6"/>
  <c r="Y5" i="6"/>
  <c r="W5" i="6"/>
  <c r="S5" i="6"/>
  <c r="Q5" i="6"/>
  <c r="O5" i="6"/>
  <c r="K5" i="6"/>
  <c r="I5" i="6"/>
  <c r="G5" i="6"/>
  <c r="C5" i="6"/>
  <c r="B5" i="6"/>
  <c r="AF5" i="6" s="1"/>
  <c r="L4" i="6"/>
  <c r="B4" i="6"/>
  <c r="T4" i="6" s="1"/>
  <c r="B3" i="6"/>
  <c r="AD3" i="6" s="1"/>
  <c r="B2" i="6"/>
  <c r="T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J10" i="4"/>
  <c r="AI10" i="4"/>
  <c r="AG10" i="4"/>
  <c r="AF10" i="4"/>
  <c r="AE10" i="4"/>
  <c r="AC10" i="4"/>
  <c r="AB10" i="4"/>
  <c r="AA10" i="4"/>
  <c r="Y10" i="4"/>
  <c r="X10" i="4"/>
  <c r="W10" i="4"/>
  <c r="U10" i="4"/>
  <c r="T10" i="4"/>
  <c r="S10" i="4"/>
  <c r="Q10" i="4"/>
  <c r="P10" i="4"/>
  <c r="O10" i="4"/>
  <c r="M10" i="4"/>
  <c r="L10" i="4"/>
  <c r="K10" i="4"/>
  <c r="I10" i="4"/>
  <c r="H10" i="4"/>
  <c r="G10" i="4"/>
  <c r="E10" i="4"/>
  <c r="D10" i="4"/>
  <c r="C10" i="4"/>
  <c r="B10" i="4"/>
  <c r="AD10" i="4" s="1"/>
  <c r="AB8" i="4"/>
  <c r="L8" i="4"/>
  <c r="B8" i="4"/>
  <c r="AF8" i="4" s="1"/>
  <c r="AF137" i="2"/>
  <c r="T137" i="2"/>
  <c r="P137" i="2"/>
  <c r="N137" i="2"/>
  <c r="G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J137" i="2" s="1"/>
  <c r="AI133" i="2"/>
  <c r="AH133" i="2"/>
  <c r="AG133" i="2"/>
  <c r="AF133" i="2"/>
  <c r="AE133" i="2"/>
  <c r="AD133" i="2"/>
  <c r="AC133" i="2"/>
  <c r="AB133" i="2"/>
  <c r="AB137" i="2" s="1"/>
  <c r="AA133" i="2"/>
  <c r="AA137" i="2" s="1"/>
  <c r="Z133" i="2"/>
  <c r="Y133" i="2"/>
  <c r="X133" i="2"/>
  <c r="X137" i="2" s="1"/>
  <c r="W133" i="2"/>
  <c r="V133" i="2"/>
  <c r="U133" i="2"/>
  <c r="T133" i="2"/>
  <c r="S133" i="2"/>
  <c r="R133" i="2"/>
  <c r="Q133" i="2"/>
  <c r="P133" i="2"/>
  <c r="O133" i="2"/>
  <c r="N133" i="2"/>
  <c r="M133" i="2"/>
  <c r="L133" i="2"/>
  <c r="L137" i="2" s="1"/>
  <c r="K133" i="2"/>
  <c r="K137" i="2" s="1"/>
  <c r="J133" i="2"/>
  <c r="I133" i="2"/>
  <c r="H133" i="2"/>
  <c r="H137" i="2" s="1"/>
  <c r="G133" i="2"/>
  <c r="F133" i="2"/>
  <c r="E133" i="2"/>
  <c r="D133" i="2"/>
  <c r="AK132" i="2"/>
  <c r="AK137" i="2" s="1"/>
  <c r="AJ132" i="2"/>
  <c r="AI132" i="2"/>
  <c r="AH132" i="2"/>
  <c r="AH137" i="2" s="1"/>
  <c r="AG132" i="2"/>
  <c r="AF132" i="2"/>
  <c r="AE132" i="2"/>
  <c r="AE137" i="2" s="1"/>
  <c r="AD132" i="2"/>
  <c r="AD137" i="2" s="1"/>
  <c r="AC132" i="2"/>
  <c r="AC137" i="2" s="1"/>
  <c r="AB132" i="2"/>
  <c r="AA132" i="2"/>
  <c r="Z132" i="2"/>
  <c r="Z137" i="2" s="1"/>
  <c r="Y132" i="2"/>
  <c r="X132" i="2"/>
  <c r="W132" i="2"/>
  <c r="W137" i="2" s="1"/>
  <c r="V132" i="2"/>
  <c r="V137" i="2" s="1"/>
  <c r="U132" i="2"/>
  <c r="U137" i="2" s="1"/>
  <c r="T132" i="2"/>
  <c r="S132" i="2"/>
  <c r="S137" i="2" s="1"/>
  <c r="R132" i="2"/>
  <c r="R137" i="2" s="1"/>
  <c r="Q132" i="2"/>
  <c r="P132" i="2"/>
  <c r="O132" i="2"/>
  <c r="O137" i="2" s="1"/>
  <c r="N132" i="2"/>
  <c r="M132" i="2"/>
  <c r="M137" i="2" s="1"/>
  <c r="L132" i="2"/>
  <c r="K132" i="2"/>
  <c r="J132" i="2"/>
  <c r="J137" i="2" s="1"/>
  <c r="I132" i="2"/>
  <c r="H132" i="2"/>
  <c r="G132" i="2"/>
  <c r="F132" i="2"/>
  <c r="F137" i="2" s="1"/>
  <c r="E132" i="2"/>
  <c r="E137" i="2" s="1"/>
  <c r="B14" i="6" s="1"/>
  <c r="P14" i="6" s="1"/>
  <c r="D132" i="2"/>
  <c r="AC79" i="2"/>
  <c r="V79" i="2"/>
  <c r="P79" i="2"/>
  <c r="AL74" i="2"/>
  <c r="AL79" i="2" s="1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AL73" i="2"/>
  <c r="AK73" i="2"/>
  <c r="AJ73" i="2"/>
  <c r="AI73" i="2"/>
  <c r="AH73" i="2"/>
  <c r="AG73" i="2"/>
  <c r="AF73" i="2"/>
  <c r="AE73" i="2"/>
  <c r="AD73" i="2"/>
  <c r="AD79" i="2" s="1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N79" i="2" s="1"/>
  <c r="M73" i="2"/>
  <c r="L73" i="2"/>
  <c r="K73" i="2"/>
  <c r="J73" i="2"/>
  <c r="I73" i="2"/>
  <c r="I79" i="2" s="1"/>
  <c r="H73" i="2"/>
  <c r="G73" i="2"/>
  <c r="F73" i="2"/>
  <c r="AL72" i="2"/>
  <c r="AK72" i="2"/>
  <c r="AJ72" i="2"/>
  <c r="AI72" i="2"/>
  <c r="AH72" i="2"/>
  <c r="AH79" i="2" s="1"/>
  <c r="AG72" i="2"/>
  <c r="AF72" i="2"/>
  <c r="AF79" i="2" s="1"/>
  <c r="AE72" i="2"/>
  <c r="AD72" i="2"/>
  <c r="AC72" i="2"/>
  <c r="AB72" i="2"/>
  <c r="AA72" i="2"/>
  <c r="Z72" i="2"/>
  <c r="Z79" i="2" s="1"/>
  <c r="Y72" i="2"/>
  <c r="X72" i="2"/>
  <c r="W72" i="2"/>
  <c r="V72" i="2"/>
  <c r="U72" i="2"/>
  <c r="T72" i="2"/>
  <c r="S72" i="2"/>
  <c r="R72" i="2"/>
  <c r="R79" i="2" s="1"/>
  <c r="Q72" i="2"/>
  <c r="P72" i="2"/>
  <c r="O72" i="2"/>
  <c r="N72" i="2"/>
  <c r="M72" i="2"/>
  <c r="L72" i="2"/>
  <c r="K72" i="2"/>
  <c r="J72" i="2"/>
  <c r="J79" i="2" s="1"/>
  <c r="I72" i="2"/>
  <c r="H72" i="2"/>
  <c r="G72" i="2"/>
  <c r="F72" i="2"/>
  <c r="AL71" i="2"/>
  <c r="AK71" i="2"/>
  <c r="AK79" i="2" s="1"/>
  <c r="AJ71" i="2"/>
  <c r="AJ79" i="2" s="1"/>
  <c r="AI71" i="2"/>
  <c r="AI79" i="2" s="1"/>
  <c r="AH71" i="2"/>
  <c r="AG71" i="2"/>
  <c r="AG79" i="2" s="1"/>
  <c r="AF71" i="2"/>
  <c r="AE71" i="2"/>
  <c r="AE79" i="2" s="1"/>
  <c r="AD71" i="2"/>
  <c r="AC71" i="2"/>
  <c r="AB71" i="2"/>
  <c r="AB79" i="2" s="1"/>
  <c r="AA71" i="2"/>
  <c r="AA79" i="2" s="1"/>
  <c r="Z71" i="2"/>
  <c r="Y71" i="2"/>
  <c r="Y79" i="2" s="1"/>
  <c r="X71" i="2"/>
  <c r="X79" i="2" s="1"/>
  <c r="W71" i="2"/>
  <c r="W79" i="2" s="1"/>
  <c r="V71" i="2"/>
  <c r="U71" i="2"/>
  <c r="U79" i="2" s="1"/>
  <c r="T71" i="2"/>
  <c r="T79" i="2" s="1"/>
  <c r="S71" i="2"/>
  <c r="S79" i="2" s="1"/>
  <c r="R71" i="2"/>
  <c r="Q71" i="2"/>
  <c r="Q79" i="2" s="1"/>
  <c r="P71" i="2"/>
  <c r="O71" i="2"/>
  <c r="O79" i="2" s="1"/>
  <c r="N71" i="2"/>
  <c r="M71" i="2"/>
  <c r="M79" i="2" s="1"/>
  <c r="L71" i="2"/>
  <c r="L79" i="2" s="1"/>
  <c r="K71" i="2"/>
  <c r="K79" i="2" s="1"/>
  <c r="J71" i="2"/>
  <c r="I71" i="2"/>
  <c r="H71" i="2"/>
  <c r="H79" i="2" s="1"/>
  <c r="G71" i="2"/>
  <c r="G79" i="2" s="1"/>
  <c r="B6" i="6" s="1"/>
  <c r="P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I7" i="6" s="1"/>
  <c r="N4" i="6" l="1"/>
  <c r="AD4" i="6"/>
  <c r="AJ4" i="6"/>
  <c r="J4" i="6"/>
  <c r="L3" i="6"/>
  <c r="C3" i="6"/>
  <c r="X3" i="6"/>
  <c r="D3" i="6"/>
  <c r="O3" i="6"/>
  <c r="Y3" i="6"/>
  <c r="AJ3" i="6"/>
  <c r="E3" i="6"/>
  <c r="P3" i="6"/>
  <c r="AA3" i="6"/>
  <c r="H3" i="6"/>
  <c r="S3" i="6"/>
  <c r="AC3" i="6"/>
  <c r="W3" i="6"/>
  <c r="M3" i="6"/>
  <c r="AI3" i="6"/>
  <c r="G3" i="6"/>
  <c r="Q3" i="6"/>
  <c r="AB3" i="6"/>
  <c r="I3" i="6"/>
  <c r="T3" i="6"/>
  <c r="AE3" i="6"/>
  <c r="K3" i="6"/>
  <c r="U3" i="6"/>
  <c r="AF3" i="6"/>
  <c r="AG3" i="6"/>
  <c r="L2" i="6"/>
  <c r="AH2" i="6"/>
  <c r="R2" i="6"/>
  <c r="AI137" i="2"/>
  <c r="J8" i="4"/>
  <c r="Z8" i="4"/>
  <c r="F6" i="6"/>
  <c r="C7" i="6"/>
  <c r="AE16" i="6"/>
  <c r="W16" i="6"/>
  <c r="O16" i="6"/>
  <c r="G16" i="6"/>
  <c r="AD16" i="6"/>
  <c r="V16" i="6"/>
  <c r="N16" i="6"/>
  <c r="F16" i="6"/>
  <c r="AC16" i="6"/>
  <c r="U16" i="6"/>
  <c r="M16" i="6"/>
  <c r="E16" i="6"/>
  <c r="AJ16" i="6"/>
  <c r="AB16" i="6"/>
  <c r="T16" i="6"/>
  <c r="L16" i="6"/>
  <c r="D16" i="6"/>
  <c r="AH16" i="6"/>
  <c r="R16" i="6"/>
  <c r="AI16" i="6"/>
  <c r="AA16" i="6"/>
  <c r="S16" i="6"/>
  <c r="K16" i="6"/>
  <c r="C16" i="6"/>
  <c r="Z16" i="6"/>
  <c r="AG16" i="6"/>
  <c r="Y16" i="6"/>
  <c r="Q16" i="6"/>
  <c r="I16" i="6"/>
  <c r="AC14" i="6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E14" i="6"/>
  <c r="W14" i="6"/>
  <c r="O14" i="6"/>
  <c r="G14" i="6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J7" i="6"/>
  <c r="AB7" i="6"/>
  <c r="T7" i="6"/>
  <c r="L7" i="6"/>
  <c r="D7" i="6"/>
  <c r="K8" i="4"/>
  <c r="AA8" i="4"/>
  <c r="P2" i="6"/>
  <c r="AJ2" i="6"/>
  <c r="H6" i="6"/>
  <c r="E7" i="6"/>
  <c r="AE8" i="6"/>
  <c r="W8" i="6"/>
  <c r="O8" i="6"/>
  <c r="G8" i="6"/>
  <c r="AD8" i="6"/>
  <c r="V8" i="6"/>
  <c r="N8" i="6"/>
  <c r="F8" i="6"/>
  <c r="AC8" i="6"/>
  <c r="U8" i="6"/>
  <c r="M8" i="6"/>
  <c r="E8" i="6"/>
  <c r="AJ8" i="6"/>
  <c r="AB8" i="6"/>
  <c r="T8" i="6"/>
  <c r="L8" i="6"/>
  <c r="D8" i="6"/>
  <c r="AI8" i="6"/>
  <c r="AA8" i="6"/>
  <c r="S8" i="6"/>
  <c r="K8" i="6"/>
  <c r="C8" i="6"/>
  <c r="AG8" i="6"/>
  <c r="Y8" i="6"/>
  <c r="Q8" i="6"/>
  <c r="I8" i="6"/>
  <c r="AH8" i="6"/>
  <c r="T10" i="6"/>
  <c r="V14" i="6"/>
  <c r="H16" i="6"/>
  <c r="N6" i="6"/>
  <c r="X14" i="6"/>
  <c r="P8" i="4"/>
  <c r="R4" i="6"/>
  <c r="M7" i="6"/>
  <c r="J8" i="6"/>
  <c r="AD14" i="6"/>
  <c r="P16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E6" i="6"/>
  <c r="W6" i="6"/>
  <c r="O6" i="6"/>
  <c r="G6" i="6"/>
  <c r="AG8" i="4"/>
  <c r="Y8" i="4"/>
  <c r="Q8" i="4"/>
  <c r="I8" i="4"/>
  <c r="AE8" i="4"/>
  <c r="W8" i="4"/>
  <c r="O8" i="4"/>
  <c r="G8" i="4"/>
  <c r="AD8" i="4"/>
  <c r="V8" i="4"/>
  <c r="N8" i="4"/>
  <c r="F8" i="4"/>
  <c r="AC8" i="4"/>
  <c r="U8" i="4"/>
  <c r="M8" i="4"/>
  <c r="E8" i="4"/>
  <c r="AH8" i="4"/>
  <c r="AG2" i="6"/>
  <c r="Y2" i="6"/>
  <c r="Q2" i="6"/>
  <c r="I2" i="6"/>
  <c r="AE2" i="6"/>
  <c r="W2" i="6"/>
  <c r="O2" i="6"/>
  <c r="G2" i="6"/>
  <c r="AD2" i="6"/>
  <c r="V2" i="6"/>
  <c r="N2" i="6"/>
  <c r="F2" i="6"/>
  <c r="AC2" i="6"/>
  <c r="U2" i="6"/>
  <c r="M2" i="6"/>
  <c r="E2" i="6"/>
  <c r="AI2" i="6"/>
  <c r="AA2" i="6"/>
  <c r="S2" i="6"/>
  <c r="K2" i="6"/>
  <c r="C2" i="6"/>
  <c r="X2" i="6"/>
  <c r="V6" i="6"/>
  <c r="S7" i="6"/>
  <c r="P8" i="6"/>
  <c r="AG10" i="6"/>
  <c r="Y10" i="6"/>
  <c r="Q10" i="6"/>
  <c r="I10" i="6"/>
  <c r="AF10" i="6"/>
  <c r="X10" i="6"/>
  <c r="P10" i="6"/>
  <c r="H10" i="6"/>
  <c r="AE10" i="6"/>
  <c r="W10" i="6"/>
  <c r="O10" i="6"/>
  <c r="G10" i="6"/>
  <c r="AD10" i="6"/>
  <c r="V10" i="6"/>
  <c r="N10" i="6"/>
  <c r="F10" i="6"/>
  <c r="AC10" i="6"/>
  <c r="U10" i="6"/>
  <c r="M10" i="6"/>
  <c r="E10" i="6"/>
  <c r="AI10" i="6"/>
  <c r="AA10" i="6"/>
  <c r="S10" i="6"/>
  <c r="K10" i="6"/>
  <c r="C10" i="6"/>
  <c r="AH10" i="6"/>
  <c r="AF14" i="6"/>
  <c r="X16" i="6"/>
  <c r="R8" i="4"/>
  <c r="C8" i="4"/>
  <c r="S8" i="4"/>
  <c r="AI8" i="4"/>
  <c r="D2" i="6"/>
  <c r="Z2" i="6"/>
  <c r="AI4" i="6"/>
  <c r="AA4" i="6"/>
  <c r="S4" i="6"/>
  <c r="K4" i="6"/>
  <c r="C4" i="6"/>
  <c r="AH4" i="6"/>
  <c r="AG4" i="6"/>
  <c r="Y4" i="6"/>
  <c r="Q4" i="6"/>
  <c r="I4" i="6"/>
  <c r="AF4" i="6"/>
  <c r="X4" i="6"/>
  <c r="P4" i="6"/>
  <c r="H4" i="6"/>
  <c r="AE4" i="6"/>
  <c r="W4" i="6"/>
  <c r="O4" i="6"/>
  <c r="G4" i="6"/>
  <c r="AC4" i="6"/>
  <c r="U4" i="6"/>
  <c r="M4" i="6"/>
  <c r="E4" i="6"/>
  <c r="V4" i="6"/>
  <c r="X6" i="6"/>
  <c r="U7" i="6"/>
  <c r="R8" i="6"/>
  <c r="D10" i="6"/>
  <c r="AJ10" i="6"/>
  <c r="F14" i="6"/>
  <c r="AF16" i="6"/>
  <c r="I137" i="2"/>
  <c r="Q137" i="2"/>
  <c r="Y137" i="2"/>
  <c r="AG137" i="2"/>
  <c r="D8" i="4"/>
  <c r="T8" i="4"/>
  <c r="AJ8" i="4"/>
  <c r="H2" i="6"/>
  <c r="AB2" i="6"/>
  <c r="D4" i="6"/>
  <c r="Z4" i="6"/>
  <c r="AD6" i="6"/>
  <c r="AA7" i="6"/>
  <c r="X8" i="6"/>
  <c r="J10" i="6"/>
  <c r="H14" i="6"/>
  <c r="H8" i="4"/>
  <c r="X8" i="4"/>
  <c r="J2" i="6"/>
  <c r="AF2" i="6"/>
  <c r="F4" i="6"/>
  <c r="AB4" i="6"/>
  <c r="AF6" i="6"/>
  <c r="AC7" i="6"/>
  <c r="Z8" i="6"/>
  <c r="L10" i="6"/>
  <c r="N14" i="6"/>
  <c r="J5" i="6"/>
  <c r="R5" i="6"/>
  <c r="Z5" i="6"/>
  <c r="AH5" i="6"/>
  <c r="E12" i="6"/>
  <c r="M12" i="6"/>
  <c r="U12" i="6"/>
  <c r="AC12" i="6"/>
  <c r="J13" i="6"/>
  <c r="R13" i="6"/>
  <c r="Z13" i="6"/>
  <c r="AH13" i="6"/>
  <c r="J10" i="4"/>
  <c r="R10" i="4"/>
  <c r="Z10" i="4"/>
  <c r="AH10" i="4"/>
  <c r="J3" i="6"/>
  <c r="R3" i="6"/>
  <c r="Z3" i="6"/>
  <c r="AH3" i="6"/>
  <c r="D5" i="6"/>
  <c r="L5" i="6"/>
  <c r="T5" i="6"/>
  <c r="AB5" i="6"/>
  <c r="AJ5" i="6"/>
  <c r="H9" i="6"/>
  <c r="P9" i="6"/>
  <c r="X9" i="6"/>
  <c r="AF9" i="6"/>
  <c r="J11" i="6"/>
  <c r="R11" i="6"/>
  <c r="Z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H17" i="6"/>
  <c r="P17" i="6"/>
  <c r="X17" i="6"/>
  <c r="AF17" i="6"/>
  <c r="E5" i="6"/>
  <c r="M5" i="6"/>
  <c r="U5" i="6"/>
  <c r="AC5" i="6"/>
  <c r="I9" i="6"/>
  <c r="Q9" i="6"/>
  <c r="Y9" i="6"/>
  <c r="AG9" i="6"/>
  <c r="H12" i="6"/>
  <c r="P12" i="6"/>
  <c r="X12" i="6"/>
  <c r="AF12" i="6"/>
  <c r="E13" i="6"/>
  <c r="M13" i="6"/>
  <c r="U13" i="6"/>
  <c r="AC13" i="6"/>
  <c r="I17" i="6"/>
  <c r="Q17" i="6"/>
  <c r="Y17" i="6"/>
  <c r="AG17" i="6"/>
  <c r="F5" i="6"/>
  <c r="N5" i="6"/>
  <c r="V5" i="6"/>
  <c r="AD5" i="6"/>
  <c r="J9" i="6"/>
  <c r="R9" i="6"/>
  <c r="Z9" i="6"/>
  <c r="AH9" i="6"/>
  <c r="I12" i="6"/>
  <c r="Q12" i="6"/>
  <c r="Y12" i="6"/>
  <c r="AG12" i="6"/>
  <c r="F13" i="6"/>
  <c r="N13" i="6"/>
  <c r="V13" i="6"/>
  <c r="AD13" i="6"/>
  <c r="J17" i="6"/>
  <c r="R17" i="6"/>
  <c r="Z17" i="6"/>
  <c r="AH17" i="6"/>
  <c r="J12" i="6"/>
  <c r="R12" i="6"/>
  <c r="Z12" i="6"/>
  <c r="AH12" i="6"/>
  <c r="F10" i="4"/>
  <c r="N10" i="4"/>
  <c r="V10" i="4"/>
  <c r="F3" i="6"/>
  <c r="N3" i="6"/>
  <c r="V3" i="6"/>
  <c r="H5" i="6"/>
  <c r="P5" i="6"/>
  <c r="X5" i="6"/>
  <c r="D9" i="6"/>
  <c r="L9" i="6"/>
  <c r="T9" i="6"/>
  <c r="AB9" i="6"/>
  <c r="C12" i="6"/>
  <c r="K12" i="6"/>
  <c r="S12" i="6"/>
  <c r="AA12" i="6"/>
  <c r="H13" i="6"/>
  <c r="P13" i="6"/>
  <c r="X13" i="6"/>
  <c r="J15" i="6"/>
  <c r="R15" i="6"/>
  <c r="Z15" i="6"/>
  <c r="D17" i="6"/>
  <c r="L17" i="6"/>
  <c r="T17" i="6"/>
  <c r="AB17" i="6"/>
</calcChain>
</file>

<file path=xl/sharedStrings.xml><?xml version="1.0" encoding="utf-8"?>
<sst xmlns="http://schemas.openxmlformats.org/spreadsheetml/2006/main" count="371" uniqueCount="222">
  <si>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</si>
  <si>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</si>
  <si>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</si>
  <si>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</si>
  <si>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</si>
  <si>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</si>
  <si>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</si>
  <si>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</si>
  <si>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</si>
  <si>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</si>
  <si>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</si>
  <si>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</si>
  <si>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</si>
  <si>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</si>
  <si>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</si>
  <si>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</si>
  <si>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</si>
  <si>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</si>
  <si>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</si>
  <si>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</si>
  <si>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</si>
  <si>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</si>
  <si>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</si>
  <si>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</si>
  <si>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</si>
  <si>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</si>
  <si>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</si>
  <si>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</si>
  <si>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</si>
  <si>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</si>
  <si>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</si>
  <si>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</si>
  <si>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</si>
  <si>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</si>
  <si>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</si>
  <si>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</si>
  <si>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</si>
  <si>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</si>
  <si>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</si>
  <si>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</si>
  <si>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</si>
  <si>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</si>
  <si>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</si>
  <si>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</si>
  <si>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</si>
  <si>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</si>
  <si>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</si>
  <si>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</si>
  <si>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</si>
  <si>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</si>
  <si>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</si>
  <si>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</si>
  <si>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</si>
  <si>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</si>
  <si>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</si>
  <si>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</si>
  <si>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</si>
  <si>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</si>
  <si>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</si>
  <si>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</si>
  <si>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</si>
  <si>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</si>
  <si>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</si>
  <si>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</si>
  <si>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</si>
  <si>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</si>
  <si>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</si>
  <si>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</si>
  <si>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</si>
  <si>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</si>
  <si>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</si>
  <si>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</si>
  <si>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</si>
  <si>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</si>
  <si>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</si>
  <si>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</si>
  <si>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</si>
  <si>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</si>
  <si>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</si>
  <si>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</si>
  <si>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</si>
  <si>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</si>
  <si>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</si>
  <si>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</si>
  <si>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</si>
  <si>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</si>
  <si>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</si>
  <si>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</si>
  <si>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</si>
  <si>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</si>
  <si>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</si>
  <si>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</si>
  <si>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</si>
  <si>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</si>
  <si>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</si>
  <si>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</si>
  <si>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</si>
  <si>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</si>
  <si>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</si>
  <si>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</si>
  <si>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</si>
  <si>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</si>
  <si>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</si>
  <si>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</si>
  <si>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</si>
  <si>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</si>
  <si>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</si>
  <si>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</si>
  <si>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</si>
  <si>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</si>
  <si>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</si>
  <si>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</si>
  <si>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</si>
  <si>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</si>
  <si>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</si>
  <si>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</si>
  <si>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</si>
  <si>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</si>
  <si>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</si>
  <si>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</si>
  <si>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</si>
  <si>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</si>
  <si>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</si>
  <si>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</si>
  <si>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</si>
  <si>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</si>
  <si>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</si>
  <si>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</si>
  <si>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</si>
  <si>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</si>
  <si>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</si>
  <si>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</si>
  <si>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</si>
  <si>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</si>
  <si>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</si>
  <si>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</si>
  <si>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</si>
  <si>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</si>
  <si>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</si>
  <si>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</si>
  <si>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</si>
  <si>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</si>
  <si>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</si>
  <si>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</si>
  <si>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</si>
  <si>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</si>
  <si>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</si>
  <si>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</si>
  <si>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</si>
  <si>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</si>
  <si>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</si>
  <si>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</si>
  <si>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</si>
  <si>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</si>
  <si>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</si>
  <si>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</si>
  <si>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</si>
  <si>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</si>
  <si>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</si>
  <si>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</si>
  <si>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</si>
  <si>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</si>
  <si>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</si>
  <si>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</si>
  <si>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</si>
  <si>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</si>
  <si>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</si>
  <si>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</si>
  <si>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</si>
  <si>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</si>
  <si>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</si>
  <si>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</si>
  <si>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</si>
  <si>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</si>
  <si>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</si>
  <si>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</si>
  <si>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</si>
  <si>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</si>
  <si>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</si>
  <si>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</si>
  <si>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</si>
  <si>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</si>
  <si>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</si>
  <si>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</si>
  <si>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</si>
  <si>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</si>
  <si>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</si>
  <si>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</si>
  <si>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</si>
  <si>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</si>
  <si>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Table 15. Capacity and usage factors, 2013 through 2018</t>
  </si>
  <si>
    <t>Virginia</t>
  </si>
  <si>
    <t>Generation technology</t>
  </si>
  <si>
    <t>2018 Time adjusted capacity (MW)</t>
  </si>
  <si>
    <t>Year
2018</t>
  </si>
  <si>
    <t>Year
2017</t>
  </si>
  <si>
    <t>Year
2016</t>
  </si>
  <si>
    <t>Year
2015</t>
  </si>
  <si>
    <t>Year
2014</t>
  </si>
  <si>
    <t>Year
2013</t>
  </si>
  <si>
    <t>Year
2012</t>
  </si>
  <si>
    <t>Year
2011</t>
  </si>
  <si>
    <t>Year
2010</t>
  </si>
  <si>
    <t>Year
2009</t>
  </si>
  <si>
    <t>Year
2008</t>
  </si>
  <si>
    <t>Capacity Factors</t>
  </si>
  <si>
    <t>Natural Gas - CC</t>
  </si>
  <si>
    <t>Other, Biomass</t>
  </si>
  <si>
    <t>Coal</t>
  </si>
  <si>
    <t>Solar - PV</t>
  </si>
  <si>
    <t xml:space="preserve"> </t>
  </si>
  <si>
    <t>Natural Gas - IC</t>
  </si>
  <si>
    <t>Natural Gas - GT</t>
  </si>
  <si>
    <t>Natural Gas - ST</t>
  </si>
  <si>
    <t>Petroleum - ST</t>
  </si>
  <si>
    <t>Petroleum - GT</t>
  </si>
  <si>
    <t>Petroleum - IC</t>
  </si>
  <si>
    <t>Other, not Biomass or Gas</t>
  </si>
  <si>
    <t>Usage Factors</t>
  </si>
  <si>
    <t>Pumped Storage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</si>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</sst>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0066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Tahoma"/>
    </font>
    <font>
      <b/>
      <sz val="12"/>
      <color indexed="30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sz val="10"/>
      <name val="Tahoma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23"/>
    <xf numFmtId="0" fontId="1" fillId="0" borderId="23"/>
  </cellStyleXfs>
  <cellXfs count="77">
    <xf numFmtId="0" fontId="0" fillId="0" borderId="0" xfId="0" applyBorder="1" applyAlignment="1"/>
    <xf numFmtId="0" fontId="2" fillId="0" borderId="0" xfId="0" applyFont="1" applyBorder="1"/>
    <xf numFmtId="0" fontId="3" fillId="0" borderId="0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4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 vertical="top"/>
    </xf>
    <xf numFmtId="0" fontId="9" fillId="0" borderId="2" xfId="0" applyFont="1" applyBorder="1"/>
    <xf numFmtId="9" fontId="9" fillId="3" borderId="3" xfId="0" applyNumberFormat="1" applyFont="1" applyFill="1" applyBorder="1"/>
    <xf numFmtId="9" fontId="9" fillId="3" borderId="4" xfId="0" applyNumberFormat="1" applyFont="1" applyFill="1" applyBorder="1"/>
    <xf numFmtId="0" fontId="9" fillId="0" borderId="5" xfId="0" applyFont="1" applyBorder="1"/>
    <xf numFmtId="9" fontId="9" fillId="3" borderId="6" xfId="0" applyNumberFormat="1" applyFont="1" applyFill="1" applyBorder="1"/>
    <xf numFmtId="0" fontId="10" fillId="0" borderId="0" xfId="0" applyFont="1" applyBorder="1"/>
    <xf numFmtId="164" fontId="3" fillId="0" borderId="0" xfId="0" applyNumberFormat="1" applyFont="1" applyBorder="1"/>
    <xf numFmtId="0" fontId="10" fillId="2" borderId="1" xfId="0" applyFont="1" applyFill="1" applyBorder="1"/>
    <xf numFmtId="9" fontId="9" fillId="3" borderId="7" xfId="0" applyNumberFormat="1" applyFont="1" applyFill="1" applyBorder="1"/>
    <xf numFmtId="9" fontId="9" fillId="3" borderId="8" xfId="0" applyNumberFormat="1" applyFont="1" applyFill="1" applyBorder="1"/>
    <xf numFmtId="0" fontId="9" fillId="0" borderId="9" xfId="0" applyFont="1" applyBorder="1"/>
    <xf numFmtId="0" fontId="9" fillId="0" borderId="10" xfId="0" applyFont="1" applyBorder="1"/>
    <xf numFmtId="0" fontId="10" fillId="4" borderId="11" xfId="0" applyFont="1" applyFill="1" applyBorder="1"/>
    <xf numFmtId="0" fontId="10" fillId="4" borderId="1" xfId="0" applyFont="1" applyFill="1" applyBorder="1"/>
    <xf numFmtId="0" fontId="9" fillId="5" borderId="13" xfId="0" applyFont="1" applyFill="1" applyBorder="1" applyAlignment="1">
      <alignment horizontal="center" vertical="center" wrapText="1"/>
    </xf>
    <xf numFmtId="165" fontId="9" fillId="5" borderId="13" xfId="0" applyNumberFormat="1" applyFont="1" applyFill="1" applyBorder="1" applyAlignment="1">
      <alignment horizontal="center" vertical="center" wrapText="1"/>
    </xf>
    <xf numFmtId="1" fontId="9" fillId="5" borderId="14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Border="1"/>
    <xf numFmtId="0" fontId="9" fillId="0" borderId="15" xfId="0" applyFont="1" applyBorder="1" applyAlignment="1">
      <alignment horizontal="center" vertical="center" wrapText="1"/>
    </xf>
    <xf numFmtId="165" fontId="9" fillId="0" borderId="15" xfId="0" applyNumberFormat="1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165" fontId="9" fillId="5" borderId="17" xfId="0" applyNumberFormat="1" applyFont="1" applyFill="1" applyBorder="1" applyAlignment="1">
      <alignment horizontal="center" vertical="center" wrapText="1"/>
    </xf>
    <xf numFmtId="1" fontId="9" fillId="5" borderId="18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9" fillId="0" borderId="19" xfId="0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3" fontId="9" fillId="5" borderId="22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/>
    <xf numFmtId="164" fontId="9" fillId="3" borderId="4" xfId="0" applyNumberFormat="1" applyFont="1" applyFill="1" applyBorder="1"/>
    <xf numFmtId="164" fontId="9" fillId="3" borderId="8" xfId="0" applyNumberFormat="1" applyFont="1" applyFill="1" applyBorder="1"/>
    <xf numFmtId="9" fontId="4" fillId="0" borderId="0" xfId="0" applyNumberFormat="1" applyFont="1" applyBorder="1"/>
    <xf numFmtId="0" fontId="9" fillId="0" borderId="0" xfId="0" applyFont="1" applyBorder="1" applyAlignment="1">
      <alignment wrapText="1"/>
    </xf>
    <xf numFmtId="0" fontId="3" fillId="6" borderId="1" xfId="0" applyFont="1" applyFill="1" applyBorder="1"/>
    <xf numFmtId="0" fontId="12" fillId="7" borderId="24" xfId="0" applyFont="1" applyFill="1" applyBorder="1" applyAlignment="1">
      <alignment horizontal="center" wrapText="1"/>
    </xf>
    <xf numFmtId="166" fontId="12" fillId="7" borderId="24" xfId="0" applyNumberFormat="1" applyFont="1" applyFill="1" applyBorder="1" applyAlignment="1">
      <alignment horizontal="right" wrapText="1"/>
    </xf>
    <xf numFmtId="167" fontId="12" fillId="7" borderId="24" xfId="0" applyNumberFormat="1" applyFont="1" applyFill="1" applyBorder="1" applyAlignment="1">
      <alignment horizontal="right" wrapText="1"/>
    </xf>
    <xf numFmtId="0" fontId="13" fillId="0" borderId="24" xfId="0" applyFont="1" applyBorder="1" applyAlignment="1">
      <alignment horizontal="right" wrapText="1"/>
    </xf>
    <xf numFmtId="166" fontId="13" fillId="0" borderId="24" xfId="0" applyNumberFormat="1" applyFont="1" applyBorder="1" applyAlignment="1">
      <alignment horizontal="right" wrapText="1"/>
    </xf>
    <xf numFmtId="167" fontId="13" fillId="0" borderId="24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168" fontId="3" fillId="0" borderId="0" xfId="0" applyNumberFormat="1" applyFont="1" applyBorder="1"/>
    <xf numFmtId="0" fontId="0" fillId="0" borderId="0" xfId="0" applyBorder="1"/>
    <xf numFmtId="0" fontId="9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2" fillId="7" borderId="24" xfId="0" applyFont="1" applyFill="1" applyBorder="1" applyAlignment="1">
      <alignment horizontal="center" wrapText="1"/>
    </xf>
    <xf numFmtId="0" fontId="0" fillId="0" borderId="25" xfId="0" applyBorder="1"/>
    <xf numFmtId="0" fontId="11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3" fillId="8" borderId="23" xfId="0" applyFont="1" applyFill="1" applyAlignment="1">
      <alignment horizontal="left" wrapText="1"/>
    </xf>
    <xf numFmtId="0" fontId="14" fillId="6" borderId="23" xfId="0" applyFont="1" applyFill="1" applyAlignment="1">
      <alignment horizontal="left" wrapText="1"/>
    </xf>
    <xf numFmtId="0" fontId="15" fillId="9" borderId="23" xfId="1" applyFont="1" applyFill="1" applyAlignment="1">
      <alignment horizontal="left" wrapText="1"/>
    </xf>
    <xf numFmtId="0" fontId="1" fillId="10" borderId="23" xfId="1" applyFill="1"/>
    <xf numFmtId="0" fontId="16" fillId="11" borderId="27" xfId="1" applyFont="1" applyFill="1" applyBorder="1" applyAlignment="1">
      <alignment horizontal="left" vertical="center" wrapText="1"/>
    </xf>
    <xf numFmtId="0" fontId="17" fillId="12" borderId="23" xfId="1" applyFont="1" applyFill="1" applyAlignment="1">
      <alignment horizontal="left" wrapText="1"/>
    </xf>
    <xf numFmtId="0" fontId="18" fillId="0" borderId="27" xfId="1" applyFont="1" applyBorder="1" applyAlignment="1">
      <alignment horizontal="left" wrapText="1"/>
    </xf>
    <xf numFmtId="166" fontId="18" fillId="0" borderId="27" xfId="1" applyNumberFormat="1" applyFont="1" applyBorder="1" applyAlignment="1">
      <alignment horizontal="right" wrapText="1"/>
    </xf>
    <xf numFmtId="0" fontId="19" fillId="9" borderId="23" xfId="1" applyFont="1" applyFill="1" applyAlignment="1">
      <alignment horizontal="left" wrapText="1"/>
    </xf>
    <xf numFmtId="168" fontId="3" fillId="13" borderId="0" xfId="0" applyNumberFormat="1" applyFont="1" applyFill="1" applyBorder="1"/>
  </cellXfs>
  <cellStyles count="2">
    <cellStyle name="Normal" xfId="0" builtinId="0"/>
    <cellStyle name="Normal 2" xfId="1" xr:uid="{369D2BAD-B72D-46FA-970D-48118CC02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/>
  </sheetViews>
  <sheetFormatPr defaultColWidth="12.625" defaultRowHeight="15" customHeight="1" x14ac:dyDescent="0.2"/>
  <cols>
    <col min="1" max="1" width="7.75" style="59" customWidth="1"/>
    <col min="2" max="2" width="72" style="59" customWidth="1"/>
    <col min="3" max="26" width="7.75" style="59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25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25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000"/>
  <sheetViews>
    <sheetView workbookViewId="0"/>
  </sheetViews>
  <sheetFormatPr defaultColWidth="12.625" defaultRowHeight="15" customHeight="1" x14ac:dyDescent="0.2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0" t="s">
        <v>97</v>
      </c>
      <c r="B69" s="60" t="s">
        <v>98</v>
      </c>
      <c r="C69" s="60" t="s">
        <v>99</v>
      </c>
      <c r="D69" s="60" t="s">
        <v>100</v>
      </c>
      <c r="F69" s="2"/>
    </row>
    <row r="70" spans="1:54" ht="50.25" customHeight="1" x14ac:dyDescent="0.25">
      <c r="A70" s="61"/>
      <c r="B70" s="61"/>
      <c r="C70" s="61"/>
      <c r="D70" s="61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S1"/>
    </sheetView>
  </sheetViews>
  <sheetFormatPr defaultColWidth="12.625" defaultRowHeight="15" customHeight="1" x14ac:dyDescent="0.2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25">
      <c r="A1" s="64" t="s">
        <v>142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50"/>
      <c r="U1" s="50"/>
      <c r="V1" s="50"/>
      <c r="W1" s="50"/>
      <c r="X1" s="50"/>
      <c r="Y1" s="50"/>
      <c r="Z1" s="50"/>
    </row>
    <row r="2" spans="1:26" x14ac:dyDescent="0.25">
      <c r="A2" s="51"/>
      <c r="B2" s="62" t="s">
        <v>143</v>
      </c>
      <c r="C2" s="63"/>
      <c r="D2" s="62" t="s">
        <v>144</v>
      </c>
      <c r="E2" s="63"/>
      <c r="F2" s="62" t="s">
        <v>145</v>
      </c>
      <c r="G2" s="63"/>
      <c r="H2" s="62" t="s">
        <v>146</v>
      </c>
      <c r="I2" s="63"/>
      <c r="J2" s="62" t="s">
        <v>147</v>
      </c>
      <c r="K2" s="63"/>
      <c r="L2" s="62" t="s">
        <v>148</v>
      </c>
      <c r="M2" s="66"/>
      <c r="N2" s="66"/>
      <c r="O2" s="63"/>
      <c r="P2" s="62" t="s">
        <v>149</v>
      </c>
      <c r="Q2" s="63"/>
      <c r="R2" s="62" t="s">
        <v>150</v>
      </c>
      <c r="S2" s="63"/>
      <c r="T2" s="50"/>
      <c r="U2" s="50"/>
      <c r="V2" s="50"/>
      <c r="W2" s="50"/>
      <c r="X2" s="50"/>
      <c r="Y2" s="50"/>
      <c r="Z2" s="50"/>
    </row>
    <row r="3" spans="1:26" x14ac:dyDescent="0.25">
      <c r="A3" s="51" t="s">
        <v>151</v>
      </c>
      <c r="B3" s="62"/>
      <c r="C3" s="66"/>
      <c r="D3" s="66"/>
      <c r="E3" s="66"/>
      <c r="F3" s="66"/>
      <c r="G3" s="66"/>
      <c r="H3" s="66"/>
      <c r="I3" s="66"/>
      <c r="J3" s="66"/>
      <c r="K3" s="63"/>
      <c r="L3" s="62" t="s">
        <v>152</v>
      </c>
      <c r="M3" s="63"/>
      <c r="N3" s="62" t="s">
        <v>153</v>
      </c>
      <c r="O3" s="63"/>
      <c r="P3" s="62"/>
      <c r="Q3" s="66"/>
      <c r="R3" s="66"/>
      <c r="S3" s="63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7" t="s">
        <v>156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0"/>
      <c r="U5" s="50"/>
      <c r="V5" s="50"/>
      <c r="W5" s="50"/>
      <c r="X5" s="50"/>
      <c r="Y5" s="50"/>
      <c r="Z5" s="50"/>
    </row>
    <row r="6" spans="1:26" x14ac:dyDescent="0.2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7" t="s">
        <v>157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50"/>
      <c r="U17" s="50"/>
      <c r="V17" s="50"/>
      <c r="W17" s="50"/>
      <c r="X17" s="50"/>
      <c r="Y17" s="50"/>
      <c r="Z17" s="50"/>
    </row>
    <row r="18" spans="1:26" x14ac:dyDescent="0.2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7" t="s">
        <v>170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7" t="s">
        <v>171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8" t="s">
        <v>172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3D2-BCFC-48FA-8D70-16571A42CE51}">
  <sheetPr codeName="Sheet16">
    <pageSetUpPr fitToPage="1"/>
  </sheetPr>
  <dimension ref="A1:M22"/>
  <sheetViews>
    <sheetView tabSelected="1"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"/>
    </sheetView>
  </sheetViews>
  <sheetFormatPr defaultRowHeight="15" x14ac:dyDescent="0.25"/>
  <cols>
    <col min="1" max="1" width="30" style="70" bestFit="1" customWidth="1"/>
    <col min="2" max="13" width="10.5" style="70" bestFit="1" customWidth="1"/>
    <col min="14" max="16384" width="9" style="70"/>
  </cols>
  <sheetData>
    <row r="1" spans="1:13" ht="17.100000000000001" customHeight="1" x14ac:dyDescent="0.25">
      <c r="A1" s="69" t="s">
        <v>190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17.100000000000001" customHeight="1" x14ac:dyDescent="0.25">
      <c r="A2" s="69" t="s">
        <v>191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ht="51" x14ac:dyDescent="0.25">
      <c r="A3" s="71" t="s">
        <v>192</v>
      </c>
      <c r="B3" s="71" t="s">
        <v>193</v>
      </c>
      <c r="C3" s="71" t="s">
        <v>194</v>
      </c>
      <c r="D3" s="71" t="s">
        <v>195</v>
      </c>
      <c r="E3" s="71" t="s">
        <v>196</v>
      </c>
      <c r="F3" s="71" t="s">
        <v>197</v>
      </c>
      <c r="G3" s="71" t="s">
        <v>198</v>
      </c>
      <c r="H3" s="71" t="s">
        <v>199</v>
      </c>
      <c r="I3" s="71" t="s">
        <v>200</v>
      </c>
      <c r="J3" s="71" t="s">
        <v>201</v>
      </c>
      <c r="K3" s="71" t="s">
        <v>202</v>
      </c>
      <c r="L3" s="71" t="s">
        <v>203</v>
      </c>
      <c r="M3" s="71" t="s">
        <v>204</v>
      </c>
    </row>
    <row r="4" spans="1:13" x14ac:dyDescent="0.25">
      <c r="A4" s="72" t="s">
        <v>205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x14ac:dyDescent="0.25">
      <c r="A5" s="73" t="s">
        <v>145</v>
      </c>
      <c r="B5" s="74">
        <v>3568</v>
      </c>
      <c r="C5" s="74">
        <v>93.6</v>
      </c>
      <c r="D5" s="74">
        <v>97.8</v>
      </c>
      <c r="E5" s="74">
        <v>94.9</v>
      </c>
      <c r="F5" s="74">
        <v>89.8</v>
      </c>
      <c r="G5" s="74">
        <v>96.7</v>
      </c>
      <c r="H5" s="74">
        <v>93.5</v>
      </c>
      <c r="I5" s="74">
        <v>91.8</v>
      </c>
      <c r="J5" s="74">
        <v>82.8</v>
      </c>
      <c r="K5" s="74">
        <v>86.6</v>
      </c>
      <c r="L5" s="74">
        <v>94.6</v>
      </c>
      <c r="M5" s="74">
        <v>93.4</v>
      </c>
    </row>
    <row r="6" spans="1:13" x14ac:dyDescent="0.25">
      <c r="A6" s="73" t="s">
        <v>206</v>
      </c>
      <c r="B6" s="74">
        <v>7648.4</v>
      </c>
      <c r="C6" s="74">
        <v>65.599999999999994</v>
      </c>
      <c r="D6" s="74">
        <v>63.1</v>
      </c>
      <c r="E6" s="74">
        <v>64.599999999999994</v>
      </c>
      <c r="F6" s="74">
        <v>62.5</v>
      </c>
      <c r="G6" s="74">
        <v>54.2</v>
      </c>
      <c r="H6" s="74">
        <v>59.1</v>
      </c>
      <c r="I6" s="74">
        <v>66.2</v>
      </c>
      <c r="J6" s="74">
        <v>51.2</v>
      </c>
      <c r="K6" s="74">
        <v>46.3</v>
      </c>
      <c r="L6" s="74">
        <v>37.799999999999997</v>
      </c>
      <c r="M6" s="74">
        <v>26.8</v>
      </c>
    </row>
    <row r="7" spans="1:13" x14ac:dyDescent="0.25">
      <c r="A7" s="73" t="s">
        <v>207</v>
      </c>
      <c r="B7" s="74">
        <v>314.3</v>
      </c>
      <c r="C7" s="74">
        <v>61.9</v>
      </c>
      <c r="D7" s="74">
        <v>42.1</v>
      </c>
      <c r="E7" s="74">
        <v>58.2</v>
      </c>
      <c r="F7" s="74">
        <v>58.1</v>
      </c>
      <c r="G7" s="74">
        <v>60.1</v>
      </c>
      <c r="H7" s="74">
        <v>54.6</v>
      </c>
      <c r="I7" s="74">
        <v>49.8</v>
      </c>
      <c r="J7" s="74">
        <v>48.6</v>
      </c>
      <c r="K7" s="74">
        <v>48.1</v>
      </c>
      <c r="L7" s="74">
        <v>46</v>
      </c>
      <c r="M7" s="74">
        <v>51</v>
      </c>
    </row>
    <row r="8" spans="1:13" x14ac:dyDescent="0.25">
      <c r="A8" s="73" t="s">
        <v>150</v>
      </c>
      <c r="B8" s="74">
        <v>578.1</v>
      </c>
      <c r="C8" s="74">
        <v>61.7</v>
      </c>
      <c r="D8" s="74">
        <v>59.9</v>
      </c>
      <c r="E8" s="74">
        <v>61.3</v>
      </c>
      <c r="F8" s="74">
        <v>63.4</v>
      </c>
      <c r="G8" s="74">
        <v>60.7</v>
      </c>
      <c r="H8" s="74">
        <v>51.6</v>
      </c>
      <c r="I8" s="74">
        <v>59.4</v>
      </c>
      <c r="J8" s="74">
        <v>42.2</v>
      </c>
      <c r="K8" s="74">
        <v>48.4</v>
      </c>
      <c r="L8" s="74">
        <v>66.2</v>
      </c>
      <c r="M8" s="74">
        <v>71.099999999999994</v>
      </c>
    </row>
    <row r="9" spans="1:13" x14ac:dyDescent="0.25">
      <c r="A9" s="73" t="s">
        <v>208</v>
      </c>
      <c r="B9" s="74">
        <v>3780</v>
      </c>
      <c r="C9" s="74">
        <v>29.1</v>
      </c>
      <c r="D9" s="74">
        <v>33.1</v>
      </c>
      <c r="E9" s="74">
        <v>49.8</v>
      </c>
      <c r="F9" s="74">
        <v>40.9</v>
      </c>
      <c r="G9" s="74">
        <v>43</v>
      </c>
      <c r="H9" s="74">
        <v>42.6</v>
      </c>
      <c r="I9" s="74">
        <v>27.9</v>
      </c>
      <c r="J9" s="74">
        <v>39.4</v>
      </c>
      <c r="K9" s="74">
        <v>50.1</v>
      </c>
      <c r="L9" s="74">
        <v>49.8</v>
      </c>
      <c r="M9" s="74">
        <v>61.7</v>
      </c>
    </row>
    <row r="10" spans="1:13" x14ac:dyDescent="0.25">
      <c r="A10" s="73" t="s">
        <v>144</v>
      </c>
      <c r="B10" s="74">
        <v>866</v>
      </c>
      <c r="C10" s="74">
        <v>23.3</v>
      </c>
      <c r="D10" s="74">
        <v>14.7</v>
      </c>
      <c r="E10" s="74">
        <v>19.3</v>
      </c>
      <c r="F10" s="74">
        <v>15.3</v>
      </c>
      <c r="G10" s="74">
        <v>12.6</v>
      </c>
      <c r="H10" s="74">
        <v>16.5</v>
      </c>
      <c r="I10" s="74">
        <v>13.7</v>
      </c>
      <c r="J10" s="74">
        <v>16</v>
      </c>
      <c r="K10" s="74">
        <v>19.8</v>
      </c>
      <c r="L10" s="74">
        <v>23.6</v>
      </c>
      <c r="M10" s="74">
        <v>17.8</v>
      </c>
    </row>
    <row r="11" spans="1:13" x14ac:dyDescent="0.25">
      <c r="A11" s="73" t="s">
        <v>209</v>
      </c>
      <c r="B11" s="74">
        <v>373.4</v>
      </c>
      <c r="C11" s="74">
        <v>23.2</v>
      </c>
      <c r="D11" s="74">
        <v>26.3</v>
      </c>
      <c r="E11" s="74">
        <v>14.5</v>
      </c>
      <c r="F11" s="74" t="s">
        <v>210</v>
      </c>
      <c r="G11" s="74" t="s">
        <v>210</v>
      </c>
      <c r="H11" s="74" t="s">
        <v>210</v>
      </c>
      <c r="I11" s="74" t="s">
        <v>210</v>
      </c>
      <c r="J11" s="74" t="s">
        <v>210</v>
      </c>
      <c r="K11" s="74" t="s">
        <v>210</v>
      </c>
      <c r="L11" s="74" t="s">
        <v>210</v>
      </c>
      <c r="M11" s="74" t="s">
        <v>210</v>
      </c>
    </row>
    <row r="12" spans="1:13" x14ac:dyDescent="0.25">
      <c r="A12" s="73" t="s">
        <v>211</v>
      </c>
      <c r="B12" s="74">
        <v>1.3</v>
      </c>
      <c r="C12" s="74">
        <v>13.9</v>
      </c>
      <c r="D12" s="74">
        <v>11.9</v>
      </c>
      <c r="E12" s="74">
        <v>7.1</v>
      </c>
      <c r="F12" s="74" t="s">
        <v>210</v>
      </c>
      <c r="G12" s="74" t="s">
        <v>210</v>
      </c>
      <c r="H12" s="74" t="s">
        <v>210</v>
      </c>
      <c r="I12" s="74" t="s">
        <v>210</v>
      </c>
      <c r="J12" s="74" t="s">
        <v>210</v>
      </c>
      <c r="K12" s="74" t="s">
        <v>210</v>
      </c>
      <c r="L12" s="74" t="s">
        <v>210</v>
      </c>
      <c r="M12" s="74" t="s">
        <v>210</v>
      </c>
    </row>
    <row r="13" spans="1:13" x14ac:dyDescent="0.25">
      <c r="A13" s="73" t="s">
        <v>212</v>
      </c>
      <c r="B13" s="74">
        <v>4150.3999999999996</v>
      </c>
      <c r="C13" s="74">
        <v>11.8</v>
      </c>
      <c r="D13" s="74">
        <v>7.8</v>
      </c>
      <c r="E13" s="74">
        <v>9.6999999999999993</v>
      </c>
      <c r="F13" s="74">
        <v>9.5</v>
      </c>
      <c r="G13" s="74">
        <v>6.4</v>
      </c>
      <c r="H13" s="74">
        <v>6.3</v>
      </c>
      <c r="I13" s="74">
        <v>4.5999999999999996</v>
      </c>
      <c r="J13" s="74">
        <v>4</v>
      </c>
      <c r="K13" s="74">
        <v>8.9</v>
      </c>
      <c r="L13" s="74">
        <v>3.6</v>
      </c>
      <c r="M13" s="74">
        <v>4</v>
      </c>
    </row>
    <row r="14" spans="1:13" x14ac:dyDescent="0.25">
      <c r="A14" s="73" t="s">
        <v>213</v>
      </c>
      <c r="B14" s="74">
        <v>1072</v>
      </c>
      <c r="C14" s="74">
        <v>10</v>
      </c>
      <c r="D14" s="74">
        <v>6.7</v>
      </c>
      <c r="E14" s="74">
        <v>10.7</v>
      </c>
      <c r="F14" s="74">
        <v>8.6999999999999993</v>
      </c>
      <c r="G14" s="74">
        <v>9</v>
      </c>
      <c r="H14" s="74">
        <v>13.4</v>
      </c>
      <c r="I14" s="74">
        <v>6.9</v>
      </c>
      <c r="J14" s="74">
        <v>5.3</v>
      </c>
      <c r="K14" s="74">
        <v>11.9</v>
      </c>
      <c r="L14" s="74">
        <v>5.7</v>
      </c>
      <c r="M14" s="74">
        <v>7.6</v>
      </c>
    </row>
    <row r="15" spans="1:13" x14ac:dyDescent="0.25">
      <c r="A15" s="73" t="s">
        <v>214</v>
      </c>
      <c r="B15" s="74">
        <v>1576</v>
      </c>
      <c r="C15" s="74">
        <v>2.2999999999999998</v>
      </c>
      <c r="D15" s="74">
        <v>1.4</v>
      </c>
      <c r="E15" s="74">
        <v>1.7</v>
      </c>
      <c r="F15" s="74">
        <v>3.9</v>
      </c>
      <c r="G15" s="74">
        <v>2.6</v>
      </c>
      <c r="H15" s="74">
        <v>0.9</v>
      </c>
      <c r="I15" s="74">
        <v>1.2</v>
      </c>
      <c r="J15" s="74">
        <v>1.8</v>
      </c>
      <c r="K15" s="74">
        <v>5</v>
      </c>
      <c r="L15" s="74">
        <v>3.1</v>
      </c>
      <c r="M15" s="74">
        <v>4.8</v>
      </c>
    </row>
    <row r="16" spans="1:13" x14ac:dyDescent="0.25">
      <c r="A16" s="73" t="s">
        <v>215</v>
      </c>
      <c r="B16" s="74">
        <v>624.5</v>
      </c>
      <c r="C16" s="74">
        <v>2.2000000000000002</v>
      </c>
      <c r="D16" s="74">
        <v>1.4</v>
      </c>
      <c r="E16" s="74">
        <v>2.1</v>
      </c>
      <c r="F16" s="74">
        <v>2.6</v>
      </c>
      <c r="G16" s="74">
        <v>3.1</v>
      </c>
      <c r="H16" s="74">
        <v>0.9</v>
      </c>
      <c r="I16" s="74">
        <v>1.5</v>
      </c>
      <c r="J16" s="74">
        <v>0.7</v>
      </c>
      <c r="K16" s="74">
        <v>1.2</v>
      </c>
      <c r="L16" s="74">
        <v>0.5</v>
      </c>
      <c r="M16" s="74">
        <v>0.8</v>
      </c>
    </row>
    <row r="17" spans="1:13" x14ac:dyDescent="0.25">
      <c r="A17" s="73" t="s">
        <v>216</v>
      </c>
      <c r="B17" s="74">
        <v>144.30000000000001</v>
      </c>
      <c r="C17" s="74">
        <v>0.6</v>
      </c>
      <c r="D17" s="74">
        <v>0.3</v>
      </c>
      <c r="E17" s="74">
        <v>0.5</v>
      </c>
      <c r="F17" s="74">
        <v>0.7</v>
      </c>
      <c r="G17" s="74">
        <v>0.5</v>
      </c>
      <c r="H17" s="74">
        <v>0.2</v>
      </c>
      <c r="I17" s="74">
        <v>0.2</v>
      </c>
      <c r="J17" s="74">
        <v>0.3</v>
      </c>
      <c r="K17" s="74">
        <v>1.8</v>
      </c>
      <c r="L17" s="74">
        <v>1.1000000000000001</v>
      </c>
      <c r="M17" s="74">
        <v>1.7</v>
      </c>
    </row>
    <row r="18" spans="1:13" x14ac:dyDescent="0.25">
      <c r="A18" s="73" t="s">
        <v>217</v>
      </c>
      <c r="B18" s="74" t="s">
        <v>210</v>
      </c>
      <c r="C18" s="74" t="s">
        <v>210</v>
      </c>
      <c r="D18" s="74" t="s">
        <v>210</v>
      </c>
      <c r="E18" s="74" t="s">
        <v>210</v>
      </c>
      <c r="F18" s="74" t="s">
        <v>210</v>
      </c>
      <c r="G18" s="74">
        <v>29.3</v>
      </c>
      <c r="H18" s="74">
        <v>24</v>
      </c>
      <c r="I18" s="74" t="s">
        <v>210</v>
      </c>
      <c r="J18" s="74" t="s">
        <v>210</v>
      </c>
      <c r="K18" s="74" t="s">
        <v>210</v>
      </c>
      <c r="L18" s="74" t="s">
        <v>210</v>
      </c>
      <c r="M18" s="74" t="s">
        <v>210</v>
      </c>
    </row>
    <row r="19" spans="1:13" x14ac:dyDescent="0.25">
      <c r="A19" s="72" t="s">
        <v>218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0" spans="1:13" x14ac:dyDescent="0.25">
      <c r="A20" s="73" t="s">
        <v>219</v>
      </c>
      <c r="B20" s="74">
        <v>3241</v>
      </c>
      <c r="C20" s="74">
        <v>14.8</v>
      </c>
      <c r="D20" s="74">
        <v>13.6</v>
      </c>
      <c r="E20" s="74">
        <v>11.9</v>
      </c>
      <c r="F20" s="74">
        <v>13</v>
      </c>
      <c r="G20" s="74">
        <v>14.9</v>
      </c>
      <c r="H20" s="74">
        <v>14.1</v>
      </c>
      <c r="I20" s="74" t="s">
        <v>210</v>
      </c>
      <c r="J20" s="74" t="s">
        <v>210</v>
      </c>
      <c r="K20" s="74" t="s">
        <v>210</v>
      </c>
      <c r="L20" s="74" t="s">
        <v>210</v>
      </c>
      <c r="M20" s="74" t="s">
        <v>210</v>
      </c>
    </row>
    <row r="21" spans="1:13" x14ac:dyDescent="0.25">
      <c r="A21" s="73" t="s">
        <v>220</v>
      </c>
      <c r="B21" s="74">
        <v>27937.8</v>
      </c>
      <c r="C21" s="74" t="s">
        <v>210</v>
      </c>
      <c r="D21" s="74" t="s">
        <v>210</v>
      </c>
      <c r="E21" s="74" t="s">
        <v>210</v>
      </c>
      <c r="F21" s="74" t="s">
        <v>210</v>
      </c>
      <c r="G21" s="74" t="s">
        <v>210</v>
      </c>
      <c r="H21" s="74" t="s">
        <v>210</v>
      </c>
      <c r="I21" s="74" t="s">
        <v>210</v>
      </c>
      <c r="J21" s="74" t="s">
        <v>210</v>
      </c>
      <c r="K21" s="74" t="s">
        <v>210</v>
      </c>
      <c r="L21" s="74" t="s">
        <v>210</v>
      </c>
      <c r="M21" s="74" t="s">
        <v>210</v>
      </c>
    </row>
    <row r="22" spans="1:13" ht="36" customHeight="1" x14ac:dyDescent="0.25">
      <c r="A22" s="75" t="s">
        <v>221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</row>
  </sheetData>
  <mergeCells count="5">
    <mergeCell ref="A1:M1"/>
    <mergeCell ref="A2:M2"/>
    <mergeCell ref="A4:M4"/>
    <mergeCell ref="A19:M19"/>
    <mergeCell ref="A22:M22"/>
  </mergeCells>
  <pageMargins left="0.75" right="0.75" top="1" bottom="1" header="0.5" footer="0.5"/>
  <pageSetup fitToWidth="100" fitToHeight="100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1F3864"/>
  </sheetPr>
  <dimension ref="A1:AJ1000"/>
  <sheetViews>
    <sheetView workbookViewId="0">
      <selection activeCell="A5" sqref="A5"/>
    </sheetView>
  </sheetViews>
  <sheetFormatPr defaultColWidth="12.625" defaultRowHeight="15" customHeight="1" x14ac:dyDescent="0.2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76">
        <f>AVERAGE('15 Capacity Factors Annual'!C9:E9)/100</f>
        <v>0.37333333333333335</v>
      </c>
      <c r="C2" s="58">
        <f>$B$2</f>
        <v>0.37333333333333335</v>
      </c>
      <c r="D2" s="58">
        <f t="shared" ref="D2:AJ2" si="0">$B$2</f>
        <v>0.37333333333333335</v>
      </c>
      <c r="E2" s="58">
        <f t="shared" si="0"/>
        <v>0.37333333333333335</v>
      </c>
      <c r="F2" s="58">
        <f t="shared" si="0"/>
        <v>0.37333333333333335</v>
      </c>
      <c r="G2" s="58">
        <f t="shared" si="0"/>
        <v>0.37333333333333335</v>
      </c>
      <c r="H2" s="58">
        <f t="shared" si="0"/>
        <v>0.37333333333333335</v>
      </c>
      <c r="I2" s="58">
        <f t="shared" si="0"/>
        <v>0.37333333333333335</v>
      </c>
      <c r="J2" s="58">
        <f t="shared" si="0"/>
        <v>0.37333333333333335</v>
      </c>
      <c r="K2" s="58">
        <f t="shared" si="0"/>
        <v>0.37333333333333335</v>
      </c>
      <c r="L2" s="58">
        <f t="shared" si="0"/>
        <v>0.37333333333333335</v>
      </c>
      <c r="M2" s="58">
        <f t="shared" si="0"/>
        <v>0.37333333333333335</v>
      </c>
      <c r="N2" s="58">
        <f t="shared" si="0"/>
        <v>0.37333333333333335</v>
      </c>
      <c r="O2" s="58">
        <f t="shared" si="0"/>
        <v>0.37333333333333335</v>
      </c>
      <c r="P2" s="58">
        <f t="shared" si="0"/>
        <v>0.37333333333333335</v>
      </c>
      <c r="Q2" s="58">
        <f t="shared" si="0"/>
        <v>0.37333333333333335</v>
      </c>
      <c r="R2" s="58">
        <f t="shared" si="0"/>
        <v>0.37333333333333335</v>
      </c>
      <c r="S2" s="58">
        <f t="shared" si="0"/>
        <v>0.37333333333333335</v>
      </c>
      <c r="T2" s="58">
        <f t="shared" si="0"/>
        <v>0.37333333333333335</v>
      </c>
      <c r="U2" s="58">
        <f t="shared" si="0"/>
        <v>0.37333333333333335</v>
      </c>
      <c r="V2" s="58">
        <f t="shared" si="0"/>
        <v>0.37333333333333335</v>
      </c>
      <c r="W2" s="58">
        <f t="shared" si="0"/>
        <v>0.37333333333333335</v>
      </c>
      <c r="X2" s="58">
        <f t="shared" si="0"/>
        <v>0.37333333333333335</v>
      </c>
      <c r="Y2" s="58">
        <f t="shared" si="0"/>
        <v>0.37333333333333335</v>
      </c>
      <c r="Z2" s="58">
        <f t="shared" si="0"/>
        <v>0.37333333333333335</v>
      </c>
      <c r="AA2" s="58">
        <f t="shared" si="0"/>
        <v>0.37333333333333335</v>
      </c>
      <c r="AB2" s="58">
        <f t="shared" si="0"/>
        <v>0.37333333333333335</v>
      </c>
      <c r="AC2" s="58">
        <f t="shared" si="0"/>
        <v>0.37333333333333335</v>
      </c>
      <c r="AD2" s="58">
        <f t="shared" si="0"/>
        <v>0.37333333333333335</v>
      </c>
      <c r="AE2" s="58">
        <f t="shared" si="0"/>
        <v>0.37333333333333335</v>
      </c>
      <c r="AF2" s="58">
        <f t="shared" si="0"/>
        <v>0.37333333333333335</v>
      </c>
      <c r="AG2" s="58">
        <f t="shared" si="0"/>
        <v>0.37333333333333335</v>
      </c>
      <c r="AH2" s="58">
        <f t="shared" si="0"/>
        <v>0.37333333333333335</v>
      </c>
      <c r="AI2" s="58">
        <f t="shared" si="0"/>
        <v>0.37333333333333335</v>
      </c>
      <c r="AJ2" s="58">
        <f t="shared" si="0"/>
        <v>0.37333333333333335</v>
      </c>
    </row>
    <row r="3" spans="1:36" x14ac:dyDescent="0.25">
      <c r="A3" s="10" t="s">
        <v>175</v>
      </c>
      <c r="B3" s="76">
        <f>AVERAGE('15 Capacity Factors Annual'!$C$6:$E$6)/100</f>
        <v>0.6443333333333332</v>
      </c>
      <c r="C3" s="58">
        <f>B3</f>
        <v>0.6443333333333332</v>
      </c>
      <c r="D3" s="58">
        <f t="shared" ref="D3:AJ3" si="1">C3</f>
        <v>0.6443333333333332</v>
      </c>
      <c r="E3" s="58">
        <f t="shared" si="1"/>
        <v>0.6443333333333332</v>
      </c>
      <c r="F3" s="58">
        <f t="shared" si="1"/>
        <v>0.6443333333333332</v>
      </c>
      <c r="G3" s="58">
        <f t="shared" si="1"/>
        <v>0.6443333333333332</v>
      </c>
      <c r="H3" s="58">
        <f t="shared" si="1"/>
        <v>0.6443333333333332</v>
      </c>
      <c r="I3" s="58">
        <f t="shared" si="1"/>
        <v>0.6443333333333332</v>
      </c>
      <c r="J3" s="58">
        <f t="shared" si="1"/>
        <v>0.6443333333333332</v>
      </c>
      <c r="K3" s="58">
        <f t="shared" si="1"/>
        <v>0.6443333333333332</v>
      </c>
      <c r="L3" s="58">
        <f t="shared" si="1"/>
        <v>0.6443333333333332</v>
      </c>
      <c r="M3" s="58">
        <f t="shared" si="1"/>
        <v>0.6443333333333332</v>
      </c>
      <c r="N3" s="58">
        <f t="shared" si="1"/>
        <v>0.6443333333333332</v>
      </c>
      <c r="O3" s="58">
        <f t="shared" si="1"/>
        <v>0.6443333333333332</v>
      </c>
      <c r="P3" s="58">
        <f t="shared" si="1"/>
        <v>0.6443333333333332</v>
      </c>
      <c r="Q3" s="58">
        <f t="shared" si="1"/>
        <v>0.6443333333333332</v>
      </c>
      <c r="R3" s="58">
        <f t="shared" si="1"/>
        <v>0.6443333333333332</v>
      </c>
      <c r="S3" s="58">
        <f t="shared" si="1"/>
        <v>0.6443333333333332</v>
      </c>
      <c r="T3" s="58">
        <f t="shared" si="1"/>
        <v>0.6443333333333332</v>
      </c>
      <c r="U3" s="58">
        <f t="shared" si="1"/>
        <v>0.6443333333333332</v>
      </c>
      <c r="V3" s="58">
        <f t="shared" si="1"/>
        <v>0.6443333333333332</v>
      </c>
      <c r="W3" s="58">
        <f t="shared" si="1"/>
        <v>0.6443333333333332</v>
      </c>
      <c r="X3" s="58">
        <f t="shared" si="1"/>
        <v>0.6443333333333332</v>
      </c>
      <c r="Y3" s="58">
        <f t="shared" si="1"/>
        <v>0.6443333333333332</v>
      </c>
      <c r="Z3" s="58">
        <f t="shared" si="1"/>
        <v>0.6443333333333332</v>
      </c>
      <c r="AA3" s="58">
        <f t="shared" si="1"/>
        <v>0.6443333333333332</v>
      </c>
      <c r="AB3" s="58">
        <f t="shared" si="1"/>
        <v>0.6443333333333332</v>
      </c>
      <c r="AC3" s="58">
        <f t="shared" si="1"/>
        <v>0.6443333333333332</v>
      </c>
      <c r="AD3" s="58">
        <f t="shared" si="1"/>
        <v>0.6443333333333332</v>
      </c>
      <c r="AE3" s="58">
        <f t="shared" si="1"/>
        <v>0.6443333333333332</v>
      </c>
      <c r="AF3" s="58">
        <f t="shared" si="1"/>
        <v>0.6443333333333332</v>
      </c>
      <c r="AG3" s="58">
        <f t="shared" si="1"/>
        <v>0.6443333333333332</v>
      </c>
      <c r="AH3" s="58">
        <f t="shared" si="1"/>
        <v>0.6443333333333332</v>
      </c>
      <c r="AI3" s="58">
        <f t="shared" si="1"/>
        <v>0.6443333333333332</v>
      </c>
      <c r="AJ3" s="58">
        <f t="shared" si="1"/>
        <v>0.6443333333333332</v>
      </c>
    </row>
    <row r="4" spans="1:36" x14ac:dyDescent="0.25">
      <c r="A4" s="10" t="s">
        <v>176</v>
      </c>
      <c r="B4" s="76">
        <f>AVERAGE('15 Capacity Factors Annual'!$C$5:$E$5)/100</f>
        <v>0.95433333333333326</v>
      </c>
      <c r="C4" s="58">
        <f>B4</f>
        <v>0.95433333333333326</v>
      </c>
      <c r="D4" s="58">
        <f t="shared" ref="D4:AJ4" si="2">C4</f>
        <v>0.95433333333333326</v>
      </c>
      <c r="E4" s="58">
        <f t="shared" si="2"/>
        <v>0.95433333333333326</v>
      </c>
      <c r="F4" s="58">
        <f t="shared" si="2"/>
        <v>0.95433333333333326</v>
      </c>
      <c r="G4" s="58">
        <f t="shared" si="2"/>
        <v>0.95433333333333326</v>
      </c>
      <c r="H4" s="58">
        <f t="shared" si="2"/>
        <v>0.95433333333333326</v>
      </c>
      <c r="I4" s="58">
        <f t="shared" si="2"/>
        <v>0.95433333333333326</v>
      </c>
      <c r="J4" s="58">
        <f t="shared" si="2"/>
        <v>0.95433333333333326</v>
      </c>
      <c r="K4" s="58">
        <f t="shared" si="2"/>
        <v>0.95433333333333326</v>
      </c>
      <c r="L4" s="58">
        <f t="shared" si="2"/>
        <v>0.95433333333333326</v>
      </c>
      <c r="M4" s="58">
        <f t="shared" si="2"/>
        <v>0.95433333333333326</v>
      </c>
      <c r="N4" s="58">
        <f t="shared" si="2"/>
        <v>0.95433333333333326</v>
      </c>
      <c r="O4" s="58">
        <f t="shared" si="2"/>
        <v>0.95433333333333326</v>
      </c>
      <c r="P4" s="58">
        <f t="shared" si="2"/>
        <v>0.95433333333333326</v>
      </c>
      <c r="Q4" s="58">
        <f t="shared" si="2"/>
        <v>0.95433333333333326</v>
      </c>
      <c r="R4" s="58">
        <f t="shared" si="2"/>
        <v>0.95433333333333326</v>
      </c>
      <c r="S4" s="58">
        <f t="shared" si="2"/>
        <v>0.95433333333333326</v>
      </c>
      <c r="T4" s="58">
        <f t="shared" si="2"/>
        <v>0.95433333333333326</v>
      </c>
      <c r="U4" s="58">
        <f t="shared" si="2"/>
        <v>0.95433333333333326</v>
      </c>
      <c r="V4" s="58">
        <f t="shared" si="2"/>
        <v>0.95433333333333326</v>
      </c>
      <c r="W4" s="58">
        <f t="shared" si="2"/>
        <v>0.95433333333333326</v>
      </c>
      <c r="X4" s="58">
        <f t="shared" si="2"/>
        <v>0.95433333333333326</v>
      </c>
      <c r="Y4" s="58">
        <f t="shared" si="2"/>
        <v>0.95433333333333326</v>
      </c>
      <c r="Z4" s="58">
        <f t="shared" si="2"/>
        <v>0.95433333333333326</v>
      </c>
      <c r="AA4" s="58">
        <f t="shared" si="2"/>
        <v>0.95433333333333326</v>
      </c>
      <c r="AB4" s="58">
        <f t="shared" si="2"/>
        <v>0.95433333333333326</v>
      </c>
      <c r="AC4" s="58">
        <f t="shared" si="2"/>
        <v>0.95433333333333326</v>
      </c>
      <c r="AD4" s="58">
        <f t="shared" si="2"/>
        <v>0.95433333333333326</v>
      </c>
      <c r="AE4" s="58">
        <f t="shared" si="2"/>
        <v>0.95433333333333326</v>
      </c>
      <c r="AF4" s="58">
        <f t="shared" si="2"/>
        <v>0.95433333333333326</v>
      </c>
      <c r="AG4" s="58">
        <f t="shared" si="2"/>
        <v>0.95433333333333326</v>
      </c>
      <c r="AH4" s="58">
        <f t="shared" si="2"/>
        <v>0.95433333333333326</v>
      </c>
      <c r="AI4" s="58">
        <f t="shared" si="2"/>
        <v>0.95433333333333326</v>
      </c>
      <c r="AJ4" s="58">
        <f t="shared" si="2"/>
        <v>0.95433333333333326</v>
      </c>
    </row>
    <row r="5" spans="1:36" x14ac:dyDescent="0.25">
      <c r="A5" s="10" t="s">
        <v>177</v>
      </c>
      <c r="B5" s="58">
        <v>0.39889999999999998</v>
      </c>
      <c r="C5" s="58">
        <v>0.39889999999999998</v>
      </c>
      <c r="D5" s="58">
        <v>0.39889999999999998</v>
      </c>
      <c r="E5" s="58">
        <v>0.39889999999999998</v>
      </c>
      <c r="F5" s="58">
        <v>0.39889999999999998</v>
      </c>
      <c r="G5" s="58">
        <v>0.39889999999999998</v>
      </c>
      <c r="H5" s="58">
        <v>0.39889999999999998</v>
      </c>
      <c r="I5" s="58">
        <v>0.39889999999999998</v>
      </c>
      <c r="J5" s="58">
        <v>0.39889999999999998</v>
      </c>
      <c r="K5" s="58">
        <v>0.39889999999999998</v>
      </c>
      <c r="L5" s="58">
        <v>0.39889999999999998</v>
      </c>
      <c r="M5" s="58">
        <v>0.39889999999999998</v>
      </c>
      <c r="N5" s="58">
        <v>0.39889999999999998</v>
      </c>
      <c r="O5" s="58">
        <v>0.39889999999999998</v>
      </c>
      <c r="P5" s="58">
        <v>0.39889999999999998</v>
      </c>
      <c r="Q5" s="58">
        <v>0.39889999999999998</v>
      </c>
      <c r="R5" s="58">
        <v>0.39889999999999998</v>
      </c>
      <c r="S5" s="58">
        <v>0.39889999999999998</v>
      </c>
      <c r="T5" s="58">
        <v>0.39889999999999998</v>
      </c>
      <c r="U5" s="58">
        <v>0.39889999999999998</v>
      </c>
      <c r="V5" s="58">
        <v>0.39889999999999998</v>
      </c>
      <c r="W5" s="58">
        <v>0.39889999999999998</v>
      </c>
      <c r="X5" s="58">
        <v>0.39889999999999998</v>
      </c>
      <c r="Y5" s="58">
        <v>0.39889999999999998</v>
      </c>
      <c r="Z5" s="58">
        <v>0.39889999999999998</v>
      </c>
      <c r="AA5" s="58">
        <v>0.39889999999999998</v>
      </c>
      <c r="AB5" s="58">
        <v>0.39889999999999998</v>
      </c>
      <c r="AC5" s="58">
        <v>0.39889999999999998</v>
      </c>
      <c r="AD5" s="58">
        <v>0.39889999999999998</v>
      </c>
      <c r="AE5" s="58">
        <v>0.39889999999999998</v>
      </c>
      <c r="AF5" s="58">
        <v>0.39889999999999998</v>
      </c>
      <c r="AG5" s="58">
        <v>0.39889999999999998</v>
      </c>
      <c r="AH5" s="58">
        <v>0.39889999999999998</v>
      </c>
      <c r="AI5" s="58">
        <v>0.39889999999999998</v>
      </c>
      <c r="AJ5" s="58">
        <v>0.39889999999999998</v>
      </c>
    </row>
    <row r="6" spans="1:36" x14ac:dyDescent="0.25">
      <c r="A6" s="10" t="s">
        <v>178</v>
      </c>
      <c r="B6" s="58">
        <v>0.29486000000000001</v>
      </c>
      <c r="C6" s="58">
        <v>0.29486000000000001</v>
      </c>
      <c r="D6" s="58">
        <v>0.29486000000000001</v>
      </c>
      <c r="E6" s="58">
        <v>0.29486000000000001</v>
      </c>
      <c r="F6" s="58">
        <v>0.29486000000000001</v>
      </c>
      <c r="G6" s="58">
        <v>0.29486000000000001</v>
      </c>
      <c r="H6" s="58">
        <v>0.29486000000000001</v>
      </c>
      <c r="I6" s="58">
        <v>0.29486000000000001</v>
      </c>
      <c r="J6" s="58">
        <v>0.29486000000000001</v>
      </c>
      <c r="K6" s="58">
        <v>0.29486000000000001</v>
      </c>
      <c r="L6" s="58">
        <v>0.29486000000000001</v>
      </c>
      <c r="M6" s="58">
        <v>0.29486000000000001</v>
      </c>
      <c r="N6" s="58">
        <v>0.29486000000000001</v>
      </c>
      <c r="O6" s="58">
        <v>0.29486000000000001</v>
      </c>
      <c r="P6" s="58">
        <v>0.29486000000000001</v>
      </c>
      <c r="Q6" s="58">
        <v>0.29486000000000001</v>
      </c>
      <c r="R6" s="58">
        <v>0.29486000000000001</v>
      </c>
      <c r="S6" s="58">
        <v>0.29486000000000001</v>
      </c>
      <c r="T6" s="58">
        <v>0.29486000000000001</v>
      </c>
      <c r="U6" s="58">
        <v>0.29486000000000001</v>
      </c>
      <c r="V6" s="58">
        <v>0.29486000000000001</v>
      </c>
      <c r="W6" s="58">
        <v>0.29486000000000001</v>
      </c>
      <c r="X6" s="58">
        <v>0.29486000000000001</v>
      </c>
      <c r="Y6" s="58">
        <v>0.29486000000000001</v>
      </c>
      <c r="Z6" s="58">
        <v>0.29486000000000001</v>
      </c>
      <c r="AA6" s="58">
        <v>0.29486000000000001</v>
      </c>
      <c r="AB6" s="58">
        <v>0.29486000000000001</v>
      </c>
      <c r="AC6" s="58">
        <v>0.29486000000000001</v>
      </c>
      <c r="AD6" s="58">
        <v>0.29486000000000001</v>
      </c>
      <c r="AE6" s="58">
        <v>0.29486000000000001</v>
      </c>
      <c r="AF6" s="58">
        <v>0.29486000000000001</v>
      </c>
      <c r="AG6" s="58">
        <v>0.29486000000000001</v>
      </c>
      <c r="AH6" s="58">
        <v>0.29486000000000001</v>
      </c>
      <c r="AI6" s="58">
        <v>0.29486000000000001</v>
      </c>
      <c r="AJ6" s="58">
        <v>0.29486000000000001</v>
      </c>
    </row>
    <row r="7" spans="1:36" x14ac:dyDescent="0.25">
      <c r="A7" s="10" t="s">
        <v>179</v>
      </c>
      <c r="B7" s="58">
        <v>0.20324</v>
      </c>
      <c r="C7" s="58">
        <v>0.20324</v>
      </c>
      <c r="D7" s="58">
        <v>0.20324</v>
      </c>
      <c r="E7" s="58">
        <v>0.20324</v>
      </c>
      <c r="F7" s="58">
        <v>0.20324</v>
      </c>
      <c r="G7" s="58">
        <v>0.20324</v>
      </c>
      <c r="H7" s="58">
        <v>0.20324</v>
      </c>
      <c r="I7" s="58">
        <v>0.20324</v>
      </c>
      <c r="J7" s="58">
        <v>0.20324</v>
      </c>
      <c r="K7" s="58">
        <v>0.20324</v>
      </c>
      <c r="L7" s="58">
        <v>0.20324</v>
      </c>
      <c r="M7" s="58">
        <v>0.20324</v>
      </c>
      <c r="N7" s="58">
        <v>0.20324</v>
      </c>
      <c r="O7" s="58">
        <v>0.20324</v>
      </c>
      <c r="P7" s="58">
        <v>0.20324</v>
      </c>
      <c r="Q7" s="58">
        <v>0.20324</v>
      </c>
      <c r="R7" s="58">
        <v>0.20324</v>
      </c>
      <c r="S7" s="58">
        <v>0.20324</v>
      </c>
      <c r="T7" s="58">
        <v>0.20324</v>
      </c>
      <c r="U7" s="58">
        <v>0.20324</v>
      </c>
      <c r="V7" s="58">
        <v>0.20324</v>
      </c>
      <c r="W7" s="58">
        <v>0.20324</v>
      </c>
      <c r="X7" s="58">
        <v>0.20324</v>
      </c>
      <c r="Y7" s="58">
        <v>0.20324</v>
      </c>
      <c r="Z7" s="58">
        <v>0.20324</v>
      </c>
      <c r="AA7" s="58">
        <v>0.20324</v>
      </c>
      <c r="AB7" s="58">
        <v>0.20324</v>
      </c>
      <c r="AC7" s="58">
        <v>0.20324</v>
      </c>
      <c r="AD7" s="58">
        <v>0.20324</v>
      </c>
      <c r="AE7" s="58">
        <v>0.20324</v>
      </c>
      <c r="AF7" s="58">
        <v>0.20324</v>
      </c>
      <c r="AG7" s="58">
        <v>0.20324</v>
      </c>
      <c r="AH7" s="58">
        <v>0.20324</v>
      </c>
      <c r="AI7" s="58">
        <v>0.20324</v>
      </c>
      <c r="AJ7" s="58">
        <v>0.20324</v>
      </c>
    </row>
    <row r="8" spans="1:36" x14ac:dyDescent="0.25">
      <c r="A8" s="10" t="s">
        <v>180</v>
      </c>
      <c r="B8" s="58">
        <f>'Table 4.8.B'!O16</f>
        <v>0.23599999999999999</v>
      </c>
      <c r="C8" s="58">
        <f t="shared" ref="C8:AJ8" si="3">$B8</f>
        <v>0.23599999999999999</v>
      </c>
      <c r="D8" s="58">
        <f t="shared" si="3"/>
        <v>0.23599999999999999</v>
      </c>
      <c r="E8" s="58">
        <f t="shared" si="3"/>
        <v>0.23599999999999999</v>
      </c>
      <c r="F8" s="58">
        <f t="shared" si="3"/>
        <v>0.23599999999999999</v>
      </c>
      <c r="G8" s="58">
        <f t="shared" si="3"/>
        <v>0.23599999999999999</v>
      </c>
      <c r="H8" s="58">
        <f t="shared" si="3"/>
        <v>0.23599999999999999</v>
      </c>
      <c r="I8" s="58">
        <f t="shared" si="3"/>
        <v>0.23599999999999999</v>
      </c>
      <c r="J8" s="58">
        <f t="shared" si="3"/>
        <v>0.23599999999999999</v>
      </c>
      <c r="K8" s="58">
        <f t="shared" si="3"/>
        <v>0.23599999999999999</v>
      </c>
      <c r="L8" s="58">
        <f t="shared" si="3"/>
        <v>0.23599999999999999</v>
      </c>
      <c r="M8" s="58">
        <f t="shared" si="3"/>
        <v>0.23599999999999999</v>
      </c>
      <c r="N8" s="58">
        <f t="shared" si="3"/>
        <v>0.23599999999999999</v>
      </c>
      <c r="O8" s="58">
        <f t="shared" si="3"/>
        <v>0.23599999999999999</v>
      </c>
      <c r="P8" s="58">
        <f t="shared" si="3"/>
        <v>0.23599999999999999</v>
      </c>
      <c r="Q8" s="58">
        <f t="shared" si="3"/>
        <v>0.23599999999999999</v>
      </c>
      <c r="R8" s="58">
        <f t="shared" si="3"/>
        <v>0.23599999999999999</v>
      </c>
      <c r="S8" s="58">
        <f t="shared" si="3"/>
        <v>0.23599999999999999</v>
      </c>
      <c r="T8" s="58">
        <f t="shared" si="3"/>
        <v>0.23599999999999999</v>
      </c>
      <c r="U8" s="58">
        <f t="shared" si="3"/>
        <v>0.23599999999999999</v>
      </c>
      <c r="V8" s="58">
        <f t="shared" si="3"/>
        <v>0.23599999999999999</v>
      </c>
      <c r="W8" s="58">
        <f t="shared" si="3"/>
        <v>0.23599999999999999</v>
      </c>
      <c r="X8" s="58">
        <f t="shared" si="3"/>
        <v>0.23599999999999999</v>
      </c>
      <c r="Y8" s="58">
        <f t="shared" si="3"/>
        <v>0.23599999999999999</v>
      </c>
      <c r="Z8" s="58">
        <f t="shared" si="3"/>
        <v>0.23599999999999999</v>
      </c>
      <c r="AA8" s="58">
        <f t="shared" si="3"/>
        <v>0.23599999999999999</v>
      </c>
      <c r="AB8" s="58">
        <f t="shared" si="3"/>
        <v>0.23599999999999999</v>
      </c>
      <c r="AC8" s="58">
        <f t="shared" si="3"/>
        <v>0.23599999999999999</v>
      </c>
      <c r="AD8" s="58">
        <f t="shared" si="3"/>
        <v>0.23599999999999999</v>
      </c>
      <c r="AE8" s="58">
        <f t="shared" si="3"/>
        <v>0.23599999999999999</v>
      </c>
      <c r="AF8" s="58">
        <f t="shared" si="3"/>
        <v>0.23599999999999999</v>
      </c>
      <c r="AG8" s="58">
        <f t="shared" si="3"/>
        <v>0.23599999999999999</v>
      </c>
      <c r="AH8" s="58">
        <f t="shared" si="3"/>
        <v>0.23599999999999999</v>
      </c>
      <c r="AI8" s="58">
        <f t="shared" si="3"/>
        <v>0.23599999999999999</v>
      </c>
      <c r="AJ8" s="58">
        <f t="shared" si="3"/>
        <v>0.23599999999999999</v>
      </c>
    </row>
    <row r="9" spans="1:36" x14ac:dyDescent="0.25">
      <c r="A9" s="10" t="s">
        <v>181</v>
      </c>
      <c r="B9" s="58">
        <v>0.51239999999999997</v>
      </c>
      <c r="C9" s="58">
        <v>0.51239999999999997</v>
      </c>
      <c r="D9" s="58">
        <v>0.51239999999999997</v>
      </c>
      <c r="E9" s="58">
        <v>0.51239999999999997</v>
      </c>
      <c r="F9" s="58">
        <v>0.51239999999999997</v>
      </c>
      <c r="G9" s="58">
        <v>0.51239999999999997</v>
      </c>
      <c r="H9" s="58">
        <v>0.51239999999999997</v>
      </c>
      <c r="I9" s="58">
        <v>0.51239999999999997</v>
      </c>
      <c r="J9" s="58">
        <v>0.51239999999999997</v>
      </c>
      <c r="K9" s="58">
        <v>0.51239999999999997</v>
      </c>
      <c r="L9" s="58">
        <v>0.51239999999999997</v>
      </c>
      <c r="M9" s="58">
        <v>0.51239999999999997</v>
      </c>
      <c r="N9" s="58">
        <v>0.51239999999999997</v>
      </c>
      <c r="O9" s="58">
        <v>0.51239999999999997</v>
      </c>
      <c r="P9" s="58">
        <v>0.51239999999999997</v>
      </c>
      <c r="Q9" s="58">
        <v>0.51239999999999997</v>
      </c>
      <c r="R9" s="58">
        <v>0.51239999999999997</v>
      </c>
      <c r="S9" s="58">
        <v>0.51239999999999997</v>
      </c>
      <c r="T9" s="58">
        <v>0.51239999999999997</v>
      </c>
      <c r="U9" s="58">
        <v>0.51239999999999997</v>
      </c>
      <c r="V9" s="58">
        <v>0.51239999999999997</v>
      </c>
      <c r="W9" s="58">
        <v>0.51239999999999997</v>
      </c>
      <c r="X9" s="58">
        <v>0.51239999999999997</v>
      </c>
      <c r="Y9" s="58">
        <v>0.51239999999999997</v>
      </c>
      <c r="Z9" s="58">
        <v>0.51239999999999997</v>
      </c>
      <c r="AA9" s="58">
        <v>0.51239999999999997</v>
      </c>
      <c r="AB9" s="58">
        <v>0.51239999999999997</v>
      </c>
      <c r="AC9" s="58">
        <v>0.51239999999999997</v>
      </c>
      <c r="AD9" s="58">
        <v>0.51239999999999997</v>
      </c>
      <c r="AE9" s="58">
        <v>0.51239999999999997</v>
      </c>
      <c r="AF9" s="58">
        <v>0.51239999999999997</v>
      </c>
      <c r="AG9" s="58">
        <v>0.51239999999999997</v>
      </c>
      <c r="AH9" s="58">
        <v>0.51239999999999997</v>
      </c>
      <c r="AI9" s="58">
        <v>0.51239999999999997</v>
      </c>
      <c r="AJ9" s="58">
        <v>0.51239999999999997</v>
      </c>
    </row>
    <row r="10" spans="1:36" x14ac:dyDescent="0.25">
      <c r="A10" s="10" t="s">
        <v>182</v>
      </c>
      <c r="B10" s="58">
        <f>'Table 4.8.B'!C16</f>
        <v>0.76</v>
      </c>
      <c r="C10" s="58">
        <f t="shared" ref="C10:AJ10" si="4">$B10</f>
        <v>0.76</v>
      </c>
      <c r="D10" s="58">
        <f t="shared" si="4"/>
        <v>0.76</v>
      </c>
      <c r="E10" s="58">
        <f t="shared" si="4"/>
        <v>0.76</v>
      </c>
      <c r="F10" s="58">
        <f t="shared" si="4"/>
        <v>0.76</v>
      </c>
      <c r="G10" s="58">
        <f t="shared" si="4"/>
        <v>0.76</v>
      </c>
      <c r="H10" s="58">
        <f t="shared" si="4"/>
        <v>0.76</v>
      </c>
      <c r="I10" s="58">
        <f t="shared" si="4"/>
        <v>0.76</v>
      </c>
      <c r="J10" s="58">
        <f t="shared" si="4"/>
        <v>0.76</v>
      </c>
      <c r="K10" s="58">
        <f t="shared" si="4"/>
        <v>0.76</v>
      </c>
      <c r="L10" s="58">
        <f t="shared" si="4"/>
        <v>0.76</v>
      </c>
      <c r="M10" s="58">
        <f t="shared" si="4"/>
        <v>0.76</v>
      </c>
      <c r="N10" s="58">
        <f t="shared" si="4"/>
        <v>0.76</v>
      </c>
      <c r="O10" s="58">
        <f t="shared" si="4"/>
        <v>0.76</v>
      </c>
      <c r="P10" s="58">
        <f t="shared" si="4"/>
        <v>0.76</v>
      </c>
      <c r="Q10" s="58">
        <f t="shared" si="4"/>
        <v>0.76</v>
      </c>
      <c r="R10" s="58">
        <f t="shared" si="4"/>
        <v>0.76</v>
      </c>
      <c r="S10" s="58">
        <f t="shared" si="4"/>
        <v>0.76</v>
      </c>
      <c r="T10" s="58">
        <f t="shared" si="4"/>
        <v>0.76</v>
      </c>
      <c r="U10" s="58">
        <f t="shared" si="4"/>
        <v>0.76</v>
      </c>
      <c r="V10" s="58">
        <f t="shared" si="4"/>
        <v>0.76</v>
      </c>
      <c r="W10" s="58">
        <f t="shared" si="4"/>
        <v>0.76</v>
      </c>
      <c r="X10" s="58">
        <f t="shared" si="4"/>
        <v>0.76</v>
      </c>
      <c r="Y10" s="58">
        <f t="shared" si="4"/>
        <v>0.76</v>
      </c>
      <c r="Z10" s="58">
        <f t="shared" si="4"/>
        <v>0.76</v>
      </c>
      <c r="AA10" s="58">
        <f t="shared" si="4"/>
        <v>0.76</v>
      </c>
      <c r="AB10" s="58">
        <f t="shared" si="4"/>
        <v>0.76</v>
      </c>
      <c r="AC10" s="58">
        <f t="shared" si="4"/>
        <v>0.76</v>
      </c>
      <c r="AD10" s="58">
        <f t="shared" si="4"/>
        <v>0.76</v>
      </c>
      <c r="AE10" s="58">
        <f t="shared" si="4"/>
        <v>0.76</v>
      </c>
      <c r="AF10" s="58">
        <f t="shared" si="4"/>
        <v>0.76</v>
      </c>
      <c r="AG10" s="58">
        <f t="shared" si="4"/>
        <v>0.76</v>
      </c>
      <c r="AH10" s="58">
        <f t="shared" si="4"/>
        <v>0.76</v>
      </c>
      <c r="AI10" s="58">
        <f t="shared" si="4"/>
        <v>0.76</v>
      </c>
      <c r="AJ10" s="58">
        <f t="shared" si="4"/>
        <v>0.76</v>
      </c>
    </row>
    <row r="11" spans="1:36" x14ac:dyDescent="0.25">
      <c r="A11" s="10" t="s">
        <v>183</v>
      </c>
      <c r="B11" s="58">
        <v>1.737E-2</v>
      </c>
      <c r="C11" s="58">
        <v>1.737E-2</v>
      </c>
      <c r="D11" s="58">
        <v>1.737E-2</v>
      </c>
      <c r="E11" s="58">
        <v>1.737E-2</v>
      </c>
      <c r="F11" s="58">
        <v>1.737E-2</v>
      </c>
      <c r="G11" s="58">
        <v>1.737E-2</v>
      </c>
      <c r="H11" s="58">
        <v>1.737E-2</v>
      </c>
      <c r="I11" s="58">
        <v>1.737E-2</v>
      </c>
      <c r="J11" s="58">
        <v>1.737E-2</v>
      </c>
      <c r="K11" s="58">
        <v>1.737E-2</v>
      </c>
      <c r="L11" s="58">
        <v>1.737E-2</v>
      </c>
      <c r="M11" s="58">
        <v>1.737E-2</v>
      </c>
      <c r="N11" s="58">
        <v>1.737E-2</v>
      </c>
      <c r="O11" s="58">
        <v>1.737E-2</v>
      </c>
      <c r="P11" s="58">
        <v>1.737E-2</v>
      </c>
      <c r="Q11" s="58">
        <v>1.737E-2</v>
      </c>
      <c r="R11" s="58">
        <v>1.737E-2</v>
      </c>
      <c r="S11" s="58">
        <v>1.737E-2</v>
      </c>
      <c r="T11" s="58">
        <v>1.737E-2</v>
      </c>
      <c r="U11" s="58">
        <v>1.737E-2</v>
      </c>
      <c r="V11" s="58">
        <v>1.737E-2</v>
      </c>
      <c r="W11" s="58">
        <v>1.737E-2</v>
      </c>
      <c r="X11" s="58">
        <v>1.737E-2</v>
      </c>
      <c r="Y11" s="58">
        <v>1.737E-2</v>
      </c>
      <c r="Z11" s="58">
        <v>1.737E-2</v>
      </c>
      <c r="AA11" s="58">
        <v>1.737E-2</v>
      </c>
      <c r="AB11" s="58">
        <v>1.737E-2</v>
      </c>
      <c r="AC11" s="58">
        <v>1.737E-2</v>
      </c>
      <c r="AD11" s="58">
        <v>1.737E-2</v>
      </c>
      <c r="AE11" s="58">
        <v>1.737E-2</v>
      </c>
      <c r="AF11" s="58">
        <v>1.737E-2</v>
      </c>
      <c r="AG11" s="58">
        <v>1.737E-2</v>
      </c>
      <c r="AH11" s="58">
        <v>1.737E-2</v>
      </c>
      <c r="AI11" s="58">
        <v>1.737E-2</v>
      </c>
      <c r="AJ11" s="58">
        <v>1.737E-2</v>
      </c>
    </row>
    <row r="12" spans="1:36" x14ac:dyDescent="0.25">
      <c r="A12" s="10" t="s">
        <v>184</v>
      </c>
      <c r="B12" s="58">
        <v>0.11687</v>
      </c>
      <c r="C12" s="58">
        <v>0.11687</v>
      </c>
      <c r="D12" s="58">
        <v>0.11687</v>
      </c>
      <c r="E12" s="58">
        <v>0.11687</v>
      </c>
      <c r="F12" s="58">
        <v>0.11687</v>
      </c>
      <c r="G12" s="58">
        <v>0.11687</v>
      </c>
      <c r="H12" s="58">
        <v>0.11687</v>
      </c>
      <c r="I12" s="58">
        <v>0.11687</v>
      </c>
      <c r="J12" s="58">
        <v>0.11687</v>
      </c>
      <c r="K12" s="58">
        <v>0.11687</v>
      </c>
      <c r="L12" s="58">
        <v>0.11687</v>
      </c>
      <c r="M12" s="58">
        <v>0.11687</v>
      </c>
      <c r="N12" s="58">
        <v>0.11687</v>
      </c>
      <c r="O12" s="58">
        <v>0.11687</v>
      </c>
      <c r="P12" s="58">
        <v>0.11687</v>
      </c>
      <c r="Q12" s="58">
        <v>0.11687</v>
      </c>
      <c r="R12" s="58">
        <v>0.11687</v>
      </c>
      <c r="S12" s="58">
        <v>0.11687</v>
      </c>
      <c r="T12" s="58">
        <v>0.11687</v>
      </c>
      <c r="U12" s="58">
        <v>0.11687</v>
      </c>
      <c r="V12" s="58">
        <v>0.11687</v>
      </c>
      <c r="W12" s="58">
        <v>0.11687</v>
      </c>
      <c r="X12" s="58">
        <v>0.11687</v>
      </c>
      <c r="Y12" s="58">
        <v>0.11687</v>
      </c>
      <c r="Z12" s="58">
        <v>0.11687</v>
      </c>
      <c r="AA12" s="58">
        <v>0.11687</v>
      </c>
      <c r="AB12" s="58">
        <v>0.11687</v>
      </c>
      <c r="AC12" s="58">
        <v>0.11687</v>
      </c>
      <c r="AD12" s="58">
        <v>0.11687</v>
      </c>
      <c r="AE12" s="58">
        <v>0.11687</v>
      </c>
      <c r="AF12" s="58">
        <v>0.11687</v>
      </c>
      <c r="AG12" s="58">
        <v>0.11687</v>
      </c>
      <c r="AH12" s="58">
        <v>0.11687</v>
      </c>
      <c r="AI12" s="58">
        <v>0.11687</v>
      </c>
      <c r="AJ12" s="58">
        <v>0.11687</v>
      </c>
    </row>
    <row r="13" spans="1:36" x14ac:dyDescent="0.25">
      <c r="A13" s="10" t="s">
        <v>185</v>
      </c>
      <c r="B13" s="58">
        <v>0.51239999999999997</v>
      </c>
      <c r="C13" s="58">
        <v>0.51239999999999997</v>
      </c>
      <c r="D13" s="58">
        <v>0.51239999999999997</v>
      </c>
      <c r="E13" s="58">
        <v>0.51239999999999997</v>
      </c>
      <c r="F13" s="58">
        <v>0.51239999999999997</v>
      </c>
      <c r="G13" s="58">
        <v>0.51239999999999997</v>
      </c>
      <c r="H13" s="58">
        <v>0.51239999999999997</v>
      </c>
      <c r="I13" s="58">
        <v>0.51239999999999997</v>
      </c>
      <c r="J13" s="58">
        <v>0.51239999999999997</v>
      </c>
      <c r="K13" s="58">
        <v>0.51239999999999997</v>
      </c>
      <c r="L13" s="58">
        <v>0.51239999999999997</v>
      </c>
      <c r="M13" s="58">
        <v>0.51239999999999997</v>
      </c>
      <c r="N13" s="58">
        <v>0.51239999999999997</v>
      </c>
      <c r="O13" s="58">
        <v>0.51239999999999997</v>
      </c>
      <c r="P13" s="58">
        <v>0.51239999999999997</v>
      </c>
      <c r="Q13" s="58">
        <v>0.51239999999999997</v>
      </c>
      <c r="R13" s="58">
        <v>0.51239999999999997</v>
      </c>
      <c r="S13" s="58">
        <v>0.51239999999999997</v>
      </c>
      <c r="T13" s="58">
        <v>0.51239999999999997</v>
      </c>
      <c r="U13" s="58">
        <v>0.51239999999999997</v>
      </c>
      <c r="V13" s="58">
        <v>0.51239999999999997</v>
      </c>
      <c r="W13" s="58">
        <v>0.51239999999999997</v>
      </c>
      <c r="X13" s="58">
        <v>0.51239999999999997</v>
      </c>
      <c r="Y13" s="58">
        <v>0.51239999999999997</v>
      </c>
      <c r="Z13" s="58">
        <v>0.51239999999999997</v>
      </c>
      <c r="AA13" s="58">
        <v>0.51239999999999997</v>
      </c>
      <c r="AB13" s="58">
        <v>0.51239999999999997</v>
      </c>
      <c r="AC13" s="58">
        <v>0.51239999999999997</v>
      </c>
      <c r="AD13" s="58">
        <v>0.51239999999999997</v>
      </c>
      <c r="AE13" s="58">
        <v>0.51239999999999997</v>
      </c>
      <c r="AF13" s="58">
        <v>0.51239999999999997</v>
      </c>
      <c r="AG13" s="58">
        <v>0.51239999999999997</v>
      </c>
      <c r="AH13" s="58">
        <v>0.51239999999999997</v>
      </c>
      <c r="AI13" s="58">
        <v>0.51239999999999997</v>
      </c>
      <c r="AJ13" s="58">
        <v>0.51239999999999997</v>
      </c>
    </row>
    <row r="14" spans="1:36" x14ac:dyDescent="0.25">
      <c r="A14" s="10" t="s">
        <v>186</v>
      </c>
      <c r="B14" s="58">
        <v>0.44</v>
      </c>
      <c r="C14" s="58">
        <f t="shared" ref="C14:AJ14" si="5">$B14</f>
        <v>0.44</v>
      </c>
      <c r="D14" s="58">
        <f t="shared" si="5"/>
        <v>0.44</v>
      </c>
      <c r="E14" s="58">
        <f t="shared" si="5"/>
        <v>0.44</v>
      </c>
      <c r="F14" s="58">
        <f t="shared" si="5"/>
        <v>0.44</v>
      </c>
      <c r="G14" s="58">
        <f t="shared" si="5"/>
        <v>0.44</v>
      </c>
      <c r="H14" s="58">
        <f t="shared" si="5"/>
        <v>0.44</v>
      </c>
      <c r="I14" s="58">
        <f t="shared" si="5"/>
        <v>0.44</v>
      </c>
      <c r="J14" s="58">
        <f t="shared" si="5"/>
        <v>0.44</v>
      </c>
      <c r="K14" s="58">
        <f t="shared" si="5"/>
        <v>0.44</v>
      </c>
      <c r="L14" s="58">
        <f t="shared" si="5"/>
        <v>0.44</v>
      </c>
      <c r="M14" s="58">
        <f t="shared" si="5"/>
        <v>0.44</v>
      </c>
      <c r="N14" s="58">
        <f t="shared" si="5"/>
        <v>0.44</v>
      </c>
      <c r="O14" s="58">
        <f t="shared" si="5"/>
        <v>0.44</v>
      </c>
      <c r="P14" s="58">
        <f t="shared" si="5"/>
        <v>0.44</v>
      </c>
      <c r="Q14" s="58">
        <f t="shared" si="5"/>
        <v>0.44</v>
      </c>
      <c r="R14" s="58">
        <f t="shared" si="5"/>
        <v>0.44</v>
      </c>
      <c r="S14" s="58">
        <f t="shared" si="5"/>
        <v>0.44</v>
      </c>
      <c r="T14" s="58">
        <f t="shared" si="5"/>
        <v>0.44</v>
      </c>
      <c r="U14" s="58">
        <f t="shared" si="5"/>
        <v>0.44</v>
      </c>
      <c r="V14" s="58">
        <f t="shared" si="5"/>
        <v>0.44</v>
      </c>
      <c r="W14" s="58">
        <f t="shared" si="5"/>
        <v>0.44</v>
      </c>
      <c r="X14" s="58">
        <f t="shared" si="5"/>
        <v>0.44</v>
      </c>
      <c r="Y14" s="58">
        <f t="shared" si="5"/>
        <v>0.44</v>
      </c>
      <c r="Z14" s="58">
        <f t="shared" si="5"/>
        <v>0.44</v>
      </c>
      <c r="AA14" s="58">
        <f t="shared" si="5"/>
        <v>0.44</v>
      </c>
      <c r="AB14" s="58">
        <f t="shared" si="5"/>
        <v>0.44</v>
      </c>
      <c r="AC14" s="58">
        <f t="shared" si="5"/>
        <v>0.44</v>
      </c>
      <c r="AD14" s="58">
        <f t="shared" si="5"/>
        <v>0.44</v>
      </c>
      <c r="AE14" s="58">
        <f t="shared" si="5"/>
        <v>0.44</v>
      </c>
      <c r="AF14" s="58">
        <f t="shared" si="5"/>
        <v>0.44</v>
      </c>
      <c r="AG14" s="58">
        <f t="shared" si="5"/>
        <v>0.44</v>
      </c>
      <c r="AH14" s="58">
        <f t="shared" si="5"/>
        <v>0.44</v>
      </c>
      <c r="AI14" s="58">
        <f t="shared" si="5"/>
        <v>0.44</v>
      </c>
      <c r="AJ14" s="58">
        <f t="shared" si="5"/>
        <v>0.44</v>
      </c>
    </row>
    <row r="15" spans="1:36" x14ac:dyDescent="0.25">
      <c r="A15" s="10" t="s">
        <v>187</v>
      </c>
      <c r="B15" s="58">
        <v>1.737E-2</v>
      </c>
      <c r="C15" s="58">
        <v>1.737E-2</v>
      </c>
      <c r="D15" s="58">
        <v>1.737E-2</v>
      </c>
      <c r="E15" s="58">
        <v>1.737E-2</v>
      </c>
      <c r="F15" s="58">
        <v>1.737E-2</v>
      </c>
      <c r="G15" s="58">
        <v>1.737E-2</v>
      </c>
      <c r="H15" s="58">
        <v>1.737E-2</v>
      </c>
      <c r="I15" s="58">
        <v>1.737E-2</v>
      </c>
      <c r="J15" s="58">
        <v>1.737E-2</v>
      </c>
      <c r="K15" s="58">
        <v>1.737E-2</v>
      </c>
      <c r="L15" s="58">
        <v>1.737E-2</v>
      </c>
      <c r="M15" s="58">
        <v>1.737E-2</v>
      </c>
      <c r="N15" s="58">
        <v>1.737E-2</v>
      </c>
      <c r="O15" s="58">
        <v>1.737E-2</v>
      </c>
      <c r="P15" s="58">
        <v>1.737E-2</v>
      </c>
      <c r="Q15" s="58">
        <v>1.737E-2</v>
      </c>
      <c r="R15" s="58">
        <v>1.737E-2</v>
      </c>
      <c r="S15" s="58">
        <v>1.737E-2</v>
      </c>
      <c r="T15" s="58">
        <v>1.737E-2</v>
      </c>
      <c r="U15" s="58">
        <v>1.737E-2</v>
      </c>
      <c r="V15" s="58">
        <v>1.737E-2</v>
      </c>
      <c r="W15" s="58">
        <v>1.737E-2</v>
      </c>
      <c r="X15" s="58">
        <v>1.737E-2</v>
      </c>
      <c r="Y15" s="58">
        <v>1.737E-2</v>
      </c>
      <c r="Z15" s="58">
        <v>1.737E-2</v>
      </c>
      <c r="AA15" s="58">
        <v>1.737E-2</v>
      </c>
      <c r="AB15" s="58">
        <v>1.737E-2</v>
      </c>
      <c r="AC15" s="58">
        <v>1.737E-2</v>
      </c>
      <c r="AD15" s="58">
        <v>1.737E-2</v>
      </c>
      <c r="AE15" s="58">
        <v>1.737E-2</v>
      </c>
      <c r="AF15" s="58">
        <v>1.737E-2</v>
      </c>
      <c r="AG15" s="58">
        <v>1.737E-2</v>
      </c>
      <c r="AH15" s="58">
        <v>1.737E-2</v>
      </c>
      <c r="AI15" s="58">
        <v>1.737E-2</v>
      </c>
      <c r="AJ15" s="58">
        <v>1.737E-2</v>
      </c>
    </row>
    <row r="16" spans="1:36" x14ac:dyDescent="0.25">
      <c r="A16" s="10" t="s">
        <v>188</v>
      </c>
      <c r="B16" s="58">
        <v>1.737E-2</v>
      </c>
      <c r="C16" s="58">
        <v>1.737E-2</v>
      </c>
      <c r="D16" s="58">
        <v>1.737E-2</v>
      </c>
      <c r="E16" s="58">
        <v>1.737E-2</v>
      </c>
      <c r="F16" s="58">
        <v>1.737E-2</v>
      </c>
      <c r="G16" s="58">
        <v>1.737E-2</v>
      </c>
      <c r="H16" s="58">
        <v>1.737E-2</v>
      </c>
      <c r="I16" s="58">
        <v>1.737E-2</v>
      </c>
      <c r="J16" s="58">
        <v>1.737E-2</v>
      </c>
      <c r="K16" s="58">
        <v>1.737E-2</v>
      </c>
      <c r="L16" s="58">
        <v>1.737E-2</v>
      </c>
      <c r="M16" s="58">
        <v>1.737E-2</v>
      </c>
      <c r="N16" s="58">
        <v>1.737E-2</v>
      </c>
      <c r="O16" s="58">
        <v>1.737E-2</v>
      </c>
      <c r="P16" s="58">
        <v>1.737E-2</v>
      </c>
      <c r="Q16" s="58">
        <v>1.737E-2</v>
      </c>
      <c r="R16" s="58">
        <v>1.737E-2</v>
      </c>
      <c r="S16" s="58">
        <v>1.737E-2</v>
      </c>
      <c r="T16" s="58">
        <v>1.737E-2</v>
      </c>
      <c r="U16" s="58">
        <v>1.737E-2</v>
      </c>
      <c r="V16" s="58">
        <v>1.737E-2</v>
      </c>
      <c r="W16" s="58">
        <v>1.737E-2</v>
      </c>
      <c r="X16" s="58">
        <v>1.737E-2</v>
      </c>
      <c r="Y16" s="58">
        <v>1.737E-2</v>
      </c>
      <c r="Z16" s="58">
        <v>1.737E-2</v>
      </c>
      <c r="AA16" s="58">
        <v>1.737E-2</v>
      </c>
      <c r="AB16" s="58">
        <v>1.737E-2</v>
      </c>
      <c r="AC16" s="58">
        <v>1.737E-2</v>
      </c>
      <c r="AD16" s="58">
        <v>1.737E-2</v>
      </c>
      <c r="AE16" s="58">
        <v>1.737E-2</v>
      </c>
      <c r="AF16" s="58">
        <v>1.737E-2</v>
      </c>
      <c r="AG16" s="58">
        <v>1.737E-2</v>
      </c>
      <c r="AH16" s="58">
        <v>1.737E-2</v>
      </c>
      <c r="AI16" s="58">
        <v>1.737E-2</v>
      </c>
      <c r="AJ16" s="58">
        <v>1.737E-2</v>
      </c>
    </row>
    <row r="17" spans="1:36" x14ac:dyDescent="0.25">
      <c r="A17" s="10" t="s">
        <v>189</v>
      </c>
      <c r="B17" s="58">
        <v>0.60797000000000001</v>
      </c>
      <c r="C17" s="58">
        <v>0.60797000000000001</v>
      </c>
      <c r="D17" s="58">
        <v>0.60797000000000001</v>
      </c>
      <c r="E17" s="58">
        <v>0.60797000000000001</v>
      </c>
      <c r="F17" s="58">
        <v>0.60797000000000001</v>
      </c>
      <c r="G17" s="58">
        <v>0.60797000000000001</v>
      </c>
      <c r="H17" s="58">
        <v>0.60797000000000001</v>
      </c>
      <c r="I17" s="58">
        <v>0.60797000000000001</v>
      </c>
      <c r="J17" s="58">
        <v>0.60797000000000001</v>
      </c>
      <c r="K17" s="58">
        <v>0.60797000000000001</v>
      </c>
      <c r="L17" s="58">
        <v>0.60797000000000001</v>
      </c>
      <c r="M17" s="58">
        <v>0.60797000000000001</v>
      </c>
      <c r="N17" s="58">
        <v>0.60797000000000001</v>
      </c>
      <c r="O17" s="58">
        <v>0.60797000000000001</v>
      </c>
      <c r="P17" s="58">
        <v>0.60797000000000001</v>
      </c>
      <c r="Q17" s="58">
        <v>0.60797000000000001</v>
      </c>
      <c r="R17" s="58">
        <v>0.60797000000000001</v>
      </c>
      <c r="S17" s="58">
        <v>0.60797000000000001</v>
      </c>
      <c r="T17" s="58">
        <v>0.60797000000000001</v>
      </c>
      <c r="U17" s="58">
        <v>0.60797000000000001</v>
      </c>
      <c r="V17" s="58">
        <v>0.60797000000000001</v>
      </c>
      <c r="W17" s="58">
        <v>0.60797000000000001</v>
      </c>
      <c r="X17" s="58">
        <v>0.60797000000000001</v>
      </c>
      <c r="Y17" s="58">
        <v>0.60797000000000001</v>
      </c>
      <c r="Z17" s="58">
        <v>0.60797000000000001</v>
      </c>
      <c r="AA17" s="58">
        <v>0.60797000000000001</v>
      </c>
      <c r="AB17" s="58">
        <v>0.60797000000000001</v>
      </c>
      <c r="AC17" s="58">
        <v>0.60797000000000001</v>
      </c>
      <c r="AD17" s="58">
        <v>0.60797000000000001</v>
      </c>
      <c r="AE17" s="58">
        <v>0.60797000000000001</v>
      </c>
      <c r="AF17" s="58">
        <v>0.60797000000000001</v>
      </c>
      <c r="AG17" s="58">
        <v>0.60797000000000001</v>
      </c>
      <c r="AH17" s="58">
        <v>0.60797000000000001</v>
      </c>
      <c r="AI17" s="58">
        <v>0.60797000000000001</v>
      </c>
      <c r="AJ17" s="58">
        <v>0.60797000000000001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f>'BECF-pre-ret'!B2*1.1</f>
        <v>0.41066666666666674</v>
      </c>
      <c r="C2" s="58">
        <f t="shared" ref="C2:L11" si="0">$B2</f>
        <v>0.41066666666666674</v>
      </c>
      <c r="D2" s="58">
        <f t="shared" si="0"/>
        <v>0.41066666666666674</v>
      </c>
      <c r="E2" s="58">
        <f t="shared" si="0"/>
        <v>0.41066666666666674</v>
      </c>
      <c r="F2" s="58">
        <f t="shared" si="0"/>
        <v>0.41066666666666674</v>
      </c>
      <c r="G2" s="58">
        <f t="shared" si="0"/>
        <v>0.41066666666666674</v>
      </c>
      <c r="H2" s="58">
        <f t="shared" si="0"/>
        <v>0.41066666666666674</v>
      </c>
      <c r="I2" s="58">
        <f t="shared" si="0"/>
        <v>0.41066666666666674</v>
      </c>
      <c r="J2" s="58">
        <f t="shared" si="0"/>
        <v>0.41066666666666674</v>
      </c>
      <c r="K2" s="58">
        <f t="shared" si="0"/>
        <v>0.41066666666666674</v>
      </c>
      <c r="L2" s="58">
        <f t="shared" si="0"/>
        <v>0.41066666666666674</v>
      </c>
      <c r="M2" s="58">
        <f t="shared" ref="M2:V11" si="1">$B2</f>
        <v>0.41066666666666674</v>
      </c>
      <c r="N2" s="58">
        <f t="shared" si="1"/>
        <v>0.41066666666666674</v>
      </c>
      <c r="O2" s="58">
        <f t="shared" si="1"/>
        <v>0.41066666666666674</v>
      </c>
      <c r="P2" s="58">
        <f t="shared" si="1"/>
        <v>0.41066666666666674</v>
      </c>
      <c r="Q2" s="58">
        <f t="shared" si="1"/>
        <v>0.41066666666666674</v>
      </c>
      <c r="R2" s="58">
        <f t="shared" si="1"/>
        <v>0.41066666666666674</v>
      </c>
      <c r="S2" s="58">
        <f t="shared" si="1"/>
        <v>0.41066666666666674</v>
      </c>
      <c r="T2" s="58">
        <f t="shared" si="1"/>
        <v>0.41066666666666674</v>
      </c>
      <c r="U2" s="58">
        <f t="shared" si="1"/>
        <v>0.41066666666666674</v>
      </c>
      <c r="V2" s="58">
        <f t="shared" si="1"/>
        <v>0.41066666666666674</v>
      </c>
      <c r="W2" s="58">
        <f t="shared" ref="W2:AJ11" si="2">$B2</f>
        <v>0.41066666666666674</v>
      </c>
      <c r="X2" s="58">
        <f t="shared" si="2"/>
        <v>0.41066666666666674</v>
      </c>
      <c r="Y2" s="58">
        <f t="shared" si="2"/>
        <v>0.41066666666666674</v>
      </c>
      <c r="Z2" s="58">
        <f t="shared" si="2"/>
        <v>0.41066666666666674</v>
      </c>
      <c r="AA2" s="58">
        <f t="shared" si="2"/>
        <v>0.41066666666666674</v>
      </c>
      <c r="AB2" s="58">
        <f t="shared" si="2"/>
        <v>0.41066666666666674</v>
      </c>
      <c r="AC2" s="58">
        <f t="shared" si="2"/>
        <v>0.41066666666666674</v>
      </c>
      <c r="AD2" s="58">
        <f t="shared" si="2"/>
        <v>0.41066666666666674</v>
      </c>
      <c r="AE2" s="58">
        <f t="shared" si="2"/>
        <v>0.41066666666666674</v>
      </c>
      <c r="AF2" s="58">
        <f t="shared" si="2"/>
        <v>0.41066666666666674</v>
      </c>
      <c r="AG2" s="58">
        <f t="shared" si="2"/>
        <v>0.41066666666666674</v>
      </c>
      <c r="AH2" s="58">
        <f t="shared" si="2"/>
        <v>0.41066666666666674</v>
      </c>
      <c r="AI2" s="58">
        <f t="shared" si="2"/>
        <v>0.41066666666666674</v>
      </c>
      <c r="AJ2" s="58">
        <f t="shared" si="2"/>
        <v>0.41066666666666674</v>
      </c>
    </row>
    <row r="3" spans="1:36" x14ac:dyDescent="0.25">
      <c r="A3" s="10" t="s">
        <v>175</v>
      </c>
      <c r="B3" s="58">
        <f>'BECF-pre-ret'!B3*1.1</f>
        <v>0.70876666666666654</v>
      </c>
      <c r="C3" s="58">
        <f t="shared" si="0"/>
        <v>0.70876666666666654</v>
      </c>
      <c r="D3" s="58">
        <f t="shared" si="0"/>
        <v>0.70876666666666654</v>
      </c>
      <c r="E3" s="58">
        <f t="shared" si="0"/>
        <v>0.70876666666666654</v>
      </c>
      <c r="F3" s="58">
        <f t="shared" si="0"/>
        <v>0.70876666666666654</v>
      </c>
      <c r="G3" s="58">
        <f t="shared" si="0"/>
        <v>0.70876666666666654</v>
      </c>
      <c r="H3" s="58">
        <f t="shared" si="0"/>
        <v>0.70876666666666654</v>
      </c>
      <c r="I3" s="58">
        <f t="shared" si="0"/>
        <v>0.70876666666666654</v>
      </c>
      <c r="J3" s="58">
        <f t="shared" si="0"/>
        <v>0.70876666666666654</v>
      </c>
      <c r="K3" s="58">
        <f t="shared" si="0"/>
        <v>0.70876666666666654</v>
      </c>
      <c r="L3" s="58">
        <f t="shared" si="0"/>
        <v>0.70876666666666654</v>
      </c>
      <c r="M3" s="58">
        <f t="shared" si="1"/>
        <v>0.70876666666666654</v>
      </c>
      <c r="N3" s="58">
        <f t="shared" si="1"/>
        <v>0.70876666666666654</v>
      </c>
      <c r="O3" s="58">
        <f t="shared" si="1"/>
        <v>0.70876666666666654</v>
      </c>
      <c r="P3" s="58">
        <f t="shared" si="1"/>
        <v>0.70876666666666654</v>
      </c>
      <c r="Q3" s="58">
        <f t="shared" si="1"/>
        <v>0.70876666666666654</v>
      </c>
      <c r="R3" s="58">
        <f t="shared" si="1"/>
        <v>0.70876666666666654</v>
      </c>
      <c r="S3" s="58">
        <f t="shared" si="1"/>
        <v>0.70876666666666654</v>
      </c>
      <c r="T3" s="58">
        <f t="shared" si="1"/>
        <v>0.70876666666666654</v>
      </c>
      <c r="U3" s="58">
        <f t="shared" si="1"/>
        <v>0.70876666666666654</v>
      </c>
      <c r="V3" s="58">
        <f t="shared" si="1"/>
        <v>0.70876666666666654</v>
      </c>
      <c r="W3" s="58">
        <f t="shared" si="2"/>
        <v>0.70876666666666654</v>
      </c>
      <c r="X3" s="58">
        <f t="shared" si="2"/>
        <v>0.70876666666666654</v>
      </c>
      <c r="Y3" s="58">
        <f t="shared" si="2"/>
        <v>0.70876666666666654</v>
      </c>
      <c r="Z3" s="58">
        <f t="shared" si="2"/>
        <v>0.70876666666666654</v>
      </c>
      <c r="AA3" s="58">
        <f t="shared" si="2"/>
        <v>0.70876666666666654</v>
      </c>
      <c r="AB3" s="58">
        <f t="shared" si="2"/>
        <v>0.70876666666666654</v>
      </c>
      <c r="AC3" s="58">
        <f t="shared" si="2"/>
        <v>0.70876666666666654</v>
      </c>
      <c r="AD3" s="58">
        <f t="shared" si="2"/>
        <v>0.70876666666666654</v>
      </c>
      <c r="AE3" s="58">
        <f t="shared" si="2"/>
        <v>0.70876666666666654</v>
      </c>
      <c r="AF3" s="58">
        <f t="shared" si="2"/>
        <v>0.70876666666666654</v>
      </c>
      <c r="AG3" s="58">
        <f t="shared" si="2"/>
        <v>0.70876666666666654</v>
      </c>
      <c r="AH3" s="58">
        <f t="shared" si="2"/>
        <v>0.70876666666666654</v>
      </c>
      <c r="AI3" s="58">
        <f t="shared" si="2"/>
        <v>0.70876666666666654</v>
      </c>
      <c r="AJ3" s="58">
        <f t="shared" si="2"/>
        <v>0.70876666666666654</v>
      </c>
    </row>
    <row r="4" spans="1:36" x14ac:dyDescent="0.25">
      <c r="A4" s="10" t="s">
        <v>176</v>
      </c>
      <c r="B4" s="58">
        <f>'BECF-pre-ret'!B4</f>
        <v>0.95433333333333326</v>
      </c>
      <c r="C4" s="58">
        <f t="shared" si="0"/>
        <v>0.95433333333333326</v>
      </c>
      <c r="D4" s="58">
        <f t="shared" si="0"/>
        <v>0.95433333333333326</v>
      </c>
      <c r="E4" s="58">
        <f t="shared" si="0"/>
        <v>0.95433333333333326</v>
      </c>
      <c r="F4" s="58">
        <f t="shared" si="0"/>
        <v>0.95433333333333326</v>
      </c>
      <c r="G4" s="58">
        <f t="shared" si="0"/>
        <v>0.95433333333333326</v>
      </c>
      <c r="H4" s="58">
        <f t="shared" si="0"/>
        <v>0.95433333333333326</v>
      </c>
      <c r="I4" s="58">
        <f t="shared" si="0"/>
        <v>0.95433333333333326</v>
      </c>
      <c r="J4" s="58">
        <f t="shared" si="0"/>
        <v>0.95433333333333326</v>
      </c>
      <c r="K4" s="58">
        <f t="shared" si="0"/>
        <v>0.95433333333333326</v>
      </c>
      <c r="L4" s="58">
        <f t="shared" si="0"/>
        <v>0.95433333333333326</v>
      </c>
      <c r="M4" s="58">
        <f t="shared" si="1"/>
        <v>0.95433333333333326</v>
      </c>
      <c r="N4" s="58">
        <f t="shared" si="1"/>
        <v>0.95433333333333326</v>
      </c>
      <c r="O4" s="58">
        <f t="shared" si="1"/>
        <v>0.95433333333333326</v>
      </c>
      <c r="P4" s="58">
        <f t="shared" si="1"/>
        <v>0.95433333333333326</v>
      </c>
      <c r="Q4" s="58">
        <f t="shared" si="1"/>
        <v>0.95433333333333326</v>
      </c>
      <c r="R4" s="58">
        <f t="shared" si="1"/>
        <v>0.95433333333333326</v>
      </c>
      <c r="S4" s="58">
        <f t="shared" si="1"/>
        <v>0.95433333333333326</v>
      </c>
      <c r="T4" s="58">
        <f t="shared" si="1"/>
        <v>0.95433333333333326</v>
      </c>
      <c r="U4" s="58">
        <f t="shared" si="1"/>
        <v>0.95433333333333326</v>
      </c>
      <c r="V4" s="58">
        <f t="shared" si="1"/>
        <v>0.95433333333333326</v>
      </c>
      <c r="W4" s="58">
        <f t="shared" si="2"/>
        <v>0.95433333333333326</v>
      </c>
      <c r="X4" s="58">
        <f t="shared" si="2"/>
        <v>0.95433333333333326</v>
      </c>
      <c r="Y4" s="58">
        <f t="shared" si="2"/>
        <v>0.95433333333333326</v>
      </c>
      <c r="Z4" s="58">
        <f t="shared" si="2"/>
        <v>0.95433333333333326</v>
      </c>
      <c r="AA4" s="58">
        <f t="shared" si="2"/>
        <v>0.95433333333333326</v>
      </c>
      <c r="AB4" s="58">
        <f t="shared" si="2"/>
        <v>0.95433333333333326</v>
      </c>
      <c r="AC4" s="58">
        <f t="shared" si="2"/>
        <v>0.95433333333333326</v>
      </c>
      <c r="AD4" s="58">
        <f t="shared" si="2"/>
        <v>0.95433333333333326</v>
      </c>
      <c r="AE4" s="58">
        <f t="shared" si="2"/>
        <v>0.95433333333333326</v>
      </c>
      <c r="AF4" s="58">
        <f t="shared" si="2"/>
        <v>0.95433333333333326</v>
      </c>
      <c r="AG4" s="58">
        <f t="shared" si="2"/>
        <v>0.95433333333333326</v>
      </c>
      <c r="AH4" s="58">
        <f t="shared" si="2"/>
        <v>0.95433333333333326</v>
      </c>
      <c r="AI4" s="58">
        <f t="shared" si="2"/>
        <v>0.95433333333333326</v>
      </c>
      <c r="AJ4" s="58">
        <f t="shared" si="2"/>
        <v>0.95433333333333326</v>
      </c>
    </row>
    <row r="5" spans="1:36" x14ac:dyDescent="0.25">
      <c r="A5" s="10" t="s">
        <v>177</v>
      </c>
      <c r="B5" s="58">
        <f>'BECF-pre-ret'!B5*1.1</f>
        <v>0.43879000000000001</v>
      </c>
      <c r="C5" s="58">
        <f t="shared" si="0"/>
        <v>0.43879000000000001</v>
      </c>
      <c r="D5" s="58">
        <f t="shared" si="0"/>
        <v>0.43879000000000001</v>
      </c>
      <c r="E5" s="58">
        <f t="shared" si="0"/>
        <v>0.43879000000000001</v>
      </c>
      <c r="F5" s="58">
        <f t="shared" si="0"/>
        <v>0.43879000000000001</v>
      </c>
      <c r="G5" s="58">
        <f t="shared" si="0"/>
        <v>0.43879000000000001</v>
      </c>
      <c r="H5" s="58">
        <f t="shared" si="0"/>
        <v>0.43879000000000001</v>
      </c>
      <c r="I5" s="58">
        <f t="shared" si="0"/>
        <v>0.43879000000000001</v>
      </c>
      <c r="J5" s="58">
        <f t="shared" si="0"/>
        <v>0.43879000000000001</v>
      </c>
      <c r="K5" s="58">
        <f t="shared" si="0"/>
        <v>0.43879000000000001</v>
      </c>
      <c r="L5" s="58">
        <f t="shared" si="0"/>
        <v>0.43879000000000001</v>
      </c>
      <c r="M5" s="58">
        <f t="shared" si="1"/>
        <v>0.43879000000000001</v>
      </c>
      <c r="N5" s="58">
        <f t="shared" si="1"/>
        <v>0.43879000000000001</v>
      </c>
      <c r="O5" s="58">
        <f t="shared" si="1"/>
        <v>0.43879000000000001</v>
      </c>
      <c r="P5" s="58">
        <f t="shared" si="1"/>
        <v>0.43879000000000001</v>
      </c>
      <c r="Q5" s="58">
        <f t="shared" si="1"/>
        <v>0.43879000000000001</v>
      </c>
      <c r="R5" s="58">
        <f t="shared" si="1"/>
        <v>0.43879000000000001</v>
      </c>
      <c r="S5" s="58">
        <f t="shared" si="1"/>
        <v>0.43879000000000001</v>
      </c>
      <c r="T5" s="58">
        <f t="shared" si="1"/>
        <v>0.43879000000000001</v>
      </c>
      <c r="U5" s="58">
        <f t="shared" si="1"/>
        <v>0.43879000000000001</v>
      </c>
      <c r="V5" s="58">
        <f t="shared" si="1"/>
        <v>0.43879000000000001</v>
      </c>
      <c r="W5" s="58">
        <f t="shared" si="2"/>
        <v>0.43879000000000001</v>
      </c>
      <c r="X5" s="58">
        <f t="shared" si="2"/>
        <v>0.43879000000000001</v>
      </c>
      <c r="Y5" s="58">
        <f t="shared" si="2"/>
        <v>0.43879000000000001</v>
      </c>
      <c r="Z5" s="58">
        <f t="shared" si="2"/>
        <v>0.43879000000000001</v>
      </c>
      <c r="AA5" s="58">
        <f t="shared" si="2"/>
        <v>0.43879000000000001</v>
      </c>
      <c r="AB5" s="58">
        <f t="shared" si="2"/>
        <v>0.43879000000000001</v>
      </c>
      <c r="AC5" s="58">
        <f t="shared" si="2"/>
        <v>0.43879000000000001</v>
      </c>
      <c r="AD5" s="58">
        <f t="shared" si="2"/>
        <v>0.43879000000000001</v>
      </c>
      <c r="AE5" s="58">
        <f t="shared" si="2"/>
        <v>0.43879000000000001</v>
      </c>
      <c r="AF5" s="58">
        <f t="shared" si="2"/>
        <v>0.43879000000000001</v>
      </c>
      <c r="AG5" s="58">
        <f t="shared" si="2"/>
        <v>0.43879000000000001</v>
      </c>
      <c r="AH5" s="58">
        <f t="shared" si="2"/>
        <v>0.43879000000000001</v>
      </c>
      <c r="AI5" s="58">
        <f t="shared" si="2"/>
        <v>0.43879000000000001</v>
      </c>
      <c r="AJ5" s="58">
        <f t="shared" si="2"/>
        <v>0.43879000000000001</v>
      </c>
    </row>
    <row r="6" spans="1:36" x14ac:dyDescent="0.2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x14ac:dyDescent="0.2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x14ac:dyDescent="0.2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x14ac:dyDescent="0.25">
      <c r="A9" s="10" t="s">
        <v>181</v>
      </c>
      <c r="B9" s="58">
        <f>'BECF-pre-ret'!B9*1.1</f>
        <v>0.56364000000000003</v>
      </c>
      <c r="C9" s="58">
        <f t="shared" si="0"/>
        <v>0.56364000000000003</v>
      </c>
      <c r="D9" s="58">
        <f t="shared" si="0"/>
        <v>0.56364000000000003</v>
      </c>
      <c r="E9" s="58">
        <f t="shared" si="0"/>
        <v>0.56364000000000003</v>
      </c>
      <c r="F9" s="58">
        <f t="shared" si="0"/>
        <v>0.56364000000000003</v>
      </c>
      <c r="G9" s="58">
        <f t="shared" si="0"/>
        <v>0.56364000000000003</v>
      </c>
      <c r="H9" s="58">
        <f t="shared" si="0"/>
        <v>0.56364000000000003</v>
      </c>
      <c r="I9" s="58">
        <f t="shared" si="0"/>
        <v>0.56364000000000003</v>
      </c>
      <c r="J9" s="58">
        <f t="shared" si="0"/>
        <v>0.56364000000000003</v>
      </c>
      <c r="K9" s="58">
        <f t="shared" si="0"/>
        <v>0.56364000000000003</v>
      </c>
      <c r="L9" s="58">
        <f t="shared" si="0"/>
        <v>0.56364000000000003</v>
      </c>
      <c r="M9" s="58">
        <f t="shared" si="1"/>
        <v>0.56364000000000003</v>
      </c>
      <c r="N9" s="58">
        <f t="shared" si="1"/>
        <v>0.56364000000000003</v>
      </c>
      <c r="O9" s="58">
        <f t="shared" si="1"/>
        <v>0.56364000000000003</v>
      </c>
      <c r="P9" s="58">
        <f t="shared" si="1"/>
        <v>0.56364000000000003</v>
      </c>
      <c r="Q9" s="58">
        <f t="shared" si="1"/>
        <v>0.56364000000000003</v>
      </c>
      <c r="R9" s="58">
        <f t="shared" si="1"/>
        <v>0.56364000000000003</v>
      </c>
      <c r="S9" s="58">
        <f t="shared" si="1"/>
        <v>0.56364000000000003</v>
      </c>
      <c r="T9" s="58">
        <f t="shared" si="1"/>
        <v>0.56364000000000003</v>
      </c>
      <c r="U9" s="58">
        <f t="shared" si="1"/>
        <v>0.56364000000000003</v>
      </c>
      <c r="V9" s="58">
        <f t="shared" si="1"/>
        <v>0.56364000000000003</v>
      </c>
      <c r="W9" s="58">
        <f t="shared" si="2"/>
        <v>0.56364000000000003</v>
      </c>
      <c r="X9" s="58">
        <f t="shared" si="2"/>
        <v>0.56364000000000003</v>
      </c>
      <c r="Y9" s="58">
        <f t="shared" si="2"/>
        <v>0.56364000000000003</v>
      </c>
      <c r="Z9" s="58">
        <f t="shared" si="2"/>
        <v>0.56364000000000003</v>
      </c>
      <c r="AA9" s="58">
        <f t="shared" si="2"/>
        <v>0.56364000000000003</v>
      </c>
      <c r="AB9" s="58">
        <f t="shared" si="2"/>
        <v>0.56364000000000003</v>
      </c>
      <c r="AC9" s="58">
        <f t="shared" si="2"/>
        <v>0.56364000000000003</v>
      </c>
      <c r="AD9" s="58">
        <f t="shared" si="2"/>
        <v>0.56364000000000003</v>
      </c>
      <c r="AE9" s="58">
        <f t="shared" si="2"/>
        <v>0.56364000000000003</v>
      </c>
      <c r="AF9" s="58">
        <f t="shared" si="2"/>
        <v>0.56364000000000003</v>
      </c>
      <c r="AG9" s="58">
        <f t="shared" si="2"/>
        <v>0.56364000000000003</v>
      </c>
      <c r="AH9" s="58">
        <f t="shared" si="2"/>
        <v>0.56364000000000003</v>
      </c>
      <c r="AI9" s="58">
        <f t="shared" si="2"/>
        <v>0.56364000000000003</v>
      </c>
      <c r="AJ9" s="58">
        <f t="shared" si="2"/>
        <v>0.56364000000000003</v>
      </c>
    </row>
    <row r="10" spans="1:36" x14ac:dyDescent="0.25">
      <c r="A10" s="10" t="s">
        <v>182</v>
      </c>
      <c r="B10" s="58">
        <f>'BECF-pre-ret'!B10*1.1</f>
        <v>0.83600000000000008</v>
      </c>
      <c r="C10" s="58">
        <f t="shared" si="0"/>
        <v>0.83600000000000008</v>
      </c>
      <c r="D10" s="58">
        <f t="shared" si="0"/>
        <v>0.83600000000000008</v>
      </c>
      <c r="E10" s="58">
        <f t="shared" si="0"/>
        <v>0.83600000000000008</v>
      </c>
      <c r="F10" s="58">
        <f t="shared" si="0"/>
        <v>0.83600000000000008</v>
      </c>
      <c r="G10" s="58">
        <f t="shared" si="0"/>
        <v>0.83600000000000008</v>
      </c>
      <c r="H10" s="58">
        <f t="shared" si="0"/>
        <v>0.83600000000000008</v>
      </c>
      <c r="I10" s="58">
        <f t="shared" si="0"/>
        <v>0.83600000000000008</v>
      </c>
      <c r="J10" s="58">
        <f t="shared" si="0"/>
        <v>0.83600000000000008</v>
      </c>
      <c r="K10" s="58">
        <f t="shared" si="0"/>
        <v>0.83600000000000008</v>
      </c>
      <c r="L10" s="58">
        <f t="shared" si="0"/>
        <v>0.83600000000000008</v>
      </c>
      <c r="M10" s="58">
        <f t="shared" si="1"/>
        <v>0.83600000000000008</v>
      </c>
      <c r="N10" s="58">
        <f t="shared" si="1"/>
        <v>0.83600000000000008</v>
      </c>
      <c r="O10" s="58">
        <f t="shared" si="1"/>
        <v>0.83600000000000008</v>
      </c>
      <c r="P10" s="58">
        <f t="shared" si="1"/>
        <v>0.83600000000000008</v>
      </c>
      <c r="Q10" s="58">
        <f t="shared" si="1"/>
        <v>0.83600000000000008</v>
      </c>
      <c r="R10" s="58">
        <f t="shared" si="1"/>
        <v>0.83600000000000008</v>
      </c>
      <c r="S10" s="58">
        <f t="shared" si="1"/>
        <v>0.83600000000000008</v>
      </c>
      <c r="T10" s="58">
        <f t="shared" si="1"/>
        <v>0.83600000000000008</v>
      </c>
      <c r="U10" s="58">
        <f t="shared" si="1"/>
        <v>0.83600000000000008</v>
      </c>
      <c r="V10" s="58">
        <f t="shared" si="1"/>
        <v>0.83600000000000008</v>
      </c>
      <c r="W10" s="58">
        <f t="shared" si="2"/>
        <v>0.83600000000000008</v>
      </c>
      <c r="X10" s="58">
        <f t="shared" si="2"/>
        <v>0.83600000000000008</v>
      </c>
      <c r="Y10" s="58">
        <f t="shared" si="2"/>
        <v>0.83600000000000008</v>
      </c>
      <c r="Z10" s="58">
        <f t="shared" si="2"/>
        <v>0.83600000000000008</v>
      </c>
      <c r="AA10" s="58">
        <f t="shared" si="2"/>
        <v>0.83600000000000008</v>
      </c>
      <c r="AB10" s="58">
        <f t="shared" si="2"/>
        <v>0.83600000000000008</v>
      </c>
      <c r="AC10" s="58">
        <f t="shared" si="2"/>
        <v>0.83600000000000008</v>
      </c>
      <c r="AD10" s="58">
        <f t="shared" si="2"/>
        <v>0.83600000000000008</v>
      </c>
      <c r="AE10" s="58">
        <f t="shared" si="2"/>
        <v>0.83600000000000008</v>
      </c>
      <c r="AF10" s="58">
        <f t="shared" si="2"/>
        <v>0.83600000000000008</v>
      </c>
      <c r="AG10" s="58">
        <f t="shared" si="2"/>
        <v>0.83600000000000008</v>
      </c>
      <c r="AH10" s="58">
        <f t="shared" si="2"/>
        <v>0.83600000000000008</v>
      </c>
      <c r="AI10" s="58">
        <f t="shared" si="2"/>
        <v>0.83600000000000008</v>
      </c>
      <c r="AJ10" s="58">
        <f t="shared" si="2"/>
        <v>0.83600000000000008</v>
      </c>
    </row>
    <row r="11" spans="1:36" x14ac:dyDescent="0.25">
      <c r="A11" s="10" t="s">
        <v>183</v>
      </c>
      <c r="B11" s="58">
        <f>'BECF-pre-ret'!B11*1.1</f>
        <v>1.9107000000000002E-2</v>
      </c>
      <c r="C11" s="58">
        <f t="shared" si="0"/>
        <v>1.9107000000000002E-2</v>
      </c>
      <c r="D11" s="58">
        <f t="shared" si="0"/>
        <v>1.9107000000000002E-2</v>
      </c>
      <c r="E11" s="58">
        <f t="shared" si="0"/>
        <v>1.9107000000000002E-2</v>
      </c>
      <c r="F11" s="58">
        <f t="shared" si="0"/>
        <v>1.9107000000000002E-2</v>
      </c>
      <c r="G11" s="58">
        <f t="shared" si="0"/>
        <v>1.9107000000000002E-2</v>
      </c>
      <c r="H11" s="58">
        <f t="shared" si="0"/>
        <v>1.9107000000000002E-2</v>
      </c>
      <c r="I11" s="58">
        <f t="shared" si="0"/>
        <v>1.9107000000000002E-2</v>
      </c>
      <c r="J11" s="58">
        <f t="shared" si="0"/>
        <v>1.9107000000000002E-2</v>
      </c>
      <c r="K11" s="58">
        <f t="shared" si="0"/>
        <v>1.9107000000000002E-2</v>
      </c>
      <c r="L11" s="58">
        <f t="shared" si="0"/>
        <v>1.9107000000000002E-2</v>
      </c>
      <c r="M11" s="58">
        <f t="shared" si="1"/>
        <v>1.9107000000000002E-2</v>
      </c>
      <c r="N11" s="58">
        <f t="shared" si="1"/>
        <v>1.9107000000000002E-2</v>
      </c>
      <c r="O11" s="58">
        <f t="shared" si="1"/>
        <v>1.9107000000000002E-2</v>
      </c>
      <c r="P11" s="58">
        <f t="shared" si="1"/>
        <v>1.9107000000000002E-2</v>
      </c>
      <c r="Q11" s="58">
        <f t="shared" si="1"/>
        <v>1.9107000000000002E-2</v>
      </c>
      <c r="R11" s="58">
        <f t="shared" si="1"/>
        <v>1.9107000000000002E-2</v>
      </c>
      <c r="S11" s="58">
        <f t="shared" si="1"/>
        <v>1.9107000000000002E-2</v>
      </c>
      <c r="T11" s="58">
        <f t="shared" si="1"/>
        <v>1.9107000000000002E-2</v>
      </c>
      <c r="U11" s="58">
        <f t="shared" si="1"/>
        <v>1.9107000000000002E-2</v>
      </c>
      <c r="V11" s="58">
        <f t="shared" si="1"/>
        <v>1.9107000000000002E-2</v>
      </c>
      <c r="W11" s="58">
        <f t="shared" si="2"/>
        <v>1.9107000000000002E-2</v>
      </c>
      <c r="X11" s="58">
        <f t="shared" si="2"/>
        <v>1.9107000000000002E-2</v>
      </c>
      <c r="Y11" s="58">
        <f t="shared" si="2"/>
        <v>1.9107000000000002E-2</v>
      </c>
      <c r="Z11" s="58">
        <f t="shared" si="2"/>
        <v>1.9107000000000002E-2</v>
      </c>
      <c r="AA11" s="58">
        <f t="shared" si="2"/>
        <v>1.9107000000000002E-2</v>
      </c>
      <c r="AB11" s="58">
        <f t="shared" si="2"/>
        <v>1.9107000000000002E-2</v>
      </c>
      <c r="AC11" s="58">
        <f t="shared" si="2"/>
        <v>1.9107000000000002E-2</v>
      </c>
      <c r="AD11" s="58">
        <f t="shared" si="2"/>
        <v>1.9107000000000002E-2</v>
      </c>
      <c r="AE11" s="58">
        <f t="shared" si="2"/>
        <v>1.9107000000000002E-2</v>
      </c>
      <c r="AF11" s="58">
        <f t="shared" si="2"/>
        <v>1.9107000000000002E-2</v>
      </c>
      <c r="AG11" s="58">
        <f t="shared" si="2"/>
        <v>1.9107000000000002E-2</v>
      </c>
      <c r="AH11" s="58">
        <f t="shared" si="2"/>
        <v>1.9107000000000002E-2</v>
      </c>
      <c r="AI11" s="58">
        <f t="shared" si="2"/>
        <v>1.9107000000000002E-2</v>
      </c>
      <c r="AJ11" s="58">
        <f t="shared" si="2"/>
        <v>1.9107000000000002E-2</v>
      </c>
    </row>
    <row r="12" spans="1:36" x14ac:dyDescent="0.25">
      <c r="A12" s="10" t="s">
        <v>184</v>
      </c>
      <c r="B12" s="58">
        <f>'BECF-pre-ret'!B12*1.1</f>
        <v>0.128557</v>
      </c>
      <c r="C12" s="58">
        <f t="shared" ref="C12:L17" si="3">$B12</f>
        <v>0.128557</v>
      </c>
      <c r="D12" s="58">
        <f t="shared" si="3"/>
        <v>0.128557</v>
      </c>
      <c r="E12" s="58">
        <f t="shared" si="3"/>
        <v>0.128557</v>
      </c>
      <c r="F12" s="58">
        <f t="shared" si="3"/>
        <v>0.128557</v>
      </c>
      <c r="G12" s="58">
        <f t="shared" si="3"/>
        <v>0.128557</v>
      </c>
      <c r="H12" s="58">
        <f t="shared" si="3"/>
        <v>0.128557</v>
      </c>
      <c r="I12" s="58">
        <f t="shared" si="3"/>
        <v>0.128557</v>
      </c>
      <c r="J12" s="58">
        <f t="shared" si="3"/>
        <v>0.128557</v>
      </c>
      <c r="K12" s="58">
        <f t="shared" si="3"/>
        <v>0.128557</v>
      </c>
      <c r="L12" s="58">
        <f t="shared" si="3"/>
        <v>0.128557</v>
      </c>
      <c r="M12" s="58">
        <f t="shared" ref="M12:V17" si="4">$B12</f>
        <v>0.128557</v>
      </c>
      <c r="N12" s="58">
        <f t="shared" si="4"/>
        <v>0.128557</v>
      </c>
      <c r="O12" s="58">
        <f t="shared" si="4"/>
        <v>0.128557</v>
      </c>
      <c r="P12" s="58">
        <f t="shared" si="4"/>
        <v>0.128557</v>
      </c>
      <c r="Q12" s="58">
        <f t="shared" si="4"/>
        <v>0.128557</v>
      </c>
      <c r="R12" s="58">
        <f t="shared" si="4"/>
        <v>0.128557</v>
      </c>
      <c r="S12" s="58">
        <f t="shared" si="4"/>
        <v>0.128557</v>
      </c>
      <c r="T12" s="58">
        <f t="shared" si="4"/>
        <v>0.128557</v>
      </c>
      <c r="U12" s="58">
        <f t="shared" si="4"/>
        <v>0.128557</v>
      </c>
      <c r="V12" s="58">
        <f t="shared" si="4"/>
        <v>0.128557</v>
      </c>
      <c r="W12" s="58">
        <f t="shared" ref="W12:AJ17" si="5">$B12</f>
        <v>0.128557</v>
      </c>
      <c r="X12" s="58">
        <f t="shared" si="5"/>
        <v>0.128557</v>
      </c>
      <c r="Y12" s="58">
        <f t="shared" si="5"/>
        <v>0.128557</v>
      </c>
      <c r="Z12" s="58">
        <f t="shared" si="5"/>
        <v>0.128557</v>
      </c>
      <c r="AA12" s="58">
        <f t="shared" si="5"/>
        <v>0.128557</v>
      </c>
      <c r="AB12" s="58">
        <f t="shared" si="5"/>
        <v>0.128557</v>
      </c>
      <c r="AC12" s="58">
        <f t="shared" si="5"/>
        <v>0.128557</v>
      </c>
      <c r="AD12" s="58">
        <f t="shared" si="5"/>
        <v>0.128557</v>
      </c>
      <c r="AE12" s="58">
        <f t="shared" si="5"/>
        <v>0.128557</v>
      </c>
      <c r="AF12" s="58">
        <f t="shared" si="5"/>
        <v>0.128557</v>
      </c>
      <c r="AG12" s="58">
        <f t="shared" si="5"/>
        <v>0.128557</v>
      </c>
      <c r="AH12" s="58">
        <f t="shared" si="5"/>
        <v>0.128557</v>
      </c>
      <c r="AI12" s="58">
        <f t="shared" si="5"/>
        <v>0.128557</v>
      </c>
      <c r="AJ12" s="58">
        <f t="shared" si="5"/>
        <v>0.128557</v>
      </c>
    </row>
    <row r="13" spans="1:36" x14ac:dyDescent="0.25">
      <c r="A13" s="10" t="s">
        <v>185</v>
      </c>
      <c r="B13" s="58">
        <f>'BECF-pre-ret'!B13*1.1</f>
        <v>0.56364000000000003</v>
      </c>
      <c r="C13" s="58">
        <f t="shared" si="3"/>
        <v>0.56364000000000003</v>
      </c>
      <c r="D13" s="58">
        <f t="shared" si="3"/>
        <v>0.56364000000000003</v>
      </c>
      <c r="E13" s="58">
        <f t="shared" si="3"/>
        <v>0.56364000000000003</v>
      </c>
      <c r="F13" s="58">
        <f t="shared" si="3"/>
        <v>0.56364000000000003</v>
      </c>
      <c r="G13" s="58">
        <f t="shared" si="3"/>
        <v>0.56364000000000003</v>
      </c>
      <c r="H13" s="58">
        <f t="shared" si="3"/>
        <v>0.56364000000000003</v>
      </c>
      <c r="I13" s="58">
        <f t="shared" si="3"/>
        <v>0.56364000000000003</v>
      </c>
      <c r="J13" s="58">
        <f t="shared" si="3"/>
        <v>0.56364000000000003</v>
      </c>
      <c r="K13" s="58">
        <f t="shared" si="3"/>
        <v>0.56364000000000003</v>
      </c>
      <c r="L13" s="58">
        <f t="shared" si="3"/>
        <v>0.56364000000000003</v>
      </c>
      <c r="M13" s="58">
        <f t="shared" si="4"/>
        <v>0.56364000000000003</v>
      </c>
      <c r="N13" s="58">
        <f t="shared" si="4"/>
        <v>0.56364000000000003</v>
      </c>
      <c r="O13" s="58">
        <f t="shared" si="4"/>
        <v>0.56364000000000003</v>
      </c>
      <c r="P13" s="58">
        <f t="shared" si="4"/>
        <v>0.56364000000000003</v>
      </c>
      <c r="Q13" s="58">
        <f t="shared" si="4"/>
        <v>0.56364000000000003</v>
      </c>
      <c r="R13" s="58">
        <f t="shared" si="4"/>
        <v>0.56364000000000003</v>
      </c>
      <c r="S13" s="58">
        <f t="shared" si="4"/>
        <v>0.56364000000000003</v>
      </c>
      <c r="T13" s="58">
        <f t="shared" si="4"/>
        <v>0.56364000000000003</v>
      </c>
      <c r="U13" s="58">
        <f t="shared" si="4"/>
        <v>0.56364000000000003</v>
      </c>
      <c r="V13" s="58">
        <f t="shared" si="4"/>
        <v>0.56364000000000003</v>
      </c>
      <c r="W13" s="58">
        <f t="shared" si="5"/>
        <v>0.56364000000000003</v>
      </c>
      <c r="X13" s="58">
        <f t="shared" si="5"/>
        <v>0.56364000000000003</v>
      </c>
      <c r="Y13" s="58">
        <f t="shared" si="5"/>
        <v>0.56364000000000003</v>
      </c>
      <c r="Z13" s="58">
        <f t="shared" si="5"/>
        <v>0.56364000000000003</v>
      </c>
      <c r="AA13" s="58">
        <f t="shared" si="5"/>
        <v>0.56364000000000003</v>
      </c>
      <c r="AB13" s="58">
        <f t="shared" si="5"/>
        <v>0.56364000000000003</v>
      </c>
      <c r="AC13" s="58">
        <f t="shared" si="5"/>
        <v>0.56364000000000003</v>
      </c>
      <c r="AD13" s="58">
        <f t="shared" si="5"/>
        <v>0.56364000000000003</v>
      </c>
      <c r="AE13" s="58">
        <f t="shared" si="5"/>
        <v>0.56364000000000003</v>
      </c>
      <c r="AF13" s="58">
        <f t="shared" si="5"/>
        <v>0.56364000000000003</v>
      </c>
      <c r="AG13" s="58">
        <f t="shared" si="5"/>
        <v>0.56364000000000003</v>
      </c>
      <c r="AH13" s="58">
        <f t="shared" si="5"/>
        <v>0.56364000000000003</v>
      </c>
      <c r="AI13" s="58">
        <f t="shared" si="5"/>
        <v>0.56364000000000003</v>
      </c>
      <c r="AJ13" s="58">
        <f t="shared" si="5"/>
        <v>0.56364000000000003</v>
      </c>
    </row>
    <row r="14" spans="1:36" x14ac:dyDescent="0.2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x14ac:dyDescent="0.25">
      <c r="A15" s="10" t="s">
        <v>187</v>
      </c>
      <c r="B15" s="58">
        <f>'BECF-pre-ret'!B15*1.1</f>
        <v>1.9107000000000002E-2</v>
      </c>
      <c r="C15" s="58">
        <f t="shared" si="3"/>
        <v>1.9107000000000002E-2</v>
      </c>
      <c r="D15" s="58">
        <f t="shared" si="3"/>
        <v>1.9107000000000002E-2</v>
      </c>
      <c r="E15" s="58">
        <f t="shared" si="3"/>
        <v>1.9107000000000002E-2</v>
      </c>
      <c r="F15" s="58">
        <f t="shared" si="3"/>
        <v>1.9107000000000002E-2</v>
      </c>
      <c r="G15" s="58">
        <f t="shared" si="3"/>
        <v>1.9107000000000002E-2</v>
      </c>
      <c r="H15" s="58">
        <f t="shared" si="3"/>
        <v>1.9107000000000002E-2</v>
      </c>
      <c r="I15" s="58">
        <f t="shared" si="3"/>
        <v>1.9107000000000002E-2</v>
      </c>
      <c r="J15" s="58">
        <f t="shared" si="3"/>
        <v>1.9107000000000002E-2</v>
      </c>
      <c r="K15" s="58">
        <f t="shared" si="3"/>
        <v>1.9107000000000002E-2</v>
      </c>
      <c r="L15" s="58">
        <f t="shared" si="3"/>
        <v>1.9107000000000002E-2</v>
      </c>
      <c r="M15" s="58">
        <f t="shared" si="4"/>
        <v>1.9107000000000002E-2</v>
      </c>
      <c r="N15" s="58">
        <f t="shared" si="4"/>
        <v>1.9107000000000002E-2</v>
      </c>
      <c r="O15" s="58">
        <f t="shared" si="4"/>
        <v>1.9107000000000002E-2</v>
      </c>
      <c r="P15" s="58">
        <f t="shared" si="4"/>
        <v>1.9107000000000002E-2</v>
      </c>
      <c r="Q15" s="58">
        <f t="shared" si="4"/>
        <v>1.9107000000000002E-2</v>
      </c>
      <c r="R15" s="58">
        <f t="shared" si="4"/>
        <v>1.9107000000000002E-2</v>
      </c>
      <c r="S15" s="58">
        <f t="shared" si="4"/>
        <v>1.9107000000000002E-2</v>
      </c>
      <c r="T15" s="58">
        <f t="shared" si="4"/>
        <v>1.9107000000000002E-2</v>
      </c>
      <c r="U15" s="58">
        <f t="shared" si="4"/>
        <v>1.9107000000000002E-2</v>
      </c>
      <c r="V15" s="58">
        <f t="shared" si="4"/>
        <v>1.9107000000000002E-2</v>
      </c>
      <c r="W15" s="58">
        <f t="shared" si="5"/>
        <v>1.9107000000000002E-2</v>
      </c>
      <c r="X15" s="58">
        <f t="shared" si="5"/>
        <v>1.9107000000000002E-2</v>
      </c>
      <c r="Y15" s="58">
        <f t="shared" si="5"/>
        <v>1.9107000000000002E-2</v>
      </c>
      <c r="Z15" s="58">
        <f t="shared" si="5"/>
        <v>1.9107000000000002E-2</v>
      </c>
      <c r="AA15" s="58">
        <f t="shared" si="5"/>
        <v>1.9107000000000002E-2</v>
      </c>
      <c r="AB15" s="58">
        <f t="shared" si="5"/>
        <v>1.9107000000000002E-2</v>
      </c>
      <c r="AC15" s="58">
        <f t="shared" si="5"/>
        <v>1.9107000000000002E-2</v>
      </c>
      <c r="AD15" s="58">
        <f t="shared" si="5"/>
        <v>1.9107000000000002E-2</v>
      </c>
      <c r="AE15" s="58">
        <f t="shared" si="5"/>
        <v>1.9107000000000002E-2</v>
      </c>
      <c r="AF15" s="58">
        <f t="shared" si="5"/>
        <v>1.9107000000000002E-2</v>
      </c>
      <c r="AG15" s="58">
        <f t="shared" si="5"/>
        <v>1.9107000000000002E-2</v>
      </c>
      <c r="AH15" s="58">
        <f t="shared" si="5"/>
        <v>1.9107000000000002E-2</v>
      </c>
      <c r="AI15" s="58">
        <f t="shared" si="5"/>
        <v>1.9107000000000002E-2</v>
      </c>
      <c r="AJ15" s="58">
        <f t="shared" si="5"/>
        <v>1.9107000000000002E-2</v>
      </c>
    </row>
    <row r="16" spans="1:36" x14ac:dyDescent="0.25">
      <c r="A16" s="10" t="s">
        <v>188</v>
      </c>
      <c r="B16" s="58">
        <f>'BECF-pre-ret'!B16*1.1</f>
        <v>1.9107000000000002E-2</v>
      </c>
      <c r="C16" s="58">
        <f t="shared" si="3"/>
        <v>1.9107000000000002E-2</v>
      </c>
      <c r="D16" s="58">
        <f t="shared" si="3"/>
        <v>1.9107000000000002E-2</v>
      </c>
      <c r="E16" s="58">
        <f t="shared" si="3"/>
        <v>1.9107000000000002E-2</v>
      </c>
      <c r="F16" s="58">
        <f t="shared" si="3"/>
        <v>1.9107000000000002E-2</v>
      </c>
      <c r="G16" s="58">
        <f t="shared" si="3"/>
        <v>1.9107000000000002E-2</v>
      </c>
      <c r="H16" s="58">
        <f t="shared" si="3"/>
        <v>1.9107000000000002E-2</v>
      </c>
      <c r="I16" s="58">
        <f t="shared" si="3"/>
        <v>1.9107000000000002E-2</v>
      </c>
      <c r="J16" s="58">
        <f t="shared" si="3"/>
        <v>1.9107000000000002E-2</v>
      </c>
      <c r="K16" s="58">
        <f t="shared" si="3"/>
        <v>1.9107000000000002E-2</v>
      </c>
      <c r="L16" s="58">
        <f t="shared" si="3"/>
        <v>1.9107000000000002E-2</v>
      </c>
      <c r="M16" s="58">
        <f t="shared" si="4"/>
        <v>1.9107000000000002E-2</v>
      </c>
      <c r="N16" s="58">
        <f t="shared" si="4"/>
        <v>1.9107000000000002E-2</v>
      </c>
      <c r="O16" s="58">
        <f t="shared" si="4"/>
        <v>1.9107000000000002E-2</v>
      </c>
      <c r="P16" s="58">
        <f t="shared" si="4"/>
        <v>1.9107000000000002E-2</v>
      </c>
      <c r="Q16" s="58">
        <f t="shared" si="4"/>
        <v>1.9107000000000002E-2</v>
      </c>
      <c r="R16" s="58">
        <f t="shared" si="4"/>
        <v>1.9107000000000002E-2</v>
      </c>
      <c r="S16" s="58">
        <f t="shared" si="4"/>
        <v>1.9107000000000002E-2</v>
      </c>
      <c r="T16" s="58">
        <f t="shared" si="4"/>
        <v>1.9107000000000002E-2</v>
      </c>
      <c r="U16" s="58">
        <f t="shared" si="4"/>
        <v>1.9107000000000002E-2</v>
      </c>
      <c r="V16" s="58">
        <f t="shared" si="4"/>
        <v>1.9107000000000002E-2</v>
      </c>
      <c r="W16" s="58">
        <f t="shared" si="5"/>
        <v>1.9107000000000002E-2</v>
      </c>
      <c r="X16" s="58">
        <f t="shared" si="5"/>
        <v>1.9107000000000002E-2</v>
      </c>
      <c r="Y16" s="58">
        <f t="shared" si="5"/>
        <v>1.9107000000000002E-2</v>
      </c>
      <c r="Z16" s="58">
        <f t="shared" si="5"/>
        <v>1.9107000000000002E-2</v>
      </c>
      <c r="AA16" s="58">
        <f t="shared" si="5"/>
        <v>1.9107000000000002E-2</v>
      </c>
      <c r="AB16" s="58">
        <f t="shared" si="5"/>
        <v>1.9107000000000002E-2</v>
      </c>
      <c r="AC16" s="58">
        <f t="shared" si="5"/>
        <v>1.9107000000000002E-2</v>
      </c>
      <c r="AD16" s="58">
        <f t="shared" si="5"/>
        <v>1.9107000000000002E-2</v>
      </c>
      <c r="AE16" s="58">
        <f t="shared" si="5"/>
        <v>1.9107000000000002E-2</v>
      </c>
      <c r="AF16" s="58">
        <f t="shared" si="5"/>
        <v>1.9107000000000002E-2</v>
      </c>
      <c r="AG16" s="58">
        <f t="shared" si="5"/>
        <v>1.9107000000000002E-2</v>
      </c>
      <c r="AH16" s="58">
        <f t="shared" si="5"/>
        <v>1.9107000000000002E-2</v>
      </c>
      <c r="AI16" s="58">
        <f t="shared" si="5"/>
        <v>1.9107000000000002E-2</v>
      </c>
      <c r="AJ16" s="58">
        <f t="shared" si="5"/>
        <v>1.9107000000000002E-2</v>
      </c>
    </row>
    <row r="17" spans="1:36" x14ac:dyDescent="0.25">
      <c r="A17" s="10" t="s">
        <v>189</v>
      </c>
      <c r="B17" s="58">
        <f>'BECF-pre-ret'!B17*1.1</f>
        <v>0.66876700000000011</v>
      </c>
      <c r="C17" s="58">
        <f t="shared" si="3"/>
        <v>0.66876700000000011</v>
      </c>
      <c r="D17" s="58">
        <f t="shared" si="3"/>
        <v>0.66876700000000011</v>
      </c>
      <c r="E17" s="58">
        <f t="shared" si="3"/>
        <v>0.66876700000000011</v>
      </c>
      <c r="F17" s="58">
        <f t="shared" si="3"/>
        <v>0.66876700000000011</v>
      </c>
      <c r="G17" s="58">
        <f t="shared" si="3"/>
        <v>0.66876700000000011</v>
      </c>
      <c r="H17" s="58">
        <f t="shared" si="3"/>
        <v>0.66876700000000011</v>
      </c>
      <c r="I17" s="58">
        <f t="shared" si="3"/>
        <v>0.66876700000000011</v>
      </c>
      <c r="J17" s="58">
        <f t="shared" si="3"/>
        <v>0.66876700000000011</v>
      </c>
      <c r="K17" s="58">
        <f t="shared" si="3"/>
        <v>0.66876700000000011</v>
      </c>
      <c r="L17" s="58">
        <f t="shared" si="3"/>
        <v>0.66876700000000011</v>
      </c>
      <c r="M17" s="58">
        <f t="shared" si="4"/>
        <v>0.66876700000000011</v>
      </c>
      <c r="N17" s="58">
        <f t="shared" si="4"/>
        <v>0.66876700000000011</v>
      </c>
      <c r="O17" s="58">
        <f t="shared" si="4"/>
        <v>0.66876700000000011</v>
      </c>
      <c r="P17" s="58">
        <f t="shared" si="4"/>
        <v>0.66876700000000011</v>
      </c>
      <c r="Q17" s="58">
        <f t="shared" si="4"/>
        <v>0.66876700000000011</v>
      </c>
      <c r="R17" s="58">
        <f t="shared" si="4"/>
        <v>0.66876700000000011</v>
      </c>
      <c r="S17" s="58">
        <f t="shared" si="4"/>
        <v>0.66876700000000011</v>
      </c>
      <c r="T17" s="58">
        <f t="shared" si="4"/>
        <v>0.66876700000000011</v>
      </c>
      <c r="U17" s="58">
        <f t="shared" si="4"/>
        <v>0.66876700000000011</v>
      </c>
      <c r="V17" s="58">
        <f t="shared" si="4"/>
        <v>0.66876700000000011</v>
      </c>
      <c r="W17" s="58">
        <f t="shared" si="5"/>
        <v>0.66876700000000011</v>
      </c>
      <c r="X17" s="58">
        <f t="shared" si="5"/>
        <v>0.66876700000000011</v>
      </c>
      <c r="Y17" s="58">
        <f t="shared" si="5"/>
        <v>0.66876700000000011</v>
      </c>
      <c r="Z17" s="58">
        <f t="shared" si="5"/>
        <v>0.66876700000000011</v>
      </c>
      <c r="AA17" s="58">
        <f t="shared" si="5"/>
        <v>0.66876700000000011</v>
      </c>
      <c r="AB17" s="58">
        <f t="shared" si="5"/>
        <v>0.66876700000000011</v>
      </c>
      <c r="AC17" s="58">
        <f t="shared" si="5"/>
        <v>0.66876700000000011</v>
      </c>
      <c r="AD17" s="58">
        <f t="shared" si="5"/>
        <v>0.66876700000000011</v>
      </c>
      <c r="AE17" s="58">
        <f t="shared" si="5"/>
        <v>0.66876700000000011</v>
      </c>
      <c r="AF17" s="58">
        <f t="shared" si="5"/>
        <v>0.66876700000000011</v>
      </c>
      <c r="AG17" s="58">
        <f t="shared" si="5"/>
        <v>0.66876700000000011</v>
      </c>
      <c r="AH17" s="58">
        <f t="shared" si="5"/>
        <v>0.66876700000000011</v>
      </c>
      <c r="AI17" s="58">
        <f t="shared" si="5"/>
        <v>0.66876700000000011</v>
      </c>
      <c r="AJ17" s="58">
        <f t="shared" si="5"/>
        <v>0.66876700000000011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NREL ATB</vt:lpstr>
      <vt:lpstr>Table 4.8.B</vt:lpstr>
      <vt:lpstr>15 Capacity Factors Annual</vt:lpstr>
      <vt:lpstr>BECF-pre-ret</vt:lpstr>
      <vt:lpstr>BECF-pre-nonret</vt:lpstr>
      <vt:lpstr>BECF-new</vt:lpstr>
      <vt:lpstr>'15 Capacity Factors Annual'!Print_Titles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2020-10-29T16:46:48Z</dcterms:modified>
</cp:coreProperties>
</file>