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bookViews>
    <workbookView xWindow="3345" yWindow="465" windowWidth="24225" windowHeight="16035" firstSheet="1"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5" i="1"/>
  <c r="S154" i="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5" i="8"/>
  <c r="F44" i="8"/>
  <c r="B9" i="18"/>
  <c r="F43" i="8"/>
  <c r="F54" i="8"/>
  <c r="F51" i="8"/>
  <c r="F48" i="8"/>
  <c r="F73" i="8"/>
  <c r="F72" i="8"/>
  <c r="F71" i="8"/>
  <c r="F68" i="8"/>
  <c r="F67" i="8"/>
  <c r="F65" i="8"/>
  <c r="B11" i="18"/>
  <c r="F69" i="8"/>
  <c r="R444" i="1"/>
  <c r="Q444" i="1"/>
  <c r="N444" i="1"/>
  <c r="M444" i="1"/>
  <c r="L444" i="1"/>
  <c r="B12" i="18"/>
  <c r="F50" i="8"/>
  <c r="B13" i="18"/>
  <c r="F53" i="8"/>
  <c r="B10" i="18"/>
  <c r="F47" i="8"/>
  <c r="B19" i="10" a="1"/>
  <c r="B19" i="10" s="1"/>
  <c r="B18" i="10" a="1"/>
  <c r="B18" i="10"/>
  <c r="B26" i="18"/>
  <c r="F113" i="8"/>
  <c r="B6" i="18"/>
  <c r="F31" i="8"/>
  <c r="B4" i="18"/>
  <c r="F7" i="8"/>
  <c r="B45" i="18"/>
  <c r="O298" i="1"/>
  <c r="O305" i="1"/>
  <c r="B44" i="18"/>
  <c r="O439" i="1"/>
  <c r="O442" i="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c r="B518" i="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c r="B514" i="1"/>
  <c r="B515" i="1"/>
  <c r="A131" i="13"/>
  <c r="B512" i="1"/>
  <c r="B520" i="1"/>
  <c r="B513" i="1"/>
  <c r="B552" i="1"/>
  <c r="B519" i="1"/>
  <c r="A103" i="13"/>
  <c r="A106" i="13"/>
  <c r="A107" i="13"/>
  <c r="M155" i="1"/>
  <c r="M154" i="1"/>
  <c r="B526" i="1"/>
  <c r="B527" i="1"/>
  <c r="B549" i="1"/>
  <c r="B529" i="1"/>
  <c r="B528" i="1"/>
  <c r="B530" i="1"/>
  <c r="M133" i="1"/>
  <c r="M139" i="1"/>
  <c r="M145" i="1"/>
  <c r="B531" i="1"/>
  <c r="B524" i="1"/>
  <c r="B525" i="1"/>
  <c r="B554" i="1"/>
  <c r="B545" i="1"/>
  <c r="B546" i="1"/>
  <c r="B547" i="1"/>
  <c r="B551" i="1"/>
  <c r="B535" i="1"/>
  <c r="B523" i="1"/>
  <c r="A120" i="13"/>
  <c r="A121" i="13"/>
  <c r="A122" i="13"/>
  <c r="A111" i="13"/>
  <c r="B555" i="1"/>
  <c r="B550" i="1"/>
  <c r="B187" i="13"/>
  <c r="B189" i="13"/>
  <c r="M312" i="1"/>
  <c r="B188" i="13"/>
  <c r="F78" i="8"/>
  <c r="F75" i="8"/>
  <c r="F80" i="8"/>
  <c r="F74" i="8"/>
  <c r="O444" i="1"/>
  <c r="O443" i="1"/>
  <c r="B548" i="1"/>
  <c r="O440" i="1"/>
  <c r="F39" i="8"/>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c r="B533" i="1"/>
  <c r="B532" i="1"/>
  <c r="M314" i="1"/>
  <c r="M315" i="1"/>
  <c r="M319" i="1"/>
  <c r="M317" i="1"/>
  <c r="M313" i="1"/>
  <c r="M316" i="1"/>
  <c r="M318" i="1"/>
  <c r="B561" i="1"/>
  <c r="B563" i="1"/>
  <c r="B562" i="1"/>
  <c r="B558" i="1"/>
  <c r="B560" i="1"/>
  <c r="B556" i="1"/>
  <c r="B559" i="1"/>
  <c r="B557" i="1"/>
  <c r="B564" i="1"/>
  <c r="B565" i="1"/>
  <c r="B568" i="1"/>
  <c r="B567" i="1"/>
  <c r="B569" i="1"/>
  <c r="B566"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97" authorId="0" shapeId="0">
      <text>
        <r>
          <rPr>
            <b/>
            <sz val="9"/>
            <color indexed="81"/>
            <rFont val="Tahoma"/>
            <family val="2"/>
          </rPr>
          <t>Robbie Orvis:</t>
        </r>
        <r>
          <rPr>
            <sz val="9"/>
            <color indexed="81"/>
            <rFont val="Tahoma"/>
            <family val="2"/>
          </rPr>
          <t xml:space="preserve">
Agree; let's circle back on this. The number seems way too high.</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<sst xmlns="http://schemas.openxmlformats.org/spreadsheetml/2006/main" count="12157" uniqueCount="3595">
  <si>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</si>
  <si>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</si>
  <si>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</si>
  <si>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</si>
  <si>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</si>
  <si>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</si>
  <si>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</si>
  <si>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</si>
  <si>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</si>
  <si>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</si>
  <si>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</si>
  <si>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</si>
  <si>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</si>
  <si>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</si>
  <si>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</si>
  <si>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</si>
  <si>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</si>
  <si>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</si>
  <si>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</si>
  <si>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</si>
  <si>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</si>
  <si>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</si>
  <si>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</si>
  <si>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</si>
  <si>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</si>
  <si>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</si>
  <si>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</si>
  <si>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</si>
  <si>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</si>
  <si>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</si>
  <si>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</si>
  <si>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</si>
  <si>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</si>
  <si>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</si>
  <si>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</si>
  <si>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</si>
  <si>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</si>
  <si>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</si>
  <si>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</si>
  <si>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</si>
  <si>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</si>
  <si>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</si>
  <si>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</si>
  <si>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</si>
  <si>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</si>
  <si>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</si>
  <si>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</si>
  <si>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</si>
  <si>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</si>
  <si>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</si>
  <si>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</si>
  <si>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</si>
  <si>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</si>
  <si>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</si>
  <si>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</si>
  <si>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</si>
  <si>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</si>
  <si>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</si>
  <si>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</si>
  <si>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</si>
  <si>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</si>
  <si>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</si>
  <si>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</si>
  <si>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</si>
  <si>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</si>
  <si>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</si>
  <si>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</si>
  <si>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</si>
  <si>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</si>
  <si>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</si>
  <si>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</si>
  <si>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</si>
  <si>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</si>
  <si>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</si>
  <si>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</si>
  <si>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</si>
  <si>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</si>
  <si>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</si>
  <si>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</si>
  <si>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</si>
  <si>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</si>
  <si>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</si>
  <si>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</si>
  <si>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</si>
  <si>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</si>
  <si>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</si>
  <si>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</si>
  <si>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</si>
  <si>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</si>
  <si>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</si>
  <si>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</si>
  <si>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</si>
  <si>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</si>
  <si>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</si>
  <si>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</si>
  <si>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</si>
  <si>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</si>
  <si>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</si>
  <si>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</si>
  <si>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</si>
  <si>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</si>
  <si>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</si>
  <si>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</si>
  <si>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</si>
  <si>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</si>
  <si>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</si>
  <si>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</si>
  <si>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</si>
  <si>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</si>
  <si>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</si>
  <si>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</si>
  <si>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</si>
  <si>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</si>
  <si>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</si>
  <si>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</si>
  <si>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</si>
  <si>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</si>
  <si>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</si>
  <si>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</si>
  <si>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</si>
  <si>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</si>
  <si>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</si>
  <si>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</si>
  <si>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</si>
  <si>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</si>
  <si>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</si>
  <si>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</si>
  <si>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</si>
  <si>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</si>
  <si>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</si>
  <si>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</si>
  <si>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</si>
  <si>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</si>
  <si>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</si>
  <si>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</si>
  <si>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</si>
  <si>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</si>
  <si>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</si>
  <si>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</si>
  <si>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</si>
  <si>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</si>
  <si>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</si>
  <si>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</si>
  <si>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</si>
  <si>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</si>
  <si>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</si>
  <si>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</si>
  <si>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</si>
  <si>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</si>
  <si>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</si>
  <si>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</si>
  <si>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</si>
  <si>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</si>
  <si>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</si>
  <si>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</si>
  <si>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</si>
  <si>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</si>
  <si>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</si>
  <si>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</si>
  <si>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</si>
  <si>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</si>
  <si>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</si>
  <si>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</si>
  <si>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</si>
  <si>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</si>
  <si>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</si>
  <si>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</si>
  <si>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</si>
  <si>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</si>
  <si>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</si>
  <si>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</si>
  <si>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</si>
  <si>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</si>
  <si>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</si>
  <si>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</si>
  <si>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</si>
  <si>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</si>
  <si>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</si>
  <si>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</si>
  <si>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</si>
  <si>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</si>
  <si>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</si>
  <si>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</si>
  <si>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</si>
  <si>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</si>
  <si>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</si>
  <si>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</si>
  <si>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</si>
  <si>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</si>
  <si>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</si>
  <si>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</si>
  <si>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</si>
  <si>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</si>
  <si>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</si>
  <si>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</si>
  <si>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</si>
  <si>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</si>
  <si>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</si>
  <si>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</si>
  <si>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</si>
  <si>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</si>
  <si>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</si>
  <si>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</si>
  <si>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</si>
  <si>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</si>
  <si>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</si>
  <si>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</si>
  <si>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</si>
  <si>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</si>
  <si>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</si>
  <si>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</si>
  <si>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</si>
  <si>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</si>
  <si>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</si>
  <si>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</si>
  <si>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</si>
  <si>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</si>
  <si>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</si>
  <si>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</si>
  <si>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</si>
  <si>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</si>
  <si>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</si>
  <si>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</si>
  <si>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</si>
  <si>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</si>
  <si>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</si>
  <si>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</si>
  <si>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</si>
  <si>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</si>
  <si>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</si>
  <si>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</si>
  <si>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</si>
  <si>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</si>
  <si>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</si>
  <si>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</si>
  <si>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</si>
  <si>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</si>
  <si>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</si>
  <si>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</si>
  <si>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</si>
  <si>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</si>
  <si>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</si>
  <si>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</si>
  <si>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</si>
  <si>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</si>
  <si>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</si>
  <si>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</si>
  <si>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</si>
  <si>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</si>
  <si>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</si>
  <si>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</si>
  <si>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</si>
  <si>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</si>
  <si>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</si>
  <si>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</si>
  <si>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</si>
  <si>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</si>
  <si>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</si>
  <si>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</si>
  <si>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</si>
  <si>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</si>
  <si>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</si>
  <si>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</si>
  <si>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</si>
  <si>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</si>
  <si>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</si>
  <si>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</si>
  <si>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</si>
  <si>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</si>
  <si>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</si>
  <si>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</si>
  <si>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</si>
  <si>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</si>
  <si>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</si>
  <si>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</si>
  <si>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</si>
  <si>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</si>
  <si>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</si>
  <si>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</si>
  <si>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</si>
  <si>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</si>
  <si>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</si>
  <si>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</si>
  <si>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</si>
  <si>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</si>
  <si>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</si>
  <si>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</si>
  <si>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</si>
  <si>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</si>
  <si>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</si>
  <si>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</si>
  <si>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</si>
  <si>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</si>
  <si>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</si>
  <si>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</si>
  <si>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</si>
  <si>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</si>
  <si>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</si>
  <si>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</si>
  <si>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</si>
  <si>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</si>
  <si>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</si>
  <si>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</si>
  <si>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</si>
  <si>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</si>
  <si>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</si>
  <si>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</si>
  <si>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</si>
  <si>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</si>
  <si>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</si>
  <si>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</si>
  <si>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</si>
  <si>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</si>
  <si>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</si>
  <si>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</si>
  <si>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</si>
  <si>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</si>
  <si>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</si>
  <si>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</si>
  <si>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</si>
  <si>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</si>
  <si>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</si>
  <si>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</si>
  <si>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</si>
  <si>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</si>
  <si>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</si>
  <si>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</si>
  <si>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</si>
  <si>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</si>
  <si>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</si>
  <si>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</si>
  <si>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</si>
  <si>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</si>
  <si>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</si>
  <si>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</si>
  <si>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</si>
  <si>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</si>
  <si>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</si>
  <si>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</si>
  <si>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</si>
  <si>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</si>
  <si>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</si>
  <si>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</si>
  <si>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</si>
  <si>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</si>
  <si>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</si>
  <si>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</si>
  <si>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</si>
  <si>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</si>
  <si>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</si>
  <si>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</si>
  <si>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</si>
  <si>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</si>
  <si>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</si>
  <si>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</si>
  <si>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</si>
  <si>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</si>
  <si>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</si>
  <si>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</si>
  <si>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</si>
  <si>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</si>
  <si>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</si>
  <si>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</si>
  <si>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</si>
  <si>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</si>
  <si>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</si>
  <si>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</si>
  <si>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</si>
  <si>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</si>
  <si>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</si>
  <si>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</si>
  <si>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</si>
  <si>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</si>
  <si>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</si>
  <si>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</si>
  <si>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</si>
  <si>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</si>
  <si>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</si>
  <si>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</si>
  <si>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</si>
  <si>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</si>
  <si>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</si>
  <si>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</si>
  <si>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</si>
  <si>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</si>
  <si>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</si>
  <si>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</si>
  <si>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</si>
  <si>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</si>
  <si>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</si>
  <si>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</si>
  <si>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</si>
  <si>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</si>
  <si>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</si>
  <si>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</si>
  <si>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</si>
  <si>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</si>
  <si>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</si>
  <si>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</si>
  <si>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</si>
  <si>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</si>
  <si>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</si>
  <si>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</si>
  <si>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</si>
  <si>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</si>
  <si>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</si>
  <si>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</si>
  <si>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</si>
  <si>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</si>
  <si>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</si>
  <si>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</si>
  <si>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</si>
  <si>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</si>
  <si>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</si>
  <si>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</si>
  <si>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</si>
  <si>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</si>
  <si>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</si>
  <si>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</si>
  <si>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</si>
  <si>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</si>
  <si>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</si>
  <si>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</si>
  <si>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</si>
  <si>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</si>
  <si>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</si>
  <si>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</si>
  <si>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</si>
  <si>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</si>
  <si>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</si>
  <si>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</si>
  <si>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</si>
  <si>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</si>
  <si>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</si>
  <si>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</si>
  <si>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</si>
  <si>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</si>
  <si>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</si>
  <si>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</si>
  <si>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</si>
  <si>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</si>
  <si>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</si>
  <si>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</si>
  <si>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</si>
  <si>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</si>
  <si>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</si>
  <si>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</si>
  <si>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</si>
  <si>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</si>
  <si>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</si>
  <si>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</si>
  <si>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</si>
  <si>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</si>
  <si>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</si>
  <si>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</si>
  <si>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</si>
  <si>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</si>
  <si>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</si>
  <si>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</si>
  <si>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</si>
  <si>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</si>
  <si>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</si>
  <si>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</si>
  <si>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</si>
  <si>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</si>
  <si>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</si>
  <si>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</si>
  <si>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</si>
  <si>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</si>
  <si>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</si>
  <si>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</si>
  <si>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</si>
  <si>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</si>
  <si>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</si>
  <si>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</si>
  <si>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</si>
  <si>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</si>
  <si>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</si>
  <si>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</si>
  <si>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</si>
  <si>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</si>
  <si>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</si>
  <si>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</si>
  <si>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</si>
  <si>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</si>
  <si>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</si>
  <si>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</si>
  <si>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</si>
  <si>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</si>
  <si>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</si>
  <si>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</si>
  <si>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</si>
  <si>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</si>
  <si>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</si>
  <si>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</si>
  <si>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</si>
  <si>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</si>
  <si>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</si>
  <si>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</si>
  <si>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</si>
  <si>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</si>
  <si>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</si>
  <si>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</si>
  <si>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</si>
  <si>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</si>
  <si>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</si>
  <si>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</si>
  <si>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</si>
  <si>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</si>
  <si>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</si>
  <si>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</si>
  <si>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</si>
  <si>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</si>
  <si>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</si>
  <si>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</si>
  <si>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</si>
  <si>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</si>
  <si>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</si>
  <si>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</si>
  <si>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</si>
  <si>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</si>
  <si>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</si>
  <si>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</si>
  <si>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</si>
  <si>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</si>
  <si>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</si>
  <si>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</si>
  <si>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</si>
  <si>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</si>
  <si>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</si>
  <si>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</si>
  <si>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</si>
  <si>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</si>
  <si>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</si>
  <si>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</si>
  <si>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</si>
  <si>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</si>
  <si>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</si>
  <si>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</si>
  <si>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</si>
  <si>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</si>
  <si>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</si>
  <si>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</si>
  <si>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</si>
  <si>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</si>
  <si>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</si>
  <si>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</si>
  <si>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</si>
  <si>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</si>
  <si>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</si>
  <si>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</si>
  <si>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</si>
  <si>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</si>
  <si>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</si>
  <si>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</si>
  <si>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</si>
  <si>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</si>
  <si>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</si>
  <si>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</si>
  <si>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</si>
  <si>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</si>
  <si>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</si>
  <si>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</si>
  <si>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</si>
  <si>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</si>
  <si>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</si>
  <si>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</si>
  <si>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</si>
  <si>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</si>
  <si>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</si>
  <si>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</si>
  <si>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</si>
  <si>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</si>
  <si>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</si>
  <si>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</si>
  <si>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</si>
  <si>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</si>
  <si>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</si>
  <si>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</si>
  <si>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</si>
  <si>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</si>
  <si>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</si>
  <si>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</si>
  <si>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</si>
  <si>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</si>
  <si>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</si>
  <si>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</si>
  <si>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</si>
  <si>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</si>
  <si>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</si>
  <si>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</si>
  <si>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</si>
  <si>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</si>
  <si>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</si>
  <si>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</si>
  <si>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</si>
  <si>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</si>
  <si>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</si>
  <si>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</si>
  <si>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</si>
  <si>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</si>
  <si>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</si>
  <si>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</si>
  <si>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</si>
  <si>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</si>
  <si>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</si>
  <si>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</si>
  <si>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</si>
  <si>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</si>
  <si>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</si>
  <si>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</si>
  <si>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</si>
  <si>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</si>
  <si>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</si>
  <si>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</si>
  <si>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</si>
  <si>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</si>
  <si>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</si>
  <si>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</si>
  <si>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</si>
  <si>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</si>
  <si>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</si>
  <si>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</si>
  <si>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</si>
  <si>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</si>
  <si>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</si>
  <si>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</si>
  <si>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</si>
  <si>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</si>
  <si>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</si>
  <si>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</si>
  <si>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</si>
  <si>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</si>
  <si>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</si>
  <si>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</si>
  <si>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</si>
  <si>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</si>
  <si>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</si>
  <si>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</si>
  <si>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</si>
  <si>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</si>
  <si>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</si>
  <si>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</si>
  <si>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</si>
  <si>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</si>
  <si>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</si>
  <si>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</si>
  <si>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</si>
  <si>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</si>
  <si>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</si>
  <si>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</si>
  <si>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</si>
  <si>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</si>
  <si>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</si>
  <si>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</si>
  <si>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</si>
  <si>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</si>
  <si>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</si>
  <si>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</si>
  <si>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</si>
  <si>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</si>
  <si>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</si>
  <si>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</si>
  <si>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</si>
  <si>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</si>
  <si>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</si>
  <si>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</si>
  <si>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</si>
  <si>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</si>
  <si>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</si>
  <si>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</si>
  <si>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</si>
  <si>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</si>
  <si>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</si>
  <si>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</si>
  <si>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</si>
  <si>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</si>
  <si>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</si>
  <si>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</si>
  <si>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</si>
  <si>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</si>
  <si>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</si>
  <si>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</si>
  <si>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</si>
  <si>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</si>
  <si>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</si>
  <si>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</si>
  <si>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</si>
  <si>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</si>
  <si>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</si>
  <si>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</si>
  <si>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</si>
  <si>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</si>
  <si>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</si>
  <si>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</si>
  <si>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</si>
  <si>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</si>
  <si>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</si>
  <si>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</si>
  <si>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</si>
  <si>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</si>
  <si>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</si>
  <si>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</si>
  <si>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</si>
  <si>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</si>
  <si>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</si>
  <si>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</si>
  <si>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</si>
  <si>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</si>
  <si>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</si>
  <si>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</si>
  <si>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</si>
  <si>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</si>
  <si>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</si>
  <si>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</si>
  <si>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</si>
  <si>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</si>
  <si>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</si>
  <si>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</si>
  <si>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</si>
  <si>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</si>
  <si>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</si>
  <si>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</si>
  <si>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</si>
  <si>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</si>
  <si>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</si>
  <si>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</si>
  <si>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</si>
  <si>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</si>
  <si>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</si>
  <si>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</si>
  <si>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</si>
  <si>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</si>
  <si>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</si>
  <si>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</si>
  <si>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</si>
  <si>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</si>
  <si>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</si>
  <si>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</si>
  <si>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</si>
  <si>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</si>
  <si>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</si>
  <si>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</si>
  <si>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</si>
  <si>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</si>
  <si>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</si>
  <si>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</si>
  <si>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</si>
  <si>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</si>
  <si>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</si>
  <si>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</si>
  <si>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</si>
  <si>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</si>
  <si>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</si>
  <si>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</si>
  <si>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</si>
  <si>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</si>
  <si>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</si>
  <si>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</si>
  <si>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</si>
  <si>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</si>
  <si>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</si>
  <si>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</si>
  <si>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</si>
  <si>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</si>
  <si>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</si>
  <si>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</si>
  <si>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</si>
  <si>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</si>
  <si>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</si>
  <si>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</si>
  <si>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</si>
  <si>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</si>
  <si>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</si>
  <si>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</si>
  <si>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</si>
  <si>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</si>
  <si>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</si>
  <si>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</si>
  <si>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</si>
  <si>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</si>
  <si>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</si>
  <si>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</si>
  <si>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</si>
  <si>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</si>
  <si>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</si>
  <si>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</si>
  <si>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</si>
  <si>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</si>
  <si>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</si>
  <si>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</si>
  <si>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</si>
  <si>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</si>
  <si>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</si>
  <si>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</si>
  <si>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</si>
  <si>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</si>
  <si>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</si>
  <si>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</si>
  <si>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</si>
  <si>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</si>
  <si>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</si>
  <si>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</si>
  <si>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</si>
  <si>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</si>
  <si>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</si>
  <si>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</si>
  <si>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</si>
  <si>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</si>
  <si>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</si>
  <si>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</si>
  <si>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</si>
  <si>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</si>
  <si>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</si>
  <si>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</si>
  <si>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</si>
  <si>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</si>
  <si>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</si>
  <si>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</si>
  <si>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</si>
  <si>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</si>
  <si>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</si>
  <si>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</si>
  <si>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</si>
  <si>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</si>
  <si>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</si>
  <si>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</si>
  <si>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</si>
  <si>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</si>
  <si>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</si>
  <si>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</si>
  <si>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</si>
  <si>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</si>
  <si>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</si>
  <si>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</si>
  <si>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</si>
  <si>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</si>
  <si>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</si>
  <si>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</si>
  <si>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</si>
  <si>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</si>
  <si>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</si>
  <si>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</si>
  <si>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</si>
  <si>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</si>
  <si>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</si>
  <si>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</si>
  <si>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</si>
  <si>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</si>
  <si>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</si>
  <si>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</si>
  <si>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</si>
  <si>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</si>
  <si>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</si>
  <si>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</si>
  <si>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</si>
  <si>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</si>
  <si>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</si>
  <si>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</si>
  <si>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</si>
  <si>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</si>
  <si>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</si>
  <si>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</si>
  <si>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</si>
  <si>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</si>
  <si>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</si>
  <si>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</si>
  <si>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</si>
  <si>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</si>
  <si>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</si>
  <si>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</si>
  <si>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</si>
  <si>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</si>
  <si>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</si>
  <si>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</si>
  <si>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</si>
  <si>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</si>
  <si>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</si>
  <si>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</si>
  <si>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</si>
  <si>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</si>
  <si>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</si>
  <si>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</si>
  <si>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</si>
  <si>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</si>
  <si>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</si>
  <si>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</si>
  <si>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</si>
  <si>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</si>
  <si>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</si>
  <si>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</si>
  <si>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</si>
  <si>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</si>
  <si>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</si>
  <si>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</si>
  <si>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</si>
  <si>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</si>
  <si>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</si>
  <si>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</si>
  <si>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</si>
  <si>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</si>
  <si>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</si>
  <si>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</si>
  <si>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</si>
  <si>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</si>
  <si>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</si>
  <si>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</si>
  <si>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</si>
  <si>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</si>
  <si>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</si>
  <si>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</si>
  <si>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</si>
  <si>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</si>
  <si>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</si>
  <si>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</si>
  <si>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</si>
  <si>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</si>
  <si>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</si>
  <si>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</si>
  <si>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</si>
  <si>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</si>
  <si>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</si>
  <si>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</si>
  <si>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</si>
  <si>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</si>
  <si>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</si>
  <si>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</si>
  <si>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</si>
  <si>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</si>
  <si>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</si>
  <si>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</si>
  <si>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</si>
  <si>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</si>
  <si>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</si>
  <si>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</si>
  <si>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</si>
  <si>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</si>
  <si>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</si>
  <si>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</si>
  <si>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</si>
  <si>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</si>
  <si>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</si>
  <si>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</si>
  <si>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</si>
  <si>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</si>
  <si>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</si>
  <si>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</si>
  <si>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</si>
  <si>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</si>
  <si>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</si>
  <si>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</si>
  <si>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</si>
  <si>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</si>
  <si>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</si>
  <si>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</si>
  <si>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</si>
  <si>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</si>
  <si>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</si>
  <si>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</si>
  <si>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</si>
  <si>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</si>
  <si>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</si>
  <si>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</si>
  <si>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</si>
  <si>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</si>
  <si>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</si>
  <si>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</si>
  <si>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</si>
  <si>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</si>
  <si>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</si>
  <si>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</si>
  <si>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</si>
  <si>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</si>
  <si>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</si>
  <si>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</si>
  <si>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</si>
  <si>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</si>
  <si>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</si>
  <si>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</si>
  <si>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</si>
  <si>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</si>
  <si>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</si>
  <si>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</si>
  <si>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</si>
  <si>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</si>
  <si>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</si>
  <si>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</si>
  <si>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</si>
  <si>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</si>
  <si>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</si>
  <si>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</si>
  <si>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</si>
  <si>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</si>
  <si>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</si>
  <si>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</si>
  <si>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</si>
  <si>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</si>
  <si>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</si>
  <si>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</si>
  <si>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</si>
  <si>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</si>
  <si>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</si>
  <si>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</si>
  <si>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</si>
  <si>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</si>
  <si>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</si>
  <si>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</si>
  <si>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</si>
  <si>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</si>
  <si>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</si>
  <si>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</si>
  <si>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</si>
  <si>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</si>
  <si>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</si>
  <si>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</si>
  <si>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</si>
  <si>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</si>
  <si>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</si>
  <si>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</si>
  <si>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</si>
  <si>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</si>
  <si>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</si>
  <si>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</si>
  <si>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</si>
  <si>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</si>
  <si>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</si>
  <si>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</si>
  <si>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</si>
  <si>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</si>
  <si>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</si>
  <si>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</si>
  <si>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</si>
  <si>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</si>
  <si>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</si>
  <si>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</si>
  <si>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</si>
  <si>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</si>
  <si>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</si>
  <si>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</si>
  <si>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</si>
  <si>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</si>
  <si>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</si>
  <si>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</si>
  <si>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</si>
  <si>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</si>
  <si>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</si>
  <si>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</si>
  <si>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</si>
  <si>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</si>
  <si>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</si>
  <si>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</si>
  <si>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</si>
  <si>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</si>
  <si>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</si>
  <si>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</si>
  <si>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</si>
  <si>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</si>
  <si>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</si>
  <si>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</si>
  <si>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</si>
  <si>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</si>
  <si>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</si>
  <si>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</si>
  <si>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</si>
  <si>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</si>
  <si>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</si>
  <si>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</si>
  <si>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</si>
  <si>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</si>
  <si>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</si>
  <si>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</si>
  <si>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</si>
  <si>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</si>
  <si>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</si>
  <si>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</si>
  <si>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</si>
  <si>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</si>
  <si>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</si>
  <si>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</si>
  <si>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</si>
  <si>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</si>
  <si>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</si>
  <si>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</si>
  <si>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</si>
  <si>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</si>
  <si>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</si>
  <si>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</si>
  <si>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</si>
  <si>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</si>
  <si>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</si>
  <si>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</si>
  <si>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</si>
  <si>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</si>
  <si>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</si>
  <si>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</si>
  <si>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</si>
  <si>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</si>
  <si>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</si>
  <si>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</si>
  <si>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</si>
  <si>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</si>
  <si>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</si>
  <si>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</si>
  <si>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</si>
  <si>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</si>
  <si>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</si>
  <si>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</si>
  <si>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</si>
  <si>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</si>
  <si>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</si>
  <si>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</si>
  <si>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</si>
  <si>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</si>
  <si>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</si>
  <si>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</si>
  <si>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</si>
  <si>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</si>
  <si>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</si>
  <si>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</si>
  <si>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</si>
  <si>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</si>
  <si>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</si>
  <si>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</si>
  <si>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</si>
  <si>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</si>
  <si>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</si>
  <si>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</si>
  <si>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</si>
  <si>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</si>
  <si>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</si>
  <si>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</si>
  <si>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</si>
  <si>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</si>
  <si>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</si>
  <si>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</si>
  <si>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</si>
  <si>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</si>
  <si>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</si>
  <si>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</si>
  <si>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</si>
  <si>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</si>
  <si>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</si>
  <si>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</si>
  <si>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</si>
  <si>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</si>
  <si>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</si>
  <si>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</si>
  <si>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</si>
  <si>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</si>
  <si>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</si>
  <si>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</si>
  <si>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</si>
  <si>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</si>
  <si>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</si>
  <si>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</si>
  <si>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</si>
  <si>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</si>
  <si>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</si>
  <si>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</si>
  <si>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</si>
  <si>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</si>
  <si>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</si>
  <si>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</si>
  <si>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</si>
  <si>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</si>
  <si>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</si>
  <si>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</si>
  <si>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</si>
  <si>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</si>
  <si>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</si>
  <si>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</si>
  <si>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</si>
  <si>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</si>
  <si>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</si>
  <si>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</si>
  <si>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</si>
  <si>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</si>
  <si>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</si>
  <si>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</si>
  <si>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</si>
  <si>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</si>
  <si>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</si>
  <si>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</si>
  <si>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</si>
  <si>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</si>
  <si>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</si>
  <si>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</si>
  <si>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</si>
  <si>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</si>
  <si>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</si>
  <si>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</si>
  <si>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</si>
  <si>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</si>
  <si>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</si>
  <si>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</si>
  <si>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</si>
  <si>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</si>
  <si>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</si>
  <si>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</si>
  <si>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</si>
  <si>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</si>
  <si>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</si>
  <si>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</si>
  <si>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</si>
  <si>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</si>
  <si>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</si>
  <si>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</si>
  <si>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</si>
  <si>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</si>
  <si>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</si>
  <si>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</si>
  <si>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</si>
  <si>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</si>
  <si>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</si>
  <si>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</si>
  <si>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</si>
  <si>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</si>
  <si>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</si>
  <si>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</si>
  <si>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</si>
  <si>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</si>
  <si>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</si>
  <si>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</si>
  <si>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</si>
  <si>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</si>
  <si>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</si>
  <si>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</si>
  <si>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</si>
  <si>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</si>
  <si>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</si>
  <si>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</si>
  <si>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</si>
  <si>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</si>
  <si>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</si>
  <si>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</si>
  <si>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</si>
  <si>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</si>
  <si>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</si>
  <si>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</si>
  <si>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</si>
  <si>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</si>
  <si>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</si>
  <si>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</si>
  <si>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</si>
  <si>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</si>
  <si>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</si>
  <si>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</si>
  <si>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</si>
  <si>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</si>
  <si>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</si>
  <si>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</si>
  <si>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</si>
  <si>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</si>
  <si>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</si>
  <si>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</si>
  <si>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</si>
  <si>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</si>
  <si>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</si>
  <si>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</si>
  <si>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</si>
  <si>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</si>
  <si>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</si>
  <si>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</si>
  <si>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</si>
  <si>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</si>
  <si>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</si>
  <si>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</si>
  <si>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</si>
  <si>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</si>
  <si>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</si>
  <si>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</si>
  <si>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</si>
  <si>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</si>
  <si>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</si>
  <si>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</si>
  <si>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</si>
  <si>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</si>
  <si>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</si>
  <si>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</si>
  <si>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</si>
  <si>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</si>
  <si>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</si>
  <si>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</si>
  <si>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</si>
  <si>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</si>
  <si>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</si>
  <si>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</si>
  <si>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</si>
  <si>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</si>
  <si>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</si>
  <si>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</si>
  <si>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</si>
  <si>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</si>
  <si>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</si>
  <si>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</si>
  <si>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</si>
  <si>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</si>
  <si>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</si>
  <si>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</si>
  <si>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</si>
  <si>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</si>
  <si>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</si>
  <si>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</si>
  <si>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</si>
  <si>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</si>
  <si>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</si>
  <si>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</si>
  <si>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</si>
  <si>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</si>
  <si>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</si>
  <si>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</si>
  <si>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</si>
  <si>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</si>
  <si>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</si>
  <si>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</si>
  <si>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</si>
  <si>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</si>
  <si>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</si>
  <si>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</si>
  <si>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</si>
  <si>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</si>
  <si>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</si>
  <si>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</si>
  <si>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</si>
  <si>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</si>
  <si>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</si>
  <si>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</si>
  <si>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</si>
  <si>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</si>
  <si>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</si>
  <si>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</si>
  <si>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</si>
  <si>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</si>
  <si>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</si>
  <si>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</si>
  <si>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</si>
  <si>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</si>
  <si>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</si>
  <si>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</si>
  <si>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</si>
  <si>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</si>
  <si>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</si>
  <si>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</si>
  <si>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</si>
  <si>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</si>
  <si>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</si>
  <si>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</si>
  <si>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</si>
  <si>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</si>
  <si>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</si>
  <si>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</si>
  <si>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</si>
  <si>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</si>
  <si>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</si>
  <si>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</si>
  <si>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</si>
  <si>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</si>
  <si>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</si>
  <si>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</si>
  <si>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</si>
  <si>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</si>
  <si>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</si>
  <si>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</si>
  <si>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</si>
  <si>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</si>
  <si>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</si>
  <si>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</si>
  <si>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</si>
  <si>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</si>
  <si>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</si>
  <si>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</si>
  <si>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</si>
  <si>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</si>
  <si>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</si>
  <si>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</si>
  <si>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</si>
  <si>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</si>
  <si>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</si>
  <si>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</si>
  <si>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</si>
  <si>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</si>
  <si>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</si>
  <si>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</si>
  <si>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</si>
  <si>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</si>
  <si>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</si>
  <si>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</si>
  <si>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</si>
  <si>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</si>
  <si>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</si>
  <si>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</si>
  <si>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</si>
  <si>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</si>
  <si>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</si>
  <si>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</si>
  <si>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</si>
  <si>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</si>
  <si>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</si>
  <si>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</si>
  <si>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</si>
  <si>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</si>
  <si>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</si>
  <si>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</si>
  <si>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</si>
  <si>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</si>
  <si>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</si>
  <si>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</si>
  <si>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</si>
  <si>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</si>
  <si>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</si>
  <si>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</si>
  <si>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</si>
  <si>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</si>
  <si>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</si>
  <si>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</si>
  <si>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</si>
  <si>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</si>
  <si>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</si>
  <si>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</si>
  <si>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</si>
  <si>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</si>
  <si>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</si>
  <si>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</si>
  <si>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</si>
  <si>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</si>
  <si>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</si>
  <si>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</si>
  <si>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</si>
  <si>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</si>
  <si>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</si>
  <si>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</si>
  <si>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</si>
  <si>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</si>
  <si>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</si>
  <si>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</si>
  <si>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</si>
  <si>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</si>
  <si>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</si>
  <si>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</si>
  <si>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</si>
  <si>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</si>
  <si>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</si>
  <si>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</si>
  <si>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</si>
  <si>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</si>
  <si>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</si>
  <si>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</si>
  <si>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</si>
  <si>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</si>
  <si>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</si>
  <si>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</si>
  <si>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</si>
  <si>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</si>
  <si>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</si>
  <si>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</si>
  <si>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</si>
  <si>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</si>
  <si>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</si>
  <si>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</si>
  <si>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</si>
  <si>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</si>
  <si>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</si>
  <si>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</si>
  <si>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</si>
  <si>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</si>
  <si>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</si>
  <si>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</si>
  <si>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</si>
  <si>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</si>
  <si>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</si>
  <si>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</si>
  <si>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</si>
  <si>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</si>
  <si>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</si>
  <si>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</si>
  <si>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</si>
  <si>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</si>
  <si>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</si>
  <si>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</si>
  <si>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</si>
  <si>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</si>
  <si>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</si>
  <si>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</si>
  <si>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</si>
  <si>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</si>
  <si>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</si>
  <si>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</si>
  <si>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</si>
  <si>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</si>
  <si>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</si>
  <si>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</si>
  <si>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</si>
  <si>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</si>
  <si>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</si>
  <si>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</si>
  <si>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</si>
  <si>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</si>
  <si>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</si>
  <si>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</si>
  <si>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</si>
  <si>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</si>
  <si>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</si>
  <si>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</si>
  <si>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</si>
  <si>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</si>
  <si>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</si>
  <si>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</si>
  <si>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</si>
  <si>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</si>
  <si>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</si>
  <si>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</si>
  <si>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</si>
  <si>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</si>
  <si>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</si>
  <si>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</si>
  <si>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</si>
  <si>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</si>
  <si>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</si>
  <si>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</si>
  <si>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</si>
  <si>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</si>
  <si>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</si>
  <si>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</si>
  <si>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</si>
  <si>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</si>
  <si>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</si>
  <si>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</si>
  <si>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</si>
  <si>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</si>
  <si>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</si>
  <si>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</si>
  <si>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</si>
  <si>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</si>
  <si>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</si>
  <si>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</si>
  <si>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</si>
  <si>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</si>
  <si>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</si>
  <si>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</si>
  <si>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</si>
  <si>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</si>
  <si>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</si>
  <si>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</si>
  <si>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</si>
  <si>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</si>
  <si>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</si>
  <si>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</si>
  <si>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</si>
  <si>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</si>
  <si>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</si>
  <si>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</si>
  <si>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</si>
  <si>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</si>
  <si>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</si>
  <si>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</si>
  <si>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</si>
  <si>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</si>
  <si>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</si>
  <si>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</si>
  <si>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</si>
  <si>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</si>
  <si>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</si>
  <si>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</si>
  <si>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</si>
  <si>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</si>
  <si>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</si>
  <si>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</si>
  <si>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</si>
  <si>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</si>
  <si>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</si>
  <si>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</si>
  <si>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</si>
  <si>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</si>
  <si>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</si>
  <si>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</si>
  <si>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</si>
  <si>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</si>
  <si>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</si>
  <si>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</si>
  <si>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</si>
  <si>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</si>
  <si>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</si>
  <si>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</si>
  <si>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</si>
  <si>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</si>
  <si>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</si>
  <si>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</si>
  <si>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</si>
  <si>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</si>
  <si>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</si>
  <si>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</si>
  <si>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</si>
  <si>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</si>
  <si>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</si>
  <si>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</si>
  <si>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</si>
  <si>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</si>
  <si>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</si>
  <si>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</si>
  <si>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</si>
  <si>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</si>
  <si>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</si>
  <si>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</si>
  <si>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</si>
  <si>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</si>
  <si>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</si>
  <si>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</si>
  <si>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</si>
  <si>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</si>
  <si>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</si>
  <si>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</si>
  <si>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</si>
  <si>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</si>
  <si>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</si>
  <si>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</si>
  <si>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</si>
  <si>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</si>
  <si>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</si>
  <si>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</si>
  <si>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</si>
  <si>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</si>
  <si>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</si>
  <si>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</si>
  <si>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</si>
  <si>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</si>
  <si>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</si>
  <si>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</si>
  <si>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</si>
  <si>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</si>
  <si>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</si>
  <si>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</si>
  <si>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</si>
  <si>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</si>
  <si>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</si>
  <si>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</si>
  <si>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</si>
  <si>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</si>
  <si>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</si>
  <si>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</si>
  <si>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</si>
  <si>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</si>
  <si>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</si>
  <si>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</si>
  <si>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</si>
  <si>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</si>
  <si>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</si>
  <si>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</si>
  <si>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</si>
  <si>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</si>
  <si>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</si>
  <si>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</si>
  <si>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</si>
  <si>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</si>
  <si>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</si>
  <si>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</si>
  <si>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</si>
  <si>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</si>
  <si>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</si>
  <si>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</si>
  <si>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</si>
  <si>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</si>
  <si>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</si>
  <si>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</si>
  <si>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</si>
  <si>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</si>
  <si>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</si>
  <si>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</si>
  <si>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</si>
  <si>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</si>
  <si>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</si>
  <si>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</si>
  <si>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</si>
  <si>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</si>
  <si>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</si>
  <si>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</si>
  <si>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</si>
  <si>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</si>
  <si>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</si>
  <si>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</si>
  <si>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</si>
  <si>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</si>
  <si>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</si>
  <si>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</si>
  <si>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</si>
  <si>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</si>
  <si>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</si>
  <si>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</si>
  <si>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</si>
  <si>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</si>
  <si>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</si>
  <si>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</si>
  <si>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</si>
  <si>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</si>
  <si>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</si>
  <si>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</si>
  <si>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</si>
  <si>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</si>
  <si>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</si>
  <si>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</si>
  <si>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</si>
  <si>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</si>
  <si>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</si>
  <si>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</si>
  <si>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</si>
  <si>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</si>
  <si>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</si>
  <si>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</si>
  <si>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</si>
  <si>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</si>
  <si>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</si>
  <si>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</si>
  <si>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</si>
  <si>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</si>
  <si>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</si>
  <si>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</si>
  <si>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</si>
  <si>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</si>
  <si>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</si>
  <si>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</si>
  <si>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</si>
  <si>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</si>
  <si>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</si>
  <si>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</si>
  <si>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</si>
  <si>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</si>
  <si>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</si>
  <si>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</si>
  <si>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</si>
  <si>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</si>
  <si>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</si>
  <si>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</si>
  <si>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</si>
  <si>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</si>
  <si>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</si>
  <si>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</si>
  <si>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</si>
  <si>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</si>
  <si>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</si>
  <si>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</si>
  <si>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</si>
  <si>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</si>
  <si>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</si>
  <si>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</si>
  <si>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</si>
  <si>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</si>
  <si>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</si>
  <si>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</si>
  <si>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</si>
  <si>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</si>
  <si>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</si>
  <si>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</si>
  <si>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</si>
  <si>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</si>
  <si>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</si>
  <si>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</si>
  <si>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</si>
  <si>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</si>
  <si>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</si>
  <si>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</si>
  <si>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</si>
  <si>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</si>
  <si>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</si>
  <si>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</si>
  <si>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</si>
  <si>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</si>
  <si>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</si>
  <si>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</si>
  <si>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</si>
  <si>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</si>
  <si>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</si>
  <si>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</si>
  <si>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</si>
  <si>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</si>
  <si>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</si>
  <si>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</si>
  <si>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</si>
  <si>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</si>
  <si>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</si>
  <si>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</si>
  <si>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</si>
  <si>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</si>
  <si>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</si>
  <si>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</si>
  <si>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</si>
  <si>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</si>
  <si>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</si>
  <si>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</si>
  <si>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</si>
  <si>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</si>
  <si>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</si>
  <si>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</si>
  <si>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</si>
  <si>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</si>
  <si>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</si>
  <si>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</si>
  <si>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</si>
  <si>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</si>
  <si>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</si>
  <si>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</si>
  <si>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</si>
  <si>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</si>
  <si>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</si>
  <si>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</si>
  <si>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</si>
  <si>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</si>
  <si>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</si>
  <si>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</si>
  <si>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</si>
  <si>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</si>
  <si>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</si>
  <si>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</si>
  <si>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</si>
  <si>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</si>
  <si>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</si>
  <si>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</si>
  <si>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</si>
  <si>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</si>
  <si>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</si>
  <si>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</si>
  <si>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</si>
  <si>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</si>
  <si>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</si>
  <si>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</si>
  <si>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</si>
  <si>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</si>
  <si>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</si>
  <si>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</si>
  <si>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</si>
  <si>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</si>
  <si>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</si>
  <si>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</si>
  <si>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</si>
  <si>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</si>
  <si>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</si>
  <si>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</si>
  <si>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</si>
  <si>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</si>
  <si>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</si>
  <si>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</si>
  <si>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</si>
  <si>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</si>
  <si>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</si>
  <si>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</si>
  <si>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</si>
  <si>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</si>
  <si>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</si>
  <si>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</si>
  <si>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</si>
  <si>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</si>
  <si>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</si>
  <si>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</si>
  <si>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</si>
  <si>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</si>
  <si>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</si>
  <si>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</si>
  <si>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</si>
  <si>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</si>
  <si>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</si>
  <si>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</si>
  <si>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</si>
  <si>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</si>
  <si>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</si>
  <si>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</si>
  <si>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</si>
  <si>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</si>
  <si>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</si>
  <si>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</si>
  <si>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</si>
  <si>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</si>
  <si>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</si>
  <si>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</si>
  <si>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</si>
  <si>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</si>
  <si>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</si>
  <si>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</si>
  <si>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</si>
  <si>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</si>
  <si>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</si>
  <si>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</si>
  <si>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</si>
  <si>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</si>
  <si>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</si>
  <si>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</si>
  <si>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</si>
  <si>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</si>
  <si>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</si>
  <si>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</si>
  <si>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</si>
  <si>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</si>
  <si>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</si>
  <si>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</si>
  <si>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</si>
  <si>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</si>
  <si>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</si>
  <si>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</si>
  <si>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</si>
  <si>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</si>
  <si>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</si>
  <si>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</si>
  <si>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</si>
  <si>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</si>
  <si>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</si>
  <si>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</si>
  <si>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</si>
  <si>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</si>
  <si>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</si>
  <si>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</si>
  <si>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</si>
  <si>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</si>
  <si>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</si>
  <si>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</si>
  <si>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</si>
  <si>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</si>
  <si>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</si>
  <si>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</si>
  <si>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</si>
  <si>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</si>
  <si>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</si>
  <si>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</si>
  <si>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</si>
  <si>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</si>
  <si>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</si>
  <si>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</si>
  <si>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</si>
  <si>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</si>
  <si>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</si>
  <si>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</si>
  <si>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</si>
  <si>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</si>
  <si>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</si>
  <si>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</si>
  <si>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</si>
  <si>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</si>
  <si>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</si>
  <si>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</si>
  <si>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</si>
  <si>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</si>
  <si>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</si>
  <si>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</si>
  <si>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</si>
  <si>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</si>
  <si>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</si>
  <si>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</si>
  <si>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</si>
  <si>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</si>
  <si>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</si>
  <si>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</si>
  <si>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</si>
  <si>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</si>
  <si>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</si>
  <si>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</si>
  <si>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</si>
  <si>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</si>
  <si>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</si>
  <si>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</si>
  <si>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</si>
  <si>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</si>
  <si>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</si>
  <si>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</si>
  <si>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</si>
  <si>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</si>
  <si>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</si>
  <si>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</si>
  <si>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</si>
  <si>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</si>
  <si>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</si>
  <si>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</si>
  <si>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</si>
  <si>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</si>
  <si>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</si>
  <si>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</si>
  <si>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</si>
  <si>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</si>
  <si>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</si>
  <si>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</si>
  <si>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</si>
  <si>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</si>
  <si>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</si>
  <si>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</si>
  <si>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</si>
  <si>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</si>
  <si>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</si>
  <si>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</si>
  <si>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</si>
  <si>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</si>
  <si>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</si>
  <si>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</si>
  <si>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</si>
  <si>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</si>
  <si>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</si>
  <si>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</si>
  <si>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</si>
  <si>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</si>
  <si>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</si>
  <si>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</si>
  <si>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</si>
  <si>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</si>
  <si>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</si>
  <si>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</si>
  <si>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</si>
  <si>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</si>
  <si>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</si>
  <si>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</si>
  <si>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</si>
  <si>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</si>
  <si>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</si>
  <si>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</si>
  <si>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</si>
  <si>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</si>
  <si>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</si>
  <si>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</si>
  <si>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</si>
  <si>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</si>
  <si>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</si>
  <si>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</si>
  <si>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</si>
  <si>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</si>
  <si>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</si>
  <si>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</si>
  <si>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</si>
  <si>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</si>
  <si>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</si>
  <si>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</si>
  <si>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</si>
  <si>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</si>
  <si>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</si>
  <si>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</si>
  <si>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</si>
  <si>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</si>
  <si>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</si>
  <si>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</si>
  <si>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</si>
  <si>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</si>
  <si>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</si>
  <si>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</si>
  <si>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</si>
  <si>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</si>
  <si>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</si>
  <si>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</si>
  <si>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</si>
  <si>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</si>
  <si>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</si>
  <si>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</si>
  <si>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</si>
  <si>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</si>
  <si>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</si>
  <si>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</si>
  <si>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</si>
  <si>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</si>
  <si>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</si>
  <si>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</si>
  <si>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</si>
  <si>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</si>
  <si>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</si>
  <si>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</si>
  <si>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</si>
  <si>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</si>
  <si>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</si>
  <si>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</si>
  <si>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</si>
  <si>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</si>
  <si>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</si>
  <si>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</si>
  <si>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</si>
  <si>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</si>
  <si>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</si>
  <si>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</si>
  <si>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</si>
  <si>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</si>
  <si>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</si>
  <si>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</si>
  <si>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</si>
  <si>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</si>
  <si>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</si>
  <si>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</si>
  <si>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</si>
  <si>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</si>
  <si>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</si>
  <si>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</si>
  <si>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</si>
  <si>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</si>
  <si>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</si>
  <si>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</si>
  <si>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</si>
  <si>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</si>
  <si>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</si>
  <si>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</si>
  <si>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</si>
  <si>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</si>
  <si>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</si>
  <si>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</si>
  <si>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</si>
  <si>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</si>
  <si>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</si>
  <si>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</si>
  <si>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</si>
  <si>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</si>
  <si>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</si>
  <si>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</si>
  <si>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</si>
  <si>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</si>
  <si>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</si>
  <si>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</si>
  <si>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</si>
  <si>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</si>
  <si>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</si>
  <si>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</si>
  <si>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</si>
  <si>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</si>
  <si>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</si>
  <si>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</si>
  <si>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</si>
  <si>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</si>
  <si>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</si>
  <si>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</si>
  <si>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</si>
  <si>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</si>
  <si>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</si>
  <si>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</si>
  <si>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</si>
  <si>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</si>
  <si>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</si>
  <si>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</si>
  <si>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</si>
  <si>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</si>
  <si>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</si>
  <si>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</si>
  <si>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</si>
  <si>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</si>
  <si>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</si>
  <si>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</si>
  <si>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</si>
  <si>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</si>
  <si>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</si>
  <si>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</si>
  <si>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</si>
  <si>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</si>
  <si>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</si>
  <si>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</si>
  <si>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</si>
  <si>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</si>
  <si>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</si>
  <si>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</si>
  <si>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</si>
  <si>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</si>
  <si>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</si>
  <si>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</si>
  <si>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</si>
  <si>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</si>
  <si>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</si>
  <si>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</si>
  <si>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</si>
  <si>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</si>
  <si>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</si>
  <si>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</si>
  <si>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</si>
  <si>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</si>
  <si>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</si>
  <si>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</si>
  <si>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</si>
  <si>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</si>
  <si>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</si>
  <si>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</si>
  <si>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</si>
  <si>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</si>
  <si>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</si>
  <si>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</si>
  <si>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</si>
  <si>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</si>
  <si>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</si>
  <si>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</si>
  <si>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</si>
  <si>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</si>
  <si>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</si>
  <si>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</si>
  <si>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</si>
  <si>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</si>
  <si>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</si>
  <si>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</si>
  <si>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</si>
  <si>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</si>
  <si>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</si>
  <si>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</si>
  <si>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</si>
  <si>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</si>
  <si>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</si>
  <si>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</si>
  <si>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</si>
  <si>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</si>
  <si>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</si>
  <si>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</si>
  <si>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</si>
  <si>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</si>
  <si>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</si>
  <si>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</si>
  <si>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</si>
  <si>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</si>
  <si>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</si>
  <si>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</si>
  <si>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</si>
  <si>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</si>
  <si>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</si>
  <si>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</si>
  <si>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</si>
  <si>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</si>
  <si>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</si>
  <si>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</si>
  <si>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</si>
  <si>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</si>
  <si>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</si>
  <si>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</si>
  <si>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</si>
  <si>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</si>
  <si>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</si>
  <si>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</si>
  <si>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</si>
  <si>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</si>
  <si>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</si>
  <si>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</si>
  <si>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</si>
  <si>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</si>
  <si>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</si>
  <si>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</si>
  <si>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</si>
  <si>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</si>
  <si>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</si>
  <si>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</si>
  <si>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</si>
  <si>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</si>
  <si>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</si>
  <si>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</si>
  <si>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</si>
  <si>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</si>
  <si>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</si>
  <si>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</si>
  <si>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</si>
  <si>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</si>
  <si>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</si>
  <si>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</si>
  <si>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</si>
  <si>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</si>
  <si>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</si>
  <si>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</si>
  <si>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</si>
  <si>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</si>
  <si>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</si>
  <si>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</si>
  <si>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</si>
  <si>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</si>
  <si>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</si>
  <si>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</si>
  <si>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</si>
  <si>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</si>
  <si>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</si>
  <si>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</si>
  <si>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</si>
  <si>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</si>
  <si>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</si>
  <si>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</si>
  <si>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</si>
  <si>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</si>
  <si>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</si>
  <si>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</si>
  <si>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</si>
  <si>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</si>
  <si>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</si>
  <si>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</si>
  <si>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</si>
  <si>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</si>
  <si>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</si>
  <si>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</si>
  <si>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</si>
  <si>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</si>
  <si>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</si>
  <si>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</si>
  <si>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</si>
  <si>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</si>
  <si>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</si>
  <si>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</si>
  <si>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</si>
  <si>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</si>
  <si>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</si>
  <si>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</si>
  <si>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</si>
  <si>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</si>
  <si>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</si>
  <si>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</si>
  <si>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</si>
  <si>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</si>
  <si>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</si>
  <si>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</si>
  <si>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</si>
  <si>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</si>
  <si>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</si>
  <si>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</si>
  <si>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</si>
  <si>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</si>
  <si>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</si>
  <si>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</si>
  <si>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</si>
  <si>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</si>
  <si>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</si>
  <si>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</si>
  <si>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</si>
  <si>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</si>
  <si>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</si>
  <si>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</si>
  <si>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</si>
  <si>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</si>
  <si>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</si>
  <si>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</si>
  <si>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</si>
  <si>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</si>
  <si>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</si>
  <si>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</si>
  <si>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</si>
  <si>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</si>
  <si>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</si>
  <si>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</si>
  <si>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</si>
  <si>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</si>
  <si>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</si>
  <si>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</si>
  <si>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</si>
  <si>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</si>
  <si>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</si>
  <si>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</si>
  <si>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</si>
  <si>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</si>
  <si>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</si>
  <si>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</si>
  <si>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</si>
  <si>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</si>
  <si>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</si>
  <si>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</si>
  <si>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</si>
  <si>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</si>
  <si>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</si>
  <si>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</si>
  <si>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</si>
  <si>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</si>
  <si>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</si>
  <si>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</si>
  <si>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</si>
  <si>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</si>
  <si>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</si>
  <si>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</si>
  <si>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</si>
  <si>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</si>
  <si>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</si>
  <si>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</si>
  <si>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</si>
  <si>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</si>
  <si>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</si>
  <si>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</si>
  <si>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</si>
  <si>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</si>
  <si>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</si>
  <si>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</si>
  <si>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</si>
  <si>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</si>
  <si>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</si>
  <si>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</si>
  <si>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</si>
  <si>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</si>
  <si>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</si>
  <si>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</si>
  <si>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</si>
  <si>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</si>
  <si>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</si>
  <si>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</si>
  <si>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</si>
  <si>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</si>
  <si>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</si>
  <si>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</si>
  <si>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</si>
  <si>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</si>
  <si>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</si>
  <si>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</si>
  <si>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</si>
  <si>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</si>
  <si>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</si>
  <si>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</si>
  <si>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</si>
  <si>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</si>
  <si>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</si>
  <si>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</si>
  <si>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</si>
  <si>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</si>
  <si>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</si>
  <si>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</si>
  <si>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</si>
  <si>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</si>
  <si>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</si>
  <si>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</si>
  <si>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</si>
  <si>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</si>
  <si>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</si>
  <si>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</si>
  <si>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</si>
  <si>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</si>
  <si>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</si>
  <si>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</si>
  <si>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</si>
  <si>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</si>
  <si>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</si>
  <si>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</si>
  <si>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</si>
  <si>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</si>
  <si>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</si>
  <si>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</si>
  <si>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</si>
  <si>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</si>
  <si>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</si>
  <si>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</si>
  <si>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</si>
  <si>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</si>
  <si>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</si>
  <si>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</si>
  <si>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</si>
  <si>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</si>
  <si>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</si>
  <si>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</si>
  <si>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</si>
  <si>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</si>
  <si>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</si>
  <si>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</si>
  <si>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</si>
  <si>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</si>
  <si>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</si>
  <si>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</si>
  <si>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</si>
  <si>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</si>
  <si>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</si>
  <si>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</si>
  <si>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</si>
  <si>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</si>
  <si>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</si>
  <si>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</si>
  <si>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</si>
  <si>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</si>
  <si>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</si>
  <si>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</si>
  <si>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</si>
  <si>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</si>
  <si>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</si>
  <si>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</si>
  <si>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</si>
  <si>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</si>
  <si>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</si>
  <si>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</si>
  <si>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</si>
  <si>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</si>
  <si>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</si>
  <si>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</si>
  <si>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</si>
  <si>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</si>
  <si>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</si>
  <si>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</si>
  <si>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</si>
  <si>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</si>
  <si>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</si>
  <si>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</si>
  <si>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</si>
  <si>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</si>
  <si>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</si>
  <si>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</si>
  <si>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</si>
  <si>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</si>
  <si>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</si>
  <si>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</si>
  <si>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</si>
  <si>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</si>
  <si>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</si>
  <si>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</si>
  <si>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</si>
  <si>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</si>
  <si>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</si>
  <si>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</si>
  <si>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</si>
  <si>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</si>
  <si>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</si>
  <si>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</si>
  <si>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</si>
  <si>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</si>
  <si>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</si>
  <si>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</si>
  <si>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</si>
  <si>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</si>
  <si>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</si>
  <si>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</si>
  <si>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</si>
  <si>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</si>
  <si>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</si>
  <si>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</si>
  <si>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</si>
  <si>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</si>
  <si>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</si>
  <si>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</si>
  <si>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</si>
  <si>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</si>
  <si>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</si>
  <si>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</si>
  <si>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</si>
  <si>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</si>
  <si>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</si>
  <si>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</si>
  <si>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</si>
  <si>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</si>
  <si>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</si>
  <si>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</si>
  <si>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</si>
  <si>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</si>
  <si>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</si>
  <si>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</si>
  <si>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</si>
  <si>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</si>
  <si>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</si>
  <si>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</si>
  <si>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</si>
  <si>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</si>
  <si>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</si>
  <si>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</si>
  <si>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</si>
  <si>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</si>
  <si>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</si>
  <si>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</si>
  <si>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</si>
  <si>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</si>
  <si>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</si>
  <si>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</si>
  <si>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</si>
  <si>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</si>
  <si>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</si>
  <si>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</si>
  <si>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</si>
  <si>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</si>
  <si>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</si>
  <si>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</si>
  <si>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</si>
  <si>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</si>
  <si>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</si>
  <si>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</si>
  <si>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</si>
  <si>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</si>
  <si>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</si>
  <si>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</si>
  <si>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</si>
  <si>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</si>
  <si>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</si>
  <si>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</si>
  <si>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</si>
  <si>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</si>
  <si>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</si>
  <si>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</si>
  <si>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</si>
  <si>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</si>
  <si>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</si>
  <si>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</si>
  <si>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</si>
  <si>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</si>
  <si>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</si>
  <si>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</si>
  <si>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</si>
  <si>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</si>
  <si>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</si>
  <si>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</si>
  <si>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</si>
  <si>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</si>
  <si>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</si>
  <si>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</si>
  <si>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</si>
  <si>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</si>
  <si>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</si>
  <si>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</si>
  <si>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</si>
  <si>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</si>
  <si>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</si>
  <si>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</si>
  <si>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</si>
  <si>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</si>
  <si>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</si>
  <si>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</si>
  <si>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</si>
  <si>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</si>
  <si>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</si>
  <si>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</si>
  <si>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</si>
  <si>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</si>
  <si>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</si>
  <si>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</si>
  <si>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</si>
  <si>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</si>
  <si>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</si>
  <si>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</si>
  <si>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</si>
  <si>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</si>
  <si>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</si>
  <si>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</si>
  <si>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</si>
  <si>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</si>
  <si>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</si>
  <si>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</si>
  <si>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</si>
  <si>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</si>
  <si>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</si>
  <si>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</si>
  <si>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</si>
  <si>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</si>
  <si>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</si>
  <si>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</si>
  <si>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</si>
  <si>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</si>
  <si>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</si>
  <si>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</si>
  <si>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</si>
  <si>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</si>
  <si>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</si>
  <si>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</si>
  <si>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</si>
  <si>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</si>
  <si>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</si>
  <si>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</si>
  <si>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</si>
  <si>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</si>
  <si>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</si>
  <si>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</si>
  <si>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</si>
  <si>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</si>
  <si>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</si>
  <si>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</si>
  <si>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</si>
  <si>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</si>
  <si>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</si>
  <si>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</si>
  <si>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</si>
  <si>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</si>
  <si>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</si>
  <si>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</si>
  <si>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</si>
  <si>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</si>
  <si>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</si>
  <si>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</si>
  <si>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</si>
  <si>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</si>
  <si>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</si>
  <si>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</si>
  <si>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</si>
  <si>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</si>
  <si>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</si>
  <si>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</si>
  <si>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</si>
  <si>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</si>
  <si>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</si>
  <si>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</si>
  <si>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</si>
  <si>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</si>
  <si>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</si>
  <si>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</si>
  <si>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</si>
  <si>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</si>
  <si>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</si>
  <si>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</si>
  <si>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</si>
  <si>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</si>
  <si>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</si>
  <si>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</si>
  <si>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</si>
  <si>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</si>
  <si>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</si>
  <si>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</si>
  <si>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</si>
  <si>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</si>
  <si>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</si>
  <si>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</si>
  <si>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</si>
  <si>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</si>
  <si>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</si>
  <si>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</si>
  <si>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</si>
  <si>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</si>
  <si>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</si>
  <si>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</si>
  <si>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</si>
  <si>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</si>
  <si>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</si>
  <si>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</si>
  <si>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</si>
  <si>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</si>
  <si>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</si>
  <si>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</si>
  <si>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</si>
  <si>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</si>
  <si>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</si>
  <si>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</si>
  <si>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</si>
  <si>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</si>
  <si>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</si>
  <si>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</si>
  <si>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</si>
  <si>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</si>
  <si>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</si>
  <si>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</si>
  <si>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</si>
  <si>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</si>
  <si>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</si>
  <si>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</si>
  <si>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</si>
  <si>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</si>
  <si>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</si>
  <si>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</si>
  <si>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</si>
  <si>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</si>
  <si>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</si>
  <si>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</si>
  <si>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</si>
  <si>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</si>
  <si>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</si>
  <si>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</si>
  <si>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</si>
  <si>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</si>
  <si>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</si>
  <si>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</si>
  <si>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</si>
  <si>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</si>
  <si>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</si>
  <si>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</si>
  <si>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</si>
  <si>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</si>
  <si>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</si>
  <si>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</si>
  <si>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</si>
  <si>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</si>
  <si>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</si>
  <si>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</si>
  <si>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</si>
  <si>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</si>
  <si>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</si>
  <si>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</si>
  <si>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</si>
  <si>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</si>
  <si>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</si>
  <si>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</si>
  <si>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</si>
  <si>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</si>
  <si>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</si>
  <si>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</si>
  <si>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</si>
  <si>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</si>
  <si>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</si>
  <si>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</si>
  <si>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</si>
  <si>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</si>
  <si>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</si>
  <si>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</si>
  <si>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</si>
  <si>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</si>
  <si>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</si>
  <si>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</si>
  <si>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</si>
  <si>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</si>
  <si>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</si>
  <si>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</si>
  <si>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</si>
  <si>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</si>
  <si>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</si>
  <si>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</si>
  <si>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</si>
  <si>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</si>
  <si>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</si>
  <si>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</si>
  <si>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</si>
  <si>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</si>
  <si>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</si>
  <si>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</si>
  <si>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</si>
  <si>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</si>
  <si>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</si>
  <si>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</si>
  <si>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</si>
  <si>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</si>
  <si>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</si>
  <si>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</si>
  <si>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</si>
  <si>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</si>
  <si>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</si>
  <si>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</si>
  <si>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</si>
  <si>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</si>
  <si>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</si>
  <si>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</si>
  <si>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</si>
  <si>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</si>
  <si>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</si>
  <si>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</si>
  <si>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</si>
  <si>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</si>
  <si>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</si>
  <si>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</si>
  <si>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</si>
  <si>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</si>
  <si>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</si>
  <si>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</si>
  <si>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</si>
  <si>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</si>
  <si>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</si>
  <si>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</si>
  <si>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</si>
  <si>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</si>
  <si>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</si>
  <si>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</si>
  <si>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</si>
  <si>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</si>
  <si>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</si>
  <si>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</si>
  <si>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</si>
  <si>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</si>
  <si>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</si>
  <si>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</si>
  <si>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</si>
  <si>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</si>
  <si>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</si>
  <si>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</si>
  <si>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</si>
  <si>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</si>
  <si>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</si>
  <si>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</si>
  <si>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</si>
  <si>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</si>
  <si>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</si>
  <si>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</si>
  <si>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</si>
  <si>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</si>
  <si>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</si>
  <si>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</si>
  <si>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</si>
  <si>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</si>
  <si>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</si>
  <si>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</si>
  <si>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</si>
  <si>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</si>
  <si>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</si>
  <si>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</si>
  <si>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</si>
  <si>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</si>
  <si>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</si>
  <si>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</si>
  <si>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</si>
  <si>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</si>
  <si>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</si>
  <si>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</si>
  <si>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</si>
  <si>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</si>
  <si>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</si>
  <si>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</si>
  <si>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</si>
  <si>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</si>
  <si>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</si>
  <si>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</si>
  <si>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</si>
  <si>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</si>
  <si>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</si>
  <si>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</si>
  <si>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</si>
  <si>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</si>
  <si>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</si>
  <si>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</si>
  <si>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</si>
  <si>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</si>
  <si>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</si>
  <si>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</si>
  <si>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</si>
  <si>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</si>
  <si>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</si>
  <si>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</si>
  <si>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</si>
  <si>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</si>
  <si>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</si>
  <si>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</si>
  <si>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</si>
  <si>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</si>
  <si>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</si>
  <si>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</si>
  <si>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</si>
  <si>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</si>
  <si>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</si>
  <si>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</si>
  <si>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</si>
  <si>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</si>
  <si>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</si>
  <si>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</si>
  <si>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</si>
  <si>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</si>
  <si>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</si>
  <si>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</si>
  <si>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</si>
  <si>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</si>
  <si>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</si>
  <si>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</si>
  <si>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</si>
  <si>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</si>
  <si>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</si>
  <si>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</si>
  <si>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</si>
  <si>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</si>
  <si>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</si>
  <si>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</si>
  <si>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</si>
  <si>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</si>
  <si>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</si>
  <si>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</si>
  <si>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</si>
  <si>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</si>
  <si>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</si>
  <si>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</si>
  <si>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</si>
  <si>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</si>
  <si>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</si>
  <si>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</si>
  <si>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</si>
  <si>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</si>
  <si>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</si>
  <si>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</si>
  <si>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</si>
  <si>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</si>
  <si>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</si>
  <si>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</si>
  <si>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</si>
  <si>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</si>
  <si>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</si>
  <si>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</si>
  <si>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</si>
  <si>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</si>
  <si>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</si>
  <si>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</si>
  <si>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</si>
  <si>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</si>
  <si>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</si>
  <si>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</si>
  <si>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</si>
  <si>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</si>
  <si>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</si>
  <si>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</si>
  <si>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</si>
  <si>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</si>
  <si>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</si>
  <si>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</si>
  <si>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</si>
  <si>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</si>
  <si>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</si>
  <si>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</si>
  <si>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</si>
  <si>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</si>
  <si>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</si>
  <si>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</si>
  <si>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</si>
  <si>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</si>
  <si>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</si>
  <si>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</si>
  <si>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</si>
  <si>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</si>
  <si>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</si>
  <si>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</si>
  <si>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</si>
  <si>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</si>
  <si>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</si>
  <si>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</si>
  <si>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</si>
  <si>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</si>
  <si>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</si>
  <si>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</si>
  <si>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</si>
  <si>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</si>
  <si>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</si>
  <si>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</si>
  <si>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</si>
  <si>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</si>
  <si>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</si>
  <si>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</si>
  <si>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</si>
  <si>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</si>
  <si>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</si>
  <si>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</si>
  <si>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</si>
  <si>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</si>
  <si>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</si>
  <si>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</si>
  <si>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</si>
  <si>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</si>
  <si>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</si>
  <si>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</si>
  <si>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</si>
  <si>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</si>
  <si>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</si>
  <si>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</si>
  <si>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</si>
  <si>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</si>
  <si>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</si>
  <si>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</si>
  <si>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</si>
  <si>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</si>
  <si>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</si>
  <si>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</si>
  <si>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</si>
  <si>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</si>
  <si>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</si>
  <si>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</si>
  <si>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</si>
  <si>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</si>
  <si>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</si>
  <si>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</si>
  <si>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</si>
  <si>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</si>
  <si>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</si>
  <si>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</si>
  <si>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</si>
  <si>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</si>
  <si>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</si>
  <si>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</si>
  <si>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</si>
  <si>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</si>
  <si>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</si>
  <si>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</si>
  <si>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</si>
  <si>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</si>
  <si>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</si>
  <si>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</si>
  <si>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</si>
  <si>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</si>
  <si>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</si>
  <si>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</si>
  <si>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</si>
  <si>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</si>
  <si>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</si>
  <si>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</si>
  <si>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</si>
  <si>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</si>
  <si>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</si>
  <si>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</si>
  <si>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</si>
  <si>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</si>
  <si>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</si>
  <si>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</si>
  <si>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</si>
  <si>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</si>
  <si>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</si>
  <si>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</si>
  <si>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</si>
  <si>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</si>
  <si>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</si>
  <si>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</si>
  <si>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</si>
  <si>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</si>
  <si>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</si>
  <si>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</si>
  <si>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</si>
  <si>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</si>
  <si>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</si>
  <si>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</si>
  <si>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</si>
  <si>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</si>
  <si>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</si>
  <si>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</si>
  <si>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</si>
  <si>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</si>
  <si>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</si>
  <si>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</si>
  <si>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</si>
  <si>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</si>
  <si>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</si>
  <si>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</si>
  <si>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</si>
  <si>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</si>
  <si>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</si>
  <si>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</si>
  <si>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</si>
  <si>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</si>
  <si>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</si>
  <si>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</si>
  <si>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</si>
  <si>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</si>
  <si>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</si>
  <si>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</si>
  <si>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</si>
  <si>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</si>
  <si>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</si>
  <si>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</si>
  <si>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</si>
  <si>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</si>
  <si>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</si>
  <si>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</si>
  <si>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</si>
  <si>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</si>
  <si>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</si>
  <si>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</si>
  <si>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</si>
  <si>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</si>
  <si>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</si>
  <si>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</si>
  <si>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</si>
  <si>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</si>
  <si>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</si>
  <si>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</si>
  <si>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</si>
  <si>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</si>
  <si>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</si>
  <si>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</si>
  <si>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</si>
  <si>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</si>
  <si>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</si>
  <si>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</si>
  <si>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</si>
  <si>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</si>
  <si>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</si>
  <si>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</si>
  <si>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</si>
  <si>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</si>
  <si>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</si>
  <si>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</si>
  <si>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</si>
  <si>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</si>
  <si>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</si>
  <si>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</si>
  <si>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</si>
  <si>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</si>
  <si>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</si>
  <si>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</si>
  <si>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</si>
  <si>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</si>
  <si>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</si>
  <si>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</si>
  <si>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</si>
  <si>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</si>
  <si>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</si>
  <si>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</si>
  <si>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</si>
  <si>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</si>
  <si>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</si>
  <si>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</si>
  <si>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</si>
  <si>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</si>
  <si>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</si>
  <si>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</si>
  <si>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</si>
  <si>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</si>
  <si>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</si>
  <si>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</si>
  <si>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</si>
  <si>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</si>
  <si>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</si>
  <si>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</si>
  <si>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</si>
  <si>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</si>
  <si>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</si>
  <si>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</si>
  <si>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</si>
  <si>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</si>
  <si>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</si>
  <si>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</si>
  <si>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</si>
  <si>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</si>
  <si>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</si>
  <si>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</si>
  <si>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</si>
  <si>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</si>
  <si>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</si>
  <si>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</si>
  <si>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</si>
  <si>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</si>
  <si>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</si>
  <si>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</si>
  <si>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</si>
  <si>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</si>
  <si>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</si>
  <si>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</si>
  <si>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</si>
  <si>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</si>
  <si>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</si>
  <si>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</si>
  <si>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</si>
  <si>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</si>
  <si>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</si>
  <si>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</si>
  <si>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</si>
  <si>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</si>
  <si>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</si>
  <si>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</si>
  <si>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</si>
  <si>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</si>
  <si>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</si>
  <si>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</si>
  <si>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</si>
  <si>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</si>
  <si>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</si>
  <si>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</si>
  <si>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</si>
  <si>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</si>
  <si>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</si>
  <si>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</si>
  <si>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</si>
  <si>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</si>
  <si>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</si>
  <si>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</si>
  <si>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</si>
  <si>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</si>
  <si>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</si>
  <si>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</si>
  <si>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</si>
  <si>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</si>
  <si>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</si>
  <si>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</si>
  <si>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</si>
  <si>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</si>
  <si>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</si>
  <si>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</si>
  <si>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</si>
  <si>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</si>
  <si>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</si>
  <si>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</si>
  <si>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</si>
  <si>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</si>
  <si>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</si>
  <si>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</si>
  <si>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</si>
  <si>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</si>
  <si>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</si>
  <si>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</si>
  <si>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</si>
  <si>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</si>
  <si>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</si>
  <si>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</si>
  <si>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</si>
  <si>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</si>
  <si>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</si>
  <si>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</si>
  <si>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</si>
  <si>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</si>
  <si>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</si>
  <si>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</si>
  <si>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</si>
  <si>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</si>
  <si>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</si>
  <si>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</si>
  <si>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</si>
  <si>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</si>
  <si>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</si>
  <si>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</si>
  <si>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</si>
  <si>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</si>
  <si>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</si>
  <si>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</si>
  <si>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</si>
  <si>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</si>
  <si>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</si>
  <si>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</si>
  <si>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</si>
  <si>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</si>
  <si>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</si>
  <si>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</si>
  <si>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</si>
  <si>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</si>
  <si>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</si>
  <si>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</si>
  <si>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</si>
  <si>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</si>
  <si>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</si>
  <si>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</si>
  <si>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</si>
  <si>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</si>
  <si>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</si>
  <si>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</si>
  <si>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</si>
  <si>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</si>
  <si>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</si>
  <si>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</si>
  <si>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</si>
  <si>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</si>
  <si>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</si>
  <si>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</si>
  <si>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</si>
  <si>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</si>
  <si>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</si>
  <si>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</si>
  <si>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</si>
  <si>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</si>
  <si>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</si>
  <si>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</si>
  <si>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</si>
  <si>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</si>
  <si>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</si>
  <si>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</si>
  <si>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</si>
  <si>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</si>
  <si>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</si>
  <si>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</si>
  <si>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</si>
  <si>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</si>
  <si>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</si>
  <si>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</si>
  <si>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</si>
  <si>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</si>
  <si>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</si>
  <si>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</si>
  <si>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</si>
  <si>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</si>
  <si>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</si>
  <si>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</si>
  <si>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</si>
  <si>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</si>
  <si>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</si>
  <si>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</si>
  <si>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</si>
  <si>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</si>
  <si>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</si>
  <si>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</si>
  <si>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</si>
  <si>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</si>
  <si>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</si>
  <si>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</si>
  <si>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</si>
  <si>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</si>
  <si>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</si>
  <si>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</si>
  <si>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</si>
  <si>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</si>
  <si>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</si>
  <si>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</si>
  <si>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</si>
  <si>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</si>
  <si>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</si>
  <si>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</si>
  <si>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</si>
  <si>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</si>
  <si>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</si>
  <si>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</si>
  <si>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</si>
  <si>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</si>
  <si>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</si>
  <si>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</si>
  <si>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</si>
  <si>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</si>
  <si>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</si>
  <si>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</si>
  <si>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</si>
  <si>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</si>
  <si>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</si>
  <si>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</si>
  <si>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</si>
  <si>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</si>
  <si>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</si>
  <si>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</si>
  <si>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</si>
  <si>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</si>
  <si>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</si>
  <si>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</si>
  <si>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</si>
  <si>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</si>
  <si>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</si>
  <si>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</si>
  <si>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</si>
  <si>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</si>
  <si>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</si>
  <si>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</si>
  <si>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</si>
  <si>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</si>
  <si>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</si>
  <si>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</si>
  <si>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</si>
  <si>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</si>
  <si>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</si>
  <si>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</si>
  <si>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</si>
  <si>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</si>
  <si>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</si>
  <si>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</si>
  <si>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</si>
  <si>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</si>
  <si>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</si>
  <si>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</si>
  <si>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</si>
  <si>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</si>
  <si>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</si>
  <si>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</si>
  <si>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</si>
  <si>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</si>
  <si>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</si>
  <si>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</si>
  <si>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</si>
  <si>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</si>
  <si>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</si>
  <si>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</si>
  <si>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</si>
  <si>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</si>
  <si>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</si>
  <si>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</si>
  <si>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</si>
  <si>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</si>
  <si>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</si>
  <si>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</si>
  <si>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</si>
  <si>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</si>
  <si>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</si>
  <si>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</si>
  <si>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</si>
  <si>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</si>
  <si>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</si>
  <si>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</si>
  <si>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</si>
  <si>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</si>
  <si>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</si>
  <si>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</si>
  <si>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</si>
  <si>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</si>
  <si>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</si>
  <si>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</si>
  <si>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</si>
  <si>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</si>
  <si>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</si>
  <si>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</si>
  <si>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</si>
  <si>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</si>
  <si>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</si>
  <si>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</si>
  <si>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</si>
  <si>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</si>
  <si>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</si>
  <si>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</si>
  <si>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</si>
  <si>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</si>
  <si>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</si>
  <si>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</si>
  <si>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</si>
  <si>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</si>
  <si>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</si>
  <si>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</si>
  <si>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</si>
  <si>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</si>
  <si>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</si>
  <si>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</si>
  <si>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</si>
  <si>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</si>
  <si>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</si>
  <si>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</si>
  <si>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</si>
  <si>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</si>
  <si>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</si>
  <si>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</si>
  <si>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</si>
  <si>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</si>
  <si>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</si>
  <si>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</si>
  <si>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</si>
  <si>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</si>
  <si>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</si>
  <si>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</si>
  <si>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</si>
  <si>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</si>
  <si>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</si>
  <si>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</si>
  <si>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</si>
  <si>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</si>
  <si>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</si>
  <si>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</si>
  <si>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</si>
  <si>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</si>
  <si>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</si>
  <si>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</si>
  <si>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</si>
  <si>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</si>
  <si>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</si>
  <si>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</si>
  <si>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</si>
  <si>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</si>
  <si>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</si>
  <si>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</si>
  <si>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</si>
  <si>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</si>
  <si>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</si>
  <si>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</si>
  <si>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</si>
  <si>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</si>
  <si>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</si>
  <si>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</si>
  <si>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</si>
  <si>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</si>
  <si>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</si>
  <si>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</si>
  <si>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</si>
  <si>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</si>
  <si>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</si>
  <si>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</si>
  <si>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</si>
  <si>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</si>
  <si>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</si>
  <si>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</si>
  <si>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</si>
  <si>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</si>
  <si>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</si>
  <si>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</si>
  <si>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</si>
  <si>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</si>
  <si>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</si>
  <si>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</si>
  <si>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</si>
  <si>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</si>
  <si>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</si>
  <si>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</si>
  <si>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</si>
  <si>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</si>
  <si>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</si>
  <si>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</si>
  <si>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</si>
  <si>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</si>
  <si>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</si>
  <si>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</si>
  <si>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</si>
  <si>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</si>
  <si>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</si>
  <si>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</si>
  <si>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</si>
  <si>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</si>
  <si>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</si>
  <si>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</si>
  <si>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</si>
  <si>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</si>
  <si>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</si>
  <si>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</si>
  <si>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</si>
  <si>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</si>
  <si>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</si>
  <si>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</si>
  <si>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</si>
  <si>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</si>
  <si>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</si>
  <si>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</si>
  <si>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</si>
  <si>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</si>
  <si>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 xml:space="preserve">**Description:** This policy increases or decreases the amount of electricity exported from Virginia.  It does not cause the construction or removal of transmission lines linking these countries. // **Guidance for setting values:** Virginia does not currently export electricity and exports are expected to remain 0 through 2050. </t>
  </si>
  <si>
    <t>**Description:** This policy increases or decreases the amount of electricity imported to Virginia.  It does not cause the construction or removal of transmission lines linking these countries. // **Guidance for setting values:** From 2000-2018, electricity imports grew by 3%.</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</si>
  <si>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7.1 GW of demand response capacity in 2050 (on top of a BAU quantity of 3.39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</si>
  <si>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</si>
  <si>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 However, the Virginia Clean Economy Act (2020) requires electricity generation to be from 100 percent renewable energy by 2050, and nuclear energy is not included within the legislation's definition of "renewable energy."</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</si>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</sst>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589</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opLeftCell="Q1" zoomScale="90" zoomScaleNormal="90" workbookViewId="0">
      <pane ySplit="1" topLeftCell="A58" activePane="bottomLeft" state="frozen"/>
      <selection pane="bottomLeft" activeCell="T62" sqref="T62"/>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3594</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39" t="s">
        <v>3503</v>
      </c>
      <c r="Q70" s="64" t="str">
        <f t="shared" si="9"/>
        <v>transportation-sector-main.html#ev-mandate</v>
      </c>
      <c r="R70" s="405" t="str">
        <f t="shared" si="9"/>
        <v>ev-mandate.html</v>
      </c>
      <c r="S70" s="447" t="s">
        <v>3578</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3579</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3580</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3581</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3582</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3583</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3584</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49</v>
      </c>
      <c r="J156" s="79" t="s">
        <v>13</v>
      </c>
      <c r="K156" s="79" t="s">
        <v>2437</v>
      </c>
      <c r="L156" s="68">
        <v>0</v>
      </c>
      <c r="M156" s="68">
        <v>1</v>
      </c>
      <c r="N156" s="68">
        <v>1</v>
      </c>
      <c r="O156" s="56" t="s">
        <v>33</v>
      </c>
      <c r="P156" s="441" t="s">
        <v>3534</v>
      </c>
      <c r="Q156" s="56" t="s">
        <v>231</v>
      </c>
      <c r="R156" s="407" t="s">
        <v>232</v>
      </c>
      <c r="S156" s="452" t="s">
        <v>3585</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3586</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3587</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3537</v>
      </c>
      <c r="Q179" s="56" t="s">
        <v>307</v>
      </c>
      <c r="R179" s="407" t="s">
        <v>309</v>
      </c>
      <c r="S179" s="444" t="s">
        <v>3588</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3538</v>
      </c>
      <c r="Q180" s="56" t="s">
        <v>308</v>
      </c>
      <c r="R180" s="407" t="s">
        <v>309</v>
      </c>
      <c r="S180" s="444" t="s">
        <v>3588</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3539</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3540</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t="s">
        <v>213</v>
      </c>
      <c r="I199" s="56" t="s">
        <v>50</v>
      </c>
      <c r="J199" s="77" t="str">
        <f t="shared" ref="J199:K213" si="62">J$198</f>
        <v>Early Retirement of Power Plants</v>
      </c>
      <c r="K199" s="69" t="str">
        <f>K$198</f>
        <v>elec early retirement</v>
      </c>
      <c r="L199" s="73"/>
      <c r="M199" s="73"/>
      <c r="N199" s="73"/>
      <c r="O199" s="56"/>
      <c r="P199" s="439"/>
      <c r="Q199" s="56"/>
      <c r="R199" s="407"/>
      <c r="S199" s="439"/>
      <c r="T199" s="56"/>
    </row>
    <row r="200" spans="1:20" ht="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3541</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213</v>
      </c>
      <c r="I205" s="56" t="s">
        <v>50</v>
      </c>
      <c r="J205" s="77" t="str">
        <f t="shared" si="62"/>
        <v>Early Retirement of Power Plants</v>
      </c>
      <c r="K205" s="69" t="str">
        <f t="shared" si="62"/>
        <v>elec early retirement</v>
      </c>
      <c r="L205" s="73"/>
      <c r="M205" s="73"/>
      <c r="N205" s="73"/>
      <c r="O205" s="56"/>
      <c r="P205" s="439"/>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0.16</v>
      </c>
      <c r="N214" s="71">
        <v>5.0000000000000001E-3</v>
      </c>
      <c r="O214" s="56" t="s">
        <v>34</v>
      </c>
      <c r="P214" s="441" t="s">
        <v>3542</v>
      </c>
      <c r="Q214" s="56" t="s">
        <v>237</v>
      </c>
      <c r="R214" s="407" t="s">
        <v>238</v>
      </c>
      <c r="S214" s="439" t="s">
        <v>3589</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3543</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1</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441" t="s">
        <v>3544</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441" t="s">
        <v>3545</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441" t="s">
        <v>3546</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441" t="s">
        <v>3547</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441" t="s">
        <v>3548</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441" t="s">
        <v>3549</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3550</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3551</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3552</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3553</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3554</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3555</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49</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3556</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49</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3557</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49</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3558</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49</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3559</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49</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3560</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49</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3561</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49</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3562</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49</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3563</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3564</v>
      </c>
      <c r="Q425" s="56" t="s">
        <v>259</v>
      </c>
      <c r="R425" s="407" t="s">
        <v>260</v>
      </c>
      <c r="S425" s="439" t="s">
        <v>3590</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49</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3565</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3566</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3567</v>
      </c>
      <c r="Q440" s="58" t="str">
        <f t="shared" ref="Q440:R444" si="113">Q$439</f>
        <v>fuels.html#carbon-tax</v>
      </c>
      <c r="R440" s="408" t="str">
        <f t="shared" si="113"/>
        <v>carbon-tax.html</v>
      </c>
      <c r="S440" s="452" t="s">
        <v>3591</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3568</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3569</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3570</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3571</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3572</v>
      </c>
      <c r="Q457" s="58"/>
      <c r="R457" s="407"/>
      <c r="S457" s="452" t="s">
        <v>3592</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3573</v>
      </c>
      <c r="Q486" s="11" t="s">
        <v>277</v>
      </c>
      <c r="R486" s="407" t="s">
        <v>278</v>
      </c>
      <c r="S486" s="444" t="s">
        <v>3593</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3574</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3575</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3576</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3577</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336 I401:I517 I570:I571 I576 I581 I586 I591 I596 I601 I606 I611 I616: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abSelected="1"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2" sqref="C42"/>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87" t="s">
        <v>548</v>
      </c>
      <c r="B2" s="488"/>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5.75" thickBot="1">
      <c r="A7" s="490"/>
      <c r="B7" s="491" t="s">
        <v>560</v>
      </c>
      <c r="C7" s="492"/>
      <c r="D7" s="492"/>
      <c r="E7" s="492"/>
      <c r="F7" s="492"/>
      <c r="G7" s="492"/>
      <c r="H7" s="493"/>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87" t="s">
        <v>620</v>
      </c>
      <c r="B63" s="488"/>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5.75" thickBot="1">
      <c r="A69" s="496"/>
      <c r="B69" s="125" t="s">
        <v>629</v>
      </c>
      <c r="C69" s="126" t="s">
        <v>630</v>
      </c>
      <c r="D69" s="126" t="s">
        <v>631</v>
      </c>
      <c r="E69" s="485" t="s">
        <v>632</v>
      </c>
      <c r="F69" s="486"/>
      <c r="G69" s="485" t="s">
        <v>560</v>
      </c>
      <c r="H69" s="483"/>
      <c r="I69" s="483"/>
      <c r="J69" s="484"/>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2" t="s">
        <v>720</v>
      </c>
      <c r="B404" s="482"/>
      <c r="C404" s="482"/>
      <c r="D404" s="482"/>
      <c r="E404" s="482"/>
      <c r="F404" s="482"/>
      <c r="G404" s="482"/>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76" t="s">
        <v>560</v>
      </c>
      <c r="C409" s="476"/>
      <c r="D409" s="477"/>
      <c r="E409" s="475" t="s">
        <v>728</v>
      </c>
      <c r="F409" s="476"/>
      <c r="G409" s="477"/>
      <c r="H409" s="475" t="s">
        <v>560</v>
      </c>
      <c r="I409" s="483"/>
      <c r="J409" s="483"/>
      <c r="K409" s="483"/>
      <c r="L409" s="483"/>
      <c r="M409" s="484"/>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76" t="s">
        <v>560</v>
      </c>
      <c r="C513" s="476"/>
      <c r="D513" s="476"/>
      <c r="E513" s="476"/>
      <c r="F513" s="476"/>
      <c r="G513" s="477"/>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5.75" thickBot="1">
      <c r="A598" s="469"/>
      <c r="B598" s="470" t="s">
        <v>560</v>
      </c>
      <c r="C598" s="471"/>
      <c r="D598" s="471"/>
      <c r="E598" s="471"/>
      <c r="F598" s="471"/>
      <c r="G598" s="472"/>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478" t="s">
        <v>917</v>
      </c>
      <c r="B628" s="478"/>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5.75" thickBot="1">
      <c r="A633" s="461"/>
      <c r="B633" s="462" t="s">
        <v>560</v>
      </c>
      <c r="C633" s="463"/>
      <c r="D633" s="463"/>
      <c r="E633" s="463"/>
      <c r="F633" s="463"/>
      <c r="G633" s="463"/>
      <c r="H633" s="46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7" t="s">
        <v>186</v>
      </c>
      <c r="B109" s="517"/>
      <c r="C109" s="517"/>
      <c r="D109" s="517"/>
      <c r="E109" s="517"/>
    </row>
    <row r="110" spans="1:5" ht="15.75" thickBot="1"/>
    <row r="111" spans="1:5" ht="15.7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ht="15.75">
      <c r="A136" s="30"/>
      <c r="B136" s="514" t="s">
        <v>461</v>
      </c>
      <c r="C136" s="515"/>
      <c r="D136" s="515"/>
      <c r="E136" s="516"/>
      <c r="F136" s="29"/>
      <c r="G136" s="29"/>
    </row>
    <row r="137" spans="1:14" ht="15.75">
      <c r="A137" s="31"/>
      <c r="B137" s="514" t="s">
        <v>462</v>
      </c>
      <c r="C137" s="516"/>
      <c r="D137" s="514" t="s">
        <v>463</v>
      </c>
      <c r="E137" s="516"/>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5.75" thickBot="1">
      <c r="A166" s="24" t="s">
        <v>190</v>
      </c>
      <c r="B166" s="18">
        <v>0.4</v>
      </c>
    </row>
    <row r="167" spans="1:7" ht="15.75" thickBot="1">
      <c r="A167" s="10" t="s">
        <v>191</v>
      </c>
      <c r="B167" s="46">
        <f>(1+B166)^(1/(2020-2010))-1</f>
        <v>3.4219694129380196E-2</v>
      </c>
    </row>
    <row r="168" spans="1:7">
      <c r="B168" s="47"/>
    </row>
    <row r="169" spans="1:7">
      <c r="A169" s="517" t="s">
        <v>449</v>
      </c>
      <c r="B169" s="517"/>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7" t="s">
        <v>198</v>
      </c>
      <c r="B174" s="517"/>
      <c r="C174" s="517"/>
      <c r="D174" s="517"/>
      <c r="E174" s="517"/>
    </row>
    <row r="175" spans="1:7" ht="15.75" thickBot="1">
      <c r="A175" s="24" t="s">
        <v>459</v>
      </c>
      <c r="B175" s="47">
        <v>0.1246</v>
      </c>
    </row>
    <row r="176" spans="1:7" ht="15.75" thickBot="1">
      <c r="A176" s="24" t="s">
        <v>454</v>
      </c>
      <c r="B176" s="46">
        <f>1-B175</f>
        <v>0.87539999999999996</v>
      </c>
    </row>
    <row r="178" spans="1:5">
      <c r="A178" s="517" t="s">
        <v>192</v>
      </c>
      <c r="B178" s="517"/>
      <c r="C178" s="517"/>
      <c r="D178" s="517"/>
      <c r="E178" s="517"/>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2020-08-26T23:58:21Z</dcterms:modified>
</cp:coreProperties>
</file>