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4320" yWindow="2460" windowWidth="28800" windowHeight="16220" tabRatio="600" firstSheet="8" activeTab="14" autoFilterDateGrouping="1"/>
  </bookViews>
  <sheets>
    <sheet xmlns:r="http://schemas.openxmlformats.org/officeDocument/2006/relationships" name="About" sheetId="1" state="visible" r:id="rId1"/>
    <sheet xmlns:r="http://schemas.openxmlformats.org/officeDocument/2006/relationships" name="SYVbT-passenger" sheetId="2" state="visible" r:id="rId2"/>
    <sheet xmlns:r="http://schemas.openxmlformats.org/officeDocument/2006/relationships" name="SYVbT-freight" sheetId="3" state="visible" r:id="rId3"/>
    <sheet xmlns:r="http://schemas.openxmlformats.org/officeDocument/2006/relationships" name="AVLo-passengers" sheetId="4" state="visible" r:id="rId4"/>
    <sheet xmlns:r="http://schemas.openxmlformats.org/officeDocument/2006/relationships" name="AVLo-freight" sheetId="5" state="visible" r:id="rId5"/>
    <sheet xmlns:r="http://schemas.openxmlformats.org/officeDocument/2006/relationships" name="AEO 7" sheetId="6" state="visible" r:id="rId6"/>
    <sheet xmlns:r="http://schemas.openxmlformats.org/officeDocument/2006/relationships" name="AEO 48" sheetId="7" state="visible" r:id="rId7"/>
    <sheet xmlns:r="http://schemas.openxmlformats.org/officeDocument/2006/relationships" name="NHTSA Motorbikes" sheetId="8" state="visible" r:id="rId8"/>
    <sheet xmlns:r="http://schemas.openxmlformats.org/officeDocument/2006/relationships" name="NTS 1-40" sheetId="9" state="visible" r:id="rId9"/>
    <sheet xmlns:r="http://schemas.openxmlformats.org/officeDocument/2006/relationships" name="NRBS 40" sheetId="10" state="visible" r:id="rId10"/>
    <sheet xmlns:r="http://schemas.openxmlformats.org/officeDocument/2006/relationships" name="BAADTbVT-USA" sheetId="11" state="visible" r:id="rId11"/>
    <sheet xmlns:r="http://schemas.openxmlformats.org/officeDocument/2006/relationships" name="SYFAFE-USA" sheetId="12" state="visible" r:id="rId12"/>
    <sheet xmlns:r="http://schemas.openxmlformats.org/officeDocument/2006/relationships" name="State scaling factor" sheetId="13" state="visible" r:id="rId13"/>
    <sheet xmlns:r="http://schemas.openxmlformats.org/officeDocument/2006/relationships" name="BAADTbVT-passengers" sheetId="14" state="visible" r:id="rId14"/>
    <sheet xmlns:r="http://schemas.openxmlformats.org/officeDocument/2006/relationships" name="BAADTbVT-freight" sheetId="15" state="visible" r:id="rId15"/>
  </sheets>
  <externalReferences>
    <externalReference xmlns:r="http://schemas.openxmlformats.org/officeDocument/2006/relationships" r:id="rId16"/>
    <externalReference xmlns:r="http://schemas.openxmlformats.org/officeDocument/2006/relationships" r:id="rId17"/>
  </externalReferences>
  <definedNames>
    <definedName name="Eno_TM" localSheetId="8">'[1]1997  Table 1a Modified'!#REF!</definedName>
    <definedName name="Eno_TM">'[2]1997  Table 1a Modified'!#REF!</definedName>
    <definedName name="Eno_Tons" localSheetId="8">'[1]1997  Table 1a Modified'!#REF!</definedName>
    <definedName name="Eno_Tons">'[2]1997  Table 1a Modified'!#REF!</definedName>
    <definedName name="Sum_T2" localSheetId="8">'[1]1997  Table 1a Modified'!#REF!</definedName>
    <definedName name="Sum_T2">'[2]1997  Table 1a Modified'!#REF!</definedName>
    <definedName name="Sum_TTM" localSheetId="8">'[1]1997  Table 1a Modified'!#REF!</definedName>
    <definedName name="Sum_TTM">'[2]1997  Table 1a Modified'!#REF!</definedName>
    <definedName name="ti_tbl_50" localSheetId="8">#REF!</definedName>
    <definedName name="ti_tbl_50">#REF!</definedName>
    <definedName name="ti_tbl_69" localSheetId="8">#REF!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
    <numFmt numFmtId="167" formatCode="&quot;(R)&quot;\ #,##0;&quot;(R) -&quot;#,##0;&quot;(R) &quot;\ 0"/>
    <numFmt numFmtId="168" formatCode="0.000E+00"/>
    <numFmt numFmtId="169" formatCode="0.E+00"/>
    <numFmt numFmtId="170" formatCode="0.000"/>
    <numFmt numFmtId="171" formatCode="###0.00_)"/>
    <numFmt numFmtId="172" formatCode="#,##0_)"/>
  </numFmts>
  <fonts count="56">
    <font>
      <name val="Calibri"/>
      <family val="2"/>
      <color theme="1"/>
      <sz val="11"/>
      <scheme val="minor"/>
    </font>
    <font>
      <name val="Calibri"/>
      <family val="2"/>
      <b val="1"/>
      <color theme="1"/>
      <sz val="11"/>
      <scheme val="minor"/>
    </font>
    <font>
      <name val="Calibri"/>
      <family val="2"/>
      <color theme="10"/>
      <sz val="11"/>
      <u val="single"/>
      <scheme val="minor"/>
    </font>
    <font>
      <name val="Arial"/>
      <family val="2"/>
      <sz val="10"/>
    </font>
    <font>
      <name val="Arial"/>
      <family val="2"/>
      <color theme="1"/>
      <sz val="10"/>
    </font>
    <font>
      <name val="Calibri"/>
      <family val="2"/>
      <color theme="1"/>
      <sz val="11"/>
      <scheme val="minor"/>
    </font>
    <font>
      <name val="Calibri"/>
      <family val="2"/>
      <color indexed="8"/>
      <sz val="11"/>
    </font>
    <font>
      <name val="Calibri"/>
      <family val="2"/>
      <color indexed="9"/>
      <sz val="11"/>
    </font>
    <font>
      <name val="Calibri"/>
      <family val="2"/>
      <color indexed="20"/>
      <sz val="11"/>
    </font>
    <font>
      <name val="Calibri"/>
      <family val="2"/>
      <color indexed="8"/>
      <sz val="9"/>
    </font>
    <font>
      <name val="Calibri"/>
      <family val="2"/>
      <b val="1"/>
      <color indexed="52"/>
      <sz val="11"/>
    </font>
    <font>
      <name val="Calibri"/>
      <family val="2"/>
      <b val="1"/>
      <color indexed="9"/>
      <sz val="11"/>
    </font>
    <font>
      <name val="Helv"/>
      <sz val="12"/>
    </font>
    <font>
      <name val="Helv"/>
      <b val="1"/>
      <sz val="12"/>
    </font>
    <font>
      <name val="Helv"/>
      <sz val="10"/>
    </font>
    <font>
      <name val="Helv"/>
      <family val="2"/>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8"/>
      <sz val="9"/>
    </font>
    <font>
      <name val="Calibri"/>
      <family val="2"/>
      <b val="1"/>
      <color indexed="56"/>
      <sz val="15"/>
    </font>
    <font>
      <name val="Calibri"/>
      <family val="2"/>
      <b val="1"/>
      <color indexed="56"/>
      <sz val="13"/>
    </font>
    <font>
      <name val="Calibri"/>
      <family val="2"/>
      <b val="1"/>
      <color indexed="56"/>
      <sz val="11"/>
    </font>
    <font>
      <name val="Helv"/>
      <b val="1"/>
      <sz val="10"/>
    </font>
    <font>
      <name val="Helv"/>
      <family val="2"/>
      <b val="1"/>
      <sz val="10"/>
    </font>
    <font>
      <name val="Helv"/>
      <b val="1"/>
      <sz val="9"/>
    </font>
    <font>
      <name val="Helv"/>
      <sz val="8.5"/>
    </font>
    <font>
      <name val="Arial"/>
      <family val="2"/>
      <color indexed="12"/>
      <sz val="10"/>
      <u val="single"/>
    </font>
    <font>
      <name val="Calibri"/>
      <family val="2"/>
      <color indexed="62"/>
      <sz val="11"/>
    </font>
    <font>
      <name val="Calibri"/>
      <family val="2"/>
      <color indexed="52"/>
      <sz val="11"/>
    </font>
    <font>
      <name val="Calibri"/>
      <family val="2"/>
      <color indexed="60"/>
      <sz val="11"/>
    </font>
    <font>
      <name val="P-AVGARD"/>
      <sz val="18"/>
    </font>
    <font>
      <name val="Calibri"/>
      <family val="2"/>
      <b val="1"/>
      <color indexed="63"/>
      <sz val="11"/>
    </font>
    <font>
      <name val="Helv"/>
      <sz val="8"/>
    </font>
    <font>
      <name val="Helv"/>
      <family val="2"/>
      <sz val="12"/>
      <vertAlign val="superscript"/>
    </font>
    <font>
      <name val="Helv"/>
      <family val="2"/>
      <sz val="8"/>
    </font>
    <font>
      <name val="Calibri"/>
      <family val="2"/>
      <b val="1"/>
      <color indexed="30"/>
      <sz val="12"/>
    </font>
    <font>
      <name val="Cambria"/>
      <family val="2"/>
      <b val="1"/>
      <color indexed="56"/>
      <sz val="18"/>
    </font>
    <font>
      <name val="Helv"/>
      <b val="1"/>
      <sz val="14"/>
    </font>
    <font>
      <name val="Calibri"/>
      <family val="2"/>
      <b val="1"/>
      <color indexed="8"/>
      <sz val="11"/>
    </font>
    <font>
      <name val="Calibri"/>
      <family val="2"/>
      <color indexed="10"/>
      <sz val="11"/>
    </font>
    <font>
      <name val="Arial"/>
      <family val="2"/>
      <color indexed="8"/>
      <sz val="10"/>
    </font>
    <font>
      <name val="Arial"/>
      <family val="2"/>
      <sz val="8"/>
    </font>
    <font>
      <name val="Calibri"/>
      <family val="2"/>
      <sz val="9"/>
    </font>
    <font>
      <name val="Arial"/>
      <family val="2"/>
      <b val="1"/>
      <sz val="12"/>
    </font>
    <font>
      <name val="Arial"/>
      <family val="2"/>
      <sz val="12"/>
    </font>
    <font>
      <name val="Arial Narrow"/>
      <family val="2"/>
      <b val="1"/>
      <sz val="11"/>
    </font>
    <font>
      <name val="Arial"/>
      <family val="2"/>
      <b val="1"/>
      <sz val="10"/>
    </font>
    <font>
      <name val="Arial Narrow"/>
      <family val="2"/>
      <sz val="11"/>
    </font>
    <font>
      <name val="Arial Narrow"/>
      <family val="2"/>
      <color theme="1"/>
      <sz val="11"/>
    </font>
    <font>
      <name val="Arial"/>
      <family val="2"/>
      <b val="1"/>
      <sz val="9"/>
    </font>
    <font>
      <name val="Arial"/>
      <family val="2"/>
      <sz val="9"/>
    </font>
    <font>
      <name val="Arial"/>
      <family val="2"/>
      <sz val="9"/>
      <vertAlign val="superscript"/>
    </font>
    <font>
      <name val="Arial"/>
      <family val="2"/>
      <i val="1"/>
      <sz val="9"/>
    </font>
    <font>
      <name val="Helvetica"/>
      <family val="2"/>
      <color rgb="FF24292E"/>
      <sz val="14"/>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5" fillId="0" borderId="0"/>
    <xf numFmtId="0" fontId="2" fillId="0" borderId="0"/>
    <xf numFmtId="0" fontId="3" fillId="0" borderId="0"/>
    <xf numFmtId="0" fontId="4" fillId="0" borderId="0"/>
    <xf numFmtId="0" fontId="6" fillId="4" borderId="0"/>
    <xf numFmtId="0" fontId="6" fillId="5" borderId="0"/>
    <xf numFmtId="0" fontId="6" fillId="6" borderId="0"/>
    <xf numFmtId="0" fontId="6" fillId="7" borderId="0"/>
    <xf numFmtId="0" fontId="6" fillId="8" borderId="0"/>
    <xf numFmtId="0" fontId="6" fillId="9" borderId="0"/>
    <xf numFmtId="0" fontId="6" fillId="10" borderId="0"/>
    <xf numFmtId="0" fontId="6" fillId="11" borderId="0"/>
    <xf numFmtId="0" fontId="6" fillId="12" borderId="0"/>
    <xf numFmtId="0" fontId="6" fillId="7" borderId="0"/>
    <xf numFmtId="0" fontId="6" fillId="10" borderId="0"/>
    <xf numFmtId="0" fontId="6" fillId="13" borderId="0"/>
    <xf numFmtId="0" fontId="7" fillId="14" borderId="0"/>
    <xf numFmtId="0" fontId="7" fillId="11" borderId="0"/>
    <xf numFmtId="0" fontId="7" fillId="12" borderId="0"/>
    <xf numFmtId="0" fontId="7" fillId="15" borderId="0"/>
    <xf numFmtId="0" fontId="7" fillId="16" borderId="0"/>
    <xf numFmtId="0" fontId="7" fillId="17" borderId="0"/>
    <xf numFmtId="0" fontId="7" fillId="18" borderId="0"/>
    <xf numFmtId="0" fontId="7" fillId="19" borderId="0"/>
    <xf numFmtId="0" fontId="7" fillId="20" borderId="0"/>
    <xf numFmtId="0" fontId="7" fillId="15" borderId="0"/>
    <xf numFmtId="0" fontId="7" fillId="16" borderId="0"/>
    <xf numFmtId="0" fontId="7" fillId="21" borderId="0"/>
    <xf numFmtId="0" fontId="8" fillId="5" borderId="0"/>
    <xf numFmtId="0" fontId="9" fillId="0" borderId="5" applyAlignment="1">
      <alignment wrapText="1"/>
    </xf>
    <xf numFmtId="0" fontId="9" fillId="0" borderId="5" applyAlignment="1">
      <alignment wrapText="1"/>
    </xf>
    <xf numFmtId="0" fontId="10" fillId="22" borderId="6"/>
    <xf numFmtId="0" fontId="11" fillId="23" borderId="7"/>
    <xf numFmtId="0" fontId="12" fillId="0" borderId="0" applyAlignment="1">
      <alignment horizontal="center" vertical="center" wrapText="1"/>
    </xf>
    <xf numFmtId="43" fontId="3" fillId="0" borderId="0"/>
    <xf numFmtId="43" fontId="5" fillId="0" borderId="0"/>
    <xf numFmtId="43" fontId="6" fillId="0" borderId="0"/>
    <xf numFmtId="43" fontId="3" fillId="0" borderId="0"/>
    <xf numFmtId="43" fontId="5" fillId="0" borderId="0"/>
    <xf numFmtId="43" fontId="5" fillId="0" borderId="0"/>
    <xf numFmtId="43" fontId="5" fillId="0" borderId="0"/>
    <xf numFmtId="43" fontId="5" fillId="0" borderId="0"/>
    <xf numFmtId="0" fontId="13" fillId="0" borderId="0" applyAlignment="1">
      <alignment horizontal="left" vertical="center" wrapText="1"/>
    </xf>
    <xf numFmtId="44" fontId="5" fillId="0" borderId="0"/>
    <xf numFmtId="44" fontId="5" fillId="0" borderId="0"/>
    <xf numFmtId="44" fontId="3" fillId="0" borderId="0"/>
    <xf numFmtId="171" fontId="14" fillId="0" borderId="8" applyAlignment="1">
      <alignment horizontal="right"/>
    </xf>
    <xf numFmtId="171" fontId="15" fillId="0" borderId="8" applyAlignment="1">
      <alignment horizontal="right"/>
    </xf>
    <xf numFmtId="172" fontId="16" fillId="0" borderId="8" applyAlignment="1">
      <alignment horizontal="right" vertical="center"/>
    </xf>
    <xf numFmtId="49" fontId="17" fillId="0" borderId="8" applyAlignment="1">
      <alignment horizontal="left" vertical="center"/>
    </xf>
    <xf numFmtId="171" fontId="14" fillId="0" borderId="8" applyAlignment="1">
      <alignment horizontal="right"/>
    </xf>
    <xf numFmtId="0" fontId="18" fillId="0" borderId="0"/>
    <xf numFmtId="0" fontId="9" fillId="0" borderId="0"/>
    <xf numFmtId="0" fontId="9" fillId="0" borderId="0"/>
    <xf numFmtId="0" fontId="9" fillId="0" borderId="9" applyAlignment="1">
      <alignment wrapText="1"/>
    </xf>
    <xf numFmtId="0" fontId="9" fillId="0" borderId="9" applyAlignment="1">
      <alignment wrapText="1"/>
    </xf>
    <xf numFmtId="0" fontId="19" fillId="6" borderId="0"/>
    <xf numFmtId="0" fontId="20" fillId="0" borderId="10" applyAlignment="1">
      <alignment wrapText="1"/>
    </xf>
    <xf numFmtId="0" fontId="20" fillId="0" borderId="10" applyAlignment="1">
      <alignment wrapText="1"/>
    </xf>
    <xf numFmtId="0" fontId="21" fillId="0" borderId="11"/>
    <xf numFmtId="0" fontId="22" fillId="0" borderId="12"/>
    <xf numFmtId="0" fontId="23" fillId="0" borderId="13"/>
    <xf numFmtId="0" fontId="23" fillId="0" borderId="0"/>
    <xf numFmtId="0" fontId="24" fillId="0" borderId="8" applyAlignment="1">
      <alignment horizontal="left"/>
    </xf>
    <xf numFmtId="0" fontId="25" fillId="0" borderId="8" applyAlignment="1">
      <alignment horizontal="left"/>
    </xf>
    <xf numFmtId="0" fontId="26" fillId="0" borderId="14" applyAlignment="1">
      <alignment horizontal="right" vertical="center"/>
    </xf>
    <xf numFmtId="0" fontId="27" fillId="0" borderId="8" applyAlignment="1">
      <alignment horizontal="left" vertical="center"/>
    </xf>
    <xf numFmtId="0" fontId="14" fillId="0" borderId="8" applyAlignment="1">
      <alignment horizontal="left" vertical="center"/>
    </xf>
    <xf numFmtId="0" fontId="24" fillId="0" borderId="8" applyAlignment="1">
      <alignment horizontal="left"/>
    </xf>
    <xf numFmtId="0" fontId="24" fillId="24" borderId="0" applyAlignment="1">
      <alignment horizontal="centerContinuous" wrapText="1"/>
    </xf>
    <xf numFmtId="49" fontId="24" fillId="24" borderId="2" applyAlignment="1">
      <alignment horizontal="left" vertical="center"/>
    </xf>
    <xf numFmtId="0" fontId="24" fillId="24" borderId="0" applyAlignment="1">
      <alignment horizontal="centerContinuous" vertical="center" wrapText="1"/>
    </xf>
    <xf numFmtId="0" fontId="28" fillId="0" borderId="0" applyAlignment="1" applyProtection="1">
      <alignment vertical="top"/>
      <protection locked="0" hidden="0"/>
    </xf>
    <xf numFmtId="0" fontId="29" fillId="9" borderId="6"/>
    <xf numFmtId="0" fontId="30" fillId="0" borderId="15"/>
    <xf numFmtId="0" fontId="31" fillId="25" borderId="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xf numFmtId="0" fontId="3" fillId="26" borderId="16"/>
    <xf numFmtId="0" fontId="33" fillId="22" borderId="17"/>
    <xf numFmtId="0" fontId="20" fillId="0" borderId="18" applyAlignment="1">
      <alignment wrapText="1"/>
    </xf>
    <xf numFmtId="0" fontId="20" fillId="0" borderId="18" applyAlignment="1">
      <alignment wrapText="1"/>
    </xf>
    <xf numFmtId="9" fontId="5" fillId="0" borderId="0"/>
    <xf numFmtId="9" fontId="5" fillId="0" borderId="0"/>
    <xf numFmtId="9" fontId="3" fillId="0" borderId="0"/>
    <xf numFmtId="9" fontId="3" fillId="0" borderId="0"/>
    <xf numFmtId="9" fontId="5" fillId="0" borderId="0"/>
    <xf numFmtId="3" fontId="16" fillId="0" borderId="0" applyAlignment="1">
      <alignment horizontal="left" vertical="center"/>
    </xf>
    <xf numFmtId="0" fontId="12" fillId="0" borderId="0" applyAlignment="1">
      <alignment horizontal="left" vertical="center"/>
    </xf>
    <xf numFmtId="0" fontId="34" fillId="0" borderId="0" applyAlignment="1">
      <alignment horizontal="right"/>
    </xf>
    <xf numFmtId="49" fontId="34" fillId="0" borderId="0" applyAlignment="1">
      <alignment horizontal="center"/>
    </xf>
    <xf numFmtId="0" fontId="17" fillId="0" borderId="0" applyAlignment="1">
      <alignment horizontal="right"/>
    </xf>
    <xf numFmtId="0" fontId="35" fillId="0" borderId="0" applyAlignment="1">
      <alignment horizontal="right"/>
    </xf>
    <xf numFmtId="0" fontId="34" fillId="0" borderId="0" applyAlignment="1">
      <alignment horizontal="left"/>
    </xf>
    <xf numFmtId="0" fontId="36" fillId="0" borderId="0" applyAlignment="1">
      <alignment horizontal="left"/>
    </xf>
    <xf numFmtId="49" fontId="16" fillId="0" borderId="0" applyAlignment="1">
      <alignment horizontal="left" vertical="center"/>
    </xf>
    <xf numFmtId="49" fontId="17" fillId="0" borderId="8" applyAlignment="1">
      <alignment horizontal="left"/>
    </xf>
    <xf numFmtId="171" fontId="16" fillId="0" borderId="0" applyAlignment="1">
      <alignment horizontal="right"/>
    </xf>
    <xf numFmtId="0" fontId="26" fillId="27" borderId="0" applyAlignment="1">
      <alignment horizontal="centerContinuous" vertical="center" wrapText="1"/>
    </xf>
    <xf numFmtId="0" fontId="26" fillId="0" borderId="19" applyAlignment="1">
      <alignment horizontal="left" vertical="center"/>
    </xf>
    <xf numFmtId="0" fontId="37" fillId="0" borderId="0" applyAlignment="1">
      <alignment horizontal="left"/>
    </xf>
    <xf numFmtId="0" fontId="37" fillId="0" borderId="0" applyAlignment="1">
      <alignment horizontal="left"/>
    </xf>
    <xf numFmtId="0" fontId="38" fillId="0" borderId="0"/>
    <xf numFmtId="0" fontId="24" fillId="0" borderId="0" applyAlignment="1">
      <alignment horizontal="left"/>
    </xf>
    <xf numFmtId="0" fontId="13" fillId="0" borderId="0" applyAlignment="1">
      <alignment horizontal="left"/>
    </xf>
    <xf numFmtId="0" fontId="14" fillId="0" borderId="0" applyAlignment="1">
      <alignment horizontal="left"/>
    </xf>
    <xf numFmtId="0" fontId="39" fillId="0" borderId="0" applyAlignment="1">
      <alignment horizontal="left" vertical="top"/>
    </xf>
    <xf numFmtId="0" fontId="13" fillId="0" borderId="0" applyAlignment="1">
      <alignment horizontal="left"/>
    </xf>
    <xf numFmtId="0" fontId="14" fillId="0" borderId="0" applyAlignment="1">
      <alignment horizontal="left"/>
    </xf>
    <xf numFmtId="0" fontId="40" fillId="0" borderId="20"/>
    <xf numFmtId="0" fontId="41" fillId="0" borderId="0"/>
    <xf numFmtId="49" fontId="16" fillId="0" borderId="8" applyAlignment="1">
      <alignment horizontal="left"/>
    </xf>
    <xf numFmtId="0" fontId="26" fillId="0" borderId="14" applyAlignment="1">
      <alignment horizontal="left"/>
    </xf>
    <xf numFmtId="0" fontId="24" fillId="0" borderId="0" applyAlignment="1">
      <alignment horizontal="left" vertical="center"/>
    </xf>
    <xf numFmtId="49" fontId="34" fillId="0" borderId="8" applyAlignment="1">
      <alignment horizontal="left"/>
    </xf>
  </cellStyleXfs>
  <cellXfs count="85">
    <xf numFmtId="0" fontId="0" fillId="0" borderId="0" pivotButton="0" quotePrefix="0" xfId="0"/>
    <xf numFmtId="0" fontId="2" fillId="0" borderId="0" pivotButton="0" quotePrefix="0" xfId="1"/>
    <xf numFmtId="0" fontId="1" fillId="2" borderId="0" pivotButton="0" quotePrefix="0" xfId="0"/>
    <xf numFmtId="0" fontId="1" fillId="0" borderId="0" applyAlignment="1" pivotButton="0" quotePrefix="0" xfId="0">
      <alignment horizontal="right"/>
    </xf>
    <xf numFmtId="3" fontId="0" fillId="0" borderId="0" applyAlignment="1" pivotButton="0" quotePrefix="0" xfId="0">
      <alignment horizontal="left"/>
    </xf>
    <xf numFmtId="0" fontId="1" fillId="0" borderId="0" applyAlignment="1" pivotButton="0" quotePrefix="0" xfId="0">
      <alignment wrapText="1"/>
    </xf>
    <xf numFmtId="3" fontId="0" fillId="0" borderId="0" pivotButton="0" quotePrefix="0" xfId="0"/>
    <xf numFmtId="0" fontId="1" fillId="2" borderId="0" applyAlignment="1" pivotButton="0" quotePrefix="0" xfId="0">
      <alignment horizontal="left"/>
    </xf>
    <xf numFmtId="0" fontId="9" fillId="0" borderId="0" pivotButton="0" quotePrefix="0" xfId="52"/>
    <xf numFmtId="0" fontId="20" fillId="0" borderId="10" applyAlignment="1" pivotButton="0" quotePrefix="0" xfId="57">
      <alignment wrapText="1"/>
    </xf>
    <xf numFmtId="0" fontId="42" fillId="0" borderId="0" pivotButton="0" quotePrefix="0" xfId="0"/>
    <xf numFmtId="0" fontId="43" fillId="0" borderId="0" pivotButton="0" quotePrefix="0" xfId="0"/>
    <xf numFmtId="0" fontId="37" fillId="0" borderId="0" applyAlignment="1" pivotButton="0" quotePrefix="0" xfId="139">
      <alignment horizontal="left"/>
    </xf>
    <xf numFmtId="0" fontId="0" fillId="0" borderId="0" applyAlignment="1" pivotButton="0" quotePrefix="0" xfId="0">
      <alignment horizontal="left"/>
    </xf>
    <xf numFmtId="0" fontId="20" fillId="0" borderId="18" applyAlignment="1" pivotButton="0" quotePrefix="0" xfId="119">
      <alignment wrapText="1"/>
    </xf>
    <xf numFmtId="0" fontId="0" fillId="0" borderId="5" applyAlignment="1" pivotButton="0" quotePrefix="0" xfId="29">
      <alignment wrapText="1"/>
    </xf>
    <xf numFmtId="3" fontId="0" fillId="0" borderId="5" applyAlignment="1" pivotButton="0" quotePrefix="0" xfId="29">
      <alignment horizontal="right" wrapText="1"/>
    </xf>
    <xf numFmtId="4" fontId="0" fillId="0" borderId="5" applyAlignment="1" pivotButton="0" quotePrefix="0" xfId="29">
      <alignment horizontal="right" wrapText="1"/>
    </xf>
    <xf numFmtId="4" fontId="20" fillId="0" borderId="18" applyAlignment="1" pivotButton="0" quotePrefix="0" xfId="119">
      <alignment horizontal="right" wrapText="1"/>
    </xf>
    <xf numFmtId="0" fontId="44" fillId="0" borderId="0" pivotButton="0" quotePrefix="0" xfId="0"/>
    <xf numFmtId="3" fontId="20" fillId="0" borderId="18" applyAlignment="1" pivotButton="0" quotePrefix="0" xfId="119">
      <alignment horizontal="right" wrapText="1"/>
    </xf>
    <xf numFmtId="1" fontId="0" fillId="0" borderId="0" pivotButton="0" quotePrefix="0" xfId="0"/>
    <xf numFmtId="2" fontId="0" fillId="0" borderId="0" pivotButton="0" quotePrefix="0" xfId="0"/>
    <xf numFmtId="0" fontId="46" fillId="0" borderId="0" pivotButton="0" quotePrefix="0" xfId="78"/>
    <xf numFmtId="0" fontId="47" fillId="0" borderId="21" applyAlignment="1" pivotButton="0" quotePrefix="0" xfId="78">
      <alignment horizontal="center"/>
    </xf>
    <xf numFmtId="0" fontId="47" fillId="0" borderId="21" applyAlignment="1" pivotButton="0" quotePrefix="0" xfId="64">
      <alignment horizontal="center"/>
    </xf>
    <xf numFmtId="1" fontId="47" fillId="0" borderId="21" applyAlignment="1" pivotButton="0" quotePrefix="0" xfId="78">
      <alignment horizontal="center"/>
    </xf>
    <xf numFmtId="0" fontId="48" fillId="28" borderId="0" applyAlignment="1" pivotButton="0" quotePrefix="0" xfId="78">
      <alignment horizontal="center"/>
    </xf>
    <xf numFmtId="3" fontId="47" fillId="0" borderId="0" applyAlignment="1" pivotButton="0" quotePrefix="0" xfId="47">
      <alignment horizontal="left"/>
    </xf>
    <xf numFmtId="3" fontId="47" fillId="0" borderId="0" applyAlignment="1" pivotButton="0" quotePrefix="0" xfId="47">
      <alignment horizontal="right"/>
    </xf>
    <xf numFmtId="3" fontId="49" fillId="0" borderId="0" applyAlignment="1" pivotButton="0" quotePrefix="0" xfId="47">
      <alignment horizontal="left" indent="1"/>
    </xf>
    <xf numFmtId="3" fontId="49" fillId="0" borderId="0" applyAlignment="1" pivotButton="0" quotePrefix="0" xfId="47">
      <alignment horizontal="right"/>
    </xf>
    <xf numFmtId="3" fontId="49" fillId="0" borderId="0" applyAlignment="1" pivotButton="0" quotePrefix="0" xfId="78">
      <alignment horizontal="right"/>
    </xf>
    <xf numFmtId="1" fontId="3" fillId="0" borderId="0" pivotButton="0" quotePrefix="0" xfId="78"/>
    <xf numFmtId="0" fontId="47" fillId="0" borderId="0" pivotButton="0" quotePrefix="0" xfId="78"/>
    <xf numFmtId="3" fontId="47" fillId="0" borderId="0" applyAlignment="1" pivotButton="0" quotePrefix="0" xfId="78">
      <alignment horizontal="right"/>
    </xf>
    <xf numFmtId="3" fontId="49" fillId="0" borderId="0" applyAlignment="1" pivotButton="0" quotePrefix="0" xfId="47">
      <alignment horizontal="left" vertical="top" indent="1"/>
    </xf>
    <xf numFmtId="0" fontId="49" fillId="0" borderId="0" applyAlignment="1" pivotButton="0" quotePrefix="0" xfId="78">
      <alignment horizontal="right"/>
    </xf>
    <xf numFmtId="3" fontId="50" fillId="0" borderId="0" applyAlignment="1" pivotButton="0" quotePrefix="0" xfId="39">
      <alignment horizontal="right"/>
    </xf>
    <xf numFmtId="3" fontId="50" fillId="0" borderId="0" applyAlignment="1" pivotButton="0" quotePrefix="0" xfId="40">
      <alignment horizontal="right"/>
    </xf>
    <xf numFmtId="0" fontId="49" fillId="0" borderId="0" applyAlignment="1" pivotButton="0" quotePrefix="0" xfId="78">
      <alignment horizontal="left" indent="1"/>
    </xf>
    <xf numFmtId="0" fontId="47" fillId="0" borderId="0" applyAlignment="1" pivotButton="0" quotePrefix="0" xfId="78">
      <alignment horizontal="left"/>
    </xf>
    <xf numFmtId="37" fontId="49" fillId="0" borderId="0" applyAlignment="1" pivotButton="0" quotePrefix="0" xfId="78">
      <alignment horizontal="right"/>
    </xf>
    <xf numFmtId="3" fontId="49" fillId="0" borderId="1" applyAlignment="1" pivotButton="0" quotePrefix="0" xfId="47">
      <alignment horizontal="right"/>
    </xf>
    <xf numFmtId="3" fontId="49" fillId="0" borderId="1" applyAlignment="1" pivotButton="0" quotePrefix="0" xfId="78">
      <alignment horizontal="right"/>
    </xf>
    <xf numFmtId="0" fontId="0" fillId="0" borderId="0" pivotButton="0" quotePrefix="0" xfId="0"/>
    <xf numFmtId="0" fontId="0" fillId="0" borderId="0" applyAlignment="1" pivotButton="0" quotePrefix="0" xfId="0">
      <alignment horizontal="right"/>
    </xf>
    <xf numFmtId="0" fontId="55" fillId="0" borderId="0" pivotButton="0" quotePrefix="0" xfId="0"/>
    <xf numFmtId="0" fontId="1" fillId="0" borderId="0" pivotButton="0" quotePrefix="0" xfId="0"/>
    <xf numFmtId="164" fontId="0" fillId="0" borderId="0" pivotButton="0" quotePrefix="0" xfId="0"/>
    <xf numFmtId="165" fontId="0" fillId="0" borderId="5" applyAlignment="1" pivotButton="0" quotePrefix="0" xfId="29">
      <alignment horizontal="right" wrapText="1"/>
    </xf>
    <xf numFmtId="166" fontId="0" fillId="0" borderId="5" applyAlignment="1" pivotButton="0" quotePrefix="0" xfId="29">
      <alignment horizontal="right" wrapText="1"/>
    </xf>
    <xf numFmtId="165" fontId="20" fillId="0" borderId="18" applyAlignment="1" pivotButton="0" quotePrefix="0" xfId="119">
      <alignment horizontal="right" wrapText="1"/>
    </xf>
    <xf numFmtId="166" fontId="20" fillId="0" borderId="18" applyAlignment="1" pivotButton="0" quotePrefix="0" xfId="119">
      <alignment horizontal="right" wrapText="1"/>
    </xf>
    <xf numFmtId="167" fontId="47" fillId="0" borderId="0" applyAlignment="1" pivotButton="0" quotePrefix="0" xfId="78">
      <alignment horizontal="right"/>
    </xf>
    <xf numFmtId="168" fontId="0" fillId="0" borderId="0" pivotButton="0" quotePrefix="0" xfId="0"/>
    <xf numFmtId="169" fontId="0" fillId="0" borderId="0" pivotButton="0" quotePrefix="0" xfId="0"/>
    <xf numFmtId="0" fontId="52" fillId="0" borderId="0" pivotButton="0" quotePrefix="0" xfId="78"/>
    <xf numFmtId="0" fontId="3" fillId="0" borderId="0" pivotButton="0" quotePrefix="0" xfId="78"/>
    <xf numFmtId="0" fontId="52" fillId="0" borderId="0" applyAlignment="1" pivotButton="0" quotePrefix="0" xfId="133">
      <alignment horizontal="left"/>
    </xf>
    <xf numFmtId="0" fontId="3" fillId="0" borderId="0" applyAlignment="1" pivotButton="0" quotePrefix="0" xfId="78">
      <alignment horizontal="center"/>
    </xf>
    <xf numFmtId="170" fontId="0" fillId="0" borderId="0" pivotButton="0" quotePrefix="0" xfId="0"/>
    <xf numFmtId="0" fontId="9" fillId="0" borderId="9" applyAlignment="1" pivotButton="0" quotePrefix="0" xfId="54">
      <alignment wrapText="1"/>
    </xf>
    <xf numFmtId="0" fontId="0" fillId="0" borderId="9" pivotButton="0" quotePrefix="0" xfId="0"/>
    <xf numFmtId="0" fontId="53" fillId="0" borderId="0" applyAlignment="1" pivotButton="0" quotePrefix="0" xfId="133">
      <alignment wrapText="1"/>
    </xf>
    <xf numFmtId="0" fontId="52" fillId="0" borderId="0" pivotButton="0" quotePrefix="0" xfId="78"/>
    <xf numFmtId="0" fontId="45" fillId="0" borderId="1" applyAlignment="1" pivotButton="0" quotePrefix="0" xfId="78">
      <alignment horizontal="left" wrapText="1"/>
    </xf>
    <xf numFmtId="0" fontId="0" fillId="0" borderId="1" pivotButton="0" quotePrefix="0" xfId="0"/>
    <xf numFmtId="0" fontId="51" fillId="0" borderId="3" applyAlignment="1" pivotButton="0" quotePrefix="0" xfId="131">
      <alignment wrapText="1"/>
    </xf>
    <xf numFmtId="0" fontId="0" fillId="0" borderId="3" pivotButton="0" quotePrefix="0" xfId="0"/>
    <xf numFmtId="3" fontId="52" fillId="0" borderId="0" applyAlignment="1" pivotButton="0" quotePrefix="0" xfId="47">
      <alignment horizontal="center" wrapText="1"/>
    </xf>
    <xf numFmtId="0" fontId="3" fillId="0" borderId="0" applyAlignment="1" pivotButton="0" quotePrefix="0" xfId="78">
      <alignment horizontal="center"/>
    </xf>
    <xf numFmtId="0" fontId="53" fillId="0" borderId="0" applyAlignment="1" pivotButton="0" quotePrefix="0" xfId="132">
      <alignment horizontal="left" wrapText="1"/>
    </xf>
    <xf numFmtId="0" fontId="51" fillId="0" borderId="0" applyAlignment="1" pivotButton="0" quotePrefix="0" xfId="131">
      <alignment wrapText="1"/>
    </xf>
    <xf numFmtId="0" fontId="51" fillId="0" borderId="0" applyAlignment="1" pivotButton="0" quotePrefix="0" xfId="133">
      <alignment wrapText="1"/>
    </xf>
    <xf numFmtId="0" fontId="52" fillId="0" borderId="0" applyAlignment="1" pivotButton="0" quotePrefix="0" xfId="133">
      <alignment wrapText="1"/>
    </xf>
    <xf numFmtId="0" fontId="52" fillId="0" borderId="0" applyAlignment="1" pivotButton="0" quotePrefix="0" xfId="133">
      <alignment horizontal="left" wrapText="1"/>
    </xf>
    <xf numFmtId="0" fontId="3" fillId="0" borderId="0" applyAlignment="1" pivotButton="0" quotePrefix="0" xfId="78">
      <alignment wrapText="1"/>
    </xf>
    <xf numFmtId="0" fontId="54" fillId="0" borderId="0" applyAlignment="1" pivotButton="0" quotePrefix="0" xfId="78">
      <alignment wrapText="1"/>
    </xf>
    <xf numFmtId="0" fontId="52" fillId="0" borderId="0" applyAlignment="1" pivotButton="0" quotePrefix="0" xfId="78">
      <alignment wrapText="1"/>
    </xf>
    <xf numFmtId="49" fontId="52" fillId="0" borderId="0" applyAlignment="1" pivotButton="0" quotePrefix="0" xfId="78">
      <alignment wrapText="1"/>
    </xf>
    <xf numFmtId="49" fontId="54" fillId="0" borderId="0" applyAlignment="1" pivotButton="0" quotePrefix="0" xfId="78">
      <alignment wrapText="1"/>
    </xf>
    <xf numFmtId="49" fontId="51" fillId="0" borderId="0" applyAlignment="1" pivotButton="0" quotePrefix="0" xfId="78">
      <alignment wrapText="1"/>
    </xf>
    <xf numFmtId="0" fontId="52" fillId="0" borderId="0" applyAlignment="1" pivotButton="0" quotePrefix="0" xfId="133">
      <alignment horizontal="left"/>
    </xf>
    <xf numFmtId="0" fontId="3" fillId="0" borderId="0" pivotButton="0" quotePrefix="0" xfId="78"/>
  </cellXfs>
  <cellStyles count="154">
    <cellStyle name="Normal" xfId="0" builtinId="0"/>
    <cellStyle name="Hyperlink" xfId="1" builtinId="8"/>
    <cellStyle name="Normal 2" xfId="2"/>
    <cellStyle name="Normal 3" xfId="3"/>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2" xfId="34"/>
    <cellStyle name="Comma 2 2" xfId="35"/>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10" xfId="76"/>
    <cellStyle name="Normal 11" xfId="77"/>
    <cellStyle name="Normal 2 2" xfId="78"/>
    <cellStyle name="Normal 2 3"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externalLink" Target="/xl/externalLinks/externalLink2.xml" Id="rId17"/><Relationship Type="http://schemas.openxmlformats.org/officeDocument/2006/relationships/styles" Target="styles.xml" Id="rId18"/><Relationship Type="http://schemas.openxmlformats.org/officeDocument/2006/relationships/theme" Target="theme/theme1.xml" Id="rId19"/></Relationships>
</file>

<file path=xl/externalLinks/_rels/externalLink1.xml.rels><Relationships xmlns="http://schemas.openxmlformats.org/package/2006/relationships"><Relationship Type="http://schemas.openxmlformats.org/officeDocument/2006/relationships/externalLinkPath" Target="file:///D:/WINDOWS/TEMP/USFreight97-93.xls" TargetMode="External" Id="rId1"/></Relationships>
</file>

<file path=xl/externalLinks/_rels/externalLink2.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cta.ornl.gov/data/index.shtml" TargetMode="External" Id="rId1"/></Relationships>
</file>

<file path=xl/worksheets/sheet1.xml><?xml version="1.0" encoding="utf-8"?>
<worksheet xmlns="http://schemas.openxmlformats.org/spreadsheetml/2006/main">
  <sheetPr>
    <outlinePr summaryBelow="1" summaryRight="1"/>
    <pageSetUpPr/>
  </sheetPr>
  <dimension ref="A1:B35"/>
  <sheetViews>
    <sheetView workbookViewId="0">
      <selection activeCell="A33" sqref="A33:A35"/>
    </sheetView>
  </sheetViews>
  <sheetFormatPr baseColWidth="10" defaultColWidth="8.83203125" defaultRowHeight="15"/>
  <cols>
    <col width="51.6640625" customWidth="1" style="45" min="2" max="2"/>
  </cols>
  <sheetData>
    <row r="1">
      <c r="A1" s="48" t="inlineStr">
        <is>
          <t>BAADTbVT BAU Average Annual Dist Traveled by Vehicle Type</t>
        </is>
      </c>
    </row>
    <row r="3">
      <c r="A3" s="48" t="inlineStr">
        <is>
          <t>Source:</t>
        </is>
      </c>
      <c r="B3" s="2" t="inlineStr">
        <is>
          <t>All vehicle types except motorbikes and passenger ships</t>
        </is>
      </c>
    </row>
    <row r="4">
      <c r="B4" t="inlineStr">
        <is>
          <t>EIA</t>
        </is>
      </c>
    </row>
    <row r="5">
      <c r="B5" s="13" t="n">
        <v>2019</v>
      </c>
    </row>
    <row r="6">
      <c r="B6" t="inlineStr">
        <is>
          <t>Annual Energy Outlook 2019</t>
        </is>
      </c>
    </row>
    <row r="7">
      <c r="B7" t="inlineStr">
        <is>
          <t>https://www.eia.gov/outlooks/aeo/tables_ref.cfm</t>
        </is>
      </c>
    </row>
    <row r="8">
      <c r="B8" t="inlineStr">
        <is>
          <t>Tables 7, 48</t>
        </is>
      </c>
    </row>
    <row r="10">
      <c r="B10" s="2" t="inlineStr">
        <is>
          <t>Motorbikes</t>
        </is>
      </c>
    </row>
    <row r="11">
      <c r="B11" t="inlineStr">
        <is>
          <t>National Highway Traffic Safety Administration</t>
        </is>
      </c>
    </row>
    <row r="12">
      <c r="B12" s="13" t="n">
        <v>2016</v>
      </c>
    </row>
    <row r="13">
      <c r="B13" t="inlineStr">
        <is>
          <t>Quick Facts 2014</t>
        </is>
      </c>
    </row>
    <row r="14">
      <c r="B14" s="1" t="inlineStr">
        <is>
          <t>http://www-nrd.nhtsa.dot.gov/Pubs/812234.pdf</t>
        </is>
      </c>
    </row>
    <row r="15">
      <c r="B15" t="inlineStr">
        <is>
          <t>Page 1, "Exposure Data"</t>
        </is>
      </c>
    </row>
    <row r="17">
      <c r="B17" s="7" t="inlineStr">
        <is>
          <t>passenger ships</t>
        </is>
      </c>
    </row>
    <row r="18">
      <c r="B18" t="inlineStr">
        <is>
          <t>U.S. Coast Guard</t>
        </is>
      </c>
    </row>
    <row r="19">
      <c r="B19" s="13" t="n">
        <v>2013</v>
      </c>
    </row>
    <row r="20">
      <c r="B20" t="inlineStr">
        <is>
          <t>National Recreational Boating Survey 2012</t>
        </is>
      </c>
    </row>
    <row r="21">
      <c r="B21" t="inlineStr">
        <is>
          <t>http://www.uscgboating.org/library/recreational-boating-servey/2012survey%20report.pdf</t>
        </is>
      </c>
    </row>
    <row r="22">
      <c r="B22" t="inlineStr">
        <is>
          <t>Page 63, Table 40</t>
        </is>
      </c>
    </row>
    <row r="23">
      <c r="B23" s="48" t="n"/>
    </row>
    <row r="24">
      <c r="A24" s="48" t="inlineStr">
        <is>
          <t>Notes:</t>
        </is>
      </c>
      <c r="B24" s="4" t="n"/>
    </row>
    <row r="25">
      <c r="A25" t="inlineStr">
        <is>
          <t>In the U.S. model, passenger ships are recreational boats, and they are represented</t>
        </is>
      </c>
      <c r="B25" s="4" t="n"/>
    </row>
    <row r="26">
      <c r="A26" t="inlineStr">
        <is>
          <t>in hours per year rather than distance per year.</t>
        </is>
      </c>
      <c r="B26" s="4" t="n"/>
    </row>
    <row r="27">
      <c r="B27" s="4" t="n"/>
    </row>
    <row r="28">
      <c r="A28" t="inlineStr">
        <is>
          <t>This is a time-series variable to support countries or regions where average distance</t>
        </is>
      </c>
    </row>
    <row r="29">
      <c r="A29" t="inlineStr">
        <is>
          <t>traveled per year changes over the model run.  The values are constant in the U.S.</t>
        </is>
      </c>
    </row>
    <row r="30">
      <c r="A30" t="inlineStr">
        <is>
          <t>version of the model.</t>
        </is>
      </c>
    </row>
    <row r="32">
      <c r="A32" t="inlineStr">
        <is>
          <t>Start Year</t>
        </is>
      </c>
      <c r="B32" t="n">
        <v>2018</v>
      </c>
    </row>
    <row r="33">
      <c r="A33" t="inlineStr">
        <is>
          <t>The start year is the year prior the first simulated year in the model.</t>
        </is>
      </c>
    </row>
    <row r="34">
      <c r="A34" t="inlineStr">
        <is>
          <t>For the U.S. in EPS 3.0, the start year is 2018, as the first simulated year is 2019.</t>
        </is>
      </c>
    </row>
    <row r="35">
      <c r="A35" t="inlineStr">
        <is>
          <t>We use AEO 2019 to calculate start year vehicles, as AEO 2020 does not include 2018 data.</t>
        </is>
      </c>
    </row>
  </sheetData>
  <hyperlinks>
    <hyperlink xmlns:r="http://schemas.openxmlformats.org/officeDocument/2006/relationships" ref="B7" display="http://cta.ornl.gov/data/index.shtml" r:id="rId1"/>
  </hyperlinks>
  <pageMargins left="0.7" right="0.7" top="0.75" bottom="0.75" header="0.3" footer="0.3"/>
  <pageSetup orientation="portrait" horizontalDpi="1200" verticalDpi="1200"/>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D6" sqref="D6"/>
    </sheetView>
  </sheetViews>
  <sheetFormatPr baseColWidth="10" defaultColWidth="8.83203125" defaultRowHeight="15"/>
  <cols>
    <col width="26.83203125" customWidth="1" style="45" min="1" max="1"/>
    <col width="16.6640625" customWidth="1" style="45" min="2" max="2"/>
    <col width="12.6640625" customWidth="1" style="45" min="3" max="3"/>
    <col width="14.1640625" customWidth="1" style="45" min="4" max="4"/>
    <col width="16.6640625" customWidth="1" style="45" min="5" max="5"/>
    <col width="16.33203125" customWidth="1" style="45" min="6" max="6"/>
    <col width="15.83203125" customWidth="1" style="45" min="7" max="7"/>
  </cols>
  <sheetData>
    <row r="1">
      <c r="A1" s="48" t="inlineStr">
        <is>
          <t>Table 40: 2012 Boating Days and Hours by Boat Type in the U.S.</t>
        </is>
      </c>
    </row>
    <row r="2">
      <c r="A2" s="48" t="n"/>
    </row>
    <row r="3" ht="48" customHeight="1" s="45">
      <c r="A3" s="5" t="inlineStr">
        <is>
          <t>Boat Type</t>
        </is>
      </c>
      <c r="B3" s="5" t="inlineStr">
        <is>
          <t>Number of Boats Owned in the U.S. (thousands)</t>
        </is>
      </c>
      <c r="C3" s="5" t="inlineStr">
        <is>
          <t>Number of Boating Days (thousands)</t>
        </is>
      </c>
      <c r="D3" s="5" t="inlineStr">
        <is>
          <t>Number of Person-Hours (millions)</t>
        </is>
      </c>
      <c r="E3" s="5" t="inlineStr">
        <is>
          <t>Number of Days / Boat</t>
        </is>
      </c>
      <c r="F3" s="5" t="inlineStr">
        <is>
          <t>Number of Hours / Boating Day</t>
        </is>
      </c>
      <c r="G3" s="5" t="inlineStr">
        <is>
          <t>Passengers on Boat / Boating Day</t>
        </is>
      </c>
    </row>
    <row r="4">
      <c r="A4" t="inlineStr">
        <is>
          <t>All Types</t>
        </is>
      </c>
      <c r="B4" s="6" t="n">
        <v>21611</v>
      </c>
      <c r="C4" s="6" t="n">
        <v>244203</v>
      </c>
      <c r="D4" s="6" t="n">
        <v>3584</v>
      </c>
      <c r="E4" t="n">
        <v>11.3</v>
      </c>
      <c r="F4" t="n">
        <v>5.7</v>
      </c>
      <c r="G4" t="n">
        <v>2.4</v>
      </c>
    </row>
    <row r="5">
      <c r="A5" t="inlineStr">
        <is>
          <t>Powerboat</t>
        </is>
      </c>
      <c r="B5" s="6" t="n">
        <v>10147</v>
      </c>
      <c r="C5" s="6" t="n">
        <v>121865</v>
      </c>
      <c r="D5" s="6" t="n">
        <v>2035</v>
      </c>
      <c r="E5" t="n">
        <v>12</v>
      </c>
      <c r="F5" t="n">
        <v>6</v>
      </c>
      <c r="G5" t="n">
        <v>2.7</v>
      </c>
    </row>
    <row r="6">
      <c r="A6" t="inlineStr">
        <is>
          <t>Sailboat</t>
        </is>
      </c>
      <c r="B6" t="n">
        <v>735</v>
      </c>
      <c r="C6" s="6" t="n">
        <v>8137</v>
      </c>
      <c r="D6" t="n">
        <v>154</v>
      </c>
      <c r="E6" t="n">
        <v>11.1</v>
      </c>
      <c r="F6" t="n">
        <v>7.8</v>
      </c>
      <c r="G6" t="n">
        <v>2.4</v>
      </c>
    </row>
    <row r="7">
      <c r="A7" t="inlineStr">
        <is>
          <t>Pontoon Boat</t>
        </is>
      </c>
      <c r="B7" t="n">
        <v>854</v>
      </c>
      <c r="C7" s="6" t="n">
        <v>12694</v>
      </c>
      <c r="D7" t="n">
        <v>220</v>
      </c>
      <c r="E7" t="n">
        <v>14.9</v>
      </c>
      <c r="F7" t="n">
        <v>4.1</v>
      </c>
      <c r="G7" t="n">
        <v>3.8</v>
      </c>
    </row>
    <row r="8">
      <c r="A8" t="inlineStr">
        <is>
          <t>PWC</t>
        </is>
      </c>
      <c r="B8" s="6" t="n">
        <v>1704</v>
      </c>
      <c r="C8" s="6" t="n">
        <v>18728</v>
      </c>
      <c r="D8" t="n">
        <v>212</v>
      </c>
      <c r="E8" t="n">
        <v>11</v>
      </c>
      <c r="F8" t="n">
        <v>4.7</v>
      </c>
      <c r="G8" t="n">
        <v>2.3</v>
      </c>
    </row>
    <row r="9">
      <c r="A9" t="inlineStr">
        <is>
          <t>Canoe</t>
        </is>
      </c>
      <c r="B9" s="6" t="n">
        <v>2508</v>
      </c>
      <c r="C9" s="6" t="n">
        <v>21580</v>
      </c>
      <c r="D9" t="n">
        <v>362</v>
      </c>
      <c r="E9" t="n">
        <v>8.6</v>
      </c>
      <c r="F9" t="n">
        <v>6.3</v>
      </c>
      <c r="G9" t="n">
        <v>2.3</v>
      </c>
    </row>
    <row r="10">
      <c r="A10" t="inlineStr">
        <is>
          <t>Kayak</t>
        </is>
      </c>
      <c r="B10" s="6" t="n">
        <v>3916</v>
      </c>
      <c r="C10" s="6" t="n">
        <v>43741</v>
      </c>
      <c r="D10" t="n">
        <v>280</v>
      </c>
      <c r="E10" t="n">
        <v>11.2</v>
      </c>
      <c r="F10" t="n">
        <v>4.6</v>
      </c>
      <c r="G10" t="n">
        <v>1.3</v>
      </c>
    </row>
    <row r="11">
      <c r="A11" t="inlineStr">
        <is>
          <t>Row/Inflatable</t>
        </is>
      </c>
      <c r="B11" s="6" t="n">
        <v>1747</v>
      </c>
      <c r="C11" s="6"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AH17"/>
  <sheetViews>
    <sheetView topLeftCell="A2" workbookViewId="0">
      <selection activeCell="D30" sqref="D30"/>
    </sheetView>
  </sheetViews>
  <sheetFormatPr baseColWidth="10" defaultRowHeight="15"/>
  <cols>
    <col width="18.5" bestFit="1" customWidth="1" style="45" min="1" max="1"/>
  </cols>
  <sheetData>
    <row r="1">
      <c r="A1" s="48" t="inlineStr">
        <is>
          <t>BAADTbVT-passengers</t>
        </is>
      </c>
    </row>
    <row r="2" ht="32" customHeight="1" s="45">
      <c r="A2" s="5" t="inlineStr">
        <is>
          <t>Annual Distance (miles/vehicle)</t>
        </is>
      </c>
      <c r="B2" s="3" t="n">
        <v>2018</v>
      </c>
      <c r="C2" s="3" t="n">
        <v>2019</v>
      </c>
      <c r="D2" s="3" t="n">
        <v>2020</v>
      </c>
      <c r="E2" s="3" t="n">
        <v>2021</v>
      </c>
      <c r="F2" s="3" t="n">
        <v>2022</v>
      </c>
      <c r="G2" s="3" t="n">
        <v>2023</v>
      </c>
      <c r="H2" s="3" t="n">
        <v>2024</v>
      </c>
      <c r="I2" s="3" t="n">
        <v>2025</v>
      </c>
      <c r="J2" s="3" t="n">
        <v>2026</v>
      </c>
      <c r="K2" s="3" t="n">
        <v>2027</v>
      </c>
      <c r="L2" s="3" t="n">
        <v>2028</v>
      </c>
      <c r="M2" s="3" t="n">
        <v>2029</v>
      </c>
      <c r="N2" s="3" t="n">
        <v>2030</v>
      </c>
      <c r="O2" s="3" t="n">
        <v>2031</v>
      </c>
      <c r="P2" s="3" t="n">
        <v>2032</v>
      </c>
      <c r="Q2" s="3" t="n">
        <v>2033</v>
      </c>
      <c r="R2" s="3" t="n">
        <v>2034</v>
      </c>
      <c r="S2" s="3" t="n">
        <v>2035</v>
      </c>
      <c r="T2" s="3" t="n">
        <v>2036</v>
      </c>
      <c r="U2" s="3" t="n">
        <v>2037</v>
      </c>
      <c r="V2" s="3" t="n">
        <v>2038</v>
      </c>
      <c r="W2" s="3" t="n">
        <v>2039</v>
      </c>
      <c r="X2" s="3" t="n">
        <v>2040</v>
      </c>
      <c r="Y2" s="3" t="n">
        <v>2041</v>
      </c>
      <c r="Z2" s="3" t="n">
        <v>2042</v>
      </c>
      <c r="AA2" s="3" t="n">
        <v>2043</v>
      </c>
      <c r="AB2" s="3" t="n">
        <v>2044</v>
      </c>
      <c r="AC2" s="3" t="n">
        <v>2045</v>
      </c>
      <c r="AD2" s="3" t="n">
        <v>2046</v>
      </c>
      <c r="AE2" s="3" t="n">
        <v>2047</v>
      </c>
      <c r="AF2" s="3" t="n">
        <v>2048</v>
      </c>
      <c r="AG2" s="3" t="n">
        <v>2049</v>
      </c>
      <c r="AH2" s="3" t="n">
        <v>2050</v>
      </c>
    </row>
    <row r="3">
      <c r="A3" t="inlineStr">
        <is>
          <t>LDVs</t>
        </is>
      </c>
      <c r="B3" s="21">
        <f>INDEX('AEO 7'!$18:$18,MATCH(About!$B$32,'AEO 7'!$13:$13,0))*1000000000/SUM('SYVbT-passenger'!$B$2:$H$2)</f>
        <v/>
      </c>
      <c r="C3" s="21">
        <f>$B3</f>
        <v/>
      </c>
      <c r="D3" s="21">
        <f>$B3</f>
        <v/>
      </c>
      <c r="E3" s="21">
        <f>$B3</f>
        <v/>
      </c>
      <c r="F3" s="21">
        <f>$B3</f>
        <v/>
      </c>
      <c r="G3" s="21">
        <f>$B3</f>
        <v/>
      </c>
      <c r="H3" s="21">
        <f>$B3</f>
        <v/>
      </c>
      <c r="I3" s="21">
        <f>$B3</f>
        <v/>
      </c>
      <c r="J3" s="21">
        <f>$B3</f>
        <v/>
      </c>
      <c r="K3" s="21">
        <f>$B3</f>
        <v/>
      </c>
      <c r="L3" s="21">
        <f>$B3</f>
        <v/>
      </c>
      <c r="M3" s="21">
        <f>$B3</f>
        <v/>
      </c>
      <c r="N3" s="21">
        <f>$B3</f>
        <v/>
      </c>
      <c r="O3" s="21">
        <f>$B3</f>
        <v/>
      </c>
      <c r="P3" s="21">
        <f>$B3</f>
        <v/>
      </c>
      <c r="Q3" s="21">
        <f>$B3</f>
        <v/>
      </c>
      <c r="R3" s="21">
        <f>$B3</f>
        <v/>
      </c>
      <c r="S3" s="21">
        <f>$B3</f>
        <v/>
      </c>
      <c r="T3" s="21">
        <f>$B3</f>
        <v/>
      </c>
      <c r="U3" s="21">
        <f>$B3</f>
        <v/>
      </c>
      <c r="V3" s="21">
        <f>$B3</f>
        <v/>
      </c>
      <c r="W3" s="21">
        <f>$B3</f>
        <v/>
      </c>
      <c r="X3" s="21">
        <f>$B3</f>
        <v/>
      </c>
      <c r="Y3" s="21">
        <f>$B3</f>
        <v/>
      </c>
      <c r="Z3" s="21">
        <f>$B3</f>
        <v/>
      </c>
      <c r="AA3" s="21">
        <f>$B3</f>
        <v/>
      </c>
      <c r="AB3" s="21">
        <f>$B3</f>
        <v/>
      </c>
      <c r="AC3" s="21">
        <f>$B3</f>
        <v/>
      </c>
      <c r="AD3" s="21">
        <f>$B3</f>
        <v/>
      </c>
      <c r="AE3" s="21">
        <f>$B3</f>
        <v/>
      </c>
      <c r="AF3" s="21">
        <f>$B3</f>
        <v/>
      </c>
      <c r="AG3" s="21">
        <f>$B3</f>
        <v/>
      </c>
      <c r="AH3" s="21">
        <f>$B3</f>
        <v/>
      </c>
    </row>
    <row r="4">
      <c r="A4" t="inlineStr">
        <is>
          <t>HDVs</t>
        </is>
      </c>
      <c r="B4" s="21">
        <f>INDEX('AEO 7'!23:23,MATCH(About!$B$32,'AEO 7'!$13:$13,0))*1000000000/SUM('SYVbT-passenger'!B4:H4)/'AVLo-passengers'!B4</f>
        <v/>
      </c>
      <c r="C4" s="21">
        <f>$B4</f>
        <v/>
      </c>
      <c r="D4" s="21">
        <f>$B4</f>
        <v/>
      </c>
      <c r="E4" s="21">
        <f>$B4</f>
        <v/>
      </c>
      <c r="F4" s="21">
        <f>$B4</f>
        <v/>
      </c>
      <c r="G4" s="21">
        <f>$B4</f>
        <v/>
      </c>
      <c r="H4" s="21">
        <f>$B4</f>
        <v/>
      </c>
      <c r="I4" s="21">
        <f>$B4</f>
        <v/>
      </c>
      <c r="J4" s="21">
        <f>$B4</f>
        <v/>
      </c>
      <c r="K4" s="21">
        <f>$B4</f>
        <v/>
      </c>
      <c r="L4" s="21">
        <f>$B4</f>
        <v/>
      </c>
      <c r="M4" s="21">
        <f>$B4</f>
        <v/>
      </c>
      <c r="N4" s="21">
        <f>$B4</f>
        <v/>
      </c>
      <c r="O4" s="21">
        <f>$B4</f>
        <v/>
      </c>
      <c r="P4" s="21">
        <f>$B4</f>
        <v/>
      </c>
      <c r="Q4" s="21">
        <f>$B4</f>
        <v/>
      </c>
      <c r="R4" s="21">
        <f>$B4</f>
        <v/>
      </c>
      <c r="S4" s="21">
        <f>$B4</f>
        <v/>
      </c>
      <c r="T4" s="21">
        <f>$B4</f>
        <v/>
      </c>
      <c r="U4" s="21">
        <f>$B4</f>
        <v/>
      </c>
      <c r="V4" s="21">
        <f>$B4</f>
        <v/>
      </c>
      <c r="W4" s="21">
        <f>$B4</f>
        <v/>
      </c>
      <c r="X4" s="21">
        <f>$B4</f>
        <v/>
      </c>
      <c r="Y4" s="21">
        <f>$B4</f>
        <v/>
      </c>
      <c r="Z4" s="21">
        <f>$B4</f>
        <v/>
      </c>
      <c r="AA4" s="21">
        <f>$B4</f>
        <v/>
      </c>
      <c r="AB4" s="21">
        <f>$B4</f>
        <v/>
      </c>
      <c r="AC4" s="21">
        <f>$B4</f>
        <v/>
      </c>
      <c r="AD4" s="21">
        <f>$B4</f>
        <v/>
      </c>
      <c r="AE4" s="21">
        <f>$B4</f>
        <v/>
      </c>
      <c r="AF4" s="21">
        <f>$B4</f>
        <v/>
      </c>
      <c r="AG4" s="21">
        <f>$B4</f>
        <v/>
      </c>
      <c r="AH4" s="21">
        <f>$B4</f>
        <v/>
      </c>
    </row>
    <row r="5">
      <c r="A5" t="inlineStr">
        <is>
          <t>aircraft</t>
        </is>
      </c>
      <c r="B5" s="21">
        <f>((INDEX('AEO 48'!$45:$45,MATCH(About!$B$32,'AEO 48'!$13:$13,0))+INDEX('AEO 48'!$59:$59,MATCH(About!$B$32,'AEO 48'!$13:$13,0)))*1000000000)/'SYVbT-passenger'!$E$4/'AVLo-passengers'!$B$4</f>
        <v/>
      </c>
      <c r="C5" s="21">
        <f>$B$4</f>
        <v/>
      </c>
      <c r="D5" s="21">
        <f>$B$4</f>
        <v/>
      </c>
      <c r="E5" s="21">
        <f>$B$4</f>
        <v/>
      </c>
      <c r="F5" s="21">
        <f>$B$4</f>
        <v/>
      </c>
      <c r="G5" s="21">
        <f>$B$4</f>
        <v/>
      </c>
      <c r="H5" s="21">
        <f>$B$4</f>
        <v/>
      </c>
      <c r="I5" s="21">
        <f>$B$4</f>
        <v/>
      </c>
      <c r="J5" s="21">
        <f>$B$4</f>
        <v/>
      </c>
      <c r="K5" s="21">
        <f>$B$4</f>
        <v/>
      </c>
      <c r="L5" s="21">
        <f>$B$4</f>
        <v/>
      </c>
      <c r="M5" s="21">
        <f>$B$4</f>
        <v/>
      </c>
      <c r="N5" s="21">
        <f>$B$4</f>
        <v/>
      </c>
      <c r="O5" s="21">
        <f>$B$4</f>
        <v/>
      </c>
      <c r="P5" s="21">
        <f>$B$4</f>
        <v/>
      </c>
      <c r="Q5" s="21">
        <f>$B$4</f>
        <v/>
      </c>
      <c r="R5" s="21">
        <f>$B$4</f>
        <v/>
      </c>
      <c r="S5" s="21">
        <f>$B$4</f>
        <v/>
      </c>
      <c r="T5" s="21">
        <f>$B$4</f>
        <v/>
      </c>
      <c r="U5" s="21">
        <f>$B$4</f>
        <v/>
      </c>
      <c r="V5" s="21">
        <f>$B$4</f>
        <v/>
      </c>
      <c r="W5" s="21">
        <f>$B$4</f>
        <v/>
      </c>
      <c r="X5" s="21">
        <f>$B$4</f>
        <v/>
      </c>
      <c r="Y5" s="21">
        <f>$B$4</f>
        <v/>
      </c>
      <c r="Z5" s="21">
        <f>$B$4</f>
        <v/>
      </c>
      <c r="AA5" s="21">
        <f>$B$4</f>
        <v/>
      </c>
      <c r="AB5" s="21">
        <f>$B$4</f>
        <v/>
      </c>
      <c r="AC5" s="21">
        <f>$B$4</f>
        <v/>
      </c>
      <c r="AD5" s="21">
        <f>$B$4</f>
        <v/>
      </c>
      <c r="AE5" s="21">
        <f>$B$4</f>
        <v/>
      </c>
      <c r="AF5" s="21">
        <f>$B$4</f>
        <v/>
      </c>
      <c r="AG5" s="21">
        <f>$B$4</f>
        <v/>
      </c>
      <c r="AH5" s="21">
        <f>$B$4</f>
        <v/>
      </c>
    </row>
    <row r="6">
      <c r="A6" t="inlineStr">
        <is>
          <t>rail</t>
        </is>
      </c>
      <c r="B6" s="21">
        <f>INDEX('AEO 7'!$23:$23,MATCH(About!$B$32,'AEO 7'!$13:$13,0))*1000000000/SUM('SYVbT-passenger'!$B$5:$H$5)/'AVLo-passengers'!$B$5</f>
        <v/>
      </c>
      <c r="C6" s="21">
        <f>$B6</f>
        <v/>
      </c>
      <c r="D6" s="21">
        <f>$B6</f>
        <v/>
      </c>
      <c r="E6" s="21">
        <f>$B6</f>
        <v/>
      </c>
      <c r="F6" s="21">
        <f>$B6</f>
        <v/>
      </c>
      <c r="G6" s="21">
        <f>$B6</f>
        <v/>
      </c>
      <c r="H6" s="21">
        <f>$B6</f>
        <v/>
      </c>
      <c r="I6" s="21">
        <f>$B6</f>
        <v/>
      </c>
      <c r="J6" s="21">
        <f>$B6</f>
        <v/>
      </c>
      <c r="K6" s="21">
        <f>$B6</f>
        <v/>
      </c>
      <c r="L6" s="21">
        <f>$B6</f>
        <v/>
      </c>
      <c r="M6" s="21">
        <f>$B6</f>
        <v/>
      </c>
      <c r="N6" s="21">
        <f>$B6</f>
        <v/>
      </c>
      <c r="O6" s="21">
        <f>$B6</f>
        <v/>
      </c>
      <c r="P6" s="21">
        <f>$B6</f>
        <v/>
      </c>
      <c r="Q6" s="21">
        <f>$B6</f>
        <v/>
      </c>
      <c r="R6" s="21">
        <f>$B6</f>
        <v/>
      </c>
      <c r="S6" s="21">
        <f>$B6</f>
        <v/>
      </c>
      <c r="T6" s="21">
        <f>$B6</f>
        <v/>
      </c>
      <c r="U6" s="21">
        <f>$B6</f>
        <v/>
      </c>
      <c r="V6" s="21">
        <f>$B6</f>
        <v/>
      </c>
      <c r="W6" s="21">
        <f>$B6</f>
        <v/>
      </c>
      <c r="X6" s="21">
        <f>$B6</f>
        <v/>
      </c>
      <c r="Y6" s="21">
        <f>$B6</f>
        <v/>
      </c>
      <c r="Z6" s="21">
        <f>$B6</f>
        <v/>
      </c>
      <c r="AA6" s="21">
        <f>$B6</f>
        <v/>
      </c>
      <c r="AB6" s="21">
        <f>$B6</f>
        <v/>
      </c>
      <c r="AC6" s="21">
        <f>$B6</f>
        <v/>
      </c>
      <c r="AD6" s="21">
        <f>$B6</f>
        <v/>
      </c>
      <c r="AE6" s="21">
        <f>$B6</f>
        <v/>
      </c>
      <c r="AF6" s="21">
        <f>$B6</f>
        <v/>
      </c>
      <c r="AG6" s="21">
        <f>$B6</f>
        <v/>
      </c>
      <c r="AH6" s="21">
        <f>$B6</f>
        <v/>
      </c>
    </row>
    <row r="7">
      <c r="A7" t="inlineStr">
        <is>
          <t>ships</t>
        </is>
      </c>
      <c r="B7" s="21">
        <f>SUM('NRBS 40'!$D$5,'NRBS 40'!$D$7,'NRBS 40'!$D$8)/SUM('NRBS 40'!$B$5,'NRBS 40'!$B$7,'NRBS 40'!$B$8)*1000</f>
        <v/>
      </c>
      <c r="C7" s="21">
        <f>$B7</f>
        <v/>
      </c>
      <c r="D7" s="21">
        <f>$B7</f>
        <v/>
      </c>
      <c r="E7" s="21">
        <f>$B7</f>
        <v/>
      </c>
      <c r="F7" s="21">
        <f>$B7</f>
        <v/>
      </c>
      <c r="G7" s="21">
        <f>$B7</f>
        <v/>
      </c>
      <c r="H7" s="21">
        <f>$B7</f>
        <v/>
      </c>
      <c r="I7" s="21">
        <f>$B7</f>
        <v/>
      </c>
      <c r="J7" s="21">
        <f>$B7</f>
        <v/>
      </c>
      <c r="K7" s="21">
        <f>$B7</f>
        <v/>
      </c>
      <c r="L7" s="21">
        <f>$B7</f>
        <v/>
      </c>
      <c r="M7" s="21">
        <f>$B7</f>
        <v/>
      </c>
      <c r="N7" s="21">
        <f>$B7</f>
        <v/>
      </c>
      <c r="O7" s="21">
        <f>$B7</f>
        <v/>
      </c>
      <c r="P7" s="21">
        <f>$B7</f>
        <v/>
      </c>
      <c r="Q7" s="21">
        <f>$B7</f>
        <v/>
      </c>
      <c r="R7" s="21">
        <f>$B7</f>
        <v/>
      </c>
      <c r="S7" s="21">
        <f>$B7</f>
        <v/>
      </c>
      <c r="T7" s="21">
        <f>$B7</f>
        <v/>
      </c>
      <c r="U7" s="21">
        <f>$B7</f>
        <v/>
      </c>
      <c r="V7" s="21">
        <f>$B7</f>
        <v/>
      </c>
      <c r="W7" s="21">
        <f>$B7</f>
        <v/>
      </c>
      <c r="X7" s="21">
        <f>$B7</f>
        <v/>
      </c>
      <c r="Y7" s="21">
        <f>$B7</f>
        <v/>
      </c>
      <c r="Z7" s="21">
        <f>$B7</f>
        <v/>
      </c>
      <c r="AA7" s="21">
        <f>$B7</f>
        <v/>
      </c>
      <c r="AB7" s="21">
        <f>$B7</f>
        <v/>
      </c>
      <c r="AC7" s="21">
        <f>$B7</f>
        <v/>
      </c>
      <c r="AD7" s="21">
        <f>$B7</f>
        <v/>
      </c>
      <c r="AE7" s="21">
        <f>$B7</f>
        <v/>
      </c>
      <c r="AF7" s="21">
        <f>$B7</f>
        <v/>
      </c>
      <c r="AG7" s="21">
        <f>$B7</f>
        <v/>
      </c>
      <c r="AH7" s="21">
        <f>$B7</f>
        <v/>
      </c>
    </row>
    <row r="8">
      <c r="A8" t="inlineStr">
        <is>
          <t>motorbikes</t>
        </is>
      </c>
      <c r="B8" s="21">
        <f>'NTS 1-40'!$AI$8*1000000/'SYVbT-passenger'!$D$7/'AVLo-passengers'!$D$7</f>
        <v/>
      </c>
      <c r="C8" s="21">
        <f>$B8</f>
        <v/>
      </c>
      <c r="D8" s="21">
        <f>$B8</f>
        <v/>
      </c>
      <c r="E8" s="21">
        <f>$B8</f>
        <v/>
      </c>
      <c r="F8" s="21">
        <f>$B8</f>
        <v/>
      </c>
      <c r="G8" s="21">
        <f>$B8</f>
        <v/>
      </c>
      <c r="H8" s="21">
        <f>$B8</f>
        <v/>
      </c>
      <c r="I8" s="21">
        <f>$B8</f>
        <v/>
      </c>
      <c r="J8" s="21">
        <f>$B8</f>
        <v/>
      </c>
      <c r="K8" s="21">
        <f>$B8</f>
        <v/>
      </c>
      <c r="L8" s="21">
        <f>$B8</f>
        <v/>
      </c>
      <c r="M8" s="21">
        <f>$B8</f>
        <v/>
      </c>
      <c r="N8" s="21">
        <f>$B8</f>
        <v/>
      </c>
      <c r="O8" s="21">
        <f>$B8</f>
        <v/>
      </c>
      <c r="P8" s="21">
        <f>$B8</f>
        <v/>
      </c>
      <c r="Q8" s="21">
        <f>$B8</f>
        <v/>
      </c>
      <c r="R8" s="21">
        <f>$B8</f>
        <v/>
      </c>
      <c r="S8" s="21">
        <f>$B8</f>
        <v/>
      </c>
      <c r="T8" s="21">
        <f>$B8</f>
        <v/>
      </c>
      <c r="U8" s="21">
        <f>$B8</f>
        <v/>
      </c>
      <c r="V8" s="21">
        <f>$B8</f>
        <v/>
      </c>
      <c r="W8" s="21">
        <f>$B8</f>
        <v/>
      </c>
      <c r="X8" s="21">
        <f>$B8</f>
        <v/>
      </c>
      <c r="Y8" s="21">
        <f>$B8</f>
        <v/>
      </c>
      <c r="Z8" s="21">
        <f>$B8</f>
        <v/>
      </c>
      <c r="AA8" s="21">
        <f>$B8</f>
        <v/>
      </c>
      <c r="AB8" s="21">
        <f>$B8</f>
        <v/>
      </c>
      <c r="AC8" s="21">
        <f>$B8</f>
        <v/>
      </c>
      <c r="AD8" s="21">
        <f>$B8</f>
        <v/>
      </c>
      <c r="AE8" s="21">
        <f>$B8</f>
        <v/>
      </c>
      <c r="AF8" s="21">
        <f>$B8</f>
        <v/>
      </c>
      <c r="AG8" s="21">
        <f>$B8</f>
        <v/>
      </c>
      <c r="AH8" s="21">
        <f>$B8</f>
        <v/>
      </c>
    </row>
    <row r="10">
      <c r="A10" s="48" t="inlineStr">
        <is>
          <t>BAADTbVT-freight</t>
        </is>
      </c>
    </row>
    <row r="11" ht="32" customHeight="1" s="45">
      <c r="A11" s="5" t="inlineStr">
        <is>
          <t>Annual Distance (miles/vehicle)</t>
        </is>
      </c>
      <c r="B11" s="48" t="n">
        <v>2018</v>
      </c>
      <c r="C11" s="48" t="n">
        <v>2019</v>
      </c>
      <c r="D11" s="48" t="n">
        <v>2020</v>
      </c>
      <c r="E11" s="48" t="n">
        <v>2021</v>
      </c>
      <c r="F11" s="48" t="n">
        <v>2022</v>
      </c>
      <c r="G11" s="48" t="n">
        <v>2023</v>
      </c>
      <c r="H11" s="48" t="n">
        <v>2024</v>
      </c>
      <c r="I11" s="48" t="n">
        <v>2025</v>
      </c>
      <c r="J11" s="48" t="n">
        <v>2026</v>
      </c>
      <c r="K11" s="48" t="n">
        <v>2027</v>
      </c>
      <c r="L11" s="48" t="n">
        <v>2028</v>
      </c>
      <c r="M11" s="48" t="n">
        <v>2029</v>
      </c>
      <c r="N11" s="48" t="n">
        <v>2030</v>
      </c>
      <c r="O11" s="48" t="n">
        <v>2031</v>
      </c>
      <c r="P11" s="48" t="n">
        <v>2032</v>
      </c>
      <c r="Q11" s="48" t="n">
        <v>2033</v>
      </c>
      <c r="R11" s="48" t="n">
        <v>2034</v>
      </c>
      <c r="S11" s="48" t="n">
        <v>2035</v>
      </c>
      <c r="T11" s="48" t="n">
        <v>2036</v>
      </c>
      <c r="U11" s="48" t="n">
        <v>2037</v>
      </c>
      <c r="V11" s="48" t="n">
        <v>2038</v>
      </c>
      <c r="W11" s="48" t="n">
        <v>2039</v>
      </c>
      <c r="X11" s="48" t="n">
        <v>2040</v>
      </c>
      <c r="Y11" s="48" t="n">
        <v>2041</v>
      </c>
      <c r="Z11" s="48" t="n">
        <v>2042</v>
      </c>
      <c r="AA11" s="48" t="n">
        <v>2043</v>
      </c>
      <c r="AB11" s="48" t="n">
        <v>2044</v>
      </c>
      <c r="AC11" s="48" t="n">
        <v>2045</v>
      </c>
      <c r="AD11" s="48" t="n">
        <v>2046</v>
      </c>
      <c r="AE11" s="48" t="n">
        <v>2047</v>
      </c>
      <c r="AF11" s="48" t="n">
        <v>2048</v>
      </c>
      <c r="AG11" s="48" t="n">
        <v>2049</v>
      </c>
      <c r="AH11" s="48" t="n">
        <v>2050</v>
      </c>
    </row>
    <row r="12">
      <c r="A12" t="inlineStr">
        <is>
          <t>LDVs</t>
        </is>
      </c>
      <c r="B12" s="21">
        <f>INDEX('AEO 7'!$19:$19,MATCH(About!$B$32,'AEO 7'!$13:$13,0))*1000000000/SUM('SYVbT-freight'!$B$2:$H$2)</f>
        <v/>
      </c>
      <c r="C12" s="21">
        <f>B12</f>
        <v/>
      </c>
      <c r="D12" s="21">
        <f>C12</f>
        <v/>
      </c>
      <c r="E12" s="21">
        <f>D12</f>
        <v/>
      </c>
      <c r="F12" s="21">
        <f>E12</f>
        <v/>
      </c>
      <c r="G12" s="21">
        <f>F12</f>
        <v/>
      </c>
      <c r="H12" s="21">
        <f>G12</f>
        <v/>
      </c>
      <c r="I12" s="21">
        <f>H12</f>
        <v/>
      </c>
      <c r="J12" s="21">
        <f>I12</f>
        <v/>
      </c>
      <c r="K12" s="21">
        <f>J12</f>
        <v/>
      </c>
      <c r="L12" s="21">
        <f>K12</f>
        <v/>
      </c>
      <c r="M12" s="21">
        <f>L12</f>
        <v/>
      </c>
      <c r="N12" s="21">
        <f>M12</f>
        <v/>
      </c>
      <c r="O12" s="21">
        <f>N12</f>
        <v/>
      </c>
      <c r="P12" s="21">
        <f>O12</f>
        <v/>
      </c>
      <c r="Q12" s="21">
        <f>P12</f>
        <v/>
      </c>
      <c r="R12" s="21">
        <f>Q12</f>
        <v/>
      </c>
      <c r="S12" s="21">
        <f>R12</f>
        <v/>
      </c>
      <c r="T12" s="21">
        <f>S12</f>
        <v/>
      </c>
      <c r="U12" s="21">
        <f>T12</f>
        <v/>
      </c>
      <c r="V12" s="21">
        <f>U12</f>
        <v/>
      </c>
      <c r="W12" s="21">
        <f>V12</f>
        <v/>
      </c>
      <c r="X12" s="21">
        <f>W12</f>
        <v/>
      </c>
      <c r="Y12" s="21">
        <f>X12</f>
        <v/>
      </c>
      <c r="Z12" s="21">
        <f>Y12</f>
        <v/>
      </c>
      <c r="AA12" s="21">
        <f>Z12</f>
        <v/>
      </c>
      <c r="AB12" s="21">
        <f>AA12</f>
        <v/>
      </c>
      <c r="AC12" s="21">
        <f>AB12</f>
        <v/>
      </c>
      <c r="AD12" s="21">
        <f>AC12</f>
        <v/>
      </c>
      <c r="AE12" s="21">
        <f>AD12</f>
        <v/>
      </c>
      <c r="AF12" s="21">
        <f>AE12</f>
        <v/>
      </c>
      <c r="AG12" s="21">
        <f>AF12</f>
        <v/>
      </c>
      <c r="AH12" s="21">
        <f>AG12</f>
        <v/>
      </c>
    </row>
    <row r="13">
      <c r="A13" t="inlineStr">
        <is>
          <t>HDVs</t>
        </is>
      </c>
      <c r="B13" s="21">
        <f>INDEX('AEO 7'!$20:$20,MATCH(About!$B$32,'AEO 7'!$13:$13,0))*1000000000/SUM('SYVbT-freight'!$B$3:$H$3)</f>
        <v/>
      </c>
      <c r="C13" s="21">
        <f>B13</f>
        <v/>
      </c>
      <c r="D13" s="21">
        <f>C13</f>
        <v/>
      </c>
      <c r="E13" s="21">
        <f>D13</f>
        <v/>
      </c>
      <c r="F13" s="21">
        <f>E13</f>
        <v/>
      </c>
      <c r="G13" s="21">
        <f>F13</f>
        <v/>
      </c>
      <c r="H13" s="21">
        <f>G13</f>
        <v/>
      </c>
      <c r="I13" s="21">
        <f>H13</f>
        <v/>
      </c>
      <c r="J13" s="21">
        <f>I13</f>
        <v/>
      </c>
      <c r="K13" s="21">
        <f>J13</f>
        <v/>
      </c>
      <c r="L13" s="21">
        <f>K13</f>
        <v/>
      </c>
      <c r="M13" s="21">
        <f>L13</f>
        <v/>
      </c>
      <c r="N13" s="21">
        <f>M13</f>
        <v/>
      </c>
      <c r="O13" s="21">
        <f>N13</f>
        <v/>
      </c>
      <c r="P13" s="21">
        <f>O13</f>
        <v/>
      </c>
      <c r="Q13" s="21">
        <f>P13</f>
        <v/>
      </c>
      <c r="R13" s="21">
        <f>Q13</f>
        <v/>
      </c>
      <c r="S13" s="21">
        <f>R13</f>
        <v/>
      </c>
      <c r="T13" s="21">
        <f>S13</f>
        <v/>
      </c>
      <c r="U13" s="21">
        <f>T13</f>
        <v/>
      </c>
      <c r="V13" s="21">
        <f>U13</f>
        <v/>
      </c>
      <c r="W13" s="21">
        <f>V13</f>
        <v/>
      </c>
      <c r="X13" s="21">
        <f>W13</f>
        <v/>
      </c>
      <c r="Y13" s="21">
        <f>X13</f>
        <v/>
      </c>
      <c r="Z13" s="21">
        <f>Y13</f>
        <v/>
      </c>
      <c r="AA13" s="21">
        <f>Z13</f>
        <v/>
      </c>
      <c r="AB13" s="21">
        <f>AA13</f>
        <v/>
      </c>
      <c r="AC13" s="21">
        <f>AB13</f>
        <v/>
      </c>
      <c r="AD13" s="21">
        <f>AC13</f>
        <v/>
      </c>
      <c r="AE13" s="21">
        <f>AD13</f>
        <v/>
      </c>
      <c r="AF13" s="21">
        <f>AE13</f>
        <v/>
      </c>
      <c r="AG13" s="21">
        <f>AF13</f>
        <v/>
      </c>
      <c r="AH13" s="21">
        <f>AG13</f>
        <v/>
      </c>
    </row>
    <row r="14">
      <c r="A14" t="inlineStr">
        <is>
          <t>aircraft</t>
        </is>
      </c>
      <c r="B14" s="21">
        <f>(INDEX('AEO 48'!$74:$74,MATCH(About!$B$32,'AEO 48'!$13:$13,0))*1000000000)/'SYVbT-freight'!$E$4/'AVLo-freight'!$B$4</f>
        <v/>
      </c>
      <c r="C14" s="21">
        <f>B14</f>
        <v/>
      </c>
      <c r="D14" s="21">
        <f>C14</f>
        <v/>
      </c>
      <c r="E14" s="21">
        <f>D14</f>
        <v/>
      </c>
      <c r="F14" s="21">
        <f>E14</f>
        <v/>
      </c>
      <c r="G14" s="21">
        <f>F14</f>
        <v/>
      </c>
      <c r="H14" s="21">
        <f>G14</f>
        <v/>
      </c>
      <c r="I14" s="21">
        <f>H14</f>
        <v/>
      </c>
      <c r="J14" s="21">
        <f>I14</f>
        <v/>
      </c>
      <c r="K14" s="21">
        <f>J14</f>
        <v/>
      </c>
      <c r="L14" s="21">
        <f>K14</f>
        <v/>
      </c>
      <c r="M14" s="21">
        <f>L14</f>
        <v/>
      </c>
      <c r="N14" s="21">
        <f>M14</f>
        <v/>
      </c>
      <c r="O14" s="21">
        <f>N14</f>
        <v/>
      </c>
      <c r="P14" s="21">
        <f>O14</f>
        <v/>
      </c>
      <c r="Q14" s="21">
        <f>P14</f>
        <v/>
      </c>
      <c r="R14" s="21">
        <f>Q14</f>
        <v/>
      </c>
      <c r="S14" s="21">
        <f>R14</f>
        <v/>
      </c>
      <c r="T14" s="21">
        <f>S14</f>
        <v/>
      </c>
      <c r="U14" s="21">
        <f>T14</f>
        <v/>
      </c>
      <c r="V14" s="21">
        <f>U14</f>
        <v/>
      </c>
      <c r="W14" s="21">
        <f>V14</f>
        <v/>
      </c>
      <c r="X14" s="21">
        <f>W14</f>
        <v/>
      </c>
      <c r="Y14" s="21">
        <f>X14</f>
        <v/>
      </c>
      <c r="Z14" s="21">
        <f>Y14</f>
        <v/>
      </c>
      <c r="AA14" s="21">
        <f>Z14</f>
        <v/>
      </c>
      <c r="AB14" s="21">
        <f>AA14</f>
        <v/>
      </c>
      <c r="AC14" s="21">
        <f>AB14</f>
        <v/>
      </c>
      <c r="AD14" s="21">
        <f>AC14</f>
        <v/>
      </c>
      <c r="AE14" s="21">
        <f>AD14</f>
        <v/>
      </c>
      <c r="AF14" s="21">
        <f>AE14</f>
        <v/>
      </c>
      <c r="AG14" s="21">
        <f>AF14</f>
        <v/>
      </c>
      <c r="AH14" s="21">
        <f>AG14</f>
        <v/>
      </c>
    </row>
    <row r="15">
      <c r="A15" t="inlineStr">
        <is>
          <t>rail</t>
        </is>
      </c>
      <c r="B15" s="21">
        <f>INDEX('AEO 7'!$27:$27,MATCH(About!$B$32,'AEO 7'!$13:$13,0))*1000000000/'SYVbT-freight'!$E$5/'AVLo-freight'!$B$5</f>
        <v/>
      </c>
      <c r="C15" s="21">
        <f>B15</f>
        <v/>
      </c>
      <c r="D15" s="21">
        <f>C15</f>
        <v/>
      </c>
      <c r="E15" s="21">
        <f>D15</f>
        <v/>
      </c>
      <c r="F15" s="21">
        <f>E15</f>
        <v/>
      </c>
      <c r="G15" s="21">
        <f>F15</f>
        <v/>
      </c>
      <c r="H15" s="21">
        <f>G15</f>
        <v/>
      </c>
      <c r="I15" s="21">
        <f>H15</f>
        <v/>
      </c>
      <c r="J15" s="21">
        <f>I15</f>
        <v/>
      </c>
      <c r="K15" s="21">
        <f>J15</f>
        <v/>
      </c>
      <c r="L15" s="21">
        <f>K15</f>
        <v/>
      </c>
      <c r="M15" s="21">
        <f>L15</f>
        <v/>
      </c>
      <c r="N15" s="21">
        <f>M15</f>
        <v/>
      </c>
      <c r="O15" s="21">
        <f>N15</f>
        <v/>
      </c>
      <c r="P15" s="21">
        <f>O15</f>
        <v/>
      </c>
      <c r="Q15" s="21">
        <f>P15</f>
        <v/>
      </c>
      <c r="R15" s="21">
        <f>Q15</f>
        <v/>
      </c>
      <c r="S15" s="21">
        <f>R15</f>
        <v/>
      </c>
      <c r="T15" s="21">
        <f>S15</f>
        <v/>
      </c>
      <c r="U15" s="21">
        <f>T15</f>
        <v/>
      </c>
      <c r="V15" s="21">
        <f>U15</f>
        <v/>
      </c>
      <c r="W15" s="21">
        <f>V15</f>
        <v/>
      </c>
      <c r="X15" s="21">
        <f>W15</f>
        <v/>
      </c>
      <c r="Y15" s="21">
        <f>X15</f>
        <v/>
      </c>
      <c r="Z15" s="21">
        <f>Y15</f>
        <v/>
      </c>
      <c r="AA15" s="21">
        <f>Z15</f>
        <v/>
      </c>
      <c r="AB15" s="21">
        <f>AA15</f>
        <v/>
      </c>
      <c r="AC15" s="21">
        <f>AB15</f>
        <v/>
      </c>
      <c r="AD15" s="21">
        <f>AC15</f>
        <v/>
      </c>
      <c r="AE15" s="21">
        <f>AD15</f>
        <v/>
      </c>
      <c r="AF15" s="21">
        <f>AE15</f>
        <v/>
      </c>
      <c r="AG15" s="21">
        <f>AF15</f>
        <v/>
      </c>
      <c r="AH15" s="21">
        <f>AG15</f>
        <v/>
      </c>
    </row>
    <row r="16">
      <c r="A16" t="inlineStr">
        <is>
          <t>ships</t>
        </is>
      </c>
      <c r="B16" s="21">
        <f>(INDEX('AEO 7'!$28:$28,MATCH(About!$B$32,'AEO 7'!$13:$13,0))*1000000000/'SYVbT-freight'!$E$6/'AVLo-freight'!$B$6)*(('AEO 7'!$C$62+'AEO 7'!$C$63)/'AEO 7'!$C$62)</f>
        <v/>
      </c>
      <c r="C16" s="21">
        <f>B16</f>
        <v/>
      </c>
      <c r="D16" s="21">
        <f>C16</f>
        <v/>
      </c>
      <c r="E16" s="21">
        <f>D16</f>
        <v/>
      </c>
      <c r="F16" s="21">
        <f>E16</f>
        <v/>
      </c>
      <c r="G16" s="21">
        <f>F16</f>
        <v/>
      </c>
      <c r="H16" s="21">
        <f>G16</f>
        <v/>
      </c>
      <c r="I16" s="21">
        <f>H16</f>
        <v/>
      </c>
      <c r="J16" s="21">
        <f>I16</f>
        <v/>
      </c>
      <c r="K16" s="21">
        <f>J16</f>
        <v/>
      </c>
      <c r="L16" s="21">
        <f>K16</f>
        <v/>
      </c>
      <c r="M16" s="21">
        <f>L16</f>
        <v/>
      </c>
      <c r="N16" s="21">
        <f>M16</f>
        <v/>
      </c>
      <c r="O16" s="21">
        <f>N16</f>
        <v/>
      </c>
      <c r="P16" s="21">
        <f>O16</f>
        <v/>
      </c>
      <c r="Q16" s="21">
        <f>P16</f>
        <v/>
      </c>
      <c r="R16" s="21">
        <f>Q16</f>
        <v/>
      </c>
      <c r="S16" s="21">
        <f>R16</f>
        <v/>
      </c>
      <c r="T16" s="21">
        <f>S16</f>
        <v/>
      </c>
      <c r="U16" s="21">
        <f>T16</f>
        <v/>
      </c>
      <c r="V16" s="21">
        <f>U16</f>
        <v/>
      </c>
      <c r="W16" s="21">
        <f>V16</f>
        <v/>
      </c>
      <c r="X16" s="21">
        <f>W16</f>
        <v/>
      </c>
      <c r="Y16" s="21">
        <f>X16</f>
        <v/>
      </c>
      <c r="Z16" s="21">
        <f>Y16</f>
        <v/>
      </c>
      <c r="AA16" s="21">
        <f>Z16</f>
        <v/>
      </c>
      <c r="AB16" s="21">
        <f>AA16</f>
        <v/>
      </c>
      <c r="AC16" s="21">
        <f>AB16</f>
        <v/>
      </c>
      <c r="AD16" s="21">
        <f>AC16</f>
        <v/>
      </c>
      <c r="AE16" s="21">
        <f>AD16</f>
        <v/>
      </c>
      <c r="AF16" s="21">
        <f>AE16</f>
        <v/>
      </c>
      <c r="AG16" s="21">
        <f>AF16</f>
        <v/>
      </c>
      <c r="AH16" s="21">
        <f>AG16</f>
        <v/>
      </c>
    </row>
    <row r="17">
      <c r="A17" t="inlineStr">
        <is>
          <t>motorbikes</t>
        </is>
      </c>
      <c r="B17" t="n">
        <v>0</v>
      </c>
      <c r="C17" s="21">
        <f>B17</f>
        <v/>
      </c>
      <c r="D17" s="21">
        <f>C17</f>
        <v/>
      </c>
      <c r="E17" s="21">
        <f>D17</f>
        <v/>
      </c>
      <c r="F17" s="21">
        <f>E17</f>
        <v/>
      </c>
      <c r="G17" s="21">
        <f>F17</f>
        <v/>
      </c>
      <c r="H17" s="21">
        <f>G17</f>
        <v/>
      </c>
      <c r="I17" s="21">
        <f>H17</f>
        <v/>
      </c>
      <c r="J17" s="21">
        <f>I17</f>
        <v/>
      </c>
      <c r="K17" s="21">
        <f>J17</f>
        <v/>
      </c>
      <c r="L17" s="21">
        <f>K17</f>
        <v/>
      </c>
      <c r="M17" s="21">
        <f>L17</f>
        <v/>
      </c>
      <c r="N17" s="21">
        <f>M17</f>
        <v/>
      </c>
      <c r="O17" s="21">
        <f>N17</f>
        <v/>
      </c>
      <c r="P17" s="21">
        <f>O17</f>
        <v/>
      </c>
      <c r="Q17" s="21">
        <f>P17</f>
        <v/>
      </c>
      <c r="R17" s="21">
        <f>Q17</f>
        <v/>
      </c>
      <c r="S17" s="21">
        <f>R17</f>
        <v/>
      </c>
      <c r="T17" s="21">
        <f>S17</f>
        <v/>
      </c>
      <c r="U17" s="21">
        <f>T17</f>
        <v/>
      </c>
      <c r="V17" s="21">
        <f>U17</f>
        <v/>
      </c>
      <c r="W17" s="21">
        <f>V17</f>
        <v/>
      </c>
      <c r="X17" s="21">
        <f>W17</f>
        <v/>
      </c>
      <c r="Y17" s="21">
        <f>X17</f>
        <v/>
      </c>
      <c r="Z17" s="21">
        <f>Y17</f>
        <v/>
      </c>
      <c r="AA17" s="21">
        <f>Z17</f>
        <v/>
      </c>
      <c r="AB17" s="21">
        <f>AA17</f>
        <v/>
      </c>
      <c r="AC17" s="21">
        <f>AB17</f>
        <v/>
      </c>
      <c r="AD17" s="21">
        <f>AC17</f>
        <v/>
      </c>
      <c r="AE17" s="21">
        <f>AD17</f>
        <v/>
      </c>
      <c r="AF17" s="21">
        <f>AE17</f>
        <v/>
      </c>
      <c r="AG17" s="21">
        <f>AF17</f>
        <v/>
      </c>
      <c r="AH17" s="21">
        <f>AG17</f>
        <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H17"/>
  <sheetViews>
    <sheetView workbookViewId="0">
      <selection activeCell="N29" sqref="N29"/>
    </sheetView>
  </sheetViews>
  <sheetFormatPr baseColWidth="10" defaultRowHeight="15"/>
  <cols>
    <col width="14.83203125" bestFit="1" customWidth="1" style="45" min="1" max="1"/>
  </cols>
  <sheetData>
    <row r="1">
      <c r="A1" s="48" t="inlineStr">
        <is>
          <t>SYFAFE-passenger</t>
        </is>
      </c>
    </row>
    <row r="2" ht="48" customHeight="1" s="45">
      <c r="A2" s="5" t="inlineStr">
        <is>
          <t>Fuel Economy (passenger*miles/BTU)</t>
        </is>
      </c>
      <c r="B2" s="46" t="inlineStr">
        <is>
          <t>battery electric vehicle</t>
        </is>
      </c>
      <c r="C2" s="46" t="inlineStr">
        <is>
          <t>natural gas vehicle</t>
        </is>
      </c>
      <c r="D2" s="46" t="inlineStr">
        <is>
          <t>gasoline vehicle</t>
        </is>
      </c>
      <c r="E2" s="46" t="inlineStr">
        <is>
          <t>diesel vehicle</t>
        </is>
      </c>
      <c r="F2" s="46" t="inlineStr">
        <is>
          <t>plugin hybrid vehicle</t>
        </is>
      </c>
      <c r="G2" s="46" t="inlineStr">
        <is>
          <t>LPG vehicle</t>
        </is>
      </c>
      <c r="H2" s="46" t="inlineStr">
        <is>
          <t>hydrogen vehicle</t>
        </is>
      </c>
    </row>
    <row r="3">
      <c r="A3" t="inlineStr">
        <is>
          <t>LDVs</t>
        </is>
      </c>
      <c r="B3" s="55" t="n">
        <v>0.0009914473177979975</v>
      </c>
      <c r="C3" s="55" t="n">
        <v>0.0003113636204654869</v>
      </c>
      <c r="D3" s="55" t="n">
        <v>0.0003113636204654869</v>
      </c>
      <c r="E3" s="55" t="n">
        <v>0.0003113636204654869</v>
      </c>
      <c r="F3" s="55" t="n">
        <v>0.0006854096539983677</v>
      </c>
      <c r="G3" s="55" t="n">
        <v>0.0002413068058607523</v>
      </c>
      <c r="H3" s="55" t="n">
        <v>0.0009340908613964605</v>
      </c>
    </row>
    <row r="4">
      <c r="A4" t="inlineStr">
        <is>
          <t>HDVs</t>
        </is>
      </c>
      <c r="B4" s="55" t="n">
        <v>0.002790194231643077</v>
      </c>
      <c r="C4" s="55" t="n">
        <v>0.0008682795241461731</v>
      </c>
      <c r="D4" s="55" t="n">
        <v>0.0008682795241461731</v>
      </c>
      <c r="E4" s="55" t="n">
        <v>0.0008682795241461731</v>
      </c>
      <c r="F4" s="55" t="n">
        <v>0.00192533261326947</v>
      </c>
      <c r="G4" s="55" t="n">
        <v>0.0006729166312132842</v>
      </c>
      <c r="H4" s="55" t="n">
        <v>0.002604838572438519</v>
      </c>
    </row>
    <row r="5">
      <c r="A5" t="inlineStr">
        <is>
          <t>aircraft</t>
        </is>
      </c>
      <c r="B5" s="55" t="n">
        <v>0.001454132511279534</v>
      </c>
      <c r="C5" s="55" t="n">
        <v>0.0004525109652297442</v>
      </c>
      <c r="D5" s="55" t="n">
        <v>0.0004525109652297442</v>
      </c>
      <c r="E5" s="55" t="n">
        <v>0.0004525109652297442</v>
      </c>
      <c r="F5" t="n">
        <v>0</v>
      </c>
      <c r="G5" t="n">
        <v>0</v>
      </c>
      <c r="H5" s="55" t="n">
        <v>0.001357532895689232</v>
      </c>
    </row>
    <row r="6">
      <c r="A6" t="inlineStr">
        <is>
          <t>rail</t>
        </is>
      </c>
      <c r="B6" s="55" t="n">
        <v>0.001254374156441471</v>
      </c>
      <c r="C6" s="55" t="n">
        <v>0.0004291280008878716</v>
      </c>
      <c r="D6" s="55" t="n">
        <v>0.0004291280008878716</v>
      </c>
      <c r="E6" s="55" t="n">
        <v>0.0004291280008878716</v>
      </c>
      <c r="F6" t="n">
        <v>0</v>
      </c>
      <c r="G6" t="n">
        <v>0</v>
      </c>
      <c r="H6" s="55" t="n">
        <v>0.001287384002663614</v>
      </c>
    </row>
    <row r="7">
      <c r="A7" t="inlineStr">
        <is>
          <t>ships</t>
        </is>
      </c>
      <c r="B7" s="55" t="n">
        <v>3.265118303250362e-05</v>
      </c>
      <c r="C7" s="55" t="n">
        <v>1.016070972578028e-05</v>
      </c>
      <c r="D7" s="55" t="n">
        <v>1.016070972578028e-05</v>
      </c>
      <c r="E7" s="55" t="n">
        <v>1.016070972578028e-05</v>
      </c>
      <c r="F7" t="n">
        <v>0</v>
      </c>
      <c r="G7" t="n">
        <v>0</v>
      </c>
      <c r="H7" s="55" t="n">
        <v>3.048212917734083e-05</v>
      </c>
    </row>
    <row r="8">
      <c r="A8" t="inlineStr">
        <is>
          <t>motorbikes</t>
        </is>
      </c>
      <c r="B8" s="55" t="n">
        <v>0.003484487455224222</v>
      </c>
      <c r="C8" s="55" t="n">
        <v>0.001094301845442318</v>
      </c>
      <c r="D8" s="55" t="n">
        <v>0.001094301845442318</v>
      </c>
      <c r="E8" s="55" t="n">
        <v>0.001094301845442318</v>
      </c>
      <c r="F8" s="55" t="n">
        <v>0.002408903930822365</v>
      </c>
      <c r="G8" s="55" t="n">
        <v>0.0008480839302177965</v>
      </c>
      <c r="H8" s="55" t="n">
        <v>0.003282905536326953</v>
      </c>
    </row>
    <row r="10">
      <c r="A10" s="48" t="inlineStr">
        <is>
          <t>SYFAFE-freight</t>
        </is>
      </c>
    </row>
    <row r="11">
      <c r="A11" t="inlineStr">
        <is>
          <t>Fuel Economy (freight ton*miles/BTU)</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t="inlineStr">
        <is>
          <t>hydrogen vehicle</t>
        </is>
      </c>
    </row>
    <row r="12">
      <c r="A12" t="inlineStr">
        <is>
          <t>LDVs</t>
        </is>
      </c>
      <c r="B12" t="n">
        <v>0.0003649115412373025</v>
      </c>
      <c r="C12" t="n">
        <v>0.0001146003187356818</v>
      </c>
      <c r="D12" t="n">
        <v>0.0001146003187356818</v>
      </c>
      <c r="E12" t="n">
        <v>0.0001146003187356818</v>
      </c>
      <c r="F12" t="n">
        <v>0.0002522714911115732</v>
      </c>
      <c r="G12" t="n">
        <v>8.881524702015339e-05</v>
      </c>
      <c r="H12" t="n">
        <v>0.0003438009562070453</v>
      </c>
    </row>
    <row r="13">
      <c r="A13" t="inlineStr">
        <is>
          <t>HDVs</t>
        </is>
      </c>
      <c r="B13" t="n">
        <v>0.00270627924693133</v>
      </c>
      <c r="C13" t="n">
        <v>0.0008421660506940605</v>
      </c>
      <c r="D13" t="n">
        <v>0.0008421660506940605</v>
      </c>
      <c r="E13" t="n">
        <v>0.0008421660506940605</v>
      </c>
      <c r="F13" t="n">
        <v>0.001867428308624559</v>
      </c>
      <c r="G13" t="n">
        <v>0.0006526786892878969</v>
      </c>
      <c r="H13" t="n">
        <v>0.002526498152082181</v>
      </c>
    </row>
    <row r="14">
      <c r="A14" t="inlineStr">
        <is>
          <t>aircraft</t>
        </is>
      </c>
      <c r="B14" t="n">
        <v>0.0003330731512548964</v>
      </c>
      <c r="C14" t="n">
        <v>0.0001036489123221951</v>
      </c>
      <c r="D14" t="n">
        <v>0.0001036489123221951</v>
      </c>
      <c r="E14" t="n">
        <v>0.0001036489123221951</v>
      </c>
      <c r="F14" t="n">
        <v>0</v>
      </c>
      <c r="G14" t="n">
        <v>0</v>
      </c>
      <c r="H14" t="n">
        <v>0.0003109467369665852</v>
      </c>
    </row>
    <row r="15">
      <c r="A15" t="inlineStr">
        <is>
          <t>rail</t>
        </is>
      </c>
      <c r="B15" t="n">
        <v>0.01106895157834973</v>
      </c>
      <c r="C15" t="n">
        <v>0.003444543</v>
      </c>
      <c r="D15" t="n">
        <v>0.003444543</v>
      </c>
      <c r="E15" t="n">
        <v>0.003444543</v>
      </c>
      <c r="F15" t="n">
        <v>0</v>
      </c>
      <c r="G15" t="n">
        <v>0</v>
      </c>
      <c r="H15" t="n">
        <v>0.010333629</v>
      </c>
    </row>
    <row r="16">
      <c r="A16" t="inlineStr">
        <is>
          <t>ships</t>
        </is>
      </c>
      <c r="B16" t="n">
        <v>0.01537627370552612</v>
      </c>
      <c r="C16" t="n">
        <v>0.004784937</v>
      </c>
      <c r="D16" t="n">
        <v>0.004784937</v>
      </c>
      <c r="E16" t="n">
        <v>0.004784937</v>
      </c>
      <c r="F16" t="n">
        <v>0</v>
      </c>
      <c r="G16" t="n">
        <v>0</v>
      </c>
      <c r="H16" t="n">
        <v>0.014354811</v>
      </c>
    </row>
    <row r="17">
      <c r="A17" t="inlineStr">
        <is>
          <t>motorbikes</t>
        </is>
      </c>
      <c r="B17" t="n">
        <v>0</v>
      </c>
      <c r="C17" t="n">
        <v>0</v>
      </c>
      <c r="D17" t="n">
        <v>0</v>
      </c>
      <c r="E17" t="n">
        <v>0</v>
      </c>
      <c r="F17" t="n">
        <v>0</v>
      </c>
      <c r="G17" t="n">
        <v>0</v>
      </c>
      <c r="H17" t="n">
        <v>0</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K25"/>
  <sheetViews>
    <sheetView workbookViewId="0">
      <selection activeCell="B2" sqref="B2"/>
    </sheetView>
  </sheetViews>
  <sheetFormatPr baseColWidth="10" defaultRowHeight="15"/>
  <cols>
    <col width="22.33203125" customWidth="1" style="45" min="1" max="1"/>
    <col width="18.5" bestFit="1" customWidth="1" style="45" min="2" max="2"/>
    <col width="15" bestFit="1" customWidth="1" style="45" min="3" max="3"/>
    <col width="15.1640625" bestFit="1" customWidth="1" style="45" min="4" max="4"/>
    <col width="16.33203125" bestFit="1" customWidth="1" style="45" min="5" max="5"/>
    <col width="17.1640625" bestFit="1" customWidth="1" style="45" min="6" max="6"/>
    <col width="13.1640625" bestFit="1" customWidth="1" style="45" min="7" max="7"/>
    <col width="14" bestFit="1" customWidth="1" style="45" min="8" max="8"/>
    <col width="11.1640625" bestFit="1" customWidth="1" style="45" min="9" max="9"/>
    <col width="10.83203125" customWidth="1" style="45" min="10" max="12"/>
    <col width="10.83203125" customWidth="1" style="45" min="13" max="16384"/>
  </cols>
  <sheetData>
    <row r="1" ht="48" customHeight="1" s="45">
      <c r="A1" s="5" t="inlineStr">
        <is>
          <t>Passenger</t>
        </is>
      </c>
      <c r="B1" s="61" t="n"/>
    </row>
    <row r="2">
      <c r="A2" t="inlineStr">
        <is>
          <t>LDVs</t>
        </is>
      </c>
      <c r="B2" s="61" t="n">
        <v>1.08156029126575</v>
      </c>
      <c r="C2" s="56" t="n"/>
      <c r="D2" s="56" t="n"/>
      <c r="E2" s="56" t="n"/>
      <c r="F2" s="56" t="n"/>
      <c r="G2" s="56" t="n"/>
      <c r="H2" s="56" t="n"/>
      <c r="I2" s="56" t="n"/>
      <c r="J2" s="56" t="n"/>
    </row>
    <row r="3" ht="18" customHeight="1" s="45">
      <c r="A3" t="inlineStr">
        <is>
          <t>HDVs</t>
        </is>
      </c>
      <c r="B3" s="61" t="n">
        <v>0.6571727511686427</v>
      </c>
      <c r="C3" s="56" t="n"/>
      <c r="D3" s="56" t="n"/>
      <c r="E3" s="56" t="n"/>
      <c r="F3" s="56" t="n"/>
      <c r="G3" s="56" t="n"/>
      <c r="H3" s="56" t="n"/>
      <c r="I3" s="56" t="n"/>
      <c r="J3" s="56" t="n"/>
      <c r="K3" s="47" t="n"/>
    </row>
    <row r="4">
      <c r="A4" t="inlineStr">
        <is>
          <t>aircraft</t>
        </is>
      </c>
      <c r="B4" s="61" t="n">
        <v>1.301074099598992</v>
      </c>
      <c r="C4" s="56" t="n"/>
      <c r="D4" s="56" t="n"/>
      <c r="E4" s="56" t="n"/>
      <c r="F4" s="56" t="n"/>
      <c r="G4" s="56" t="n"/>
      <c r="H4" s="56" t="n"/>
      <c r="I4" s="56" t="n"/>
      <c r="J4" s="56" t="n"/>
    </row>
    <row r="5">
      <c r="A5" t="inlineStr">
        <is>
          <t>rail</t>
        </is>
      </c>
      <c r="B5" s="61" t="n">
        <v>0.1094597703439498</v>
      </c>
      <c r="C5" s="56" t="n"/>
      <c r="D5" s="56" t="n"/>
      <c r="E5" s="56" t="n"/>
      <c r="F5" s="56" t="n"/>
      <c r="G5" s="56" t="n"/>
      <c r="H5" s="56" t="n"/>
      <c r="I5" s="56" t="n"/>
      <c r="J5" s="56" t="n"/>
    </row>
    <row r="6">
      <c r="A6" t="inlineStr">
        <is>
          <t>ships</t>
        </is>
      </c>
      <c r="B6" s="61" t="n">
        <v>1</v>
      </c>
      <c r="C6" s="56" t="inlineStr">
        <is>
          <t>Use USA value</t>
        </is>
      </c>
      <c r="D6" s="56" t="n"/>
      <c r="E6" s="56" t="n"/>
      <c r="F6" s="56" t="n"/>
      <c r="G6" s="56" t="n"/>
      <c r="H6" s="56" t="n"/>
      <c r="I6" s="56" t="n"/>
      <c r="J6" s="56" t="n"/>
    </row>
    <row r="7">
      <c r="A7" t="inlineStr">
        <is>
          <t>motorbikes</t>
        </is>
      </c>
      <c r="B7" s="61" t="n">
        <v>1</v>
      </c>
      <c r="C7" s="56" t="inlineStr">
        <is>
          <t>Use USA value</t>
        </is>
      </c>
      <c r="D7" s="56" t="n"/>
      <c r="E7" s="56" t="n"/>
      <c r="F7" s="56" t="n"/>
      <c r="G7" s="56" t="n"/>
      <c r="H7" s="56" t="n"/>
      <c r="I7" s="56" t="n"/>
      <c r="J7" s="56" t="n"/>
    </row>
    <row r="8">
      <c r="B8" s="61" t="n"/>
    </row>
    <row r="9" ht="16" customHeight="1" s="45">
      <c r="A9" s="5" t="inlineStr">
        <is>
          <t>Freight</t>
        </is>
      </c>
      <c r="B9" s="61" t="n"/>
    </row>
    <row r="10">
      <c r="A10" t="inlineStr">
        <is>
          <t>LDVs</t>
        </is>
      </c>
      <c r="B10" s="61" t="n">
        <v>1.08156029126575</v>
      </c>
      <c r="C10" s="21" t="n"/>
      <c r="D10" s="21" t="n"/>
      <c r="E10" s="21" t="n"/>
      <c r="F10" s="21" t="n"/>
      <c r="G10" s="21" t="n"/>
      <c r="H10" s="21" t="n"/>
      <c r="I10" s="56" t="n"/>
      <c r="J10" s="21" t="n"/>
      <c r="K10" s="56" t="n"/>
    </row>
    <row r="11">
      <c r="A11" t="inlineStr">
        <is>
          <t>HDVs</t>
        </is>
      </c>
      <c r="B11" s="61" t="n">
        <v>0.6571727511686427</v>
      </c>
      <c r="C11" s="21" t="n"/>
      <c r="D11" s="21" t="n"/>
      <c r="E11" s="21" t="n"/>
      <c r="F11" s="21" t="n"/>
      <c r="G11" s="21" t="n"/>
      <c r="H11" s="21" t="n"/>
      <c r="I11" s="21" t="n"/>
    </row>
    <row r="12">
      <c r="A12" t="inlineStr">
        <is>
          <t>aircraft</t>
        </is>
      </c>
      <c r="B12" s="61" t="n">
        <v>3.412131749259344</v>
      </c>
      <c r="C12" s="21" t="n"/>
      <c r="D12" s="21" t="n"/>
      <c r="E12" s="21" t="n"/>
      <c r="F12" s="21" t="n"/>
      <c r="G12" s="21" t="n"/>
      <c r="H12" s="21" t="n"/>
      <c r="I12" s="21" t="n"/>
    </row>
    <row r="13">
      <c r="A13" t="inlineStr">
        <is>
          <t>rail</t>
        </is>
      </c>
      <c r="B13" s="61" t="n">
        <v>1.050274294684549</v>
      </c>
      <c r="C13" s="21" t="n"/>
      <c r="D13" s="21" t="n"/>
      <c r="E13" s="21" t="n"/>
      <c r="F13" s="21" t="n"/>
      <c r="G13" s="21" t="n"/>
      <c r="H13" s="21" t="n"/>
      <c r="I13" s="21" t="n"/>
    </row>
    <row r="14">
      <c r="A14" t="inlineStr">
        <is>
          <t>ships</t>
        </is>
      </c>
      <c r="B14" s="61" t="n">
        <v>1</v>
      </c>
      <c r="C14" s="56" t="inlineStr">
        <is>
          <t>Use USA value</t>
        </is>
      </c>
      <c r="D14" s="21" t="n"/>
      <c r="E14" s="21" t="n"/>
      <c r="F14" s="21" t="n"/>
      <c r="G14" s="21" t="n"/>
      <c r="H14" s="21" t="n"/>
      <c r="I14" s="21" t="n"/>
    </row>
    <row r="15">
      <c r="A15" t="inlineStr">
        <is>
          <t>motorbikes</t>
        </is>
      </c>
      <c r="B15" s="61" t="n">
        <v>1</v>
      </c>
      <c r="C15" s="56" t="inlineStr">
        <is>
          <t>Use USA value</t>
        </is>
      </c>
      <c r="D15" s="56" t="n"/>
      <c r="E15" s="56" t="n"/>
      <c r="F15" s="56" t="n"/>
      <c r="G15" s="56" t="n"/>
      <c r="H15" s="56" t="n"/>
      <c r="I15" s="56" t="n"/>
      <c r="J15" s="56" t="n"/>
      <c r="K15" s="56" t="n"/>
    </row>
    <row r="18">
      <c r="A18" s="48" t="inlineStr">
        <is>
          <t>State BAADTbVT calculated using NREL data/USA BAADTbVT calculated using NREL data</t>
        </is>
      </c>
    </row>
    <row r="20" ht="18" customHeight="1" s="45">
      <c r="A20" s="47" t="n"/>
    </row>
    <row r="25">
      <c r="C25" s="56" t="n"/>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AH9"/>
  <sheetViews>
    <sheetView workbookViewId="0">
      <selection activeCell="B13" sqref="B13"/>
    </sheetView>
  </sheetViews>
  <sheetFormatPr baseColWidth="10" defaultColWidth="9.1640625" defaultRowHeight="15"/>
  <cols>
    <col width="16.6640625" customWidth="1" style="45" min="1" max="1"/>
    <col width="9" customWidth="1" style="45" min="2" max="2"/>
    <col width="9.1640625" customWidth="1" style="45" min="3" max="7"/>
    <col width="9.1640625" customWidth="1" style="45" min="8" max="16384"/>
  </cols>
  <sheetData>
    <row r="1" ht="32" customHeight="1" s="45">
      <c r="A1" s="5" t="inlineStr">
        <is>
          <t>Annual Distance (miles/vehicle)</t>
        </is>
      </c>
      <c r="B1" s="3" t="n">
        <v>2018</v>
      </c>
      <c r="C1" s="3" t="n">
        <v>2019</v>
      </c>
      <c r="D1" s="3" t="n">
        <v>2020</v>
      </c>
      <c r="E1" s="3" t="n">
        <v>2021</v>
      </c>
      <c r="F1" s="3" t="n">
        <v>2022</v>
      </c>
      <c r="G1" s="3" t="n">
        <v>2023</v>
      </c>
      <c r="H1" s="3" t="n">
        <v>2024</v>
      </c>
      <c r="I1" s="3" t="n">
        <v>2025</v>
      </c>
      <c r="J1" s="3" t="n">
        <v>2026</v>
      </c>
      <c r="K1" s="3" t="n">
        <v>2027</v>
      </c>
      <c r="L1" s="3" t="n">
        <v>2028</v>
      </c>
      <c r="M1" s="3" t="n">
        <v>2029</v>
      </c>
      <c r="N1" s="3" t="n">
        <v>2030</v>
      </c>
      <c r="O1" s="3" t="n">
        <v>2031</v>
      </c>
      <c r="P1" s="3" t="n">
        <v>2032</v>
      </c>
      <c r="Q1" s="3" t="n">
        <v>2033</v>
      </c>
      <c r="R1" s="3" t="n">
        <v>2034</v>
      </c>
      <c r="S1" s="3" t="n">
        <v>2035</v>
      </c>
      <c r="T1" s="3" t="n">
        <v>2036</v>
      </c>
      <c r="U1" s="3" t="n">
        <v>2037</v>
      </c>
      <c r="V1" s="3" t="n">
        <v>2038</v>
      </c>
      <c r="W1" s="3" t="n">
        <v>2039</v>
      </c>
      <c r="X1" s="3" t="n">
        <v>2040</v>
      </c>
      <c r="Y1" s="3" t="n">
        <v>2041</v>
      </c>
      <c r="Z1" s="3" t="n">
        <v>2042</v>
      </c>
      <c r="AA1" s="3" t="n">
        <v>2043</v>
      </c>
      <c r="AB1" s="3" t="n">
        <v>2044</v>
      </c>
      <c r="AC1" s="3" t="n">
        <v>2045</v>
      </c>
      <c r="AD1" s="3" t="n">
        <v>2046</v>
      </c>
      <c r="AE1" s="3" t="n">
        <v>2047</v>
      </c>
      <c r="AF1" s="3" t="n">
        <v>2048</v>
      </c>
      <c r="AG1" s="3" t="n">
        <v>2049</v>
      </c>
      <c r="AH1" s="3" t="n">
        <v>2050</v>
      </c>
    </row>
    <row r="2">
      <c r="A2" t="inlineStr">
        <is>
          <t>LDVs</t>
        </is>
      </c>
      <c r="B2" s="21">
        <f>IF('State scaling factor'!B2 &gt; 0.02, 'BAADTbVT-USA'!B3*'State scaling factor'!B2, 'BAADTbVT-USA'!B3)</f>
        <v/>
      </c>
      <c r="C2" s="21">
        <f>$B2</f>
        <v/>
      </c>
      <c r="D2" s="21">
        <f>$B2</f>
        <v/>
      </c>
      <c r="E2" s="21">
        <f>$B2</f>
        <v/>
      </c>
      <c r="F2" s="21">
        <f>$B2</f>
        <v/>
      </c>
      <c r="G2" s="21">
        <f>$B2</f>
        <v/>
      </c>
      <c r="H2" s="21">
        <f>$B2</f>
        <v/>
      </c>
      <c r="I2" s="21">
        <f>$B2</f>
        <v/>
      </c>
      <c r="J2" s="21">
        <f>$B2</f>
        <v/>
      </c>
      <c r="K2" s="21">
        <f>$B2</f>
        <v/>
      </c>
      <c r="L2" s="21">
        <f>$B2</f>
        <v/>
      </c>
      <c r="M2" s="21">
        <f>$B2</f>
        <v/>
      </c>
      <c r="N2" s="21">
        <f>$B2</f>
        <v/>
      </c>
      <c r="O2" s="21">
        <f>$B2</f>
        <v/>
      </c>
      <c r="P2" s="21">
        <f>$B2</f>
        <v/>
      </c>
      <c r="Q2" s="21">
        <f>$B2</f>
        <v/>
      </c>
      <c r="R2" s="21">
        <f>$B2</f>
        <v/>
      </c>
      <c r="S2" s="21">
        <f>$B2</f>
        <v/>
      </c>
      <c r="T2" s="21">
        <f>$B2</f>
        <v/>
      </c>
      <c r="U2" s="21">
        <f>$B2</f>
        <v/>
      </c>
      <c r="V2" s="21">
        <f>$B2</f>
        <v/>
      </c>
      <c r="W2" s="21">
        <f>$B2</f>
        <v/>
      </c>
      <c r="X2" s="21">
        <f>$B2</f>
        <v/>
      </c>
      <c r="Y2" s="21">
        <f>$B2</f>
        <v/>
      </c>
      <c r="Z2" s="21">
        <f>$B2</f>
        <v/>
      </c>
      <c r="AA2" s="21">
        <f>$B2</f>
        <v/>
      </c>
      <c r="AB2" s="21">
        <f>$B2</f>
        <v/>
      </c>
      <c r="AC2" s="21">
        <f>$B2</f>
        <v/>
      </c>
      <c r="AD2" s="21">
        <f>$B2</f>
        <v/>
      </c>
      <c r="AE2" s="21">
        <f>$B2</f>
        <v/>
      </c>
      <c r="AF2" s="21">
        <f>$B2</f>
        <v/>
      </c>
      <c r="AG2" s="21">
        <f>$B2</f>
        <v/>
      </c>
      <c r="AH2" s="21">
        <f>$B2</f>
        <v/>
      </c>
    </row>
    <row r="3">
      <c r="A3" t="inlineStr">
        <is>
          <t>HDVs</t>
        </is>
      </c>
      <c r="B3" s="21">
        <f>IF('State scaling factor'!B3 &gt; 0.02, 'BAADTbVT-USA'!B4*'State scaling factor'!B3, 'BAADTbVT-USA'!B4)</f>
        <v/>
      </c>
      <c r="C3" s="21">
        <f>$B3</f>
        <v/>
      </c>
      <c r="D3" s="21">
        <f>$B3</f>
        <v/>
      </c>
      <c r="E3" s="21">
        <f>$B3</f>
        <v/>
      </c>
      <c r="F3" s="21">
        <f>$B3</f>
        <v/>
      </c>
      <c r="G3" s="21">
        <f>$B3</f>
        <v/>
      </c>
      <c r="H3" s="21">
        <f>$B3</f>
        <v/>
      </c>
      <c r="I3" s="21">
        <f>$B3</f>
        <v/>
      </c>
      <c r="J3" s="21">
        <f>$B3</f>
        <v/>
      </c>
      <c r="K3" s="21">
        <f>$B3</f>
        <v/>
      </c>
      <c r="L3" s="21">
        <f>$B3</f>
        <v/>
      </c>
      <c r="M3" s="21">
        <f>$B3</f>
        <v/>
      </c>
      <c r="N3" s="21">
        <f>$B3</f>
        <v/>
      </c>
      <c r="O3" s="21">
        <f>$B3</f>
        <v/>
      </c>
      <c r="P3" s="21">
        <f>$B3</f>
        <v/>
      </c>
      <c r="Q3" s="21">
        <f>$B3</f>
        <v/>
      </c>
      <c r="R3" s="21">
        <f>$B3</f>
        <v/>
      </c>
      <c r="S3" s="21">
        <f>$B3</f>
        <v/>
      </c>
      <c r="T3" s="21">
        <f>$B3</f>
        <v/>
      </c>
      <c r="U3" s="21">
        <f>$B3</f>
        <v/>
      </c>
      <c r="V3" s="21">
        <f>$B3</f>
        <v/>
      </c>
      <c r="W3" s="21">
        <f>$B3</f>
        <v/>
      </c>
      <c r="X3" s="21">
        <f>$B3</f>
        <v/>
      </c>
      <c r="Y3" s="21">
        <f>$B3</f>
        <v/>
      </c>
      <c r="Z3" s="21">
        <f>$B3</f>
        <v/>
      </c>
      <c r="AA3" s="21">
        <f>$B3</f>
        <v/>
      </c>
      <c r="AB3" s="21">
        <f>$B3</f>
        <v/>
      </c>
      <c r="AC3" s="21">
        <f>$B3</f>
        <v/>
      </c>
      <c r="AD3" s="21">
        <f>$B3</f>
        <v/>
      </c>
      <c r="AE3" s="21">
        <f>$B3</f>
        <v/>
      </c>
      <c r="AF3" s="21">
        <f>$B3</f>
        <v/>
      </c>
      <c r="AG3" s="21">
        <f>$B3</f>
        <v/>
      </c>
      <c r="AH3" s="21">
        <f>$B3</f>
        <v/>
      </c>
    </row>
    <row r="4">
      <c r="A4" t="inlineStr">
        <is>
          <t>aircraft</t>
        </is>
      </c>
      <c r="B4" s="21">
        <f>IF('State scaling factor'!B4 &gt; 0.02, 'BAADTbVT-USA'!B5*'State scaling factor'!B4, 'BAADTbVT-USA'!B5)</f>
        <v/>
      </c>
      <c r="C4" s="21">
        <f>$B$4</f>
        <v/>
      </c>
      <c r="D4" s="21">
        <f>$B$4</f>
        <v/>
      </c>
      <c r="E4" s="21">
        <f>$B$4</f>
        <v/>
      </c>
      <c r="F4" s="21">
        <f>$B$4</f>
        <v/>
      </c>
      <c r="G4" s="21">
        <f>$B$4</f>
        <v/>
      </c>
      <c r="H4" s="21">
        <f>$B$4</f>
        <v/>
      </c>
      <c r="I4" s="21">
        <f>$B$4</f>
        <v/>
      </c>
      <c r="J4" s="21">
        <f>$B$4</f>
        <v/>
      </c>
      <c r="K4" s="21">
        <f>$B$4</f>
        <v/>
      </c>
      <c r="L4" s="21">
        <f>$B$4</f>
        <v/>
      </c>
      <c r="M4" s="21">
        <f>$B$4</f>
        <v/>
      </c>
      <c r="N4" s="21">
        <f>$B$4</f>
        <v/>
      </c>
      <c r="O4" s="21">
        <f>$B$4</f>
        <v/>
      </c>
      <c r="P4" s="21">
        <f>$B$4</f>
        <v/>
      </c>
      <c r="Q4" s="21">
        <f>$B$4</f>
        <v/>
      </c>
      <c r="R4" s="21">
        <f>$B$4</f>
        <v/>
      </c>
      <c r="S4" s="21">
        <f>$B$4</f>
        <v/>
      </c>
      <c r="T4" s="21">
        <f>$B$4</f>
        <v/>
      </c>
      <c r="U4" s="21">
        <f>$B$4</f>
        <v/>
      </c>
      <c r="V4" s="21">
        <f>$B$4</f>
        <v/>
      </c>
      <c r="W4" s="21">
        <f>$B$4</f>
        <v/>
      </c>
      <c r="X4" s="21">
        <f>$B$4</f>
        <v/>
      </c>
      <c r="Y4" s="21">
        <f>$B$4</f>
        <v/>
      </c>
      <c r="Z4" s="21">
        <f>$B$4</f>
        <v/>
      </c>
      <c r="AA4" s="21">
        <f>$B$4</f>
        <v/>
      </c>
      <c r="AB4" s="21">
        <f>$B$4</f>
        <v/>
      </c>
      <c r="AC4" s="21">
        <f>$B$4</f>
        <v/>
      </c>
      <c r="AD4" s="21">
        <f>$B$4</f>
        <v/>
      </c>
      <c r="AE4" s="21">
        <f>$B$4</f>
        <v/>
      </c>
      <c r="AF4" s="21">
        <f>$B$4</f>
        <v/>
      </c>
      <c r="AG4" s="21">
        <f>$B$4</f>
        <v/>
      </c>
      <c r="AH4" s="21">
        <f>$B$4</f>
        <v/>
      </c>
    </row>
    <row r="5">
      <c r="A5" t="inlineStr">
        <is>
          <t>rail</t>
        </is>
      </c>
      <c r="B5" s="21">
        <f>IF('State scaling factor'!B5 &gt; 0.02, 'BAADTbVT-USA'!B6*'State scaling factor'!B5, 'BAADTbVT-USA'!B6)</f>
        <v/>
      </c>
      <c r="C5" s="21">
        <f>$B5</f>
        <v/>
      </c>
      <c r="D5" s="21">
        <f>$B5</f>
        <v/>
      </c>
      <c r="E5" s="21">
        <f>$B5</f>
        <v/>
      </c>
      <c r="F5" s="21">
        <f>$B5</f>
        <v/>
      </c>
      <c r="G5" s="21">
        <f>$B5</f>
        <v/>
      </c>
      <c r="H5" s="21">
        <f>$B5</f>
        <v/>
      </c>
      <c r="I5" s="21">
        <f>$B5</f>
        <v/>
      </c>
      <c r="J5" s="21">
        <f>$B5</f>
        <v/>
      </c>
      <c r="K5" s="21">
        <f>$B5</f>
        <v/>
      </c>
      <c r="L5" s="21">
        <f>$B5</f>
        <v/>
      </c>
      <c r="M5" s="21">
        <f>$B5</f>
        <v/>
      </c>
      <c r="N5" s="21">
        <f>$B5</f>
        <v/>
      </c>
      <c r="O5" s="21">
        <f>$B5</f>
        <v/>
      </c>
      <c r="P5" s="21">
        <f>$B5</f>
        <v/>
      </c>
      <c r="Q5" s="21">
        <f>$B5</f>
        <v/>
      </c>
      <c r="R5" s="21">
        <f>$B5</f>
        <v/>
      </c>
      <c r="S5" s="21">
        <f>$B5</f>
        <v/>
      </c>
      <c r="T5" s="21">
        <f>$B5</f>
        <v/>
      </c>
      <c r="U5" s="21">
        <f>$B5</f>
        <v/>
      </c>
      <c r="V5" s="21">
        <f>$B5</f>
        <v/>
      </c>
      <c r="W5" s="21">
        <f>$B5</f>
        <v/>
      </c>
      <c r="X5" s="21">
        <f>$B5</f>
        <v/>
      </c>
      <c r="Y5" s="21">
        <f>$B5</f>
        <v/>
      </c>
      <c r="Z5" s="21">
        <f>$B5</f>
        <v/>
      </c>
      <c r="AA5" s="21">
        <f>$B5</f>
        <v/>
      </c>
      <c r="AB5" s="21">
        <f>$B5</f>
        <v/>
      </c>
      <c r="AC5" s="21">
        <f>$B5</f>
        <v/>
      </c>
      <c r="AD5" s="21">
        <f>$B5</f>
        <v/>
      </c>
      <c r="AE5" s="21">
        <f>$B5</f>
        <v/>
      </c>
      <c r="AF5" s="21">
        <f>$B5</f>
        <v/>
      </c>
      <c r="AG5" s="21">
        <f>$B5</f>
        <v/>
      </c>
      <c r="AH5" s="21">
        <f>$B5</f>
        <v/>
      </c>
    </row>
    <row r="6">
      <c r="A6" t="inlineStr">
        <is>
          <t>ships</t>
        </is>
      </c>
      <c r="B6" s="21">
        <f>IF('State scaling factor'!B6 &gt; 0.02, 'BAADTbVT-USA'!B7*'State scaling factor'!B6, 'BAADTbVT-USA'!B7)</f>
        <v/>
      </c>
      <c r="C6" s="21">
        <f>$B6</f>
        <v/>
      </c>
      <c r="D6" s="21">
        <f>$B6</f>
        <v/>
      </c>
      <c r="E6" s="21">
        <f>$B6</f>
        <v/>
      </c>
      <c r="F6" s="21">
        <f>$B6</f>
        <v/>
      </c>
      <c r="G6" s="21">
        <f>$B6</f>
        <v/>
      </c>
      <c r="H6" s="21">
        <f>$B6</f>
        <v/>
      </c>
      <c r="I6" s="21">
        <f>$B6</f>
        <v/>
      </c>
      <c r="J6" s="21">
        <f>$B6</f>
        <v/>
      </c>
      <c r="K6" s="21">
        <f>$B6</f>
        <v/>
      </c>
      <c r="L6" s="21">
        <f>$B6</f>
        <v/>
      </c>
      <c r="M6" s="21">
        <f>$B6</f>
        <v/>
      </c>
      <c r="N6" s="21">
        <f>$B6</f>
        <v/>
      </c>
      <c r="O6" s="21">
        <f>$B6</f>
        <v/>
      </c>
      <c r="P6" s="21">
        <f>$B6</f>
        <v/>
      </c>
      <c r="Q6" s="21">
        <f>$B6</f>
        <v/>
      </c>
      <c r="R6" s="21">
        <f>$B6</f>
        <v/>
      </c>
      <c r="S6" s="21">
        <f>$B6</f>
        <v/>
      </c>
      <c r="T6" s="21">
        <f>$B6</f>
        <v/>
      </c>
      <c r="U6" s="21">
        <f>$B6</f>
        <v/>
      </c>
      <c r="V6" s="21">
        <f>$B6</f>
        <v/>
      </c>
      <c r="W6" s="21">
        <f>$B6</f>
        <v/>
      </c>
      <c r="X6" s="21">
        <f>$B6</f>
        <v/>
      </c>
      <c r="Y6" s="21">
        <f>$B6</f>
        <v/>
      </c>
      <c r="Z6" s="21">
        <f>$B6</f>
        <v/>
      </c>
      <c r="AA6" s="21">
        <f>$B6</f>
        <v/>
      </c>
      <c r="AB6" s="21">
        <f>$B6</f>
        <v/>
      </c>
      <c r="AC6" s="21">
        <f>$B6</f>
        <v/>
      </c>
      <c r="AD6" s="21">
        <f>$B6</f>
        <v/>
      </c>
      <c r="AE6" s="21">
        <f>$B6</f>
        <v/>
      </c>
      <c r="AF6" s="21">
        <f>$B6</f>
        <v/>
      </c>
      <c r="AG6" s="21">
        <f>$B6</f>
        <v/>
      </c>
      <c r="AH6" s="21">
        <f>$B6</f>
        <v/>
      </c>
    </row>
    <row r="7">
      <c r="A7" t="inlineStr">
        <is>
          <t>motorbikes</t>
        </is>
      </c>
      <c r="B7" s="21">
        <f>IF('State scaling factor'!B7 &gt; 0.02, 'BAADTbVT-USA'!B8*'State scaling factor'!B7, 'BAADTbVT-USA'!B8)</f>
        <v/>
      </c>
      <c r="C7" s="21">
        <f>$B7</f>
        <v/>
      </c>
      <c r="D7" s="21">
        <f>$B7</f>
        <v/>
      </c>
      <c r="E7" s="21">
        <f>$B7</f>
        <v/>
      </c>
      <c r="F7" s="21">
        <f>$B7</f>
        <v/>
      </c>
      <c r="G7" s="21">
        <f>$B7</f>
        <v/>
      </c>
      <c r="H7" s="21">
        <f>$B7</f>
        <v/>
      </c>
      <c r="I7" s="21">
        <f>$B7</f>
        <v/>
      </c>
      <c r="J7" s="21">
        <f>$B7</f>
        <v/>
      </c>
      <c r="K7" s="21">
        <f>$B7</f>
        <v/>
      </c>
      <c r="L7" s="21">
        <f>$B7</f>
        <v/>
      </c>
      <c r="M7" s="21">
        <f>$B7</f>
        <v/>
      </c>
      <c r="N7" s="21">
        <f>$B7</f>
        <v/>
      </c>
      <c r="O7" s="21">
        <f>$B7</f>
        <v/>
      </c>
      <c r="P7" s="21">
        <f>$B7</f>
        <v/>
      </c>
      <c r="Q7" s="21">
        <f>$B7</f>
        <v/>
      </c>
      <c r="R7" s="21">
        <f>$B7</f>
        <v/>
      </c>
      <c r="S7" s="21">
        <f>$B7</f>
        <v/>
      </c>
      <c r="T7" s="21">
        <f>$B7</f>
        <v/>
      </c>
      <c r="U7" s="21">
        <f>$B7</f>
        <v/>
      </c>
      <c r="V7" s="21">
        <f>$B7</f>
        <v/>
      </c>
      <c r="W7" s="21">
        <f>$B7</f>
        <v/>
      </c>
      <c r="X7" s="21">
        <f>$B7</f>
        <v/>
      </c>
      <c r="Y7" s="21">
        <f>$B7</f>
        <v/>
      </c>
      <c r="Z7" s="21">
        <f>$B7</f>
        <v/>
      </c>
      <c r="AA7" s="21">
        <f>$B7</f>
        <v/>
      </c>
      <c r="AB7" s="21">
        <f>$B7</f>
        <v/>
      </c>
      <c r="AC7" s="21">
        <f>$B7</f>
        <v/>
      </c>
      <c r="AD7" s="21">
        <f>$B7</f>
        <v/>
      </c>
      <c r="AE7" s="21">
        <f>$B7</f>
        <v/>
      </c>
      <c r="AF7" s="21">
        <f>$B7</f>
        <v/>
      </c>
      <c r="AG7" s="21">
        <f>$B7</f>
        <v/>
      </c>
      <c r="AH7" s="21">
        <f>$B7</f>
        <v/>
      </c>
    </row>
    <row r="9">
      <c r="B9" s="21" t="n"/>
    </row>
  </sheetData>
  <pageMargins left="0.7" right="0.7" top="0.75" bottom="0.75" header="0.3" footer="0.3"/>
  <pageSetup orientation="portrait" horizontalDpi="1200" verticalDpi="1200"/>
</worksheet>
</file>

<file path=xl/worksheets/sheet15.xml><?xml version="1.0" encoding="utf-8"?>
<worksheet xmlns="http://schemas.openxmlformats.org/spreadsheetml/2006/main">
  <sheetPr>
    <tabColor theme="3"/>
    <outlinePr summaryBelow="1" summaryRight="1"/>
    <pageSetUpPr/>
  </sheetPr>
  <dimension ref="A1:AH7"/>
  <sheetViews>
    <sheetView tabSelected="1" workbookViewId="0">
      <selection activeCell="B16" sqref="B16"/>
    </sheetView>
  </sheetViews>
  <sheetFormatPr baseColWidth="10" defaultColWidth="9.1640625" defaultRowHeight="15"/>
  <cols>
    <col width="16.6640625" customWidth="1" style="45" min="1" max="1"/>
    <col width="11" bestFit="1" customWidth="1" style="45" min="2" max="2"/>
    <col width="9.1640625" customWidth="1" style="45" min="3" max="7"/>
    <col width="9.1640625" customWidth="1" style="45" min="8" max="16384"/>
  </cols>
  <sheetData>
    <row r="1" ht="32" customHeight="1" s="45">
      <c r="A1" s="5" t="inlineStr">
        <is>
          <t>Annual Distance (miles/vehicle)</t>
        </is>
      </c>
      <c r="B1" s="48" t="n">
        <v>2018</v>
      </c>
      <c r="C1" s="48" t="n">
        <v>2019</v>
      </c>
      <c r="D1" s="48" t="n">
        <v>2020</v>
      </c>
      <c r="E1" s="48" t="n">
        <v>2021</v>
      </c>
      <c r="F1" s="48" t="n">
        <v>2022</v>
      </c>
      <c r="G1" s="48" t="n">
        <v>2023</v>
      </c>
      <c r="H1" s="48" t="n">
        <v>2024</v>
      </c>
      <c r="I1" s="48" t="n">
        <v>2025</v>
      </c>
      <c r="J1" s="48" t="n">
        <v>2026</v>
      </c>
      <c r="K1" s="48" t="n">
        <v>2027</v>
      </c>
      <c r="L1" s="48" t="n">
        <v>2028</v>
      </c>
      <c r="M1" s="48" t="n">
        <v>2029</v>
      </c>
      <c r="N1" s="48" t="n">
        <v>2030</v>
      </c>
      <c r="O1" s="48" t="n">
        <v>2031</v>
      </c>
      <c r="P1" s="48" t="n">
        <v>2032</v>
      </c>
      <c r="Q1" s="48" t="n">
        <v>2033</v>
      </c>
      <c r="R1" s="48" t="n">
        <v>2034</v>
      </c>
      <c r="S1" s="48" t="n">
        <v>2035</v>
      </c>
      <c r="T1" s="48" t="n">
        <v>2036</v>
      </c>
      <c r="U1" s="48" t="n">
        <v>2037</v>
      </c>
      <c r="V1" s="48" t="n">
        <v>2038</v>
      </c>
      <c r="W1" s="48" t="n">
        <v>2039</v>
      </c>
      <c r="X1" s="48" t="n">
        <v>2040</v>
      </c>
      <c r="Y1" s="48" t="n">
        <v>2041</v>
      </c>
      <c r="Z1" s="48" t="n">
        <v>2042</v>
      </c>
      <c r="AA1" s="48" t="n">
        <v>2043</v>
      </c>
      <c r="AB1" s="48" t="n">
        <v>2044</v>
      </c>
      <c r="AC1" s="48" t="n">
        <v>2045</v>
      </c>
      <c r="AD1" s="48" t="n">
        <v>2046</v>
      </c>
      <c r="AE1" s="48" t="n">
        <v>2047</v>
      </c>
      <c r="AF1" s="48" t="n">
        <v>2048</v>
      </c>
      <c r="AG1" s="48" t="n">
        <v>2049</v>
      </c>
      <c r="AH1" s="48" t="n">
        <v>2050</v>
      </c>
    </row>
    <row r="2">
      <c r="A2" t="inlineStr">
        <is>
          <t>LDVs</t>
        </is>
      </c>
      <c r="B2" s="21">
        <f>IF('State scaling factor'!B10 &gt; 0.02, 'BAADTbVT-USA'!B12*'State scaling factor'!B10, 'BAADTbVT-USA'!B12)</f>
        <v/>
      </c>
      <c r="C2" s="21">
        <f>B2</f>
        <v/>
      </c>
      <c r="D2" s="21">
        <f>C2</f>
        <v/>
      </c>
      <c r="E2" s="21">
        <f>D2</f>
        <v/>
      </c>
      <c r="F2" s="21">
        <f>E2</f>
        <v/>
      </c>
      <c r="G2" s="21">
        <f>F2</f>
        <v/>
      </c>
      <c r="H2" s="21">
        <f>G2</f>
        <v/>
      </c>
      <c r="I2" s="21">
        <f>H2</f>
        <v/>
      </c>
      <c r="J2" s="21">
        <f>I2</f>
        <v/>
      </c>
      <c r="K2" s="21">
        <f>J2</f>
        <v/>
      </c>
      <c r="L2" s="21">
        <f>K2</f>
        <v/>
      </c>
      <c r="M2" s="21">
        <f>L2</f>
        <v/>
      </c>
      <c r="N2" s="21">
        <f>M2</f>
        <v/>
      </c>
      <c r="O2" s="21">
        <f>N2</f>
        <v/>
      </c>
      <c r="P2" s="21">
        <f>O2</f>
        <v/>
      </c>
      <c r="Q2" s="21">
        <f>P2</f>
        <v/>
      </c>
      <c r="R2" s="21">
        <f>Q2</f>
        <v/>
      </c>
      <c r="S2" s="21">
        <f>R2</f>
        <v/>
      </c>
      <c r="T2" s="21">
        <f>S2</f>
        <v/>
      </c>
      <c r="U2" s="21">
        <f>T2</f>
        <v/>
      </c>
      <c r="V2" s="21">
        <f>U2</f>
        <v/>
      </c>
      <c r="W2" s="21">
        <f>V2</f>
        <v/>
      </c>
      <c r="X2" s="21">
        <f>W2</f>
        <v/>
      </c>
      <c r="Y2" s="21">
        <f>X2</f>
        <v/>
      </c>
      <c r="Z2" s="21">
        <f>Y2</f>
        <v/>
      </c>
      <c r="AA2" s="21">
        <f>Z2</f>
        <v/>
      </c>
      <c r="AB2" s="21">
        <f>AA2</f>
        <v/>
      </c>
      <c r="AC2" s="21">
        <f>AB2</f>
        <v/>
      </c>
      <c r="AD2" s="21">
        <f>AC2</f>
        <v/>
      </c>
      <c r="AE2" s="21">
        <f>AD2</f>
        <v/>
      </c>
      <c r="AF2" s="21">
        <f>AE2</f>
        <v/>
      </c>
      <c r="AG2" s="21">
        <f>AF2</f>
        <v/>
      </c>
      <c r="AH2" s="21">
        <f>AG2</f>
        <v/>
      </c>
    </row>
    <row r="3">
      <c r="A3" t="inlineStr">
        <is>
          <t>HDVs</t>
        </is>
      </c>
      <c r="B3" s="21">
        <f>IF('State scaling factor'!B11 &gt; 0.02, 'BAADTbVT-USA'!B13*'State scaling factor'!B11, 'BAADTbVT-USA'!B13)</f>
        <v/>
      </c>
      <c r="C3" s="21">
        <f>B3</f>
        <v/>
      </c>
      <c r="D3" s="21">
        <f>C3</f>
        <v/>
      </c>
      <c r="E3" s="21">
        <f>D3</f>
        <v/>
      </c>
      <c r="F3" s="21">
        <f>E3</f>
        <v/>
      </c>
      <c r="G3" s="21">
        <f>F3</f>
        <v/>
      </c>
      <c r="H3" s="21">
        <f>G3</f>
        <v/>
      </c>
      <c r="I3" s="21">
        <f>H3</f>
        <v/>
      </c>
      <c r="J3" s="21">
        <f>I3</f>
        <v/>
      </c>
      <c r="K3" s="21">
        <f>J3</f>
        <v/>
      </c>
      <c r="L3" s="21">
        <f>K3</f>
        <v/>
      </c>
      <c r="M3" s="21">
        <f>L3</f>
        <v/>
      </c>
      <c r="N3" s="21">
        <f>M3</f>
        <v/>
      </c>
      <c r="O3" s="21">
        <f>N3</f>
        <v/>
      </c>
      <c r="P3" s="21">
        <f>O3</f>
        <v/>
      </c>
      <c r="Q3" s="21">
        <f>P3</f>
        <v/>
      </c>
      <c r="R3" s="21">
        <f>Q3</f>
        <v/>
      </c>
      <c r="S3" s="21">
        <f>R3</f>
        <v/>
      </c>
      <c r="T3" s="21">
        <f>S3</f>
        <v/>
      </c>
      <c r="U3" s="21">
        <f>T3</f>
        <v/>
      </c>
      <c r="V3" s="21">
        <f>U3</f>
        <v/>
      </c>
      <c r="W3" s="21">
        <f>V3</f>
        <v/>
      </c>
      <c r="X3" s="21">
        <f>W3</f>
        <v/>
      </c>
      <c r="Y3" s="21">
        <f>X3</f>
        <v/>
      </c>
      <c r="Z3" s="21">
        <f>Y3</f>
        <v/>
      </c>
      <c r="AA3" s="21">
        <f>Z3</f>
        <v/>
      </c>
      <c r="AB3" s="21">
        <f>AA3</f>
        <v/>
      </c>
      <c r="AC3" s="21">
        <f>AB3</f>
        <v/>
      </c>
      <c r="AD3" s="21">
        <f>AC3</f>
        <v/>
      </c>
      <c r="AE3" s="21">
        <f>AD3</f>
        <v/>
      </c>
      <c r="AF3" s="21">
        <f>AE3</f>
        <v/>
      </c>
      <c r="AG3" s="21">
        <f>AF3</f>
        <v/>
      </c>
      <c r="AH3" s="21">
        <f>AG3</f>
        <v/>
      </c>
    </row>
    <row r="4">
      <c r="A4" t="inlineStr">
        <is>
          <t>aircraft</t>
        </is>
      </c>
      <c r="B4" s="21">
        <f>IF('State scaling factor'!B12 &gt; 0.02, 'BAADTbVT-USA'!B14*'State scaling factor'!B12, 'BAADTbVT-USA'!B14)</f>
        <v/>
      </c>
      <c r="C4" s="21">
        <f>B4</f>
        <v/>
      </c>
      <c r="D4" s="21">
        <f>C4</f>
        <v/>
      </c>
      <c r="E4" s="21">
        <f>D4</f>
        <v/>
      </c>
      <c r="F4" s="21">
        <f>E4</f>
        <v/>
      </c>
      <c r="G4" s="21">
        <f>F4</f>
        <v/>
      </c>
      <c r="H4" s="21">
        <f>G4</f>
        <v/>
      </c>
      <c r="I4" s="21">
        <f>H4</f>
        <v/>
      </c>
      <c r="J4" s="21">
        <f>I4</f>
        <v/>
      </c>
      <c r="K4" s="21">
        <f>J4</f>
        <v/>
      </c>
      <c r="L4" s="21">
        <f>K4</f>
        <v/>
      </c>
      <c r="M4" s="21">
        <f>L4</f>
        <v/>
      </c>
      <c r="N4" s="21">
        <f>M4</f>
        <v/>
      </c>
      <c r="O4" s="21">
        <f>N4</f>
        <v/>
      </c>
      <c r="P4" s="21">
        <f>O4</f>
        <v/>
      </c>
      <c r="Q4" s="21">
        <f>P4</f>
        <v/>
      </c>
      <c r="R4" s="21">
        <f>Q4</f>
        <v/>
      </c>
      <c r="S4" s="21">
        <f>R4</f>
        <v/>
      </c>
      <c r="T4" s="21">
        <f>S4</f>
        <v/>
      </c>
      <c r="U4" s="21">
        <f>T4</f>
        <v/>
      </c>
      <c r="V4" s="21">
        <f>U4</f>
        <v/>
      </c>
      <c r="W4" s="21">
        <f>V4</f>
        <v/>
      </c>
      <c r="X4" s="21">
        <f>W4</f>
        <v/>
      </c>
      <c r="Y4" s="21">
        <f>X4</f>
        <v/>
      </c>
      <c r="Z4" s="21">
        <f>Y4</f>
        <v/>
      </c>
      <c r="AA4" s="21">
        <f>Z4</f>
        <v/>
      </c>
      <c r="AB4" s="21">
        <f>AA4</f>
        <v/>
      </c>
      <c r="AC4" s="21">
        <f>AB4</f>
        <v/>
      </c>
      <c r="AD4" s="21">
        <f>AC4</f>
        <v/>
      </c>
      <c r="AE4" s="21">
        <f>AD4</f>
        <v/>
      </c>
      <c r="AF4" s="21">
        <f>AE4</f>
        <v/>
      </c>
      <c r="AG4" s="21">
        <f>AF4</f>
        <v/>
      </c>
      <c r="AH4" s="21">
        <f>AG4</f>
        <v/>
      </c>
    </row>
    <row r="5">
      <c r="A5" t="inlineStr">
        <is>
          <t>rail</t>
        </is>
      </c>
      <c r="B5" s="21">
        <f>IF('State scaling factor'!B13 &gt; 0.02, 'BAADTbVT-USA'!B15*'State scaling factor'!B13, 'BAADTbVT-USA'!B15)</f>
        <v/>
      </c>
      <c r="C5" s="21">
        <f>B5</f>
        <v/>
      </c>
      <c r="D5" s="21">
        <f>C5</f>
        <v/>
      </c>
      <c r="E5" s="21">
        <f>D5</f>
        <v/>
      </c>
      <c r="F5" s="21">
        <f>E5</f>
        <v/>
      </c>
      <c r="G5" s="21">
        <f>F5</f>
        <v/>
      </c>
      <c r="H5" s="21">
        <f>G5</f>
        <v/>
      </c>
      <c r="I5" s="21">
        <f>H5</f>
        <v/>
      </c>
      <c r="J5" s="21">
        <f>I5</f>
        <v/>
      </c>
      <c r="K5" s="21">
        <f>J5</f>
        <v/>
      </c>
      <c r="L5" s="21">
        <f>K5</f>
        <v/>
      </c>
      <c r="M5" s="21">
        <f>L5</f>
        <v/>
      </c>
      <c r="N5" s="21">
        <f>M5</f>
        <v/>
      </c>
      <c r="O5" s="21">
        <f>N5</f>
        <v/>
      </c>
      <c r="P5" s="21">
        <f>O5</f>
        <v/>
      </c>
      <c r="Q5" s="21">
        <f>P5</f>
        <v/>
      </c>
      <c r="R5" s="21">
        <f>Q5</f>
        <v/>
      </c>
      <c r="S5" s="21">
        <f>R5</f>
        <v/>
      </c>
      <c r="T5" s="21">
        <f>S5</f>
        <v/>
      </c>
      <c r="U5" s="21">
        <f>T5</f>
        <v/>
      </c>
      <c r="V5" s="21">
        <f>U5</f>
        <v/>
      </c>
      <c r="W5" s="21">
        <f>V5</f>
        <v/>
      </c>
      <c r="X5" s="21">
        <f>W5</f>
        <v/>
      </c>
      <c r="Y5" s="21">
        <f>X5</f>
        <v/>
      </c>
      <c r="Z5" s="21">
        <f>Y5</f>
        <v/>
      </c>
      <c r="AA5" s="21">
        <f>Z5</f>
        <v/>
      </c>
      <c r="AB5" s="21">
        <f>AA5</f>
        <v/>
      </c>
      <c r="AC5" s="21">
        <f>AB5</f>
        <v/>
      </c>
      <c r="AD5" s="21">
        <f>AC5</f>
        <v/>
      </c>
      <c r="AE5" s="21">
        <f>AD5</f>
        <v/>
      </c>
      <c r="AF5" s="21">
        <f>AE5</f>
        <v/>
      </c>
      <c r="AG5" s="21">
        <f>AF5</f>
        <v/>
      </c>
      <c r="AH5" s="21">
        <f>AG5</f>
        <v/>
      </c>
    </row>
    <row r="6">
      <c r="A6" t="inlineStr">
        <is>
          <t>ships</t>
        </is>
      </c>
      <c r="B6" s="21">
        <f>IF('State scaling factor'!B14 &gt; 0.02, 'BAADTbVT-USA'!B16*'State scaling factor'!B14, 'BAADTbVT-USA'!B16)</f>
        <v/>
      </c>
      <c r="C6" s="21">
        <f>B6</f>
        <v/>
      </c>
      <c r="D6" s="21">
        <f>C6</f>
        <v/>
      </c>
      <c r="E6" s="21">
        <f>D6</f>
        <v/>
      </c>
      <c r="F6" s="21">
        <f>E6</f>
        <v/>
      </c>
      <c r="G6" s="21">
        <f>F6</f>
        <v/>
      </c>
      <c r="H6" s="21">
        <f>G6</f>
        <v/>
      </c>
      <c r="I6" s="21">
        <f>H6</f>
        <v/>
      </c>
      <c r="J6" s="21">
        <f>I6</f>
        <v/>
      </c>
      <c r="K6" s="21">
        <f>J6</f>
        <v/>
      </c>
      <c r="L6" s="21">
        <f>K6</f>
        <v/>
      </c>
      <c r="M6" s="21">
        <f>L6</f>
        <v/>
      </c>
      <c r="N6" s="21">
        <f>M6</f>
        <v/>
      </c>
      <c r="O6" s="21">
        <f>N6</f>
        <v/>
      </c>
      <c r="P6" s="21">
        <f>O6</f>
        <v/>
      </c>
      <c r="Q6" s="21">
        <f>P6</f>
        <v/>
      </c>
      <c r="R6" s="21">
        <f>Q6</f>
        <v/>
      </c>
      <c r="S6" s="21">
        <f>R6</f>
        <v/>
      </c>
      <c r="T6" s="21">
        <f>S6</f>
        <v/>
      </c>
      <c r="U6" s="21">
        <f>T6</f>
        <v/>
      </c>
      <c r="V6" s="21">
        <f>U6</f>
        <v/>
      </c>
      <c r="W6" s="21">
        <f>V6</f>
        <v/>
      </c>
      <c r="X6" s="21">
        <f>W6</f>
        <v/>
      </c>
      <c r="Y6" s="21">
        <f>X6</f>
        <v/>
      </c>
      <c r="Z6" s="21">
        <f>Y6</f>
        <v/>
      </c>
      <c r="AA6" s="21">
        <f>Z6</f>
        <v/>
      </c>
      <c r="AB6" s="21">
        <f>AA6</f>
        <v/>
      </c>
      <c r="AC6" s="21">
        <f>AB6</f>
        <v/>
      </c>
      <c r="AD6" s="21">
        <f>AC6</f>
        <v/>
      </c>
      <c r="AE6" s="21">
        <f>AD6</f>
        <v/>
      </c>
      <c r="AF6" s="21">
        <f>AE6</f>
        <v/>
      </c>
      <c r="AG6" s="21">
        <f>AF6</f>
        <v/>
      </c>
      <c r="AH6" s="21">
        <f>AG6</f>
        <v/>
      </c>
    </row>
    <row r="7">
      <c r="A7" t="inlineStr">
        <is>
          <t>motorbikes</t>
        </is>
      </c>
      <c r="B7" s="21">
        <f>IF('State scaling factor'!B15 &gt; 0.02, 'BAADTbVT-USA'!B17*'State scaling factor'!B15, 'BAADTbVT-USA'!B17)</f>
        <v/>
      </c>
      <c r="C7" s="21">
        <f>B7</f>
        <v/>
      </c>
      <c r="D7" s="21">
        <f>C7</f>
        <v/>
      </c>
      <c r="E7" s="21">
        <f>D7</f>
        <v/>
      </c>
      <c r="F7" s="21">
        <f>E7</f>
        <v/>
      </c>
      <c r="G7" s="21">
        <f>F7</f>
        <v/>
      </c>
      <c r="H7" s="21">
        <f>G7</f>
        <v/>
      </c>
      <c r="I7" s="21">
        <f>H7</f>
        <v/>
      </c>
      <c r="J7" s="21">
        <f>I7</f>
        <v/>
      </c>
      <c r="K7" s="21">
        <f>J7</f>
        <v/>
      </c>
      <c r="L7" s="21">
        <f>K7</f>
        <v/>
      </c>
      <c r="M7" s="21">
        <f>L7</f>
        <v/>
      </c>
      <c r="N7" s="21">
        <f>M7</f>
        <v/>
      </c>
      <c r="O7" s="21">
        <f>N7</f>
        <v/>
      </c>
      <c r="P7" s="21">
        <f>O7</f>
        <v/>
      </c>
      <c r="Q7" s="21">
        <f>P7</f>
        <v/>
      </c>
      <c r="R7" s="21">
        <f>Q7</f>
        <v/>
      </c>
      <c r="S7" s="21">
        <f>R7</f>
        <v/>
      </c>
      <c r="T7" s="21">
        <f>S7</f>
        <v/>
      </c>
      <c r="U7" s="21">
        <f>T7</f>
        <v/>
      </c>
      <c r="V7" s="21">
        <f>U7</f>
        <v/>
      </c>
      <c r="W7" s="21">
        <f>V7</f>
        <v/>
      </c>
      <c r="X7" s="21">
        <f>W7</f>
        <v/>
      </c>
      <c r="Y7" s="21">
        <f>X7</f>
        <v/>
      </c>
      <c r="Z7" s="21">
        <f>Y7</f>
        <v/>
      </c>
      <c r="AA7" s="21">
        <f>Z7</f>
        <v/>
      </c>
      <c r="AB7" s="21">
        <f>AA7</f>
        <v/>
      </c>
      <c r="AC7" s="21">
        <f>AB7</f>
        <v/>
      </c>
      <c r="AD7" s="21">
        <f>AC7</f>
        <v/>
      </c>
      <c r="AE7" s="21">
        <f>AD7</f>
        <v/>
      </c>
      <c r="AF7" s="21">
        <f>AE7</f>
        <v/>
      </c>
      <c r="AG7" s="21">
        <f>AF7</f>
        <v/>
      </c>
      <c r="AH7" s="21">
        <f>AG7</f>
        <v/>
      </c>
    </row>
  </sheetData>
  <pageMargins left="0.7" right="0.7" top="0.75" bottom="0.75" header="0.3" footer="0.3"/>
  <pageSetup orientation="portrait" horizontalDpi="1200" verticalDpi="1200"/>
</worksheet>
</file>

<file path=xl/worksheets/sheet2.xml><?xml version="1.0" encoding="utf-8"?>
<worksheet xmlns="http://schemas.openxmlformats.org/spreadsheetml/2006/main">
  <sheetPr>
    <outlinePr summaryBelow="1" summaryRight="1"/>
    <pageSetUpPr/>
  </sheetPr>
  <dimension ref="A1:H19"/>
  <sheetViews>
    <sheetView workbookViewId="0">
      <selection activeCell="B2" sqref="B2:H7"/>
    </sheetView>
  </sheetViews>
  <sheetFormatPr baseColWidth="10" defaultColWidth="8.83203125" defaultRowHeight="15"/>
  <cols>
    <col width="16.83203125" customWidth="1" style="45" min="1" max="1"/>
    <col width="24.6640625" customWidth="1" style="45" min="2" max="2"/>
    <col width="20.83203125" customWidth="1" style="45" min="3" max="3"/>
    <col width="18.33203125" customWidth="1" style="45" min="4" max="4"/>
    <col width="17.1640625" customWidth="1" style="45" min="5" max="5"/>
    <col width="23.33203125" customWidth="1" style="45" min="6" max="6"/>
    <col width="19.33203125" customWidth="1" style="45" min="7" max="7"/>
    <col width="22.6640625" customWidth="1" style="45" min="8" max="8"/>
  </cols>
  <sheetData>
    <row r="1">
      <c r="B1" s="3" t="inlineStr">
        <is>
          <t>battery electric vehicle</t>
        </is>
      </c>
      <c r="C1" s="3" t="inlineStr">
        <is>
          <t>natural gas vehicle</t>
        </is>
      </c>
      <c r="D1" s="3" t="inlineStr">
        <is>
          <t>gasoline vehicle</t>
        </is>
      </c>
      <c r="E1" s="3" t="inlineStr">
        <is>
          <t>diesel vehicle</t>
        </is>
      </c>
      <c r="F1" s="3" t="inlineStr">
        <is>
          <t>plugin hybrid vehicle</t>
        </is>
      </c>
      <c r="G1" s="3" t="inlineStr">
        <is>
          <t>LPG vehicle</t>
        </is>
      </c>
      <c r="H1" s="3" t="inlineStr">
        <is>
          <t>hydrogen vehicle</t>
        </is>
      </c>
    </row>
    <row r="2">
      <c r="A2" s="48" t="inlineStr">
        <is>
          <t>LDVs</t>
        </is>
      </c>
      <c r="B2" s="21" t="n">
        <v>573468</v>
      </c>
      <c r="C2" s="21" t="n">
        <v>130135</v>
      </c>
      <c r="D2" s="21" t="n">
        <v>252793981</v>
      </c>
      <c r="E2" s="21" t="n">
        <v>1271880</v>
      </c>
      <c r="F2" s="21" t="n">
        <v>531987</v>
      </c>
      <c r="G2" s="21" t="n">
        <v>99543</v>
      </c>
      <c r="H2" s="21" t="n">
        <v>9439</v>
      </c>
    </row>
    <row r="3">
      <c r="A3" s="48" t="inlineStr">
        <is>
          <t>HDVs</t>
        </is>
      </c>
      <c r="B3" s="21" t="n">
        <v>300</v>
      </c>
      <c r="C3" s="21" t="n">
        <v>92925.16160875435</v>
      </c>
      <c r="D3" s="21" t="n">
        <v>101746.7954105492</v>
      </c>
      <c r="E3" s="21" t="n">
        <v>825771.863894719</v>
      </c>
      <c r="F3" s="21" t="n">
        <v>0</v>
      </c>
      <c r="G3" s="21" t="n">
        <v>6827.245631881203</v>
      </c>
      <c r="H3" s="21" t="n">
        <v>63.23175199217798</v>
      </c>
    </row>
    <row r="4">
      <c r="A4" s="48" t="inlineStr">
        <is>
          <t>aircraft</t>
        </is>
      </c>
      <c r="B4" s="21" t="n">
        <v>0</v>
      </c>
      <c r="C4" s="21" t="n">
        <v>0</v>
      </c>
      <c r="D4" s="21" t="n">
        <v>0</v>
      </c>
      <c r="E4" s="21" t="n">
        <v>6869.151367</v>
      </c>
      <c r="F4" s="21" t="n">
        <v>0</v>
      </c>
      <c r="G4" s="21" t="n">
        <v>0</v>
      </c>
      <c r="H4" s="21" t="n">
        <v>0</v>
      </c>
    </row>
    <row r="5">
      <c r="A5" s="48" t="inlineStr">
        <is>
          <t>rail</t>
        </is>
      </c>
      <c r="B5" s="21" t="n">
        <v>1269.793183429833</v>
      </c>
      <c r="C5" s="21" t="n">
        <v>0</v>
      </c>
      <c r="D5" s="21" t="n">
        <v>0</v>
      </c>
      <c r="E5" s="21" t="n">
        <v>1204.906710803851</v>
      </c>
      <c r="F5" s="21" t="n">
        <v>0</v>
      </c>
      <c r="G5" s="21" t="n">
        <v>0</v>
      </c>
      <c r="H5" s="21" t="n">
        <v>0</v>
      </c>
    </row>
    <row r="6">
      <c r="A6" s="48" t="inlineStr">
        <is>
          <t>ships</t>
        </is>
      </c>
      <c r="B6" s="21" t="n">
        <v>0</v>
      </c>
      <c r="C6" s="21" t="n">
        <v>0</v>
      </c>
      <c r="D6" s="21" t="n">
        <v>9985763.29046065</v>
      </c>
      <c r="E6" s="21" t="n">
        <v>2719236.500229715</v>
      </c>
      <c r="F6" s="21" t="n">
        <v>0</v>
      </c>
      <c r="G6" s="21" t="n">
        <v>0</v>
      </c>
      <c r="H6" s="21" t="n">
        <v>0</v>
      </c>
    </row>
    <row r="7">
      <c r="A7" s="48" t="inlineStr">
        <is>
          <t>motorbikes</t>
        </is>
      </c>
      <c r="B7" s="21" t="n">
        <v>0</v>
      </c>
      <c r="C7" s="21" t="n">
        <v>0</v>
      </c>
      <c r="D7" s="21" t="n">
        <v>8769584.300217882</v>
      </c>
      <c r="E7" s="21" t="n">
        <v>0</v>
      </c>
      <c r="F7" s="21" t="n">
        <v>0</v>
      </c>
      <c r="G7" s="21" t="n">
        <v>0</v>
      </c>
      <c r="H7" s="21" t="n">
        <v>0</v>
      </c>
    </row>
    <row r="18">
      <c r="C18" s="21" t="n"/>
    </row>
    <row r="19">
      <c r="C19" s="21" t="n"/>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7"/>
  <sheetViews>
    <sheetView workbookViewId="0">
      <selection activeCell="B2" sqref="B2:H7"/>
    </sheetView>
  </sheetViews>
  <sheetFormatPr baseColWidth="10" defaultColWidth="8.83203125" defaultRowHeight="15"/>
  <cols>
    <col width="16.83203125" customWidth="1" style="45" min="1" max="1"/>
    <col width="24.6640625" customWidth="1" style="45" min="2" max="2"/>
    <col width="20.83203125" customWidth="1" style="45" min="3" max="3"/>
    <col width="18.33203125" customWidth="1" style="45" min="4" max="4"/>
    <col width="17.1640625" customWidth="1" style="45" min="5" max="5"/>
    <col width="23.33203125" customWidth="1" style="45" min="6" max="6"/>
    <col width="19.33203125" customWidth="1" style="45" min="7" max="7"/>
    <col width="20.6640625" customWidth="1" style="45" min="8" max="8"/>
  </cols>
  <sheetData>
    <row r="1">
      <c r="B1" s="3" t="inlineStr">
        <is>
          <t>battery electric vehicle</t>
        </is>
      </c>
      <c r="C1" s="3" t="inlineStr">
        <is>
          <t>natural gas vehicle</t>
        </is>
      </c>
      <c r="D1" s="3" t="inlineStr">
        <is>
          <t>gasoline vehicle</t>
        </is>
      </c>
      <c r="E1" s="3" t="inlineStr">
        <is>
          <t>diesel vehicle</t>
        </is>
      </c>
      <c r="F1" s="3" t="inlineStr">
        <is>
          <t>plugin hybrid vehicle</t>
        </is>
      </c>
      <c r="G1" s="3" t="inlineStr">
        <is>
          <t>LPG vehicle</t>
        </is>
      </c>
      <c r="H1" s="3" t="inlineStr">
        <is>
          <t>hydrogen vehicle</t>
        </is>
      </c>
    </row>
    <row r="2">
      <c r="A2" s="48" t="inlineStr">
        <is>
          <t>LDVs</t>
        </is>
      </c>
      <c r="B2" s="21" t="n">
        <v>0</v>
      </c>
      <c r="C2" s="21" t="n">
        <v>11591.99</v>
      </c>
      <c r="D2" s="21" t="n">
        <v>8971212.646</v>
      </c>
      <c r="E2" s="21" t="n">
        <v>4869416.504</v>
      </c>
      <c r="F2" s="21" t="n">
        <v>0</v>
      </c>
      <c r="G2" s="21" t="n">
        <v>701.373</v>
      </c>
      <c r="H2" t="n">
        <v>0</v>
      </c>
    </row>
    <row r="3">
      <c r="A3" s="48" t="inlineStr">
        <is>
          <t>HDVs</t>
        </is>
      </c>
      <c r="B3" t="n">
        <v>3146</v>
      </c>
      <c r="C3" t="n">
        <v>37012</v>
      </c>
      <c r="D3" t="n">
        <v>2586744</v>
      </c>
      <c r="E3" t="n">
        <v>9405890</v>
      </c>
      <c r="F3" t="n">
        <v>1276</v>
      </c>
      <c r="G3" s="21" t="n">
        <v>7611</v>
      </c>
      <c r="H3" s="21" t="n">
        <v>973</v>
      </c>
    </row>
    <row r="4">
      <c r="A4" s="48" t="inlineStr">
        <is>
          <t>aircraft</t>
        </is>
      </c>
      <c r="B4" t="n">
        <v>0</v>
      </c>
      <c r="C4" t="n">
        <v>0</v>
      </c>
      <c r="D4" t="n">
        <v>0</v>
      </c>
      <c r="E4" s="6" t="n">
        <v>910.855225</v>
      </c>
      <c r="F4" t="n">
        <v>0</v>
      </c>
      <c r="G4" s="21" t="n">
        <v>0</v>
      </c>
      <c r="H4" s="21" t="n">
        <v>0</v>
      </c>
    </row>
    <row r="5">
      <c r="A5" s="48" t="inlineStr">
        <is>
          <t>rail</t>
        </is>
      </c>
      <c r="B5" t="n">
        <v>0</v>
      </c>
      <c r="C5" t="n">
        <v>0</v>
      </c>
      <c r="D5" t="n">
        <v>0</v>
      </c>
      <c r="E5" s="21" t="n">
        <v>28921.31597633134</v>
      </c>
      <c r="F5" t="n">
        <v>0</v>
      </c>
      <c r="G5" s="21" t="n">
        <v>0</v>
      </c>
      <c r="H5" s="21" t="n">
        <v>0</v>
      </c>
    </row>
    <row r="6">
      <c r="A6" s="48" t="inlineStr">
        <is>
          <t>ships</t>
        </is>
      </c>
      <c r="B6" t="n">
        <v>0</v>
      </c>
      <c r="C6" t="n">
        <v>0</v>
      </c>
      <c r="D6" t="n">
        <v>0</v>
      </c>
      <c r="E6" s="21" t="n">
        <v>9763.899999999987</v>
      </c>
      <c r="F6" t="n">
        <v>0</v>
      </c>
      <c r="G6" s="21" t="n">
        <v>0</v>
      </c>
      <c r="H6" s="21" t="n">
        <v>0</v>
      </c>
    </row>
    <row r="7">
      <c r="A7" s="48" t="inlineStr">
        <is>
          <t>motorbikes</t>
        </is>
      </c>
      <c r="B7" t="n">
        <v>0</v>
      </c>
      <c r="C7" t="n">
        <v>0</v>
      </c>
      <c r="D7" t="n">
        <v>0</v>
      </c>
      <c r="E7" t="n">
        <v>0</v>
      </c>
      <c r="F7" t="n">
        <v>0</v>
      </c>
      <c r="G7" s="21" t="n">
        <v>0</v>
      </c>
      <c r="H7" s="21" t="n">
        <v>0</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K7"/>
  <sheetViews>
    <sheetView workbookViewId="0">
      <selection activeCell="B5" sqref="B5"/>
    </sheetView>
  </sheetViews>
  <sheetFormatPr baseColWidth="10" defaultColWidth="8.83203125" defaultRowHeight="15"/>
  <cols>
    <col width="13.1640625" customWidth="1" style="45" min="1" max="1"/>
    <col width="8.6640625" customWidth="1" style="45" min="2" max="2"/>
  </cols>
  <sheetData>
    <row r="1">
      <c r="A1" s="48" t="n"/>
      <c r="B1" s="3" t="n">
        <v>2015</v>
      </c>
      <c r="C1" s="48" t="n">
        <v>2016</v>
      </c>
      <c r="D1" s="3" t="n">
        <v>2017</v>
      </c>
      <c r="E1" s="48" t="n">
        <v>2018</v>
      </c>
      <c r="F1" s="3" t="n">
        <v>2019</v>
      </c>
      <c r="G1" s="48" t="n">
        <v>2020</v>
      </c>
      <c r="H1" s="3" t="n">
        <v>2021</v>
      </c>
      <c r="I1" s="48" t="n">
        <v>2022</v>
      </c>
      <c r="J1" s="3" t="n">
        <v>2023</v>
      </c>
      <c r="K1" s="48" t="n">
        <v>2024</v>
      </c>
      <c r="L1" s="3" t="n">
        <v>2025</v>
      </c>
      <c r="M1" s="48" t="n">
        <v>2026</v>
      </c>
      <c r="N1" s="3" t="n">
        <v>2027</v>
      </c>
      <c r="O1" s="48" t="n">
        <v>2028</v>
      </c>
      <c r="P1" s="3" t="n">
        <v>2029</v>
      </c>
      <c r="Q1" s="48" t="n">
        <v>2030</v>
      </c>
      <c r="R1" s="3" t="n">
        <v>2031</v>
      </c>
      <c r="S1" s="48" t="n">
        <v>2032</v>
      </c>
      <c r="T1" s="3" t="n">
        <v>2033</v>
      </c>
      <c r="U1" s="48" t="n">
        <v>2034</v>
      </c>
      <c r="V1" s="3" t="n">
        <v>2035</v>
      </c>
      <c r="W1" s="48" t="n">
        <v>2036</v>
      </c>
      <c r="X1" s="3" t="n">
        <v>2037</v>
      </c>
      <c r="Y1" s="48" t="n">
        <v>2038</v>
      </c>
      <c r="Z1" s="3" t="n">
        <v>2039</v>
      </c>
      <c r="AA1" s="48" t="n">
        <v>2040</v>
      </c>
      <c r="AB1" s="3" t="n">
        <v>2041</v>
      </c>
      <c r="AC1" s="48" t="n">
        <v>2042</v>
      </c>
      <c r="AD1" s="3" t="n">
        <v>2043</v>
      </c>
      <c r="AE1" s="48" t="n">
        <v>2044</v>
      </c>
      <c r="AF1" s="3" t="n">
        <v>2045</v>
      </c>
      <c r="AG1" s="48" t="n">
        <v>2046</v>
      </c>
      <c r="AH1" s="3" t="n">
        <v>2047</v>
      </c>
      <c r="AI1" s="48" t="n">
        <v>2048</v>
      </c>
      <c r="AJ1" s="3" t="n">
        <v>2049</v>
      </c>
      <c r="AK1" s="48" t="n">
        <v>2050</v>
      </c>
    </row>
    <row r="2">
      <c r="A2" s="48" t="inlineStr">
        <is>
          <t>LDVs</t>
        </is>
      </c>
      <c r="B2" s="22" t="n">
        <v>1</v>
      </c>
      <c r="C2" s="22" t="n">
        <v>1</v>
      </c>
      <c r="D2" s="22" t="n">
        <v>1</v>
      </c>
      <c r="E2" s="22" t="n">
        <v>1</v>
      </c>
      <c r="F2" s="22" t="n">
        <v>1</v>
      </c>
      <c r="G2" s="22" t="n">
        <v>1</v>
      </c>
      <c r="H2" s="22" t="n">
        <v>1</v>
      </c>
      <c r="I2" s="22" t="n">
        <v>1</v>
      </c>
      <c r="J2" s="22" t="n">
        <v>1</v>
      </c>
      <c r="K2" s="22" t="n">
        <v>1</v>
      </c>
      <c r="L2" s="22" t="n">
        <v>1</v>
      </c>
      <c r="M2" s="22" t="n">
        <v>1</v>
      </c>
      <c r="N2" s="22" t="n">
        <v>1</v>
      </c>
      <c r="O2" s="22" t="n">
        <v>1</v>
      </c>
      <c r="P2" s="22" t="n">
        <v>1</v>
      </c>
      <c r="Q2" s="22" t="n">
        <v>1</v>
      </c>
      <c r="R2" s="22" t="n">
        <v>1</v>
      </c>
      <c r="S2" s="22" t="n">
        <v>1</v>
      </c>
      <c r="T2" s="22" t="n">
        <v>1</v>
      </c>
      <c r="U2" s="22" t="n">
        <v>1</v>
      </c>
      <c r="V2" s="22" t="n">
        <v>1</v>
      </c>
      <c r="W2" s="22" t="n">
        <v>1</v>
      </c>
      <c r="X2" s="22" t="n">
        <v>1</v>
      </c>
      <c r="Y2" s="22" t="n">
        <v>1</v>
      </c>
      <c r="Z2" s="22" t="n">
        <v>1</v>
      </c>
      <c r="AA2" s="22" t="n">
        <v>1</v>
      </c>
      <c r="AB2" s="22" t="n">
        <v>1</v>
      </c>
      <c r="AC2" s="22" t="n">
        <v>1</v>
      </c>
      <c r="AD2" s="22" t="n">
        <v>1</v>
      </c>
      <c r="AE2" s="22" t="n">
        <v>1</v>
      </c>
      <c r="AF2" s="22" t="n">
        <v>1</v>
      </c>
      <c r="AG2" s="22" t="n">
        <v>1</v>
      </c>
      <c r="AH2" s="22" t="n">
        <v>1</v>
      </c>
      <c r="AI2" s="22" t="n">
        <v>1</v>
      </c>
      <c r="AJ2" s="22" t="n">
        <v>1</v>
      </c>
      <c r="AK2" s="22" t="n">
        <v>1</v>
      </c>
    </row>
    <row r="3">
      <c r="A3" s="48" t="inlineStr">
        <is>
          <t>HDVs</t>
        </is>
      </c>
      <c r="B3" s="49" t="n">
        <v>21.19613725857866</v>
      </c>
      <c r="C3" s="22" t="n">
        <v>21.19613725857866</v>
      </c>
      <c r="D3" s="22" t="n">
        <v>21.19613725857866</v>
      </c>
      <c r="E3" s="22" t="n">
        <v>21.19613725857866</v>
      </c>
      <c r="F3" s="22" t="n">
        <v>21.19613725857866</v>
      </c>
      <c r="G3" s="22" t="n">
        <v>21.19613725857866</v>
      </c>
      <c r="H3" s="22" t="n">
        <v>21.19613725857866</v>
      </c>
      <c r="I3" s="22" t="n">
        <v>21.19613725857866</v>
      </c>
      <c r="J3" s="22" t="n">
        <v>21.19613725857866</v>
      </c>
      <c r="K3" s="22" t="n">
        <v>21.19613725857866</v>
      </c>
      <c r="L3" s="22" t="n">
        <v>21.19613725857866</v>
      </c>
      <c r="M3" s="22" t="n">
        <v>21.19613725857866</v>
      </c>
      <c r="N3" s="22" t="n">
        <v>21.19613725857866</v>
      </c>
      <c r="O3" s="22" t="n">
        <v>21.19613725857866</v>
      </c>
      <c r="P3" s="22" t="n">
        <v>21.19613725857866</v>
      </c>
      <c r="Q3" s="22" t="n">
        <v>21.19613725857866</v>
      </c>
      <c r="R3" s="22" t="n">
        <v>21.19613725857866</v>
      </c>
      <c r="S3" s="22" t="n">
        <v>21.19613725857866</v>
      </c>
      <c r="T3" s="22" t="n">
        <v>21.19613725857866</v>
      </c>
      <c r="U3" s="22" t="n">
        <v>21.19613725857866</v>
      </c>
      <c r="V3" s="22" t="n">
        <v>21.19613725857866</v>
      </c>
      <c r="W3" s="22" t="n">
        <v>21.19613725857866</v>
      </c>
      <c r="X3" s="22" t="n">
        <v>21.19613725857866</v>
      </c>
      <c r="Y3" s="22" t="n">
        <v>21.19613725857866</v>
      </c>
      <c r="Z3" s="22" t="n">
        <v>21.19613725857866</v>
      </c>
      <c r="AA3" s="22" t="n">
        <v>21.19613725857866</v>
      </c>
      <c r="AB3" s="22" t="n">
        <v>21.19613725857866</v>
      </c>
      <c r="AC3" s="22" t="n">
        <v>21.19613725857866</v>
      </c>
      <c r="AD3" s="22" t="n">
        <v>21.19613725857866</v>
      </c>
      <c r="AE3" s="22" t="n">
        <v>21.19613725857866</v>
      </c>
      <c r="AF3" s="22" t="n">
        <v>21.19613725857866</v>
      </c>
      <c r="AG3" s="22" t="n">
        <v>21.19613725857866</v>
      </c>
      <c r="AH3" s="22" t="n">
        <v>21.19613725857866</v>
      </c>
      <c r="AI3" s="22" t="n">
        <v>21.19613725857866</v>
      </c>
      <c r="AJ3" s="22" t="n">
        <v>21.19613725857866</v>
      </c>
      <c r="AK3" s="22" t="n">
        <v>21.19613725857866</v>
      </c>
    </row>
    <row r="4">
      <c r="A4" s="48" t="inlineStr">
        <is>
          <t>aircraft</t>
        </is>
      </c>
      <c r="B4" s="49" t="n">
        <v>111.3941630643371</v>
      </c>
      <c r="C4" s="22" t="n">
        <v>111.3941630643371</v>
      </c>
      <c r="D4" s="22" t="n">
        <v>111.3941630643371</v>
      </c>
      <c r="E4" s="22" t="n">
        <v>111.3941630643371</v>
      </c>
      <c r="F4" s="22" t="n">
        <v>111.3941630643371</v>
      </c>
      <c r="G4" s="22" t="n">
        <v>111.3941630643371</v>
      </c>
      <c r="H4" s="22" t="n">
        <v>111.3941630643371</v>
      </c>
      <c r="I4" s="22" t="n">
        <v>111.3941630643371</v>
      </c>
      <c r="J4" s="22" t="n">
        <v>111.3941630643371</v>
      </c>
      <c r="K4" s="22" t="n">
        <v>111.3941630643371</v>
      </c>
      <c r="L4" s="22" t="n">
        <v>111.3941630643371</v>
      </c>
      <c r="M4" s="22" t="n">
        <v>111.3941630643371</v>
      </c>
      <c r="N4" s="22" t="n">
        <v>111.3941630643371</v>
      </c>
      <c r="O4" s="22" t="n">
        <v>111.3941630643371</v>
      </c>
      <c r="P4" s="22" t="n">
        <v>111.3941630643371</v>
      </c>
      <c r="Q4" s="22" t="n">
        <v>111.3941630643371</v>
      </c>
      <c r="R4" s="22" t="n">
        <v>111.3941630643371</v>
      </c>
      <c r="S4" s="22" t="n">
        <v>111.3941630643371</v>
      </c>
      <c r="T4" s="22" t="n">
        <v>111.3941630643371</v>
      </c>
      <c r="U4" s="22" t="n">
        <v>111.3941630643371</v>
      </c>
      <c r="V4" s="22" t="n">
        <v>111.3941630643371</v>
      </c>
      <c r="W4" s="22" t="n">
        <v>111.3941630643371</v>
      </c>
      <c r="X4" s="22" t="n">
        <v>111.3941630643371</v>
      </c>
      <c r="Y4" s="22" t="n">
        <v>111.3941630643371</v>
      </c>
      <c r="Z4" s="22" t="n">
        <v>111.3941630643371</v>
      </c>
      <c r="AA4" s="22" t="n">
        <v>111.3941630643371</v>
      </c>
      <c r="AB4" s="22" t="n">
        <v>111.3941630643371</v>
      </c>
      <c r="AC4" s="22" t="n">
        <v>111.3941630643371</v>
      </c>
      <c r="AD4" s="22" t="n">
        <v>111.3941630643371</v>
      </c>
      <c r="AE4" s="22" t="n">
        <v>111.3941630643371</v>
      </c>
      <c r="AF4" s="22" t="n">
        <v>111.3941630643371</v>
      </c>
      <c r="AG4" s="22" t="n">
        <v>111.3941630643371</v>
      </c>
      <c r="AH4" s="22" t="n">
        <v>111.3941630643371</v>
      </c>
      <c r="AI4" s="22" t="n">
        <v>111.3941630643371</v>
      </c>
      <c r="AJ4" s="22" t="n">
        <v>111.3941630643371</v>
      </c>
      <c r="AK4" s="22" t="n">
        <v>111.3941630643371</v>
      </c>
    </row>
    <row r="5">
      <c r="A5" s="48" t="inlineStr">
        <is>
          <t>rail</t>
        </is>
      </c>
      <c r="B5" s="49" t="n">
        <v>48.6567316850741</v>
      </c>
      <c r="C5" s="22" t="n">
        <v>48.6567316850741</v>
      </c>
      <c r="D5" s="22" t="n">
        <v>48.6567316850741</v>
      </c>
      <c r="E5" s="22" t="n">
        <v>48.6567316850741</v>
      </c>
      <c r="F5" s="22" t="n">
        <v>48.6567316850741</v>
      </c>
      <c r="G5" s="22" t="n">
        <v>48.6567316850741</v>
      </c>
      <c r="H5" s="22" t="n">
        <v>48.6567316850741</v>
      </c>
      <c r="I5" s="22" t="n">
        <v>48.6567316850741</v>
      </c>
      <c r="J5" s="22" t="n">
        <v>48.6567316850741</v>
      </c>
      <c r="K5" s="22" t="n">
        <v>48.6567316850741</v>
      </c>
      <c r="L5" s="22" t="n">
        <v>48.6567316850741</v>
      </c>
      <c r="M5" s="22" t="n">
        <v>48.6567316850741</v>
      </c>
      <c r="N5" s="22" t="n">
        <v>48.6567316850741</v>
      </c>
      <c r="O5" s="22" t="n">
        <v>48.6567316850741</v>
      </c>
      <c r="P5" s="22" t="n">
        <v>48.6567316850741</v>
      </c>
      <c r="Q5" s="22" t="n">
        <v>48.6567316850741</v>
      </c>
      <c r="R5" s="22" t="n">
        <v>48.6567316850741</v>
      </c>
      <c r="S5" s="22" t="n">
        <v>48.6567316850741</v>
      </c>
      <c r="T5" s="22" t="n">
        <v>48.6567316850741</v>
      </c>
      <c r="U5" s="22" t="n">
        <v>48.6567316850741</v>
      </c>
      <c r="V5" s="22" t="n">
        <v>48.6567316850741</v>
      </c>
      <c r="W5" s="22" t="n">
        <v>48.6567316850741</v>
      </c>
      <c r="X5" s="22" t="n">
        <v>48.6567316850741</v>
      </c>
      <c r="Y5" s="22" t="n">
        <v>48.6567316850741</v>
      </c>
      <c r="Z5" s="22" t="n">
        <v>48.6567316850741</v>
      </c>
      <c r="AA5" s="22" t="n">
        <v>48.6567316850741</v>
      </c>
      <c r="AB5" s="22" t="n">
        <v>48.6567316850741</v>
      </c>
      <c r="AC5" s="22" t="n">
        <v>48.6567316850741</v>
      </c>
      <c r="AD5" s="22" t="n">
        <v>48.6567316850741</v>
      </c>
      <c r="AE5" s="22" t="n">
        <v>48.6567316850741</v>
      </c>
      <c r="AF5" s="22" t="n">
        <v>48.6567316850741</v>
      </c>
      <c r="AG5" s="22" t="n">
        <v>48.6567316850741</v>
      </c>
      <c r="AH5" s="22" t="n">
        <v>48.6567316850741</v>
      </c>
      <c r="AI5" s="22" t="n">
        <v>48.6567316850741</v>
      </c>
      <c r="AJ5" s="22" t="n">
        <v>48.6567316850741</v>
      </c>
      <c r="AK5" s="22" t="n">
        <v>48.6567316850741</v>
      </c>
    </row>
    <row r="6">
      <c r="A6" s="48" t="inlineStr">
        <is>
          <t>ships</t>
        </is>
      </c>
      <c r="B6" s="22" t="n">
        <v>2.933333333333334</v>
      </c>
      <c r="C6" s="22" t="n">
        <v>2.933333333333334</v>
      </c>
      <c r="D6" s="22" t="n">
        <v>2.933333333333334</v>
      </c>
      <c r="E6" s="22" t="n">
        <v>2.933333333333334</v>
      </c>
      <c r="F6" s="22" t="n">
        <v>2.933333333333334</v>
      </c>
      <c r="G6" s="22" t="n">
        <v>2.933333333333334</v>
      </c>
      <c r="H6" s="22" t="n">
        <v>2.933333333333334</v>
      </c>
      <c r="I6" s="22" t="n">
        <v>2.933333333333334</v>
      </c>
      <c r="J6" s="22" t="n">
        <v>2.933333333333334</v>
      </c>
      <c r="K6" s="22" t="n">
        <v>2.933333333333334</v>
      </c>
      <c r="L6" s="22" t="n">
        <v>2.933333333333334</v>
      </c>
      <c r="M6" s="22" t="n">
        <v>2.933333333333334</v>
      </c>
      <c r="N6" s="22" t="n">
        <v>2.933333333333334</v>
      </c>
      <c r="O6" s="22" t="n">
        <v>2.933333333333334</v>
      </c>
      <c r="P6" s="22" t="n">
        <v>2.933333333333334</v>
      </c>
      <c r="Q6" s="22" t="n">
        <v>2.933333333333334</v>
      </c>
      <c r="R6" s="22" t="n">
        <v>2.933333333333334</v>
      </c>
      <c r="S6" s="22" t="n">
        <v>2.933333333333334</v>
      </c>
      <c r="T6" s="22" t="n">
        <v>2.933333333333334</v>
      </c>
      <c r="U6" s="22" t="n">
        <v>2.933333333333334</v>
      </c>
      <c r="V6" s="22" t="n">
        <v>2.933333333333334</v>
      </c>
      <c r="W6" s="22" t="n">
        <v>2.933333333333334</v>
      </c>
      <c r="X6" s="22" t="n">
        <v>2.933333333333334</v>
      </c>
      <c r="Y6" s="22" t="n">
        <v>2.933333333333334</v>
      </c>
      <c r="Z6" s="22" t="n">
        <v>2.933333333333334</v>
      </c>
      <c r="AA6" s="22" t="n">
        <v>2.933333333333334</v>
      </c>
      <c r="AB6" s="22" t="n">
        <v>2.933333333333334</v>
      </c>
      <c r="AC6" s="22" t="n">
        <v>2.933333333333334</v>
      </c>
      <c r="AD6" s="22" t="n">
        <v>2.933333333333334</v>
      </c>
      <c r="AE6" s="22" t="n">
        <v>2.933333333333334</v>
      </c>
      <c r="AF6" s="22" t="n">
        <v>2.933333333333334</v>
      </c>
      <c r="AG6" s="22" t="n">
        <v>2.933333333333334</v>
      </c>
      <c r="AH6" s="22" t="n">
        <v>2.933333333333334</v>
      </c>
      <c r="AI6" s="22" t="n">
        <v>2.933333333333334</v>
      </c>
      <c r="AJ6" s="22" t="n">
        <v>2.933333333333334</v>
      </c>
      <c r="AK6" s="22" t="n">
        <v>2.933333333333334</v>
      </c>
    </row>
    <row r="7">
      <c r="A7" s="48" t="inlineStr">
        <is>
          <t>motorbikes</t>
        </is>
      </c>
      <c r="B7" s="22" t="n">
        <v>1.270075674087136</v>
      </c>
      <c r="C7" s="22" t="n">
        <v>1.270075674087136</v>
      </c>
      <c r="D7" s="22" t="n">
        <v>1.270075674087136</v>
      </c>
      <c r="E7" s="22" t="n">
        <v>1.270075674087136</v>
      </c>
      <c r="F7" s="22" t="n">
        <v>1.270075674087136</v>
      </c>
      <c r="G7" s="22" t="n">
        <v>1.270075674087136</v>
      </c>
      <c r="H7" s="22" t="n">
        <v>1.270075674087136</v>
      </c>
      <c r="I7" s="22" t="n">
        <v>1.270075674087136</v>
      </c>
      <c r="J7" s="22" t="n">
        <v>1.270075674087136</v>
      </c>
      <c r="K7" s="22" t="n">
        <v>1.270075674087136</v>
      </c>
      <c r="L7" s="22" t="n">
        <v>1.270075674087136</v>
      </c>
      <c r="M7" s="22" t="n">
        <v>1.270075674087136</v>
      </c>
      <c r="N7" s="22" t="n">
        <v>1.270075674087136</v>
      </c>
      <c r="O7" s="22" t="n">
        <v>1.270075674087136</v>
      </c>
      <c r="P7" s="22" t="n">
        <v>1.270075674087136</v>
      </c>
      <c r="Q7" s="22" t="n">
        <v>1.270075674087136</v>
      </c>
      <c r="R7" s="22" t="n">
        <v>1.270075674087136</v>
      </c>
      <c r="S7" s="22" t="n">
        <v>1.270075674087136</v>
      </c>
      <c r="T7" s="22" t="n">
        <v>1.270075674087136</v>
      </c>
      <c r="U7" s="22" t="n">
        <v>1.270075674087136</v>
      </c>
      <c r="V7" s="22" t="n">
        <v>1.270075674087136</v>
      </c>
      <c r="W7" s="22" t="n">
        <v>1.270075674087136</v>
      </c>
      <c r="X7" s="22" t="n">
        <v>1.270075674087136</v>
      </c>
      <c r="Y7" s="22" t="n">
        <v>1.270075674087136</v>
      </c>
      <c r="Z7" s="22" t="n">
        <v>1.270075674087136</v>
      </c>
      <c r="AA7" s="22" t="n">
        <v>1.270075674087136</v>
      </c>
      <c r="AB7" s="22" t="n">
        <v>1.270075674087136</v>
      </c>
      <c r="AC7" s="22" t="n">
        <v>1.270075674087136</v>
      </c>
      <c r="AD7" s="22" t="n">
        <v>1.270075674087136</v>
      </c>
      <c r="AE7" s="22" t="n">
        <v>1.270075674087136</v>
      </c>
      <c r="AF7" s="22" t="n">
        <v>1.270075674087136</v>
      </c>
      <c r="AG7" s="22" t="n">
        <v>1.270075674087136</v>
      </c>
      <c r="AH7" s="22" t="n">
        <v>1.270075674087136</v>
      </c>
      <c r="AI7" s="22" t="n">
        <v>1.270075674087136</v>
      </c>
      <c r="AJ7" s="22" t="n">
        <v>1.270075674087136</v>
      </c>
      <c r="AK7" s="22" t="n">
        <v>1.270075674087136</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J7"/>
  <sheetViews>
    <sheetView workbookViewId="0">
      <selection activeCell="E28" sqref="E28"/>
    </sheetView>
  </sheetViews>
  <sheetFormatPr baseColWidth="10" defaultColWidth="8.83203125" defaultRowHeight="15"/>
  <cols>
    <col width="11.83203125" customWidth="1" style="45" min="1" max="1"/>
  </cols>
  <sheetData>
    <row r="1" customFormat="1" s="48">
      <c r="B1" s="48" t="n">
        <v>2016</v>
      </c>
      <c r="C1" s="48" t="n">
        <v>2017</v>
      </c>
      <c r="D1" s="48" t="n">
        <v>2018</v>
      </c>
      <c r="E1" s="48" t="n">
        <v>2019</v>
      </c>
      <c r="F1" s="48" t="n">
        <v>2020</v>
      </c>
      <c r="G1" s="48" t="n">
        <v>2021</v>
      </c>
      <c r="H1" s="48" t="n">
        <v>2022</v>
      </c>
      <c r="I1" s="48" t="n">
        <v>2023</v>
      </c>
      <c r="J1" s="48" t="n">
        <v>2024</v>
      </c>
      <c r="K1" s="48" t="n">
        <v>2025</v>
      </c>
      <c r="L1" s="48" t="n">
        <v>2026</v>
      </c>
      <c r="M1" s="48" t="n">
        <v>2027</v>
      </c>
      <c r="N1" s="48" t="n">
        <v>2028</v>
      </c>
      <c r="O1" s="48" t="n">
        <v>2029</v>
      </c>
      <c r="P1" s="48" t="n">
        <v>2030</v>
      </c>
      <c r="Q1" s="48" t="n">
        <v>2031</v>
      </c>
      <c r="R1" s="48" t="n">
        <v>2032</v>
      </c>
      <c r="S1" s="48" t="n">
        <v>2033</v>
      </c>
      <c r="T1" s="48" t="n">
        <v>2034</v>
      </c>
      <c r="U1" s="48" t="n">
        <v>2035</v>
      </c>
      <c r="V1" s="48" t="n">
        <v>2036</v>
      </c>
      <c r="W1" s="48" t="n">
        <v>2037</v>
      </c>
      <c r="X1" s="48" t="n">
        <v>2038</v>
      </c>
      <c r="Y1" s="48" t="n">
        <v>2039</v>
      </c>
      <c r="Z1" s="48" t="n">
        <v>2040</v>
      </c>
      <c r="AA1" s="48" t="n">
        <v>2041</v>
      </c>
      <c r="AB1" s="48" t="n">
        <v>2042</v>
      </c>
      <c r="AC1" s="48" t="n">
        <v>2043</v>
      </c>
      <c r="AD1" s="48" t="n">
        <v>2044</v>
      </c>
      <c r="AE1" s="48" t="n">
        <v>2045</v>
      </c>
      <c r="AF1" s="48" t="n">
        <v>2046</v>
      </c>
      <c r="AG1" s="48" t="n">
        <v>2047</v>
      </c>
      <c r="AH1" s="48" t="n">
        <v>2048</v>
      </c>
      <c r="AI1" s="48" t="n">
        <v>2049</v>
      </c>
      <c r="AJ1" s="48" t="n">
        <v>2050</v>
      </c>
    </row>
    <row r="2">
      <c r="A2" s="48" t="inlineStr">
        <is>
          <t>LDVs</t>
        </is>
      </c>
      <c r="B2" s="21" t="n">
        <v>1</v>
      </c>
      <c r="C2" t="n">
        <v>1</v>
      </c>
      <c r="D2" t="n">
        <v>1</v>
      </c>
      <c r="E2" t="n">
        <v>1</v>
      </c>
      <c r="F2" t="n">
        <v>1</v>
      </c>
      <c r="G2" t="n">
        <v>1</v>
      </c>
      <c r="H2" t="n">
        <v>1</v>
      </c>
      <c r="I2" t="n">
        <v>1</v>
      </c>
      <c r="J2" t="n">
        <v>1</v>
      </c>
      <c r="K2" t="n">
        <v>1</v>
      </c>
      <c r="L2" t="n">
        <v>1</v>
      </c>
      <c r="M2" t="n">
        <v>1</v>
      </c>
      <c r="N2" t="n">
        <v>1</v>
      </c>
      <c r="O2" t="n">
        <v>1</v>
      </c>
      <c r="P2" t="n">
        <v>1</v>
      </c>
      <c r="Q2" t="n">
        <v>1</v>
      </c>
      <c r="R2" t="n">
        <v>1</v>
      </c>
      <c r="S2" t="n">
        <v>1</v>
      </c>
      <c r="T2" t="n">
        <v>1</v>
      </c>
      <c r="U2" t="n">
        <v>1</v>
      </c>
      <c r="V2" t="n">
        <v>1</v>
      </c>
      <c r="W2" t="n">
        <v>1</v>
      </c>
      <c r="X2" t="n">
        <v>1</v>
      </c>
      <c r="Y2" t="n">
        <v>1</v>
      </c>
      <c r="Z2" t="n">
        <v>1</v>
      </c>
      <c r="AA2" t="n">
        <v>1</v>
      </c>
      <c r="AB2" t="n">
        <v>1</v>
      </c>
      <c r="AC2" t="n">
        <v>1</v>
      </c>
      <c r="AD2" t="n">
        <v>1</v>
      </c>
      <c r="AE2" t="n">
        <v>1</v>
      </c>
      <c r="AF2" t="n">
        <v>1</v>
      </c>
      <c r="AG2" t="n">
        <v>1</v>
      </c>
      <c r="AH2" t="n">
        <v>1</v>
      </c>
      <c r="AI2" t="n">
        <v>1</v>
      </c>
      <c r="AJ2" t="n">
        <v>1</v>
      </c>
    </row>
    <row r="3">
      <c r="A3" s="48" t="inlineStr">
        <is>
          <t>HDVs</t>
        </is>
      </c>
      <c r="B3" s="21" t="n">
        <v>16</v>
      </c>
      <c r="C3" t="n">
        <v>16</v>
      </c>
      <c r="D3" t="n">
        <v>16</v>
      </c>
      <c r="E3" t="n">
        <v>16</v>
      </c>
      <c r="F3" t="n">
        <v>16</v>
      </c>
      <c r="G3" t="n">
        <v>16</v>
      </c>
      <c r="H3" t="n">
        <v>16</v>
      </c>
      <c r="I3" t="n">
        <v>16</v>
      </c>
      <c r="J3" t="n">
        <v>16</v>
      </c>
      <c r="K3" t="n">
        <v>16</v>
      </c>
      <c r="L3" t="n">
        <v>16</v>
      </c>
      <c r="M3" t="n">
        <v>16</v>
      </c>
      <c r="N3" t="n">
        <v>16</v>
      </c>
      <c r="O3" t="n">
        <v>16</v>
      </c>
      <c r="P3" t="n">
        <v>16</v>
      </c>
      <c r="Q3" t="n">
        <v>16</v>
      </c>
      <c r="R3" t="n">
        <v>16</v>
      </c>
      <c r="S3" t="n">
        <v>16</v>
      </c>
      <c r="T3" t="n">
        <v>16</v>
      </c>
      <c r="U3" t="n">
        <v>16</v>
      </c>
      <c r="V3" t="n">
        <v>16</v>
      </c>
      <c r="W3" t="n">
        <v>16</v>
      </c>
      <c r="X3" t="n">
        <v>16</v>
      </c>
      <c r="Y3" t="n">
        <v>16</v>
      </c>
      <c r="Z3" t="n">
        <v>16</v>
      </c>
      <c r="AA3" t="n">
        <v>16</v>
      </c>
      <c r="AB3" t="n">
        <v>16</v>
      </c>
      <c r="AC3" t="n">
        <v>16</v>
      </c>
      <c r="AD3" t="n">
        <v>16</v>
      </c>
      <c r="AE3" t="n">
        <v>16</v>
      </c>
      <c r="AF3" t="n">
        <v>16</v>
      </c>
      <c r="AG3" t="n">
        <v>16</v>
      </c>
      <c r="AH3" t="n">
        <v>16</v>
      </c>
      <c r="AI3" t="n">
        <v>16</v>
      </c>
      <c r="AJ3" t="n">
        <v>16</v>
      </c>
    </row>
    <row r="4">
      <c r="A4" s="48" t="inlineStr">
        <is>
          <t>aircraft</t>
        </is>
      </c>
      <c r="B4" s="21" t="n">
        <v>41.98911613325875</v>
      </c>
      <c r="C4" s="21" t="n">
        <v>41.98911613325875</v>
      </c>
      <c r="D4" s="21" t="n">
        <v>41.98911613325875</v>
      </c>
      <c r="E4" s="21" t="n">
        <v>41.98911613325875</v>
      </c>
      <c r="F4" s="21" t="n">
        <v>41.98911613325875</v>
      </c>
      <c r="G4" s="21" t="n">
        <v>41.98911613325875</v>
      </c>
      <c r="H4" s="21" t="n">
        <v>41.98911613325875</v>
      </c>
      <c r="I4" s="21" t="n">
        <v>41.98911613325875</v>
      </c>
      <c r="J4" s="21" t="n">
        <v>41.98911613325875</v>
      </c>
      <c r="K4" s="21" t="n">
        <v>41.98911613325875</v>
      </c>
      <c r="L4" s="21" t="n">
        <v>41.98911613325875</v>
      </c>
      <c r="M4" s="21" t="n">
        <v>41.98911613325875</v>
      </c>
      <c r="N4" s="21" t="n">
        <v>41.98911613325875</v>
      </c>
      <c r="O4" s="21" t="n">
        <v>41.98911613325875</v>
      </c>
      <c r="P4" s="21" t="n">
        <v>41.98911613325875</v>
      </c>
      <c r="Q4" s="21" t="n">
        <v>41.98911613325875</v>
      </c>
      <c r="R4" s="21" t="n">
        <v>41.98911613325875</v>
      </c>
      <c r="S4" s="21" t="n">
        <v>41.98911613325875</v>
      </c>
      <c r="T4" s="21" t="n">
        <v>41.98911613325875</v>
      </c>
      <c r="U4" s="21" t="n">
        <v>41.98911613325875</v>
      </c>
      <c r="V4" s="21" t="n">
        <v>41.98911613325875</v>
      </c>
      <c r="W4" s="21" t="n">
        <v>41.98911613325875</v>
      </c>
      <c r="X4" s="21" t="n">
        <v>41.98911613325875</v>
      </c>
      <c r="Y4" s="21" t="n">
        <v>41.98911613325875</v>
      </c>
      <c r="Z4" s="21" t="n">
        <v>41.98911613325875</v>
      </c>
      <c r="AA4" s="21" t="n">
        <v>41.98911613325875</v>
      </c>
      <c r="AB4" s="21" t="n">
        <v>41.98911613325875</v>
      </c>
      <c r="AC4" s="21" t="n">
        <v>41.98911613325875</v>
      </c>
      <c r="AD4" s="21" t="n">
        <v>41.98911613325875</v>
      </c>
      <c r="AE4" s="21" t="n">
        <v>41.98911613325875</v>
      </c>
      <c r="AF4" s="21" t="n">
        <v>41.98911613325875</v>
      </c>
      <c r="AG4" s="21" t="n">
        <v>41.98911613325875</v>
      </c>
      <c r="AH4" s="21" t="n">
        <v>41.98911613325875</v>
      </c>
      <c r="AI4" s="21" t="n">
        <v>41.98911613325875</v>
      </c>
      <c r="AJ4" s="21" t="n">
        <v>41.98911613325875</v>
      </c>
    </row>
    <row r="5">
      <c r="A5" s="48" t="inlineStr">
        <is>
          <t>rail</t>
        </is>
      </c>
      <c r="B5" s="21" t="n">
        <v>3512.35916421195</v>
      </c>
      <c r="C5" s="21" t="n">
        <v>3512.35916421195</v>
      </c>
      <c r="D5" s="21" t="n">
        <v>3512.35916421195</v>
      </c>
      <c r="E5" s="21" t="n">
        <v>3512.35916421195</v>
      </c>
      <c r="F5" s="21" t="n">
        <v>3512.35916421195</v>
      </c>
      <c r="G5" s="21" t="n">
        <v>3512.35916421195</v>
      </c>
      <c r="H5" s="21" t="n">
        <v>3512.35916421195</v>
      </c>
      <c r="I5" s="21" t="n">
        <v>3512.35916421195</v>
      </c>
      <c r="J5" s="21" t="n">
        <v>3512.35916421195</v>
      </c>
      <c r="K5" s="21" t="n">
        <v>3512.35916421195</v>
      </c>
      <c r="L5" s="21" t="n">
        <v>3512.35916421195</v>
      </c>
      <c r="M5" s="21" t="n">
        <v>3512.35916421195</v>
      </c>
      <c r="N5" s="21" t="n">
        <v>3512.35916421195</v>
      </c>
      <c r="O5" s="21" t="n">
        <v>3512.35916421195</v>
      </c>
      <c r="P5" s="21" t="n">
        <v>3512.35916421195</v>
      </c>
      <c r="Q5" s="21" t="n">
        <v>3512.35916421195</v>
      </c>
      <c r="R5" s="21" t="n">
        <v>3512.35916421195</v>
      </c>
      <c r="S5" s="21" t="n">
        <v>3512.35916421195</v>
      </c>
      <c r="T5" s="21" t="n">
        <v>3512.35916421195</v>
      </c>
      <c r="U5" s="21" t="n">
        <v>3512.35916421195</v>
      </c>
      <c r="V5" s="21" t="n">
        <v>3512.35916421195</v>
      </c>
      <c r="W5" s="21" t="n">
        <v>3512.35916421195</v>
      </c>
      <c r="X5" s="21" t="n">
        <v>3512.35916421195</v>
      </c>
      <c r="Y5" s="21" t="n">
        <v>3512.35916421195</v>
      </c>
      <c r="Z5" s="21" t="n">
        <v>3512.35916421195</v>
      </c>
      <c r="AA5" s="21" t="n">
        <v>3512.35916421195</v>
      </c>
      <c r="AB5" s="21" t="n">
        <v>3512.35916421195</v>
      </c>
      <c r="AC5" s="21" t="n">
        <v>3512.35916421195</v>
      </c>
      <c r="AD5" s="21" t="n">
        <v>3512.35916421195</v>
      </c>
      <c r="AE5" s="21" t="n">
        <v>3512.35916421195</v>
      </c>
      <c r="AF5" s="21" t="n">
        <v>3512.35916421195</v>
      </c>
      <c r="AG5" s="21" t="n">
        <v>3512.35916421195</v>
      </c>
      <c r="AH5" s="21" t="n">
        <v>3512.35916421195</v>
      </c>
      <c r="AI5" s="21" t="n">
        <v>3512.35916421195</v>
      </c>
      <c r="AJ5" s="21" t="n">
        <v>3512.35916421195</v>
      </c>
    </row>
    <row r="6">
      <c r="A6" s="48" t="inlineStr">
        <is>
          <t>ships</t>
        </is>
      </c>
      <c r="B6" s="21" t="n">
        <v>1974.473642218043</v>
      </c>
      <c r="C6" s="21" t="n">
        <v>1974.473642218043</v>
      </c>
      <c r="D6" s="21" t="n">
        <v>1974.473642218043</v>
      </c>
      <c r="E6" s="21" t="n">
        <v>1974.473642218043</v>
      </c>
      <c r="F6" s="21" t="n">
        <v>1974.473642218043</v>
      </c>
      <c r="G6" s="21" t="n">
        <v>1974.473642218043</v>
      </c>
      <c r="H6" s="21" t="n">
        <v>1974.473642218043</v>
      </c>
      <c r="I6" s="21" t="n">
        <v>1974.473642218043</v>
      </c>
      <c r="J6" s="21" t="n">
        <v>1974.473642218043</v>
      </c>
      <c r="K6" s="21" t="n">
        <v>1974.473642218043</v>
      </c>
      <c r="L6" s="21" t="n">
        <v>1974.473642218043</v>
      </c>
      <c r="M6" s="21" t="n">
        <v>1974.473642218043</v>
      </c>
      <c r="N6" s="21" t="n">
        <v>1974.473642218043</v>
      </c>
      <c r="O6" s="21" t="n">
        <v>1974.473642218043</v>
      </c>
      <c r="P6" s="21" t="n">
        <v>1974.473642218043</v>
      </c>
      <c r="Q6" s="21" t="n">
        <v>1974.473642218043</v>
      </c>
      <c r="R6" s="21" t="n">
        <v>1974.473642218043</v>
      </c>
      <c r="S6" s="21" t="n">
        <v>1974.473642218043</v>
      </c>
      <c r="T6" s="21" t="n">
        <v>1974.473642218043</v>
      </c>
      <c r="U6" s="21" t="n">
        <v>1974.473642218043</v>
      </c>
      <c r="V6" s="21" t="n">
        <v>1974.473642218043</v>
      </c>
      <c r="W6" s="21" t="n">
        <v>1974.473642218043</v>
      </c>
      <c r="X6" s="21" t="n">
        <v>1974.473642218043</v>
      </c>
      <c r="Y6" s="21" t="n">
        <v>1974.473642218043</v>
      </c>
      <c r="Z6" s="21" t="n">
        <v>1974.473642218043</v>
      </c>
      <c r="AA6" s="21" t="n">
        <v>1974.473642218043</v>
      </c>
      <c r="AB6" s="21" t="n">
        <v>1974.473642218043</v>
      </c>
      <c r="AC6" s="21" t="n">
        <v>1974.473642218043</v>
      </c>
      <c r="AD6" s="21" t="n">
        <v>1974.473642218043</v>
      </c>
      <c r="AE6" s="21" t="n">
        <v>1974.473642218043</v>
      </c>
      <c r="AF6" s="21" t="n">
        <v>1974.473642218043</v>
      </c>
      <c r="AG6" s="21" t="n">
        <v>1974.473642218043</v>
      </c>
      <c r="AH6" s="21" t="n">
        <v>1974.473642218043</v>
      </c>
      <c r="AI6" s="21" t="n">
        <v>1974.473642218043</v>
      </c>
      <c r="AJ6" s="21" t="n">
        <v>1974.473642218043</v>
      </c>
    </row>
    <row r="7">
      <c r="A7" s="48"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AK107"/>
  <sheetViews>
    <sheetView workbookViewId="0">
      <pane xSplit="2" ySplit="1" topLeftCell="C5" activePane="bottomRight" state="frozen"/>
      <selection activeCell="B46" sqref="B46"/>
      <selection pane="topRight" activeCell="B46" sqref="B46"/>
      <selection pane="bottomLeft" activeCell="B46" sqref="B46"/>
      <selection pane="bottomRight" activeCell="C18" sqref="C18"/>
    </sheetView>
  </sheetViews>
  <sheetFormatPr baseColWidth="10" defaultColWidth="8.83203125" defaultRowHeight="15" customHeight="1"/>
  <cols>
    <col hidden="1" width="20.83203125" customWidth="1" style="45" min="1" max="1"/>
    <col width="45.6640625" customWidth="1" style="45" min="2" max="2"/>
    <col width="8" customWidth="1" style="45" min="38" max="38"/>
  </cols>
  <sheetData>
    <row r="1" ht="15" customHeight="1" s="45" thickBot="1">
      <c r="B1" s="8" t="inlineStr">
        <is>
          <t>ref2019.d111618a</t>
        </is>
      </c>
      <c r="C1" s="9" t="n">
        <v>2017</v>
      </c>
      <c r="D1" s="9" t="n">
        <v>2018</v>
      </c>
      <c r="E1" s="9" t="n">
        <v>2019</v>
      </c>
      <c r="F1" s="9" t="n">
        <v>2020</v>
      </c>
      <c r="G1" s="9" t="n">
        <v>2021</v>
      </c>
      <c r="H1" s="9" t="n">
        <v>2022</v>
      </c>
      <c r="I1" s="9" t="n">
        <v>2023</v>
      </c>
      <c r="J1" s="9" t="n">
        <v>2024</v>
      </c>
      <c r="K1" s="9" t="n">
        <v>2025</v>
      </c>
      <c r="L1" s="9" t="n">
        <v>2026</v>
      </c>
      <c r="M1" s="9" t="n">
        <v>2027</v>
      </c>
      <c r="N1" s="9" t="n">
        <v>2028</v>
      </c>
      <c r="O1" s="9" t="n">
        <v>2029</v>
      </c>
      <c r="P1" s="9" t="n">
        <v>2030</v>
      </c>
      <c r="Q1" s="9" t="n">
        <v>2031</v>
      </c>
      <c r="R1" s="9" t="n">
        <v>2032</v>
      </c>
      <c r="S1" s="9" t="n">
        <v>2033</v>
      </c>
      <c r="T1" s="9" t="n">
        <v>2034</v>
      </c>
      <c r="U1" s="9" t="n">
        <v>2035</v>
      </c>
      <c r="V1" s="9" t="n">
        <v>2036</v>
      </c>
      <c r="W1" s="9" t="n">
        <v>2037</v>
      </c>
      <c r="X1" s="9" t="n">
        <v>2038</v>
      </c>
      <c r="Y1" s="9" t="n">
        <v>2039</v>
      </c>
      <c r="Z1" s="9" t="n">
        <v>2040</v>
      </c>
      <c r="AA1" s="9" t="n">
        <v>2041</v>
      </c>
      <c r="AB1" s="9" t="n">
        <v>2042</v>
      </c>
      <c r="AC1" s="9" t="n">
        <v>2043</v>
      </c>
      <c r="AD1" s="9" t="n">
        <v>2044</v>
      </c>
      <c r="AE1" s="9" t="n">
        <v>2045</v>
      </c>
      <c r="AF1" s="9" t="n">
        <v>2046</v>
      </c>
      <c r="AG1" s="9" t="n">
        <v>2047</v>
      </c>
      <c r="AH1" s="9" t="n">
        <v>2048</v>
      </c>
      <c r="AI1" s="9" t="n">
        <v>2049</v>
      </c>
      <c r="AJ1" s="9" t="n">
        <v>2050</v>
      </c>
    </row>
    <row r="2" ht="15" customHeight="1" s="45" thickTop="1"/>
    <row r="3" ht="15" customHeight="1" s="45">
      <c r="C3" s="10" t="inlineStr">
        <is>
          <t>Report</t>
        </is>
      </c>
      <c r="D3" s="10" t="inlineStr">
        <is>
          <t>Annual Energy Outlook 2019</t>
        </is>
      </c>
      <c r="E3" s="10" t="n"/>
      <c r="F3" s="10" t="n"/>
      <c r="G3" s="10" t="n"/>
    </row>
    <row r="4" ht="15" customHeight="1" s="45">
      <c r="C4" s="10" t="inlineStr">
        <is>
          <t>Scenario</t>
        </is>
      </c>
      <c r="D4" s="10" t="inlineStr">
        <is>
          <t>ref2019</t>
        </is>
      </c>
      <c r="E4" s="10" t="n"/>
      <c r="F4" s="10" t="n"/>
      <c r="G4" s="10" t="inlineStr">
        <is>
          <t>Reference case</t>
        </is>
      </c>
    </row>
    <row r="5" ht="15" customHeight="1" s="45">
      <c r="C5" s="10" t="inlineStr">
        <is>
          <t>Datekey</t>
        </is>
      </c>
      <c r="D5" s="10" t="inlineStr">
        <is>
          <t>d111618a</t>
        </is>
      </c>
      <c r="E5" s="10" t="n"/>
      <c r="F5" s="10" t="n"/>
      <c r="G5" s="10" t="n"/>
    </row>
    <row r="6" ht="15" customHeight="1" s="45">
      <c r="C6" s="10" t="inlineStr">
        <is>
          <t>Release Date</t>
        </is>
      </c>
      <c r="D6" s="10" t="n"/>
      <c r="E6" s="10" t="inlineStr">
        <is>
          <t xml:space="preserve"> January 2019</t>
        </is>
      </c>
      <c r="F6" s="10" t="n"/>
      <c r="G6" s="10" t="n"/>
    </row>
    <row r="10" ht="15" customHeight="1" s="45">
      <c r="A10" s="11" t="inlineStr">
        <is>
          <t>TKI000</t>
        </is>
      </c>
      <c r="B10" s="12" t="inlineStr">
        <is>
          <t>7. Transportation Sector Key Indicators and Delivered Energy Consumption</t>
        </is>
      </c>
    </row>
    <row r="11" ht="15" customHeight="1" s="45">
      <c r="B11" s="8" t="n"/>
    </row>
    <row r="12" ht="15" customHeight="1" s="45">
      <c r="B12" s="8" t="n"/>
      <c r="C12" s="13"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c r="AA12" s="13" t="n"/>
      <c r="AB12" s="13" t="n"/>
      <c r="AC12" s="13" t="n"/>
      <c r="AD12" s="13" t="n"/>
      <c r="AE12" s="13" t="n"/>
      <c r="AF12" s="13" t="n"/>
      <c r="AG12" s="13" t="n"/>
      <c r="AH12" s="13" t="n"/>
      <c r="AI12" s="13" t="n"/>
      <c r="AJ12" s="13" t="n"/>
      <c r="AK12" s="13" t="inlineStr">
        <is>
          <t>2018-</t>
        </is>
      </c>
    </row>
    <row r="13" ht="15" customHeight="1" s="45" thickBot="1">
      <c r="B13" s="9" t="inlineStr">
        <is>
          <t xml:space="preserve"> Key Indicators and Consumption</t>
        </is>
      </c>
      <c r="C13" s="9" t="n">
        <v>2017</v>
      </c>
      <c r="D13" s="9" t="n">
        <v>2018</v>
      </c>
      <c r="E13" s="9" t="n">
        <v>2019</v>
      </c>
      <c r="F13" s="9" t="n">
        <v>2020</v>
      </c>
      <c r="G13" s="9" t="n">
        <v>2021</v>
      </c>
      <c r="H13" s="9" t="n">
        <v>2022</v>
      </c>
      <c r="I13" s="9" t="n">
        <v>2023</v>
      </c>
      <c r="J13" s="9" t="n">
        <v>2024</v>
      </c>
      <c r="K13" s="9" t="n">
        <v>2025</v>
      </c>
      <c r="L13" s="9" t="n">
        <v>2026</v>
      </c>
      <c r="M13" s="9" t="n">
        <v>2027</v>
      </c>
      <c r="N13" s="9" t="n">
        <v>2028</v>
      </c>
      <c r="O13" s="9" t="n">
        <v>2029</v>
      </c>
      <c r="P13" s="9" t="n">
        <v>2030</v>
      </c>
      <c r="Q13" s="9" t="n">
        <v>2031</v>
      </c>
      <c r="R13" s="9" t="n">
        <v>2032</v>
      </c>
      <c r="S13" s="9" t="n">
        <v>2033</v>
      </c>
      <c r="T13" s="9" t="n">
        <v>2034</v>
      </c>
      <c r="U13" s="9" t="n">
        <v>2035</v>
      </c>
      <c r="V13" s="9" t="n">
        <v>2036</v>
      </c>
      <c r="W13" s="9" t="n">
        <v>2037</v>
      </c>
      <c r="X13" s="9" t="n">
        <v>2038</v>
      </c>
      <c r="Y13" s="9" t="n">
        <v>2039</v>
      </c>
      <c r="Z13" s="9" t="n">
        <v>2040</v>
      </c>
      <c r="AA13" s="9" t="n">
        <v>2041</v>
      </c>
      <c r="AB13" s="9" t="n">
        <v>2042</v>
      </c>
      <c r="AC13" s="9" t="n">
        <v>2043</v>
      </c>
      <c r="AD13" s="9" t="n">
        <v>2044</v>
      </c>
      <c r="AE13" s="9" t="n">
        <v>2045</v>
      </c>
      <c r="AF13" s="9" t="n">
        <v>2046</v>
      </c>
      <c r="AG13" s="9" t="n">
        <v>2047</v>
      </c>
      <c r="AH13" s="9" t="n">
        <v>2048</v>
      </c>
      <c r="AI13" s="9" t="n">
        <v>2049</v>
      </c>
      <c r="AJ13" s="9" t="n">
        <v>2050</v>
      </c>
      <c r="AK13" s="9" t="n">
        <v>2050</v>
      </c>
    </row>
    <row r="14" ht="15" customHeight="1" s="45" thickTop="1"/>
    <row r="15" ht="15" customHeight="1" s="45">
      <c r="B15" s="14" t="inlineStr">
        <is>
          <t>Key Indicators</t>
        </is>
      </c>
    </row>
    <row r="16" ht="15" customHeight="1" s="45">
      <c r="B16" s="14" t="inlineStr">
        <is>
          <t>Travel Indicators</t>
        </is>
      </c>
    </row>
    <row r="17" ht="15" customHeight="1" s="45">
      <c r="B17" s="14" t="inlineStr">
        <is>
          <t xml:space="preserve"> (billion vehicle miles traveled)</t>
        </is>
      </c>
    </row>
    <row r="18" ht="15" customHeight="1" s="45">
      <c r="A18" s="11" t="inlineStr">
        <is>
          <t>TKI000:ba_Light-DutyVeh</t>
        </is>
      </c>
      <c r="B18" s="15" t="inlineStr">
        <is>
          <t xml:space="preserve">   Light-Duty Vehicles less than 8,501 pounds</t>
        </is>
      </c>
      <c r="C18" s="16" t="n">
        <v>2835.996338</v>
      </c>
      <c r="D18" s="16" t="n">
        <v>2883.007568</v>
      </c>
      <c r="E18" s="16" t="n">
        <v>2922.010742</v>
      </c>
      <c r="F18" s="16" t="n">
        <v>2951.370117</v>
      </c>
      <c r="G18" s="16" t="n">
        <v>2973.113525</v>
      </c>
      <c r="H18" s="16" t="n">
        <v>2990.566895</v>
      </c>
      <c r="I18" s="16" t="n">
        <v>3001.853271</v>
      </c>
      <c r="J18" s="16" t="n">
        <v>3009.822266</v>
      </c>
      <c r="K18" s="16" t="n">
        <v>3017.529541</v>
      </c>
      <c r="L18" s="16" t="n">
        <v>3036.968506</v>
      </c>
      <c r="M18" s="16" t="n">
        <v>3057.322754</v>
      </c>
      <c r="N18" s="16" t="n">
        <v>3077.249023</v>
      </c>
      <c r="O18" s="16" t="n">
        <v>3092.170166</v>
      </c>
      <c r="P18" s="16" t="n">
        <v>3107.167725</v>
      </c>
      <c r="Q18" s="16" t="n">
        <v>3121.254395</v>
      </c>
      <c r="R18" s="16" t="n">
        <v>3134.658936</v>
      </c>
      <c r="S18" s="16" t="n">
        <v>3147.789795</v>
      </c>
      <c r="T18" s="16" t="n">
        <v>3160.52124</v>
      </c>
      <c r="U18" s="16" t="n">
        <v>3171.684326</v>
      </c>
      <c r="V18" s="16" t="n">
        <v>3188.483887</v>
      </c>
      <c r="W18" s="16" t="n">
        <v>3207.216309</v>
      </c>
      <c r="X18" s="16" t="n">
        <v>3227.265625</v>
      </c>
      <c r="Y18" s="16" t="n">
        <v>3247.808838</v>
      </c>
      <c r="Z18" s="16" t="n">
        <v>3268.648193</v>
      </c>
      <c r="AA18" s="16" t="n">
        <v>3289.62793</v>
      </c>
      <c r="AB18" s="16" t="n">
        <v>3310.807129</v>
      </c>
      <c r="AC18" s="16" t="n">
        <v>3332.470215</v>
      </c>
      <c r="AD18" s="16" t="n">
        <v>3354.225342</v>
      </c>
      <c r="AE18" s="16" t="n">
        <v>3375.497803</v>
      </c>
      <c r="AF18" s="16" t="n">
        <v>3397.093018</v>
      </c>
      <c r="AG18" s="16" t="n">
        <v>3417.80249</v>
      </c>
      <c r="AH18" s="16" t="n">
        <v>3436.772461</v>
      </c>
      <c r="AI18" s="16" t="n">
        <v>3455.405029</v>
      </c>
      <c r="AJ18" s="16" t="n">
        <v>3472.650879</v>
      </c>
      <c r="AK18" s="50" t="n">
        <v>0.005832</v>
      </c>
    </row>
    <row r="19" ht="15" customHeight="1" s="45">
      <c r="A19" s="11" t="inlineStr">
        <is>
          <t>TKI000:ba_CommercialLig</t>
        </is>
      </c>
      <c r="B19" s="15" t="inlineStr">
        <is>
          <t xml:space="preserve">   Commercial Light Trucks 1/</t>
        </is>
      </c>
      <c r="C19" s="16" t="n">
        <v>97.025139</v>
      </c>
      <c r="D19" s="16" t="n">
        <v>99.47998</v>
      </c>
      <c r="E19" s="16" t="n">
        <v>101.749466</v>
      </c>
      <c r="F19" s="16" t="n">
        <v>103.405197</v>
      </c>
      <c r="G19" s="16" t="n">
        <v>104.641258</v>
      </c>
      <c r="H19" s="16" t="n">
        <v>105.862144</v>
      </c>
      <c r="I19" s="16" t="n">
        <v>107.08696</v>
      </c>
      <c r="J19" s="16" t="n">
        <v>108.282524</v>
      </c>
      <c r="K19" s="16" t="n">
        <v>109.687531</v>
      </c>
      <c r="L19" s="16" t="n">
        <v>111.261169</v>
      </c>
      <c r="M19" s="16" t="n">
        <v>112.823631</v>
      </c>
      <c r="N19" s="16" t="n">
        <v>114.572128</v>
      </c>
      <c r="O19" s="16" t="n">
        <v>116.067451</v>
      </c>
      <c r="P19" s="16" t="n">
        <v>117.528442</v>
      </c>
      <c r="Q19" s="16" t="n">
        <v>119.130981</v>
      </c>
      <c r="R19" s="16" t="n">
        <v>120.715622</v>
      </c>
      <c r="S19" s="16" t="n">
        <v>122.317482</v>
      </c>
      <c r="T19" s="16" t="n">
        <v>123.996254</v>
      </c>
      <c r="U19" s="16" t="n">
        <v>125.764931</v>
      </c>
      <c r="V19" s="16" t="n">
        <v>127.581398</v>
      </c>
      <c r="W19" s="16" t="n">
        <v>129.475937</v>
      </c>
      <c r="X19" s="16" t="n">
        <v>131.410416</v>
      </c>
      <c r="Y19" s="16" t="n">
        <v>133.237122</v>
      </c>
      <c r="Z19" s="16" t="n">
        <v>135.048309</v>
      </c>
      <c r="AA19" s="16" t="n">
        <v>136.894669</v>
      </c>
      <c r="AB19" s="16" t="n">
        <v>138.724106</v>
      </c>
      <c r="AC19" s="16" t="n">
        <v>140.661972</v>
      </c>
      <c r="AD19" s="16" t="n">
        <v>142.696884</v>
      </c>
      <c r="AE19" s="16" t="n">
        <v>144.866806</v>
      </c>
      <c r="AF19" s="16" t="n">
        <v>147.037155</v>
      </c>
      <c r="AG19" s="16" t="n">
        <v>149.268631</v>
      </c>
      <c r="AH19" s="16" t="n">
        <v>151.51474</v>
      </c>
      <c r="AI19" s="16" t="n">
        <v>153.700241</v>
      </c>
      <c r="AJ19" s="16" t="n">
        <v>155.927551</v>
      </c>
      <c r="AK19" s="50" t="n">
        <v>0.014144</v>
      </c>
    </row>
    <row r="20" ht="15" customHeight="1" s="45">
      <c r="A20" s="11" t="inlineStr">
        <is>
          <t>TKI000:ba_FreightTrucks</t>
        </is>
      </c>
      <c r="B20" s="15" t="inlineStr">
        <is>
          <t xml:space="preserve">   Freight Trucks greater than 10,000 pounds</t>
        </is>
      </c>
      <c r="C20" s="16" t="n">
        <v>289.550781</v>
      </c>
      <c r="D20" s="16" t="n">
        <v>297.042786</v>
      </c>
      <c r="E20" s="16" t="n">
        <v>305.55014</v>
      </c>
      <c r="F20" s="16" t="n">
        <v>309.827576</v>
      </c>
      <c r="G20" s="16" t="n">
        <v>312.851624</v>
      </c>
      <c r="H20" s="16" t="n">
        <v>316.757172</v>
      </c>
      <c r="I20" s="16" t="n">
        <v>320.851074</v>
      </c>
      <c r="J20" s="16" t="n">
        <v>324.861237</v>
      </c>
      <c r="K20" s="16" t="n">
        <v>329.145081</v>
      </c>
      <c r="L20" s="16" t="n">
        <v>333.675476</v>
      </c>
      <c r="M20" s="16" t="n">
        <v>337.541138</v>
      </c>
      <c r="N20" s="16" t="n">
        <v>341.874634</v>
      </c>
      <c r="O20" s="16" t="n">
        <v>345.668488</v>
      </c>
      <c r="P20" s="16" t="n">
        <v>349.526764</v>
      </c>
      <c r="Q20" s="16" t="n">
        <v>353.971222</v>
      </c>
      <c r="R20" s="16" t="n">
        <v>358.05899</v>
      </c>
      <c r="S20" s="16" t="n">
        <v>362.210846</v>
      </c>
      <c r="T20" s="16" t="n">
        <v>366.771515</v>
      </c>
      <c r="U20" s="16" t="n">
        <v>371.790314</v>
      </c>
      <c r="V20" s="16" t="n">
        <v>376.708771</v>
      </c>
      <c r="W20" s="16" t="n">
        <v>381.891113</v>
      </c>
      <c r="X20" s="16" t="n">
        <v>387.090912</v>
      </c>
      <c r="Y20" s="16" t="n">
        <v>391.777802</v>
      </c>
      <c r="Z20" s="16" t="n">
        <v>396.250854</v>
      </c>
      <c r="AA20" s="16" t="n">
        <v>400.733521</v>
      </c>
      <c r="AB20" s="16" t="n">
        <v>405.114227</v>
      </c>
      <c r="AC20" s="16" t="n">
        <v>409.465027</v>
      </c>
      <c r="AD20" s="16" t="n">
        <v>414.237549</v>
      </c>
      <c r="AE20" s="16" t="n">
        <v>419.317657</v>
      </c>
      <c r="AF20" s="16" t="n">
        <v>424.311279</v>
      </c>
      <c r="AG20" s="16" t="n">
        <v>429.536774</v>
      </c>
      <c r="AH20" s="16" t="n">
        <v>434.975006</v>
      </c>
      <c r="AI20" s="16" t="n">
        <v>440.037781</v>
      </c>
      <c r="AJ20" s="16" t="n">
        <v>445.350586</v>
      </c>
      <c r="AK20" s="50" t="n">
        <v>0.012736</v>
      </c>
    </row>
    <row r="21" ht="15" customHeight="1" s="45">
      <c r="A21" s="11" t="inlineStr">
        <is>
          <t>TKI000:buspassmiles</t>
        </is>
      </c>
      <c r="B21" s="14" t="inlineStr">
        <is>
          <t xml:space="preserve"> (billion passenger miles traveled)</t>
        </is>
      </c>
    </row>
    <row r="22" ht="15" customHeight="1" s="45">
      <c r="A22" s="11" t="inlineStr">
        <is>
          <t>TKI000:railpassmiles</t>
        </is>
      </c>
      <c r="B22" s="15" t="inlineStr">
        <is>
          <t xml:space="preserve">   Bus Transportation</t>
        </is>
      </c>
      <c r="C22" s="16" t="n">
        <v>205.314102</v>
      </c>
      <c r="D22" s="16" t="n">
        <v>206.334473</v>
      </c>
      <c r="E22" s="16" t="n">
        <v>207.281326</v>
      </c>
      <c r="F22" s="16" t="n">
        <v>208.218979</v>
      </c>
      <c r="G22" s="16" t="n">
        <v>209.159988</v>
      </c>
      <c r="H22" s="16" t="n">
        <v>210.081009</v>
      </c>
      <c r="I22" s="16" t="n">
        <v>210.95932</v>
      </c>
      <c r="J22" s="16" t="n">
        <v>211.859756</v>
      </c>
      <c r="K22" s="16" t="n">
        <v>212.841919</v>
      </c>
      <c r="L22" s="16" t="n">
        <v>213.807159</v>
      </c>
      <c r="M22" s="16" t="n">
        <v>214.758102</v>
      </c>
      <c r="N22" s="16" t="n">
        <v>215.722168</v>
      </c>
      <c r="O22" s="16" t="n">
        <v>216.662704</v>
      </c>
      <c r="P22" s="16" t="n">
        <v>217.554749</v>
      </c>
      <c r="Q22" s="16" t="n">
        <v>218.419296</v>
      </c>
      <c r="R22" s="16" t="n">
        <v>219.263245</v>
      </c>
      <c r="S22" s="16" t="n">
        <v>220.026276</v>
      </c>
      <c r="T22" s="16" t="n">
        <v>220.747925</v>
      </c>
      <c r="U22" s="16" t="n">
        <v>221.431259</v>
      </c>
      <c r="V22" s="16" t="n">
        <v>222.080231</v>
      </c>
      <c r="W22" s="16" t="n">
        <v>222.698837</v>
      </c>
      <c r="X22" s="16" t="n">
        <v>223.289658</v>
      </c>
      <c r="Y22" s="16" t="n">
        <v>223.855469</v>
      </c>
      <c r="Z22" s="16" t="n">
        <v>224.398575</v>
      </c>
      <c r="AA22" s="16" t="n">
        <v>224.920212</v>
      </c>
      <c r="AB22" s="16" t="n">
        <v>225.423843</v>
      </c>
      <c r="AC22" s="16" t="n">
        <v>225.912659</v>
      </c>
      <c r="AD22" s="16" t="n">
        <v>226.390518</v>
      </c>
      <c r="AE22" s="16" t="n">
        <v>226.863297</v>
      </c>
      <c r="AF22" s="16" t="n">
        <v>227.337082</v>
      </c>
      <c r="AG22" s="16" t="n">
        <v>227.819382</v>
      </c>
      <c r="AH22" s="16" t="n">
        <v>228.316574</v>
      </c>
      <c r="AI22" s="16" t="n">
        <v>228.833786</v>
      </c>
      <c r="AJ22" s="16" t="n">
        <v>229.375687</v>
      </c>
      <c r="AK22" s="50" t="n">
        <v>0.003314</v>
      </c>
    </row>
    <row r="23" ht="15" customHeight="1" s="45">
      <c r="B23" s="15" t="inlineStr">
        <is>
          <t xml:space="preserve">   Passenger Rail</t>
        </is>
      </c>
      <c r="C23" s="16" t="n">
        <v>39.645065</v>
      </c>
      <c r="D23" s="16" t="n">
        <v>39.896538</v>
      </c>
      <c r="E23" s="16" t="n">
        <v>40.432911</v>
      </c>
      <c r="F23" s="16" t="n">
        <v>40.870899</v>
      </c>
      <c r="G23" s="16" t="n">
        <v>41.314678</v>
      </c>
      <c r="H23" s="16" t="n">
        <v>41.73423</v>
      </c>
      <c r="I23" s="16" t="n">
        <v>42.149014</v>
      </c>
      <c r="J23" s="16" t="n">
        <v>42.569008</v>
      </c>
      <c r="K23" s="16" t="n">
        <v>43.00835</v>
      </c>
      <c r="L23" s="16" t="n">
        <v>43.455452</v>
      </c>
      <c r="M23" s="16" t="n">
        <v>43.862602</v>
      </c>
      <c r="N23" s="16" t="n">
        <v>44.347565</v>
      </c>
      <c r="O23" s="16" t="n">
        <v>44.702797</v>
      </c>
      <c r="P23" s="16" t="n">
        <v>45.127457</v>
      </c>
      <c r="Q23" s="16" t="n">
        <v>45.522034</v>
      </c>
      <c r="R23" s="16" t="n">
        <v>45.91967</v>
      </c>
      <c r="S23" s="16" t="n">
        <v>46.329922</v>
      </c>
      <c r="T23" s="16" t="n">
        <v>46.726559</v>
      </c>
      <c r="U23" s="16" t="n">
        <v>47.114132</v>
      </c>
      <c r="V23" s="16" t="n">
        <v>47.480175</v>
      </c>
      <c r="W23" s="16" t="n">
        <v>47.866169</v>
      </c>
      <c r="X23" s="16" t="n">
        <v>48.231972</v>
      </c>
      <c r="Y23" s="16" t="n">
        <v>48.586067</v>
      </c>
      <c r="Z23" s="16" t="n">
        <v>48.930767</v>
      </c>
      <c r="AA23" s="16" t="n">
        <v>49.274044</v>
      </c>
      <c r="AB23" s="16" t="n">
        <v>49.600204</v>
      </c>
      <c r="AC23" s="16" t="n">
        <v>49.935272</v>
      </c>
      <c r="AD23" s="16" t="n">
        <v>50.266663</v>
      </c>
      <c r="AE23" s="16" t="n">
        <v>50.58802</v>
      </c>
      <c r="AF23" s="16" t="n">
        <v>50.906265</v>
      </c>
      <c r="AG23" s="16" t="n">
        <v>51.242321</v>
      </c>
      <c r="AH23" s="16" t="n">
        <v>51.570972</v>
      </c>
      <c r="AI23" s="16" t="n">
        <v>51.911625</v>
      </c>
      <c r="AJ23" s="16" t="n">
        <v>52.242622</v>
      </c>
      <c r="AK23" s="50" t="n">
        <v>0.008461</v>
      </c>
    </row>
    <row r="24" ht="15" customHeight="1" s="45">
      <c r="A24" s="11" t="inlineStr">
        <is>
          <t>TKI000:ba_Air</t>
        </is>
      </c>
      <c r="B24" s="14" t="inlineStr">
        <is>
          <t xml:space="preserve"> (billion seat miles available)</t>
        </is>
      </c>
    </row>
    <row r="25" ht="15" customHeight="1" s="45">
      <c r="B25" s="15" t="inlineStr">
        <is>
          <t xml:space="preserve">   Air</t>
        </is>
      </c>
      <c r="C25" s="16" t="n">
        <v>1173.553467</v>
      </c>
      <c r="D25" s="16" t="n">
        <v>1188.868774</v>
      </c>
      <c r="E25" s="16" t="n">
        <v>1213.58313</v>
      </c>
      <c r="F25" s="16" t="n">
        <v>1235.758179</v>
      </c>
      <c r="G25" s="16" t="n">
        <v>1255.533447</v>
      </c>
      <c r="H25" s="16" t="n">
        <v>1273.864746</v>
      </c>
      <c r="I25" s="16" t="n">
        <v>1293.120972</v>
      </c>
      <c r="J25" s="16" t="n">
        <v>1313.797607</v>
      </c>
      <c r="K25" s="16" t="n">
        <v>1336.561279</v>
      </c>
      <c r="L25" s="16" t="n">
        <v>1360.685303</v>
      </c>
      <c r="M25" s="16" t="n">
        <v>1384.183838</v>
      </c>
      <c r="N25" s="16" t="n">
        <v>1413.325073</v>
      </c>
      <c r="O25" s="16" t="n">
        <v>1439.089111</v>
      </c>
      <c r="P25" s="16" t="n">
        <v>1464.756104</v>
      </c>
      <c r="Q25" s="16" t="n">
        <v>1491.255737</v>
      </c>
      <c r="R25" s="16" t="n">
        <v>1517.909302</v>
      </c>
      <c r="S25" s="16" t="n">
        <v>1544.969727</v>
      </c>
      <c r="T25" s="16" t="n">
        <v>1572.876587</v>
      </c>
      <c r="U25" s="16" t="n">
        <v>1600.829102</v>
      </c>
      <c r="V25" s="16" t="n">
        <v>1628.642212</v>
      </c>
      <c r="W25" s="16" t="n">
        <v>1656.959106</v>
      </c>
      <c r="X25" s="16" t="n">
        <v>1686.064575</v>
      </c>
      <c r="Y25" s="16" t="n">
        <v>1715.337891</v>
      </c>
      <c r="Z25" s="16" t="n">
        <v>1745.147583</v>
      </c>
      <c r="AA25" s="16" t="n">
        <v>1774.890015</v>
      </c>
      <c r="AB25" s="16" t="n">
        <v>1805.456543</v>
      </c>
      <c r="AC25" s="16" t="n">
        <v>1836.789795</v>
      </c>
      <c r="AD25" s="16" t="n">
        <v>1868.791504</v>
      </c>
      <c r="AE25" s="16" t="n">
        <v>1901.88623</v>
      </c>
      <c r="AF25" s="16" t="n">
        <v>1935.813599</v>
      </c>
      <c r="AG25" s="16" t="n">
        <v>1970.7146</v>
      </c>
      <c r="AH25" s="16" t="n">
        <v>2005.956787</v>
      </c>
      <c r="AI25" s="16" t="n">
        <v>2040.973633</v>
      </c>
      <c r="AJ25" s="16" t="n">
        <v>2075.530029</v>
      </c>
      <c r="AK25" s="50" t="n">
        <v>0.017565</v>
      </c>
    </row>
    <row r="26" ht="15" customHeight="1" s="45">
      <c r="A26" s="11" t="inlineStr">
        <is>
          <t>TKI000:ba_Rail</t>
        </is>
      </c>
      <c r="B26" s="14" t="inlineStr">
        <is>
          <t xml:space="preserve"> (billion ton miles traveled)</t>
        </is>
      </c>
    </row>
    <row r="27" ht="15" customHeight="1" s="45">
      <c r="A27" s="11" t="inlineStr">
        <is>
          <t>TKI000:ba_DomesticShipp</t>
        </is>
      </c>
      <c r="B27" s="15" t="inlineStr">
        <is>
          <t xml:space="preserve">   Rail</t>
        </is>
      </c>
      <c r="C27" s="16" t="n">
        <v>1787.537354</v>
      </c>
      <c r="D27" s="16" t="n">
        <v>1788.736328</v>
      </c>
      <c r="E27" s="16" t="n">
        <v>1812.123901</v>
      </c>
      <c r="F27" s="16" t="n">
        <v>1776.697021</v>
      </c>
      <c r="G27" s="16" t="n">
        <v>1769.390869</v>
      </c>
      <c r="H27" s="16" t="n">
        <v>1761.331055</v>
      </c>
      <c r="I27" s="16" t="n">
        <v>1760.654785</v>
      </c>
      <c r="J27" s="16" t="n">
        <v>1779.434814</v>
      </c>
      <c r="K27" s="16" t="n">
        <v>1793.866943</v>
      </c>
      <c r="L27" s="16" t="n">
        <v>1809.704102</v>
      </c>
      <c r="M27" s="16" t="n">
        <v>1816.501465</v>
      </c>
      <c r="N27" s="16" t="n">
        <v>1828.677124</v>
      </c>
      <c r="O27" s="16" t="n">
        <v>1865.317749</v>
      </c>
      <c r="P27" s="16" t="n">
        <v>1893.707642</v>
      </c>
      <c r="Q27" s="16" t="n">
        <v>1898.425537</v>
      </c>
      <c r="R27" s="16" t="n">
        <v>1901.764038</v>
      </c>
      <c r="S27" s="16" t="n">
        <v>1914.623535</v>
      </c>
      <c r="T27" s="16" t="n">
        <v>1915.735352</v>
      </c>
      <c r="U27" s="16" t="n">
        <v>1929.508545</v>
      </c>
      <c r="V27" s="16" t="n">
        <v>1945.841675</v>
      </c>
      <c r="W27" s="16" t="n">
        <v>1957.783813</v>
      </c>
      <c r="X27" s="16" t="n">
        <v>1973.637939</v>
      </c>
      <c r="Y27" s="16" t="n">
        <v>1989.265015</v>
      </c>
      <c r="Z27" s="16" t="n">
        <v>2003.42334</v>
      </c>
      <c r="AA27" s="16" t="n">
        <v>2016.812744</v>
      </c>
      <c r="AB27" s="16" t="n">
        <v>2027.807983</v>
      </c>
      <c r="AC27" s="16" t="n">
        <v>2037.517212</v>
      </c>
      <c r="AD27" s="16" t="n">
        <v>2052.54126</v>
      </c>
      <c r="AE27" s="16" t="n">
        <v>2069.368896</v>
      </c>
      <c r="AF27" s="16" t="n">
        <v>2081.402588</v>
      </c>
      <c r="AG27" s="16" t="n">
        <v>2096.309326</v>
      </c>
      <c r="AH27" s="16" t="n">
        <v>2113.664551</v>
      </c>
      <c r="AI27" s="16" t="n">
        <v>2130.516357</v>
      </c>
      <c r="AJ27" s="16" t="n">
        <v>2149.351074</v>
      </c>
      <c r="AK27" s="50" t="n">
        <v>0.005756</v>
      </c>
    </row>
    <row r="28" ht="15" customHeight="1" s="45">
      <c r="B28" s="15" t="inlineStr">
        <is>
          <t xml:space="preserve">   Domestic Shipping</t>
        </is>
      </c>
      <c r="C28" s="16" t="n">
        <v>447.725952</v>
      </c>
      <c r="D28" s="16" t="n">
        <v>444.520569</v>
      </c>
      <c r="E28" s="16" t="n">
        <v>435.793274</v>
      </c>
      <c r="F28" s="16" t="n">
        <v>426.557434</v>
      </c>
      <c r="G28" s="16" t="n">
        <v>415.908752</v>
      </c>
      <c r="H28" s="16" t="n">
        <v>407.289215</v>
      </c>
      <c r="I28" s="16" t="n">
        <v>397.981567</v>
      </c>
      <c r="J28" s="16" t="n">
        <v>387.66037</v>
      </c>
      <c r="K28" s="16" t="n">
        <v>377.813965</v>
      </c>
      <c r="L28" s="16" t="n">
        <v>368.699829</v>
      </c>
      <c r="M28" s="16" t="n">
        <v>359.434204</v>
      </c>
      <c r="N28" s="16" t="n">
        <v>349.288025</v>
      </c>
      <c r="O28" s="16" t="n">
        <v>339.07843</v>
      </c>
      <c r="P28" s="16" t="n">
        <v>328.706543</v>
      </c>
      <c r="Q28" s="16" t="n">
        <v>324.044037</v>
      </c>
      <c r="R28" s="16" t="n">
        <v>318.920532</v>
      </c>
      <c r="S28" s="16" t="n">
        <v>314.175201</v>
      </c>
      <c r="T28" s="16" t="n">
        <v>309.605347</v>
      </c>
      <c r="U28" s="16" t="n">
        <v>305.296753</v>
      </c>
      <c r="V28" s="16" t="n">
        <v>300.715576</v>
      </c>
      <c r="W28" s="16" t="n">
        <v>296.954376</v>
      </c>
      <c r="X28" s="16" t="n">
        <v>292.937744</v>
      </c>
      <c r="Y28" s="16" t="n">
        <v>288.725159</v>
      </c>
      <c r="Z28" s="16" t="n">
        <v>284.264679</v>
      </c>
      <c r="AA28" s="16" t="n">
        <v>282.858948</v>
      </c>
      <c r="AB28" s="16" t="n">
        <v>281.434814</v>
      </c>
      <c r="AC28" s="16" t="n">
        <v>279.57016</v>
      </c>
      <c r="AD28" s="16" t="n">
        <v>278.13324</v>
      </c>
      <c r="AE28" s="16" t="n">
        <v>276.717316</v>
      </c>
      <c r="AF28" s="16" t="n">
        <v>275.622589</v>
      </c>
      <c r="AG28" s="16" t="n">
        <v>274.332642</v>
      </c>
      <c r="AH28" s="16" t="n">
        <v>273.4216</v>
      </c>
      <c r="AI28" s="16" t="n">
        <v>271.813812</v>
      </c>
      <c r="AJ28" s="16" t="n">
        <v>270.610596</v>
      </c>
      <c r="AK28" s="50" t="n">
        <v>-0.01539</v>
      </c>
    </row>
    <row r="30" ht="15" customHeight="1" s="45">
      <c r="B30" s="14" t="inlineStr">
        <is>
          <t>Energy Efficiency Indicators</t>
        </is>
      </c>
    </row>
    <row r="31" ht="15" customHeight="1" s="45">
      <c r="A31" s="11" t="inlineStr">
        <is>
          <t>TKI000:ca_AvgCAFEStand</t>
        </is>
      </c>
      <c r="B31" s="14" t="inlineStr">
        <is>
          <t xml:space="preserve"> (miles per gallon)</t>
        </is>
      </c>
    </row>
    <row r="32" ht="15" customHeight="1" s="45">
      <c r="A32" s="11" t="inlineStr">
        <is>
          <t>TKI000:ca_CarCAFEStand</t>
        </is>
      </c>
      <c r="B32" s="15" t="inlineStr">
        <is>
          <t xml:space="preserve">   New Light-Duty Vehicle CAFE Standard 2/</t>
        </is>
      </c>
      <c r="C32" s="51" t="n">
        <v>33.231037</v>
      </c>
      <c r="D32" s="51" t="n">
        <v>33.824409</v>
      </c>
      <c r="E32" s="51" t="n">
        <v>34.663242</v>
      </c>
      <c r="F32" s="51" t="n">
        <v>36.011749</v>
      </c>
      <c r="G32" s="51" t="n">
        <v>37.960045</v>
      </c>
      <c r="H32" s="51" t="n">
        <v>39.711666</v>
      </c>
      <c r="I32" s="51" t="n">
        <v>41.675518</v>
      </c>
      <c r="J32" s="51" t="n">
        <v>43.356022</v>
      </c>
      <c r="K32" s="51" t="n">
        <v>45.640671</v>
      </c>
      <c r="L32" s="51" t="n">
        <v>45.687145</v>
      </c>
      <c r="M32" s="51" t="n">
        <v>45.835239</v>
      </c>
      <c r="N32" s="51" t="n">
        <v>45.955185</v>
      </c>
      <c r="O32" s="51" t="n">
        <v>46.097694</v>
      </c>
      <c r="P32" s="51" t="n">
        <v>46.204849</v>
      </c>
      <c r="Q32" s="51" t="n">
        <v>46.309845</v>
      </c>
      <c r="R32" s="51" t="n">
        <v>46.409691</v>
      </c>
      <c r="S32" s="51" t="n">
        <v>46.480145</v>
      </c>
      <c r="T32" s="51" t="n">
        <v>46.55238</v>
      </c>
      <c r="U32" s="51" t="n">
        <v>46.617996</v>
      </c>
      <c r="V32" s="51" t="n">
        <v>46.679771</v>
      </c>
      <c r="W32" s="51" t="n">
        <v>46.724213</v>
      </c>
      <c r="X32" s="51" t="n">
        <v>46.772335</v>
      </c>
      <c r="Y32" s="51" t="n">
        <v>46.816681</v>
      </c>
      <c r="Z32" s="51" t="n">
        <v>46.858173</v>
      </c>
      <c r="AA32" s="51" t="n">
        <v>46.889629</v>
      </c>
      <c r="AB32" s="51" t="n">
        <v>46.931118</v>
      </c>
      <c r="AC32" s="51" t="n">
        <v>46.960442</v>
      </c>
      <c r="AD32" s="51" t="n">
        <v>46.978397</v>
      </c>
      <c r="AE32" s="51" t="n">
        <v>46.999207</v>
      </c>
      <c r="AF32" s="51" t="n">
        <v>47.003643</v>
      </c>
      <c r="AG32" s="51" t="n">
        <v>47.005432</v>
      </c>
      <c r="AH32" s="51" t="n">
        <v>47.012489</v>
      </c>
      <c r="AI32" s="51" t="n">
        <v>47.006405</v>
      </c>
      <c r="AJ32" s="51" t="n">
        <v>46.994553</v>
      </c>
      <c r="AK32" s="50" t="n">
        <v>0.010329</v>
      </c>
    </row>
    <row r="33" ht="15" customHeight="1" s="45">
      <c r="A33" s="11" t="inlineStr">
        <is>
          <t>TKI000:ca_TwukCAFEStand</t>
        </is>
      </c>
      <c r="B33" s="15" t="inlineStr">
        <is>
          <t xml:space="preserve">     New Car 2/</t>
        </is>
      </c>
      <c r="C33" s="51" t="n">
        <v>38.552597</v>
      </c>
      <c r="D33" s="51" t="n">
        <v>39.421032</v>
      </c>
      <c r="E33" s="51" t="n">
        <v>40.955711</v>
      </c>
      <c r="F33" s="51" t="n">
        <v>42.739193</v>
      </c>
      <c r="G33" s="51" t="n">
        <v>44.647316</v>
      </c>
      <c r="H33" s="51" t="n">
        <v>46.77142</v>
      </c>
      <c r="I33" s="51" t="n">
        <v>49.107544</v>
      </c>
      <c r="J33" s="51" t="n">
        <v>50.479019</v>
      </c>
      <c r="K33" s="51" t="n">
        <v>53.163414</v>
      </c>
      <c r="L33" s="51" t="n">
        <v>53.165295</v>
      </c>
      <c r="M33" s="51" t="n">
        <v>53.182201</v>
      </c>
      <c r="N33" s="51" t="n">
        <v>53.182201</v>
      </c>
      <c r="O33" s="51" t="n">
        <v>53.192871</v>
      </c>
      <c r="P33" s="51" t="n">
        <v>53.192871</v>
      </c>
      <c r="Q33" s="51" t="n">
        <v>53.19289</v>
      </c>
      <c r="R33" s="51" t="n">
        <v>53.192928</v>
      </c>
      <c r="S33" s="51" t="n">
        <v>53.19294</v>
      </c>
      <c r="T33" s="51" t="n">
        <v>53.193012</v>
      </c>
      <c r="U33" s="51" t="n">
        <v>53.19305</v>
      </c>
      <c r="V33" s="51" t="n">
        <v>53.193115</v>
      </c>
      <c r="W33" s="51" t="n">
        <v>53.193115</v>
      </c>
      <c r="X33" s="51" t="n">
        <v>53.193176</v>
      </c>
      <c r="Y33" s="51" t="n">
        <v>53.194641</v>
      </c>
      <c r="Z33" s="51" t="n">
        <v>53.19503</v>
      </c>
      <c r="AA33" s="51" t="n">
        <v>53.195042</v>
      </c>
      <c r="AB33" s="51" t="n">
        <v>53.197578</v>
      </c>
      <c r="AC33" s="51" t="n">
        <v>53.197578</v>
      </c>
      <c r="AD33" s="51" t="n">
        <v>53.197578</v>
      </c>
      <c r="AE33" s="51" t="n">
        <v>53.197632</v>
      </c>
      <c r="AF33" s="51" t="n">
        <v>53.197948</v>
      </c>
      <c r="AG33" s="51" t="n">
        <v>53.19817</v>
      </c>
      <c r="AH33" s="51" t="n">
        <v>53.200935</v>
      </c>
      <c r="AI33" s="51" t="n">
        <v>53.200935</v>
      </c>
      <c r="AJ33" s="51" t="n">
        <v>53.200947</v>
      </c>
      <c r="AK33" s="50" t="n">
        <v>0.009412</v>
      </c>
    </row>
    <row r="34" ht="15" customHeight="1" s="45">
      <c r="A34" s="11" t="inlineStr">
        <is>
          <t>TKI000:ca_NewVehCred</t>
        </is>
      </c>
      <c r="B34" s="15" t="inlineStr">
        <is>
          <t xml:space="preserve">     New Light Truck 2/</t>
        </is>
      </c>
      <c r="C34" s="51" t="n">
        <v>28.836378</v>
      </c>
      <c r="D34" s="51" t="n">
        <v>29.179739</v>
      </c>
      <c r="E34" s="51" t="n">
        <v>29.623194</v>
      </c>
      <c r="F34" s="51" t="n">
        <v>30.619411</v>
      </c>
      <c r="G34" s="51" t="n">
        <v>32.520454</v>
      </c>
      <c r="H34" s="51" t="n">
        <v>33.934437</v>
      </c>
      <c r="I34" s="51" t="n">
        <v>35.478027</v>
      </c>
      <c r="J34" s="51" t="n">
        <v>37.151321</v>
      </c>
      <c r="K34" s="51" t="n">
        <v>38.954666</v>
      </c>
      <c r="L34" s="51" t="n">
        <v>38.965858</v>
      </c>
      <c r="M34" s="51" t="n">
        <v>38.966263</v>
      </c>
      <c r="N34" s="51" t="n">
        <v>38.96772</v>
      </c>
      <c r="O34" s="51" t="n">
        <v>38.967854</v>
      </c>
      <c r="P34" s="51" t="n">
        <v>38.969234</v>
      </c>
      <c r="Q34" s="51" t="n">
        <v>38.96973</v>
      </c>
      <c r="R34" s="51" t="n">
        <v>38.970463</v>
      </c>
      <c r="S34" s="51" t="n">
        <v>38.971207</v>
      </c>
      <c r="T34" s="51" t="n">
        <v>38.971207</v>
      </c>
      <c r="U34" s="51" t="n">
        <v>38.97168</v>
      </c>
      <c r="V34" s="51" t="n">
        <v>38.972107</v>
      </c>
      <c r="W34" s="51" t="n">
        <v>38.972855</v>
      </c>
      <c r="X34" s="51" t="n">
        <v>38.973167</v>
      </c>
      <c r="Y34" s="51" t="n">
        <v>38.973568</v>
      </c>
      <c r="Z34" s="51" t="n">
        <v>38.97398</v>
      </c>
      <c r="AA34" s="51" t="n">
        <v>38.974487</v>
      </c>
      <c r="AB34" s="51" t="n">
        <v>38.974743</v>
      </c>
      <c r="AC34" s="51" t="n">
        <v>38.975323</v>
      </c>
      <c r="AD34" s="51" t="n">
        <v>38.975731</v>
      </c>
      <c r="AE34" s="51" t="n">
        <v>38.976013</v>
      </c>
      <c r="AF34" s="51" t="n">
        <v>38.976311</v>
      </c>
      <c r="AG34" s="51" t="n">
        <v>38.976658</v>
      </c>
      <c r="AH34" s="51" t="n">
        <v>38.97686</v>
      </c>
      <c r="AI34" s="51" t="n">
        <v>38.977299</v>
      </c>
      <c r="AJ34" s="51" t="n">
        <v>38.977531</v>
      </c>
      <c r="AK34" s="50" t="n">
        <v>0.009088000000000001</v>
      </c>
    </row>
    <row r="35" ht="15" customHeight="1" s="45">
      <c r="A35" s="11" t="inlineStr">
        <is>
          <t>TKI000:ca_NewCarCred</t>
        </is>
      </c>
      <c r="B35" s="15" t="inlineStr">
        <is>
          <t xml:space="preserve">   Compliance New Light-Duty Vehicle 3/</t>
        </is>
      </c>
      <c r="C35" s="51" t="n">
        <v>33.453663</v>
      </c>
      <c r="D35" s="51" t="n">
        <v>33.999165</v>
      </c>
      <c r="E35" s="51" t="n">
        <v>34.852367</v>
      </c>
      <c r="F35" s="51" t="n">
        <v>36.294296</v>
      </c>
      <c r="G35" s="51" t="n">
        <v>38.366337</v>
      </c>
      <c r="H35" s="51" t="n">
        <v>40.360031</v>
      </c>
      <c r="I35" s="51" t="n">
        <v>42.344337</v>
      </c>
      <c r="J35" s="51" t="n">
        <v>43.980865</v>
      </c>
      <c r="K35" s="51" t="n">
        <v>46.242016</v>
      </c>
      <c r="L35" s="51" t="n">
        <v>46.369415</v>
      </c>
      <c r="M35" s="51" t="n">
        <v>46.563313</v>
      </c>
      <c r="N35" s="51" t="n">
        <v>46.693798</v>
      </c>
      <c r="O35" s="51" t="n">
        <v>46.881443</v>
      </c>
      <c r="P35" s="51" t="n">
        <v>47.023907</v>
      </c>
      <c r="Q35" s="51" t="n">
        <v>47.195477</v>
      </c>
      <c r="R35" s="51" t="n">
        <v>47.396988</v>
      </c>
      <c r="S35" s="51" t="n">
        <v>47.630604</v>
      </c>
      <c r="T35" s="51" t="n">
        <v>47.772404</v>
      </c>
      <c r="U35" s="51" t="n">
        <v>47.898392</v>
      </c>
      <c r="V35" s="51" t="n">
        <v>48.021744</v>
      </c>
      <c r="W35" s="51" t="n">
        <v>48.10815</v>
      </c>
      <c r="X35" s="51" t="n">
        <v>48.228577</v>
      </c>
      <c r="Y35" s="51" t="n">
        <v>48.328503</v>
      </c>
      <c r="Z35" s="51" t="n">
        <v>48.415863</v>
      </c>
      <c r="AA35" s="51" t="n">
        <v>48.528599</v>
      </c>
      <c r="AB35" s="51" t="n">
        <v>48.589287</v>
      </c>
      <c r="AC35" s="51" t="n">
        <v>48.621609</v>
      </c>
      <c r="AD35" s="51" t="n">
        <v>48.628242</v>
      </c>
      <c r="AE35" s="51" t="n">
        <v>48.712502</v>
      </c>
      <c r="AF35" s="51" t="n">
        <v>48.731789</v>
      </c>
      <c r="AG35" s="51" t="n">
        <v>48.745567</v>
      </c>
      <c r="AH35" s="51" t="n">
        <v>48.774223</v>
      </c>
      <c r="AI35" s="51" t="n">
        <v>48.780106</v>
      </c>
      <c r="AJ35" s="51" t="n">
        <v>48.78289</v>
      </c>
      <c r="AK35" s="50" t="n">
        <v>0.011346</v>
      </c>
    </row>
    <row r="36" ht="15" customHeight="1" s="45">
      <c r="A36" s="11" t="inlineStr">
        <is>
          <t>TKI000:ca_NewTwukCred</t>
        </is>
      </c>
      <c r="B36" s="15" t="inlineStr">
        <is>
          <t xml:space="preserve">     New Car 3/</t>
        </is>
      </c>
      <c r="C36" s="51" t="n">
        <v>39.21965</v>
      </c>
      <c r="D36" s="51" t="n">
        <v>40.208176</v>
      </c>
      <c r="E36" s="51" t="n">
        <v>41.560863</v>
      </c>
      <c r="F36" s="51" t="n">
        <v>43.481544</v>
      </c>
      <c r="G36" s="51" t="n">
        <v>45.514778</v>
      </c>
      <c r="H36" s="51" t="n">
        <v>47.57579</v>
      </c>
      <c r="I36" s="51" t="n">
        <v>49.836277</v>
      </c>
      <c r="J36" s="51" t="n">
        <v>51.162941</v>
      </c>
      <c r="K36" s="51" t="n">
        <v>53.624893</v>
      </c>
      <c r="L36" s="51" t="n">
        <v>53.706425</v>
      </c>
      <c r="M36" s="51" t="n">
        <v>53.805222</v>
      </c>
      <c r="N36" s="51" t="n">
        <v>53.878506</v>
      </c>
      <c r="O36" s="51" t="n">
        <v>54.057693</v>
      </c>
      <c r="P36" s="51" t="n">
        <v>54.205578</v>
      </c>
      <c r="Q36" s="51" t="n">
        <v>54.410496</v>
      </c>
      <c r="R36" s="51" t="n">
        <v>54.644573</v>
      </c>
      <c r="S36" s="51" t="n">
        <v>54.846699</v>
      </c>
      <c r="T36" s="51" t="n">
        <v>55.040737</v>
      </c>
      <c r="U36" s="51" t="n">
        <v>55.223377</v>
      </c>
      <c r="V36" s="51" t="n">
        <v>55.398727</v>
      </c>
      <c r="W36" s="51" t="n">
        <v>55.53233</v>
      </c>
      <c r="X36" s="51" t="n">
        <v>55.66367</v>
      </c>
      <c r="Y36" s="51" t="n">
        <v>55.798275</v>
      </c>
      <c r="Z36" s="51" t="n">
        <v>55.916218</v>
      </c>
      <c r="AA36" s="51" t="n">
        <v>55.95874</v>
      </c>
      <c r="AB36" s="51" t="n">
        <v>56.004444</v>
      </c>
      <c r="AC36" s="51" t="n">
        <v>56.03677</v>
      </c>
      <c r="AD36" s="51" t="n">
        <v>56.041607</v>
      </c>
      <c r="AE36" s="51" t="n">
        <v>56.047878</v>
      </c>
      <c r="AF36" s="51" t="n">
        <v>56.084099</v>
      </c>
      <c r="AG36" s="51" t="n">
        <v>56.117535</v>
      </c>
      <c r="AH36" s="51" t="n">
        <v>56.169254</v>
      </c>
      <c r="AI36" s="51" t="n">
        <v>56.202084</v>
      </c>
      <c r="AJ36" s="51" t="n">
        <v>56.231964</v>
      </c>
      <c r="AK36" s="50" t="n">
        <v>0.010537</v>
      </c>
    </row>
    <row r="37" ht="15" customHeight="1" s="45">
      <c r="A37" s="11" t="inlineStr">
        <is>
          <t>TKI000:ca_TestedNewVeh</t>
        </is>
      </c>
      <c r="B37" s="15" t="inlineStr">
        <is>
          <t xml:space="preserve">     New Light Truck 3/</t>
        </is>
      </c>
      <c r="C37" s="51" t="n">
        <v>28.781832</v>
      </c>
      <c r="D37" s="51" t="n">
        <v>28.981468</v>
      </c>
      <c r="E37" s="51" t="n">
        <v>29.56732</v>
      </c>
      <c r="F37" s="51" t="n">
        <v>30.629837</v>
      </c>
      <c r="G37" s="51" t="n">
        <v>32.641251</v>
      </c>
      <c r="H37" s="51" t="n">
        <v>34.464329</v>
      </c>
      <c r="I37" s="51" t="n">
        <v>36.083229</v>
      </c>
      <c r="J37" s="51" t="n">
        <v>37.714725</v>
      </c>
      <c r="K37" s="51" t="n">
        <v>39.624859</v>
      </c>
      <c r="L37" s="51" t="n">
        <v>39.715786</v>
      </c>
      <c r="M37" s="51" t="n">
        <v>39.738346</v>
      </c>
      <c r="N37" s="51" t="n">
        <v>39.70694</v>
      </c>
      <c r="O37" s="51" t="n">
        <v>39.659554</v>
      </c>
      <c r="P37" s="51" t="n">
        <v>39.607239</v>
      </c>
      <c r="Q37" s="51" t="n">
        <v>39.559658</v>
      </c>
      <c r="R37" s="51" t="n">
        <v>39.545506</v>
      </c>
      <c r="S37" s="51" t="n">
        <v>39.663071</v>
      </c>
      <c r="T37" s="51" t="n">
        <v>39.61974</v>
      </c>
      <c r="U37" s="51" t="n">
        <v>39.567665</v>
      </c>
      <c r="V37" s="51" t="n">
        <v>39.521477</v>
      </c>
      <c r="W37" s="51" t="n">
        <v>39.476704</v>
      </c>
      <c r="X37" s="51" t="n">
        <v>39.484936</v>
      </c>
      <c r="Y37" s="51" t="n">
        <v>39.461704</v>
      </c>
      <c r="Z37" s="51" t="n">
        <v>39.433529</v>
      </c>
      <c r="AA37" s="51" t="n">
        <v>39.534775</v>
      </c>
      <c r="AB37" s="51" t="n">
        <v>39.520966</v>
      </c>
      <c r="AC37" s="51" t="n">
        <v>39.49025</v>
      </c>
      <c r="AD37" s="51" t="n">
        <v>39.460434</v>
      </c>
      <c r="AE37" s="51" t="n">
        <v>39.564434</v>
      </c>
      <c r="AF37" s="51" t="n">
        <v>39.558979</v>
      </c>
      <c r="AG37" s="51" t="n">
        <v>39.551521</v>
      </c>
      <c r="AH37" s="51" t="n">
        <v>39.546413</v>
      </c>
      <c r="AI37" s="51" t="n">
        <v>39.541836</v>
      </c>
      <c r="AJ37" s="51" t="n">
        <v>39.546425</v>
      </c>
      <c r="AK37" s="50" t="n">
        <v>0.00976</v>
      </c>
    </row>
    <row r="38" ht="15" customHeight="1" s="45">
      <c r="A38" s="11" t="inlineStr">
        <is>
          <t>TKI000:ca_TestedNewCar</t>
        </is>
      </c>
      <c r="B38" s="15" t="inlineStr">
        <is>
          <t xml:space="preserve">   Tested New Light-Duty Vehicle 4/</t>
        </is>
      </c>
      <c r="C38" s="51" t="n">
        <v>32.92057</v>
      </c>
      <c r="D38" s="51" t="n">
        <v>33.597721</v>
      </c>
      <c r="E38" s="51" t="n">
        <v>34.642803</v>
      </c>
      <c r="F38" s="51" t="n">
        <v>36.290867</v>
      </c>
      <c r="G38" s="51" t="n">
        <v>38.362621</v>
      </c>
      <c r="H38" s="51" t="n">
        <v>40.356014</v>
      </c>
      <c r="I38" s="51" t="n">
        <v>42.339863</v>
      </c>
      <c r="J38" s="51" t="n">
        <v>43.975994</v>
      </c>
      <c r="K38" s="51" t="n">
        <v>46.236908</v>
      </c>
      <c r="L38" s="51" t="n">
        <v>46.364128</v>
      </c>
      <c r="M38" s="51" t="n">
        <v>46.557949</v>
      </c>
      <c r="N38" s="51" t="n">
        <v>46.688419</v>
      </c>
      <c r="O38" s="51" t="n">
        <v>46.876041</v>
      </c>
      <c r="P38" s="51" t="n">
        <v>47.018448</v>
      </c>
      <c r="Q38" s="51" t="n">
        <v>47.189926</v>
      </c>
      <c r="R38" s="51" t="n">
        <v>47.391357</v>
      </c>
      <c r="S38" s="51" t="n">
        <v>47.624954</v>
      </c>
      <c r="T38" s="51" t="n">
        <v>47.766644</v>
      </c>
      <c r="U38" s="51" t="n">
        <v>47.892525</v>
      </c>
      <c r="V38" s="51" t="n">
        <v>48.015766</v>
      </c>
      <c r="W38" s="51" t="n">
        <v>48.102093</v>
      </c>
      <c r="X38" s="51" t="n">
        <v>48.222412</v>
      </c>
      <c r="Y38" s="51" t="n">
        <v>48.322189</v>
      </c>
      <c r="Z38" s="51" t="n">
        <v>48.409386</v>
      </c>
      <c r="AA38" s="51" t="n">
        <v>48.522015</v>
      </c>
      <c r="AB38" s="51" t="n">
        <v>48.582489</v>
      </c>
      <c r="AC38" s="51" t="n">
        <v>48.614666</v>
      </c>
      <c r="AD38" s="51" t="n">
        <v>48.621155</v>
      </c>
      <c r="AE38" s="51" t="n">
        <v>48.705265</v>
      </c>
      <c r="AF38" s="51" t="n">
        <v>48.724365</v>
      </c>
      <c r="AG38" s="51" t="n">
        <v>48.737965</v>
      </c>
      <c r="AH38" s="51" t="n">
        <v>48.766415</v>
      </c>
      <c r="AI38" s="51" t="n">
        <v>48.772102</v>
      </c>
      <c r="AJ38" s="51" t="n">
        <v>48.774681</v>
      </c>
      <c r="AK38" s="50" t="n">
        <v>0.011717</v>
      </c>
    </row>
    <row r="39" ht="15" customHeight="1" s="45">
      <c r="A39" s="11" t="inlineStr">
        <is>
          <t>TKI000:ca_TestedNewTwuk</t>
        </is>
      </c>
      <c r="B39" s="15" t="inlineStr">
        <is>
          <t xml:space="preserve">     New Car 4/</t>
        </is>
      </c>
      <c r="C39" s="51" t="n">
        <v>38.844189</v>
      </c>
      <c r="D39" s="51" t="n">
        <v>39.84222</v>
      </c>
      <c r="E39" s="51" t="n">
        <v>41.359097</v>
      </c>
      <c r="F39" s="51" t="n">
        <v>43.479668</v>
      </c>
      <c r="G39" s="51" t="n">
        <v>45.512585</v>
      </c>
      <c r="H39" s="51" t="n">
        <v>47.573315</v>
      </c>
      <c r="I39" s="51" t="n">
        <v>49.833408</v>
      </c>
      <c r="J39" s="51" t="n">
        <v>51.159718</v>
      </c>
      <c r="K39" s="51" t="n">
        <v>53.621464</v>
      </c>
      <c r="L39" s="51" t="n">
        <v>53.702938</v>
      </c>
      <c r="M39" s="51" t="n">
        <v>53.80172</v>
      </c>
      <c r="N39" s="51" t="n">
        <v>53.874981</v>
      </c>
      <c r="O39" s="51" t="n">
        <v>54.05426</v>
      </c>
      <c r="P39" s="51" t="n">
        <v>54.202103</v>
      </c>
      <c r="Q39" s="51" t="n">
        <v>54.407009</v>
      </c>
      <c r="R39" s="51" t="n">
        <v>54.641037</v>
      </c>
      <c r="S39" s="51" t="n">
        <v>54.843136</v>
      </c>
      <c r="T39" s="51" t="n">
        <v>55.03714</v>
      </c>
      <c r="U39" s="51" t="n">
        <v>55.219742</v>
      </c>
      <c r="V39" s="51" t="n">
        <v>55.395058</v>
      </c>
      <c r="W39" s="51" t="n">
        <v>55.528614</v>
      </c>
      <c r="X39" s="51" t="n">
        <v>55.659931</v>
      </c>
      <c r="Y39" s="51" t="n">
        <v>55.794483</v>
      </c>
      <c r="Z39" s="51" t="n">
        <v>55.912376</v>
      </c>
      <c r="AA39" s="51" t="n">
        <v>55.95483</v>
      </c>
      <c r="AB39" s="51" t="n">
        <v>56.000454</v>
      </c>
      <c r="AC39" s="51" t="n">
        <v>56.032734</v>
      </c>
      <c r="AD39" s="51" t="n">
        <v>56.03751</v>
      </c>
      <c r="AE39" s="51" t="n">
        <v>56.043736</v>
      </c>
      <c r="AF39" s="51" t="n">
        <v>56.079899</v>
      </c>
      <c r="AG39" s="51" t="n">
        <v>56.113274</v>
      </c>
      <c r="AH39" s="51" t="n">
        <v>56.164932</v>
      </c>
      <c r="AI39" s="51" t="n">
        <v>56.197685</v>
      </c>
      <c r="AJ39" s="51" t="n">
        <v>56.227493</v>
      </c>
      <c r="AK39" s="50" t="n">
        <v>0.010823</v>
      </c>
    </row>
    <row r="40" ht="15" customHeight="1" s="45">
      <c r="A40" s="11" t="inlineStr">
        <is>
          <t>TKI000:ca_OnRoadNewVeh</t>
        </is>
      </c>
      <c r="B40" s="15" t="inlineStr">
        <is>
          <t xml:space="preserve">     New Light Truck 4/</t>
        </is>
      </c>
      <c r="C40" s="51" t="n">
        <v>28.17654</v>
      </c>
      <c r="D40" s="51" t="n">
        <v>28.57621</v>
      </c>
      <c r="E40" s="51" t="n">
        <v>29.362612</v>
      </c>
      <c r="F40" s="51" t="n">
        <v>30.6257</v>
      </c>
      <c r="G40" s="51" t="n">
        <v>32.636818</v>
      </c>
      <c r="H40" s="51" t="n">
        <v>34.45956</v>
      </c>
      <c r="I40" s="51" t="n">
        <v>36.077965</v>
      </c>
      <c r="J40" s="51" t="n">
        <v>37.708981</v>
      </c>
      <c r="K40" s="51" t="n">
        <v>39.618832</v>
      </c>
      <c r="L40" s="51" t="n">
        <v>39.709496</v>
      </c>
      <c r="M40" s="51" t="n">
        <v>39.731888</v>
      </c>
      <c r="N40" s="51" t="n">
        <v>39.700436</v>
      </c>
      <c r="O40" s="51" t="n">
        <v>39.652912</v>
      </c>
      <c r="P40" s="51" t="n">
        <v>39.600517</v>
      </c>
      <c r="Q40" s="51" t="n">
        <v>39.552765</v>
      </c>
      <c r="R40" s="51" t="n">
        <v>39.538483</v>
      </c>
      <c r="S40" s="51" t="n">
        <v>39.656025</v>
      </c>
      <c r="T40" s="51" t="n">
        <v>39.612507</v>
      </c>
      <c r="U40" s="51" t="n">
        <v>39.560276</v>
      </c>
      <c r="V40" s="51" t="n">
        <v>39.513908</v>
      </c>
      <c r="W40" s="51" t="n">
        <v>39.469017</v>
      </c>
      <c r="X40" s="51" t="n">
        <v>39.477066</v>
      </c>
      <c r="Y40" s="51" t="n">
        <v>39.453606</v>
      </c>
      <c r="Z40" s="51" t="n">
        <v>39.425179</v>
      </c>
      <c r="AA40" s="51" t="n">
        <v>39.526264</v>
      </c>
      <c r="AB40" s="51" t="n">
        <v>39.512119</v>
      </c>
      <c r="AC40" s="51" t="n">
        <v>39.481171</v>
      </c>
      <c r="AD40" s="51" t="n">
        <v>39.451141</v>
      </c>
      <c r="AE40" s="51" t="n">
        <v>39.554874</v>
      </c>
      <c r="AF40" s="51" t="n">
        <v>39.549133</v>
      </c>
      <c r="AG40" s="51" t="n">
        <v>39.541401</v>
      </c>
      <c r="AH40" s="51" t="n">
        <v>39.535969</v>
      </c>
      <c r="AI40" s="51" t="n">
        <v>39.531124</v>
      </c>
      <c r="AJ40" s="51" t="n">
        <v>39.535419</v>
      </c>
      <c r="AK40" s="50" t="n">
        <v>0.010196</v>
      </c>
    </row>
    <row r="41" ht="15" customHeight="1" s="45">
      <c r="A41" s="11" t="inlineStr">
        <is>
          <t>TKI000:ca_OnRoadNewCar</t>
        </is>
      </c>
      <c r="B41" s="15" t="inlineStr">
        <is>
          <t xml:space="preserve">   On-Road New Light-Duty Vehicle 5/</t>
        </is>
      </c>
      <c r="C41" s="51" t="n">
        <v>26.860435</v>
      </c>
      <c r="D41" s="51" t="n">
        <v>27.412979</v>
      </c>
      <c r="E41" s="51" t="n">
        <v>28.265438</v>
      </c>
      <c r="F41" s="51" t="n">
        <v>29.610132</v>
      </c>
      <c r="G41" s="51" t="n">
        <v>31.300692</v>
      </c>
      <c r="H41" s="51" t="n">
        <v>32.927387</v>
      </c>
      <c r="I41" s="51" t="n">
        <v>34.546352</v>
      </c>
      <c r="J41" s="51" t="n">
        <v>35.881912</v>
      </c>
      <c r="K41" s="51" t="n">
        <v>37.727074</v>
      </c>
      <c r="L41" s="51" t="n">
        <v>37.831051</v>
      </c>
      <c r="M41" s="51" t="n">
        <v>37.989754</v>
      </c>
      <c r="N41" s="51" t="n">
        <v>38.09668</v>
      </c>
      <c r="O41" s="51" t="n">
        <v>38.250278</v>
      </c>
      <c r="P41" s="51" t="n">
        <v>38.366863</v>
      </c>
      <c r="Q41" s="51" t="n">
        <v>38.507156</v>
      </c>
      <c r="R41" s="51" t="n">
        <v>38.671864</v>
      </c>
      <c r="S41" s="51" t="n">
        <v>38.86277</v>
      </c>
      <c r="T41" s="51" t="n">
        <v>38.978622</v>
      </c>
      <c r="U41" s="51" t="n">
        <v>39.081562</v>
      </c>
      <c r="V41" s="51" t="n">
        <v>39.182323</v>
      </c>
      <c r="W41" s="51" t="n">
        <v>39.252899</v>
      </c>
      <c r="X41" s="51" t="n">
        <v>39.351257</v>
      </c>
      <c r="Y41" s="51" t="n">
        <v>39.432819</v>
      </c>
      <c r="Z41" s="51" t="n">
        <v>39.504112</v>
      </c>
      <c r="AA41" s="51" t="n">
        <v>39.596188</v>
      </c>
      <c r="AB41" s="51" t="n">
        <v>39.645687</v>
      </c>
      <c r="AC41" s="51" t="n">
        <v>39.672047</v>
      </c>
      <c r="AD41" s="51" t="n">
        <v>39.67741</v>
      </c>
      <c r="AE41" s="51" t="n">
        <v>39.746174</v>
      </c>
      <c r="AF41" s="51" t="n">
        <v>39.761765</v>
      </c>
      <c r="AG41" s="51" t="n">
        <v>39.772858</v>
      </c>
      <c r="AH41" s="51" t="n">
        <v>39.796085</v>
      </c>
      <c r="AI41" s="51" t="n">
        <v>39.800686</v>
      </c>
      <c r="AJ41" s="51" t="n">
        <v>39.802731</v>
      </c>
      <c r="AK41" s="50" t="n">
        <v>0.011722</v>
      </c>
    </row>
    <row r="42" ht="15" customHeight="1" s="45">
      <c r="A42" s="11" t="inlineStr">
        <is>
          <t>TKI000:ca_OnRoadNewTwuk</t>
        </is>
      </c>
      <c r="B42" s="15" t="inlineStr">
        <is>
          <t xml:space="preserve">     New Car 5/</t>
        </is>
      </c>
      <c r="C42" s="51" t="n">
        <v>31.720737</v>
      </c>
      <c r="D42" s="51" t="n">
        <v>32.535744</v>
      </c>
      <c r="E42" s="51" t="n">
        <v>33.774448</v>
      </c>
      <c r="F42" s="51" t="n">
        <v>35.506138</v>
      </c>
      <c r="G42" s="51" t="n">
        <v>37.166248</v>
      </c>
      <c r="H42" s="51" t="n">
        <v>38.849072</v>
      </c>
      <c r="I42" s="51" t="n">
        <v>40.694695</v>
      </c>
      <c r="J42" s="51" t="n">
        <v>41.777779</v>
      </c>
      <c r="K42" s="51" t="n">
        <v>43.788078</v>
      </c>
      <c r="L42" s="51" t="n">
        <v>43.85461</v>
      </c>
      <c r="M42" s="51" t="n">
        <v>43.935276</v>
      </c>
      <c r="N42" s="51" t="n">
        <v>43.995106</v>
      </c>
      <c r="O42" s="51" t="n">
        <v>44.141506</v>
      </c>
      <c r="P42" s="51" t="n">
        <v>44.262238</v>
      </c>
      <c r="Q42" s="51" t="n">
        <v>44.429565</v>
      </c>
      <c r="R42" s="51" t="n">
        <v>44.620678</v>
      </c>
      <c r="S42" s="51" t="n">
        <v>44.785713</v>
      </c>
      <c r="T42" s="51" t="n">
        <v>44.944141</v>
      </c>
      <c r="U42" s="51" t="n">
        <v>45.093254</v>
      </c>
      <c r="V42" s="51" t="n">
        <v>45.23642</v>
      </c>
      <c r="W42" s="51" t="n">
        <v>45.345486</v>
      </c>
      <c r="X42" s="51" t="n">
        <v>45.452721</v>
      </c>
      <c r="Y42" s="51" t="n">
        <v>45.562599</v>
      </c>
      <c r="Z42" s="51" t="n">
        <v>45.658871</v>
      </c>
      <c r="AA42" s="51" t="n">
        <v>45.693539</v>
      </c>
      <c r="AB42" s="51" t="n">
        <v>45.730797</v>
      </c>
      <c r="AC42" s="51" t="n">
        <v>45.757156</v>
      </c>
      <c r="AD42" s="51" t="n">
        <v>45.761059</v>
      </c>
      <c r="AE42" s="51" t="n">
        <v>45.76614</v>
      </c>
      <c r="AF42" s="51" t="n">
        <v>45.795673</v>
      </c>
      <c r="AG42" s="51" t="n">
        <v>45.822926</v>
      </c>
      <c r="AH42" s="51" t="n">
        <v>45.865112</v>
      </c>
      <c r="AI42" s="51" t="n">
        <v>45.891857</v>
      </c>
      <c r="AJ42" s="51" t="n">
        <v>45.916199</v>
      </c>
      <c r="AK42" s="50" t="n">
        <v>0.010823</v>
      </c>
    </row>
    <row r="43" ht="15" customHeight="1" s="45">
      <c r="A43" s="11" t="inlineStr">
        <is>
          <t>TKI000:ca_Light-DutySto</t>
        </is>
      </c>
      <c r="B43" s="15" t="inlineStr">
        <is>
          <t xml:space="preserve">     New Light Truck 5/</t>
        </is>
      </c>
      <c r="C43" s="51" t="n">
        <v>22.973969</v>
      </c>
      <c r="D43" s="51" t="n">
        <v>23.299843</v>
      </c>
      <c r="E43" s="51" t="n">
        <v>23.941042</v>
      </c>
      <c r="F43" s="51" t="n">
        <v>24.970911</v>
      </c>
      <c r="G43" s="51" t="n">
        <v>26.610691</v>
      </c>
      <c r="H43" s="51" t="n">
        <v>28.09688</v>
      </c>
      <c r="I43" s="51" t="n">
        <v>29.416458</v>
      </c>
      <c r="J43" s="51" t="n">
        <v>30.746321</v>
      </c>
      <c r="K43" s="51" t="n">
        <v>32.303532</v>
      </c>
      <c r="L43" s="51" t="n">
        <v>32.377457</v>
      </c>
      <c r="M43" s="51" t="n">
        <v>32.395714</v>
      </c>
      <c r="N43" s="51" t="n">
        <v>32.370068</v>
      </c>
      <c r="O43" s="51" t="n">
        <v>32.331322</v>
      </c>
      <c r="P43" s="51" t="n">
        <v>32.288601</v>
      </c>
      <c r="Q43" s="51" t="n">
        <v>32.249664</v>
      </c>
      <c r="R43" s="51" t="n">
        <v>32.238018</v>
      </c>
      <c r="S43" s="51" t="n">
        <v>32.333858</v>
      </c>
      <c r="T43" s="51" t="n">
        <v>32.298374</v>
      </c>
      <c r="U43" s="51" t="n">
        <v>32.255791</v>
      </c>
      <c r="V43" s="51" t="n">
        <v>32.217983</v>
      </c>
      <c r="W43" s="51" t="n">
        <v>32.181381</v>
      </c>
      <c r="X43" s="51" t="n">
        <v>32.187943</v>
      </c>
      <c r="Y43" s="51" t="n">
        <v>32.168816</v>
      </c>
      <c r="Z43" s="51" t="n">
        <v>32.145638</v>
      </c>
      <c r="AA43" s="51" t="n">
        <v>32.228058</v>
      </c>
      <c r="AB43" s="51" t="n">
        <v>32.216526</v>
      </c>
      <c r="AC43" s="51" t="n">
        <v>32.191292</v>
      </c>
      <c r="AD43" s="51" t="n">
        <v>32.166805</v>
      </c>
      <c r="AE43" s="51" t="n">
        <v>32.251385</v>
      </c>
      <c r="AF43" s="51" t="n">
        <v>32.246704</v>
      </c>
      <c r="AG43" s="51" t="n">
        <v>32.240398</v>
      </c>
      <c r="AH43" s="51" t="n">
        <v>32.23597</v>
      </c>
      <c r="AI43" s="51" t="n">
        <v>32.232021</v>
      </c>
      <c r="AJ43" s="51" t="n">
        <v>32.235523</v>
      </c>
      <c r="AK43" s="50" t="n">
        <v>0.010196</v>
      </c>
    </row>
    <row r="44" ht="15" customHeight="1" s="45">
      <c r="A44" s="11" t="inlineStr">
        <is>
          <t>TKI000:ca_NewCommercial</t>
        </is>
      </c>
      <c r="B44" s="15" t="inlineStr">
        <is>
          <t xml:space="preserve">   Light-Duty Stock 6/</t>
        </is>
      </c>
      <c r="C44" s="51" t="n">
        <v>22.978952</v>
      </c>
      <c r="D44" s="51" t="n">
        <v>23.398106</v>
      </c>
      <c r="E44" s="51" t="n">
        <v>23.843401</v>
      </c>
      <c r="F44" s="51" t="n">
        <v>24.344713</v>
      </c>
      <c r="G44" s="51" t="n">
        <v>24.923719</v>
      </c>
      <c r="H44" s="51" t="n">
        <v>25.567287</v>
      </c>
      <c r="I44" s="51" t="n">
        <v>26.270464</v>
      </c>
      <c r="J44" s="51" t="n">
        <v>27.015501</v>
      </c>
      <c r="K44" s="51" t="n">
        <v>27.825493</v>
      </c>
      <c r="L44" s="51" t="n">
        <v>28.616632</v>
      </c>
      <c r="M44" s="51" t="n">
        <v>29.381109</v>
      </c>
      <c r="N44" s="51" t="n">
        <v>30.118488</v>
      </c>
      <c r="O44" s="51" t="n">
        <v>30.832413</v>
      </c>
      <c r="P44" s="51" t="n">
        <v>31.523226</v>
      </c>
      <c r="Q44" s="51" t="n">
        <v>32.190441</v>
      </c>
      <c r="R44" s="51" t="n">
        <v>32.832058</v>
      </c>
      <c r="S44" s="51" t="n">
        <v>33.448685</v>
      </c>
      <c r="T44" s="51" t="n">
        <v>34.035416</v>
      </c>
      <c r="U44" s="51" t="n">
        <v>34.584351</v>
      </c>
      <c r="V44" s="51" t="n">
        <v>35.093048</v>
      </c>
      <c r="W44" s="51" t="n">
        <v>35.559933</v>
      </c>
      <c r="X44" s="51" t="n">
        <v>35.985279</v>
      </c>
      <c r="Y44" s="51" t="n">
        <v>36.367504</v>
      </c>
      <c r="Z44" s="51" t="n">
        <v>36.707005</v>
      </c>
      <c r="AA44" s="51" t="n">
        <v>37.010239</v>
      </c>
      <c r="AB44" s="51" t="n">
        <v>37.279209</v>
      </c>
      <c r="AC44" s="51" t="n">
        <v>37.515091</v>
      </c>
      <c r="AD44" s="51" t="n">
        <v>37.720985</v>
      </c>
      <c r="AE44" s="51" t="n">
        <v>37.905506</v>
      </c>
      <c r="AF44" s="51" t="n">
        <v>38.067097</v>
      </c>
      <c r="AG44" s="51" t="n">
        <v>38.208519</v>
      </c>
      <c r="AH44" s="51" t="n">
        <v>38.3339</v>
      </c>
      <c r="AI44" s="51" t="n">
        <v>38.444389</v>
      </c>
      <c r="AJ44" s="51" t="n">
        <v>38.541634</v>
      </c>
      <c r="AK44" s="50" t="n">
        <v>0.015719</v>
      </c>
    </row>
    <row r="45" ht="15" customHeight="1" s="45">
      <c r="A45" s="11" t="inlineStr">
        <is>
          <t>TKI000:ca_StockCommerci</t>
        </is>
      </c>
      <c r="B45" s="15" t="inlineStr">
        <is>
          <t xml:space="preserve">   New Commercial Light Truck 1/</t>
        </is>
      </c>
      <c r="C45" s="51" t="n">
        <v>13.267185</v>
      </c>
      <c r="D45" s="51" t="n">
        <v>15.013555</v>
      </c>
      <c r="E45" s="51" t="n">
        <v>15.067958</v>
      </c>
      <c r="F45" s="51" t="n">
        <v>15.167167</v>
      </c>
      <c r="G45" s="51" t="n">
        <v>15.423962</v>
      </c>
      <c r="H45" s="51" t="n">
        <v>15.624479</v>
      </c>
      <c r="I45" s="51" t="n">
        <v>15.900784</v>
      </c>
      <c r="J45" s="51" t="n">
        <v>16.239008</v>
      </c>
      <c r="K45" s="51" t="n">
        <v>16.665731</v>
      </c>
      <c r="L45" s="51" t="n">
        <v>17.07394</v>
      </c>
      <c r="M45" s="51" t="n">
        <v>17.423733</v>
      </c>
      <c r="N45" s="51" t="n">
        <v>17.451674</v>
      </c>
      <c r="O45" s="51" t="n">
        <v>17.575447</v>
      </c>
      <c r="P45" s="51" t="n">
        <v>17.675241</v>
      </c>
      <c r="Q45" s="51" t="n">
        <v>17.73703</v>
      </c>
      <c r="R45" s="51" t="n">
        <v>17.739464</v>
      </c>
      <c r="S45" s="51" t="n">
        <v>17.671814</v>
      </c>
      <c r="T45" s="51" t="n">
        <v>17.634943</v>
      </c>
      <c r="U45" s="51" t="n">
        <v>17.633078</v>
      </c>
      <c r="V45" s="51" t="n">
        <v>17.595037</v>
      </c>
      <c r="W45" s="51" t="n">
        <v>17.606033</v>
      </c>
      <c r="X45" s="51" t="n">
        <v>17.615602</v>
      </c>
      <c r="Y45" s="51" t="n">
        <v>17.635689</v>
      </c>
      <c r="Z45" s="51" t="n">
        <v>17.656584</v>
      </c>
      <c r="AA45" s="51" t="n">
        <v>17.674627</v>
      </c>
      <c r="AB45" s="51" t="n">
        <v>17.695385</v>
      </c>
      <c r="AC45" s="51" t="n">
        <v>17.710897</v>
      </c>
      <c r="AD45" s="51" t="n">
        <v>17.722534</v>
      </c>
      <c r="AE45" s="51" t="n">
        <v>17.703987</v>
      </c>
      <c r="AF45" s="51" t="n">
        <v>17.713671</v>
      </c>
      <c r="AG45" s="51" t="n">
        <v>17.720264</v>
      </c>
      <c r="AH45" s="51" t="n">
        <v>17.729158</v>
      </c>
      <c r="AI45" s="51" t="n">
        <v>17.750185</v>
      </c>
      <c r="AJ45" s="51" t="n">
        <v>17.768799</v>
      </c>
      <c r="AK45" s="50" t="n">
        <v>0.005279</v>
      </c>
    </row>
    <row r="46" ht="15" customHeight="1" s="45">
      <c r="A46" s="11" t="inlineStr">
        <is>
          <t>TKI000:ca_FreightTruck</t>
        </is>
      </c>
      <c r="B46" s="15" t="inlineStr">
        <is>
          <t xml:space="preserve">   Stock Commercial Light Truck 1/</t>
        </is>
      </c>
      <c r="C46" s="51" t="n">
        <v>13.680938</v>
      </c>
      <c r="D46" s="51" t="n">
        <v>13.806588</v>
      </c>
      <c r="E46" s="51" t="n">
        <v>13.931844</v>
      </c>
      <c r="F46" s="51" t="n">
        <v>14.097829</v>
      </c>
      <c r="G46" s="51" t="n">
        <v>14.271951</v>
      </c>
      <c r="H46" s="51" t="n">
        <v>14.463296</v>
      </c>
      <c r="I46" s="51" t="n">
        <v>14.661203</v>
      </c>
      <c r="J46" s="51" t="n">
        <v>14.868921</v>
      </c>
      <c r="K46" s="51" t="n">
        <v>15.04772</v>
      </c>
      <c r="L46" s="51" t="n">
        <v>15.250485</v>
      </c>
      <c r="M46" s="51" t="n">
        <v>15.469141</v>
      </c>
      <c r="N46" s="51" t="n">
        <v>15.679131</v>
      </c>
      <c r="O46" s="51" t="n">
        <v>15.881999</v>
      </c>
      <c r="P46" s="51" t="n">
        <v>16.080351</v>
      </c>
      <c r="Q46" s="51" t="n">
        <v>16.25989</v>
      </c>
      <c r="R46" s="51" t="n">
        <v>16.421648</v>
      </c>
      <c r="S46" s="51" t="n">
        <v>16.55814</v>
      </c>
      <c r="T46" s="51" t="n">
        <v>16.673365</v>
      </c>
      <c r="U46" s="51" t="n">
        <v>16.775356</v>
      </c>
      <c r="V46" s="51" t="n">
        <v>16.865324</v>
      </c>
      <c r="W46" s="51" t="n">
        <v>16.940193</v>
      </c>
      <c r="X46" s="51" t="n">
        <v>17.005682</v>
      </c>
      <c r="Y46" s="51" t="n">
        <v>17.071365</v>
      </c>
      <c r="Z46" s="51" t="n">
        <v>17.127596</v>
      </c>
      <c r="AA46" s="51" t="n">
        <v>17.18157</v>
      </c>
      <c r="AB46" s="51" t="n">
        <v>17.229876</v>
      </c>
      <c r="AC46" s="51" t="n">
        <v>17.27033</v>
      </c>
      <c r="AD46" s="51" t="n">
        <v>17.306684</v>
      </c>
      <c r="AE46" s="51" t="n">
        <v>17.334562</v>
      </c>
      <c r="AF46" s="51" t="n">
        <v>17.348494</v>
      </c>
      <c r="AG46" s="51" t="n">
        <v>17.368992</v>
      </c>
      <c r="AH46" s="51" t="n">
        <v>17.406809</v>
      </c>
      <c r="AI46" s="51" t="n">
        <v>17.437517</v>
      </c>
      <c r="AJ46" s="51" t="n">
        <v>17.471701</v>
      </c>
      <c r="AK46" s="50" t="n">
        <v>0.007385</v>
      </c>
    </row>
    <row r="47" ht="15" customHeight="1" s="45">
      <c r="B47" s="15" t="inlineStr">
        <is>
          <t xml:space="preserve">   Freight Truck</t>
        </is>
      </c>
      <c r="C47" s="51" t="n">
        <v>7.133016</v>
      </c>
      <c r="D47" s="51" t="n">
        <v>7.234839</v>
      </c>
      <c r="E47" s="51" t="n">
        <v>7.335194</v>
      </c>
      <c r="F47" s="51" t="n">
        <v>7.434534</v>
      </c>
      <c r="G47" s="51" t="n">
        <v>7.53856</v>
      </c>
      <c r="H47" s="51" t="n">
        <v>7.643671</v>
      </c>
      <c r="I47" s="51" t="n">
        <v>7.754342</v>
      </c>
      <c r="J47" s="51" t="n">
        <v>7.873028</v>
      </c>
      <c r="K47" s="51" t="n">
        <v>8.002402</v>
      </c>
      <c r="L47" s="51" t="n">
        <v>8.144583000000001</v>
      </c>
      <c r="M47" s="51" t="n">
        <v>8.300921000000001</v>
      </c>
      <c r="N47" s="51" t="n">
        <v>8.463225</v>
      </c>
      <c r="O47" s="51" t="n">
        <v>8.630606</v>
      </c>
      <c r="P47" s="51" t="n">
        <v>8.802322999999999</v>
      </c>
      <c r="Q47" s="51" t="n">
        <v>8.97359</v>
      </c>
      <c r="R47" s="51" t="n">
        <v>9.139457999999999</v>
      </c>
      <c r="S47" s="51" t="n">
        <v>9.299234999999999</v>
      </c>
      <c r="T47" s="51" t="n">
        <v>9.442710999999999</v>
      </c>
      <c r="U47" s="51" t="n">
        <v>9.568296</v>
      </c>
      <c r="V47" s="51" t="n">
        <v>9.682433</v>
      </c>
      <c r="W47" s="51" t="n">
        <v>9.784242000000001</v>
      </c>
      <c r="X47" s="51" t="n">
        <v>9.877921000000001</v>
      </c>
      <c r="Y47" s="51" t="n">
        <v>9.962059999999999</v>
      </c>
      <c r="Z47" s="51" t="n">
        <v>10.051148</v>
      </c>
      <c r="AA47" s="51" t="n">
        <v>10.121845</v>
      </c>
      <c r="AB47" s="51" t="n">
        <v>10.185764</v>
      </c>
      <c r="AC47" s="51" t="n">
        <v>10.238789</v>
      </c>
      <c r="AD47" s="51" t="n">
        <v>10.28496</v>
      </c>
      <c r="AE47" s="51" t="n">
        <v>10.331643</v>
      </c>
      <c r="AF47" s="51" t="n">
        <v>10.376075</v>
      </c>
      <c r="AG47" s="51" t="n">
        <v>10.415617</v>
      </c>
      <c r="AH47" s="51" t="n">
        <v>10.453134</v>
      </c>
      <c r="AI47" s="51" t="n">
        <v>10.495623</v>
      </c>
      <c r="AJ47" s="51" t="n">
        <v>10.53261</v>
      </c>
      <c r="AK47" s="50" t="n">
        <v>0.011806</v>
      </c>
    </row>
    <row r="48" ht="15" customHeight="1" s="45">
      <c r="A48" s="11" t="inlineStr">
        <is>
          <t>TKI000:ca_Aircraft</t>
        </is>
      </c>
      <c r="B48" s="14" t="inlineStr">
        <is>
          <t xml:space="preserve"> (seat miles per gallon)</t>
        </is>
      </c>
    </row>
    <row r="49" ht="15" customHeight="1" s="45">
      <c r="B49" s="15" t="inlineStr">
        <is>
          <t xml:space="preserve">   Aircraft</t>
        </is>
      </c>
      <c r="C49" s="51" t="n">
        <v>68.402603</v>
      </c>
      <c r="D49" s="51" t="n">
        <v>68.732193</v>
      </c>
      <c r="E49" s="51" t="n">
        <v>69.062111</v>
      </c>
      <c r="F49" s="51" t="n">
        <v>69.384827</v>
      </c>
      <c r="G49" s="51" t="n">
        <v>69.71015199999999</v>
      </c>
      <c r="H49" s="51" t="n">
        <v>70.04347199999999</v>
      </c>
      <c r="I49" s="51" t="n">
        <v>70.380814</v>
      </c>
      <c r="J49" s="51" t="n">
        <v>70.73466500000001</v>
      </c>
      <c r="K49" s="51" t="n">
        <v>71.079346</v>
      </c>
      <c r="L49" s="51" t="n">
        <v>71.468315</v>
      </c>
      <c r="M49" s="51" t="n">
        <v>71.879921</v>
      </c>
      <c r="N49" s="51" t="n">
        <v>72.329201</v>
      </c>
      <c r="O49" s="51" t="n">
        <v>72.806061</v>
      </c>
      <c r="P49" s="51" t="n">
        <v>73.26902</v>
      </c>
      <c r="Q49" s="51" t="n">
        <v>73.724205</v>
      </c>
      <c r="R49" s="51" t="n">
        <v>74.190994</v>
      </c>
      <c r="S49" s="51" t="n">
        <v>74.669258</v>
      </c>
      <c r="T49" s="51" t="n">
        <v>75.13651299999999</v>
      </c>
      <c r="U49" s="51" t="n">
        <v>75.61467</v>
      </c>
      <c r="V49" s="51" t="n">
        <v>76.099602</v>
      </c>
      <c r="W49" s="51" t="n">
        <v>76.587379</v>
      </c>
      <c r="X49" s="51" t="n">
        <v>77.079155</v>
      </c>
      <c r="Y49" s="51" t="n">
        <v>77.586296</v>
      </c>
      <c r="Z49" s="51" t="n">
        <v>78.09967</v>
      </c>
      <c r="AA49" s="51" t="n">
        <v>78.597786</v>
      </c>
      <c r="AB49" s="51" t="n">
        <v>79.09581799999999</v>
      </c>
      <c r="AC49" s="51" t="n">
        <v>79.574516</v>
      </c>
      <c r="AD49" s="51" t="n">
        <v>80.036766</v>
      </c>
      <c r="AE49" s="51" t="n">
        <v>80.496498</v>
      </c>
      <c r="AF49" s="51" t="n">
        <v>80.955223</v>
      </c>
      <c r="AG49" s="51" t="n">
        <v>81.4114</v>
      </c>
      <c r="AH49" s="51" t="n">
        <v>81.87428300000001</v>
      </c>
      <c r="AI49" s="51" t="n">
        <v>82.320076</v>
      </c>
      <c r="AJ49" s="51" t="n">
        <v>82.757706</v>
      </c>
      <c r="AK49" s="50" t="n">
        <v>0.00582</v>
      </c>
    </row>
    <row r="50" ht="15" customHeight="1" s="45">
      <c r="A50" s="11" t="inlineStr">
        <is>
          <t>TKI000:ca_Rail</t>
        </is>
      </c>
      <c r="B50" s="14" t="inlineStr">
        <is>
          <t xml:space="preserve"> (ton miles/thousand Btu)</t>
        </is>
      </c>
    </row>
    <row r="51" ht="15" customHeight="1" s="45">
      <c r="A51" s="11" t="inlineStr">
        <is>
          <t>TKI000:ca_DomesticShipp</t>
        </is>
      </c>
      <c r="B51" s="15" t="inlineStr">
        <is>
          <t xml:space="preserve">   Rail</t>
        </is>
      </c>
      <c r="C51" s="51" t="n">
        <v>3.422345</v>
      </c>
      <c r="D51" s="51" t="n">
        <v>3.444543</v>
      </c>
      <c r="E51" s="51" t="n">
        <v>3.466884</v>
      </c>
      <c r="F51" s="51" t="n">
        <v>3.489371</v>
      </c>
      <c r="G51" s="51" t="n">
        <v>3.512003</v>
      </c>
      <c r="H51" s="51" t="n">
        <v>3.534782</v>
      </c>
      <c r="I51" s="51" t="n">
        <v>3.55771</v>
      </c>
      <c r="J51" s="51" t="n">
        <v>3.580785</v>
      </c>
      <c r="K51" s="51" t="n">
        <v>3.60401</v>
      </c>
      <c r="L51" s="51" t="n">
        <v>3.627386</v>
      </c>
      <c r="M51" s="51" t="n">
        <v>3.650914</v>
      </c>
      <c r="N51" s="51" t="n">
        <v>3.674594</v>
      </c>
      <c r="O51" s="51" t="n">
        <v>3.698428</v>
      </c>
      <c r="P51" s="51" t="n">
        <v>3.722416</v>
      </c>
      <c r="Q51" s="51" t="n">
        <v>3.74656</v>
      </c>
      <c r="R51" s="51" t="n">
        <v>3.77086</v>
      </c>
      <c r="S51" s="51" t="n">
        <v>3.795318</v>
      </c>
      <c r="T51" s="51" t="n">
        <v>3.819935</v>
      </c>
      <c r="U51" s="51" t="n">
        <v>3.844712</v>
      </c>
      <c r="V51" s="51" t="n">
        <v>3.869649</v>
      </c>
      <c r="W51" s="51" t="n">
        <v>3.894748</v>
      </c>
      <c r="X51" s="51" t="n">
        <v>3.920009</v>
      </c>
      <c r="Y51" s="51" t="n">
        <v>3.945435</v>
      </c>
      <c r="Z51" s="51" t="n">
        <v>3.971025</v>
      </c>
      <c r="AA51" s="51" t="n">
        <v>3.996782</v>
      </c>
      <c r="AB51" s="51" t="n">
        <v>4.022705</v>
      </c>
      <c r="AC51" s="51" t="n">
        <v>4.048797</v>
      </c>
      <c r="AD51" s="51" t="n">
        <v>4.075058</v>
      </c>
      <c r="AE51" s="51" t="n">
        <v>4.101489</v>
      </c>
      <c r="AF51" s="51" t="n">
        <v>4.128091</v>
      </c>
      <c r="AG51" s="51" t="n">
        <v>4.154866</v>
      </c>
      <c r="AH51" s="51" t="n">
        <v>4.181815</v>
      </c>
      <c r="AI51" s="51" t="n">
        <v>4.208939</v>
      </c>
      <c r="AJ51" s="51" t="n">
        <v>4.236238</v>
      </c>
      <c r="AK51" s="50" t="n">
        <v>0.006486</v>
      </c>
    </row>
    <row r="52" ht="15" customHeight="1" s="45">
      <c r="B52" s="15" t="inlineStr">
        <is>
          <t xml:space="preserve">   Domestic Shipping</t>
        </is>
      </c>
      <c r="C52" s="51" t="n">
        <v>4.756678</v>
      </c>
      <c r="D52" s="51" t="n">
        <v>4.784937</v>
      </c>
      <c r="E52" s="51" t="n">
        <v>4.813365</v>
      </c>
      <c r="F52" s="51" t="n">
        <v>4.84196</v>
      </c>
      <c r="G52" s="51" t="n">
        <v>4.870726</v>
      </c>
      <c r="H52" s="51" t="n">
        <v>4.899663</v>
      </c>
      <c r="I52" s="51" t="n">
        <v>4.928772</v>
      </c>
      <c r="J52" s="51" t="n">
        <v>4.958054</v>
      </c>
      <c r="K52" s="51" t="n">
        <v>4.987509</v>
      </c>
      <c r="L52" s="51" t="n">
        <v>5.01714</v>
      </c>
      <c r="M52" s="51" t="n">
        <v>5.046947</v>
      </c>
      <c r="N52" s="51" t="n">
        <v>5.076931</v>
      </c>
      <c r="O52" s="51" t="n">
        <v>5.107092</v>
      </c>
      <c r="P52" s="51" t="n">
        <v>5.137434</v>
      </c>
      <c r="Q52" s="51" t="n">
        <v>5.167955</v>
      </c>
      <c r="R52" s="51" t="n">
        <v>5.198658</v>
      </c>
      <c r="S52" s="51" t="n">
        <v>5.229543</v>
      </c>
      <c r="T52" s="51" t="n">
        <v>5.260611</v>
      </c>
      <c r="U52" s="51" t="n">
        <v>5.291864</v>
      </c>
      <c r="V52" s="51" t="n">
        <v>5.323303</v>
      </c>
      <c r="W52" s="51" t="n">
        <v>5.354929</v>
      </c>
      <c r="X52" s="51" t="n">
        <v>5.386742</v>
      </c>
      <c r="Y52" s="51" t="n">
        <v>5.418745</v>
      </c>
      <c r="Z52" s="51" t="n">
        <v>5.450938</v>
      </c>
      <c r="AA52" s="51" t="n">
        <v>5.483322</v>
      </c>
      <c r="AB52" s="51" t="n">
        <v>5.515898</v>
      </c>
      <c r="AC52" s="51" t="n">
        <v>5.548667</v>
      </c>
      <c r="AD52" s="51" t="n">
        <v>5.581632</v>
      </c>
      <c r="AE52" s="51" t="n">
        <v>5.614792</v>
      </c>
      <c r="AF52" s="51" t="n">
        <v>5.64815</v>
      </c>
      <c r="AG52" s="51" t="n">
        <v>5.681705</v>
      </c>
      <c r="AH52" s="51" t="n">
        <v>5.71546</v>
      </c>
      <c r="AI52" s="51" t="n">
        <v>5.749416</v>
      </c>
      <c r="AJ52" s="51" t="n">
        <v>5.783573</v>
      </c>
      <c r="AK52" s="50" t="n">
        <v>0.005941</v>
      </c>
    </row>
    <row r="54" ht="15" customHeight="1" s="45">
      <c r="B54" s="14" t="inlineStr">
        <is>
          <t>Energy Use by Mode</t>
        </is>
      </c>
    </row>
    <row r="55" ht="15" customHeight="1" s="45">
      <c r="A55" s="11" t="inlineStr">
        <is>
          <t>TKI000:da_Light-DutyVeh</t>
        </is>
      </c>
      <c r="B55" s="14" t="inlineStr">
        <is>
          <t xml:space="preserve">  (quadrillion Btu)</t>
        </is>
      </c>
    </row>
    <row r="56" ht="15" customHeight="1" s="45">
      <c r="A56" s="11" t="inlineStr">
        <is>
          <t>TKI000:da_CommercialLig</t>
        </is>
      </c>
      <c r="B56" s="15" t="inlineStr">
        <is>
          <t xml:space="preserve">    Light-Duty Vehicles</t>
        </is>
      </c>
      <c r="C56" s="17" t="n">
        <v>15.428981</v>
      </c>
      <c r="D56" s="17" t="n">
        <v>15.405498</v>
      </c>
      <c r="E56" s="17" t="n">
        <v>15.323709</v>
      </c>
      <c r="F56" s="17" t="n">
        <v>15.159972</v>
      </c>
      <c r="G56" s="17" t="n">
        <v>14.917847</v>
      </c>
      <c r="H56" s="17" t="n">
        <v>14.628936</v>
      </c>
      <c r="I56" s="17" t="n">
        <v>14.292074</v>
      </c>
      <c r="J56" s="17" t="n">
        <v>13.935912</v>
      </c>
      <c r="K56" s="17" t="n">
        <v>13.565999</v>
      </c>
      <c r="L56" s="17" t="n">
        <v>13.277204</v>
      </c>
      <c r="M56" s="17" t="n">
        <v>13.019745</v>
      </c>
      <c r="N56" s="17" t="n">
        <v>12.784966</v>
      </c>
      <c r="O56" s="17" t="n">
        <v>12.550358</v>
      </c>
      <c r="P56" s="17" t="n">
        <v>12.335548</v>
      </c>
      <c r="Q56" s="17" t="n">
        <v>12.134972</v>
      </c>
      <c r="R56" s="17" t="n">
        <v>11.949124</v>
      </c>
      <c r="S56" s="17" t="n">
        <v>11.778061</v>
      </c>
      <c r="T56" s="17" t="n">
        <v>11.621789</v>
      </c>
      <c r="U56" s="17" t="n">
        <v>11.477596</v>
      </c>
      <c r="V56" s="17" t="n">
        <v>11.370868</v>
      </c>
      <c r="W56" s="17" t="n">
        <v>11.287215</v>
      </c>
      <c r="X56" s="17" t="n">
        <v>11.223202</v>
      </c>
      <c r="Y56" s="17" t="n">
        <v>11.175605</v>
      </c>
      <c r="Z56" s="17" t="n">
        <v>11.142943</v>
      </c>
      <c r="AA56" s="17" t="n">
        <v>11.12225</v>
      </c>
      <c r="AB56" s="17" t="n">
        <v>11.112763</v>
      </c>
      <c r="AC56" s="17" t="n">
        <v>11.114813</v>
      </c>
      <c r="AD56" s="17" t="n">
        <v>11.125956</v>
      </c>
      <c r="AE56" s="17" t="n">
        <v>11.141642</v>
      </c>
      <c r="AF56" s="17" t="n">
        <v>11.164968</v>
      </c>
      <c r="AG56" s="17" t="n">
        <v>11.191122</v>
      </c>
      <c r="AH56" s="17" t="n">
        <v>11.216116</v>
      </c>
      <c r="AI56" s="17" t="n">
        <v>11.244189</v>
      </c>
      <c r="AJ56" s="17" t="n">
        <v>11.271485</v>
      </c>
      <c r="AK56" s="50" t="n">
        <v>-0.009717</v>
      </c>
    </row>
    <row r="57" ht="15" customHeight="1" s="45">
      <c r="A57" s="11" t="inlineStr">
        <is>
          <t>TKI000:da_BusTransporta</t>
        </is>
      </c>
      <c r="B57" s="15" t="inlineStr">
        <is>
          <t xml:space="preserve">    Commercial Light Trucks 1/</t>
        </is>
      </c>
      <c r="C57" s="17" t="n">
        <v>0.887006</v>
      </c>
      <c r="D57" s="17" t="n">
        <v>0.901172</v>
      </c>
      <c r="E57" s="17" t="n">
        <v>0.913443</v>
      </c>
      <c r="F57" s="17" t="n">
        <v>0.917378</v>
      </c>
      <c r="G57" s="17" t="n">
        <v>0.917018</v>
      </c>
      <c r="H57" s="17" t="n">
        <v>0.915444</v>
      </c>
      <c r="I57" s="17" t="n">
        <v>0.913535</v>
      </c>
      <c r="J57" s="17" t="n">
        <v>0.910829</v>
      </c>
      <c r="K57" s="17" t="n">
        <v>0.911685</v>
      </c>
      <c r="L57" s="17" t="n">
        <v>0.912469</v>
      </c>
      <c r="M57" s="17" t="n">
        <v>0.912204</v>
      </c>
      <c r="N57" s="17" t="n">
        <v>0.9139350000000001</v>
      </c>
      <c r="O57" s="17" t="n">
        <v>0.914036</v>
      </c>
      <c r="P57" s="17" t="n">
        <v>0.914125</v>
      </c>
      <c r="Q57" s="17" t="n">
        <v>0.916358</v>
      </c>
      <c r="R57" s="17" t="n">
        <v>0.919401</v>
      </c>
      <c r="S57" s="17" t="n">
        <v>0.923922</v>
      </c>
      <c r="T57" s="17" t="n">
        <v>0.93013</v>
      </c>
      <c r="U57" s="17" t="n">
        <v>0.937661</v>
      </c>
      <c r="V57" s="17" t="n">
        <v>0.94613</v>
      </c>
      <c r="W57" s="17" t="n">
        <v>0.955936</v>
      </c>
      <c r="X57" s="17" t="n">
        <v>0.966482</v>
      </c>
      <c r="Y57" s="17" t="n">
        <v>0.976147</v>
      </c>
      <c r="Z57" s="17" t="n">
        <v>0.986168</v>
      </c>
      <c r="AA57" s="17" t="n">
        <v>0.99651</v>
      </c>
      <c r="AB57" s="17" t="n">
        <v>1.006997</v>
      </c>
      <c r="AC57" s="17" t="n">
        <v>1.018671</v>
      </c>
      <c r="AD57" s="17" t="n">
        <v>1.031238</v>
      </c>
      <c r="AE57" s="17" t="n">
        <v>1.045235</v>
      </c>
      <c r="AF57" s="17" t="n">
        <v>1.060043</v>
      </c>
      <c r="AG57" s="17" t="n">
        <v>1.07486</v>
      </c>
      <c r="AH57" s="17" t="n">
        <v>1.088664</v>
      </c>
      <c r="AI57" s="17" t="n">
        <v>1.102422</v>
      </c>
      <c r="AJ57" s="17" t="n">
        <v>1.11621</v>
      </c>
      <c r="AK57" s="50" t="n">
        <v>0.00671</v>
      </c>
    </row>
    <row r="58" ht="15" customHeight="1" s="45">
      <c r="A58" s="11" t="inlineStr">
        <is>
          <t>TKI000:da_FreightTrucks</t>
        </is>
      </c>
      <c r="B58" s="15" t="inlineStr">
        <is>
          <t xml:space="preserve">    Bus Transportation</t>
        </is>
      </c>
      <c r="C58" s="17" t="n">
        <v>0.236778</v>
      </c>
      <c r="D58" s="17" t="n">
        <v>0.237636</v>
      </c>
      <c r="E58" s="17" t="n">
        <v>0.238408</v>
      </c>
      <c r="F58" s="17" t="n">
        <v>0.239163</v>
      </c>
      <c r="G58" s="17" t="n">
        <v>0.239921</v>
      </c>
      <c r="H58" s="17" t="n">
        <v>0.240654</v>
      </c>
      <c r="I58" s="17" t="n">
        <v>0.241333</v>
      </c>
      <c r="J58" s="17" t="n">
        <v>0.242039</v>
      </c>
      <c r="K58" s="17" t="n">
        <v>0.242841</v>
      </c>
      <c r="L58" s="17" t="n">
        <v>0.243624</v>
      </c>
      <c r="M58" s="17" t="n">
        <v>0.244393</v>
      </c>
      <c r="N58" s="17" t="n">
        <v>0.245183</v>
      </c>
      <c r="O58" s="17" t="n">
        <v>0.245948</v>
      </c>
      <c r="P58" s="17" t="n">
        <v>0.246627</v>
      </c>
      <c r="Q58" s="17" t="n">
        <v>0.247273</v>
      </c>
      <c r="R58" s="17" t="n">
        <v>0.247895</v>
      </c>
      <c r="S58" s="17" t="n">
        <v>0.24841</v>
      </c>
      <c r="T58" s="17" t="n">
        <v>0.24887</v>
      </c>
      <c r="U58" s="17" t="n">
        <v>0.249278</v>
      </c>
      <c r="V58" s="17" t="n">
        <v>0.249639</v>
      </c>
      <c r="W58" s="17" t="n">
        <v>0.249957</v>
      </c>
      <c r="X58" s="17" t="n">
        <v>0.25023</v>
      </c>
      <c r="Y58" s="17" t="n">
        <v>0.250457</v>
      </c>
      <c r="Z58" s="17" t="n">
        <v>0.250637</v>
      </c>
      <c r="AA58" s="17" t="n">
        <v>0.250765</v>
      </c>
      <c r="AB58" s="17" t="n">
        <v>0.250847</v>
      </c>
      <c r="AC58" s="17" t="n">
        <v>0.250888</v>
      </c>
      <c r="AD58" s="17" t="n">
        <v>0.250892</v>
      </c>
      <c r="AE58" s="17" t="n">
        <v>0.250873</v>
      </c>
      <c r="AF58" s="17" t="n">
        <v>0.250846</v>
      </c>
      <c r="AG58" s="17" t="n">
        <v>0.250834</v>
      </c>
      <c r="AH58" s="17" t="n">
        <v>0.250861</v>
      </c>
      <c r="AI58" s="17" t="n">
        <v>0.250946</v>
      </c>
      <c r="AJ58" s="17" t="n">
        <v>0.25111</v>
      </c>
      <c r="AK58" s="50" t="n">
        <v>0.001725</v>
      </c>
    </row>
    <row r="59" ht="15" customHeight="1" s="45">
      <c r="A59" s="11" t="inlineStr">
        <is>
          <t>TKI000:da_Rail,Passenge</t>
        </is>
      </c>
      <c r="B59" s="15" t="inlineStr">
        <is>
          <t xml:space="preserve">    Freight Trucks</t>
        </is>
      </c>
      <c r="C59" s="17" t="n">
        <v>5.649382</v>
      </c>
      <c r="D59" s="17" t="n">
        <v>5.722904</v>
      </c>
      <c r="E59" s="17" t="n">
        <v>5.814896</v>
      </c>
      <c r="F59" s="17" t="n">
        <v>5.825496</v>
      </c>
      <c r="G59" s="17" t="n">
        <v>5.808636</v>
      </c>
      <c r="H59" s="17" t="n">
        <v>5.806846</v>
      </c>
      <c r="I59" s="17" t="n">
        <v>5.804241</v>
      </c>
      <c r="J59" s="17" t="n">
        <v>5.792575</v>
      </c>
      <c r="K59" s="17" t="n">
        <v>5.777115</v>
      </c>
      <c r="L59" s="17" t="n">
        <v>5.7594</v>
      </c>
      <c r="M59" s="17" t="n">
        <v>5.720149</v>
      </c>
      <c r="N59" s="17" t="n">
        <v>5.686709</v>
      </c>
      <c r="O59" s="17" t="n">
        <v>5.642106</v>
      </c>
      <c r="P59" s="17" t="n">
        <v>5.597387</v>
      </c>
      <c r="Q59" s="17" t="n">
        <v>5.564857</v>
      </c>
      <c r="R59" s="17" t="n">
        <v>5.532156</v>
      </c>
      <c r="S59" s="17" t="n">
        <v>5.504872</v>
      </c>
      <c r="T59" s="17" t="n">
        <v>5.492891</v>
      </c>
      <c r="U59" s="17" t="n">
        <v>5.499219</v>
      </c>
      <c r="V59" s="17" t="n">
        <v>5.510053</v>
      </c>
      <c r="W59" s="17" t="n">
        <v>5.531815</v>
      </c>
      <c r="X59" s="17" t="n">
        <v>5.557973</v>
      </c>
      <c r="Y59" s="17" t="n">
        <v>5.583206</v>
      </c>
      <c r="Z59" s="17" t="n">
        <v>5.602642</v>
      </c>
      <c r="AA59" s="17" t="n">
        <v>5.634213</v>
      </c>
      <c r="AB59" s="17" t="n">
        <v>5.66795</v>
      </c>
      <c r="AC59" s="17" t="n">
        <v>5.708614</v>
      </c>
      <c r="AD59" s="17" t="n">
        <v>5.758537</v>
      </c>
      <c r="AE59" s="17" t="n">
        <v>5.812732</v>
      </c>
      <c r="AF59" s="17" t="n">
        <v>5.871642</v>
      </c>
      <c r="AG59" s="17" t="n">
        <v>5.939038</v>
      </c>
      <c r="AH59" s="17" t="n">
        <v>6.007619</v>
      </c>
      <c r="AI59" s="17" t="n">
        <v>6.063802</v>
      </c>
      <c r="AJ59" s="17" t="n">
        <v>6.126197</v>
      </c>
      <c r="AK59" s="50" t="n">
        <v>0.00213</v>
      </c>
    </row>
    <row r="60" ht="15" customHeight="1" s="45">
      <c r="A60" s="11" t="inlineStr">
        <is>
          <t>TKI000:da_Rail,Freight</t>
        </is>
      </c>
      <c r="B60" s="15" t="inlineStr">
        <is>
          <t xml:space="preserve">    Rail, Passenger</t>
        </is>
      </c>
      <c r="C60" s="17" t="n">
        <v>0.046543</v>
      </c>
      <c r="D60" s="17" t="n">
        <v>0.046796</v>
      </c>
      <c r="E60" s="17" t="n">
        <v>0.04753</v>
      </c>
      <c r="F60" s="17" t="n">
        <v>0.048112</v>
      </c>
      <c r="G60" s="17" t="n">
        <v>0.048722</v>
      </c>
      <c r="H60" s="17" t="n">
        <v>0.049294</v>
      </c>
      <c r="I60" s="17" t="n">
        <v>0.049854</v>
      </c>
      <c r="J60" s="17" t="n">
        <v>0.050421</v>
      </c>
      <c r="K60" s="17" t="n">
        <v>0.051026</v>
      </c>
      <c r="L60" s="17" t="n">
        <v>0.051644</v>
      </c>
      <c r="M60" s="17" t="n">
        <v>0.052196</v>
      </c>
      <c r="N60" s="17" t="n">
        <v>0.052875</v>
      </c>
      <c r="O60" s="17" t="n">
        <v>0.053353</v>
      </c>
      <c r="P60" s="17" t="n">
        <v>0.053961</v>
      </c>
      <c r="Q60" s="17" t="n">
        <v>0.054524</v>
      </c>
      <c r="R60" s="17" t="n">
        <v>0.055095</v>
      </c>
      <c r="S60" s="17" t="n">
        <v>0.055691</v>
      </c>
      <c r="T60" s="17" t="n">
        <v>0.056268</v>
      </c>
      <c r="U60" s="17" t="n">
        <v>0.056839</v>
      </c>
      <c r="V60" s="17" t="n">
        <v>0.05738</v>
      </c>
      <c r="W60" s="17" t="n">
        <v>0.057962</v>
      </c>
      <c r="X60" s="17" t="n">
        <v>0.058515</v>
      </c>
      <c r="Y60" s="17" t="n">
        <v>0.059056</v>
      </c>
      <c r="Z60" s="17" t="n">
        <v>0.05959</v>
      </c>
      <c r="AA60" s="17" t="n">
        <v>0.060133</v>
      </c>
      <c r="AB60" s="17" t="n">
        <v>0.060653</v>
      </c>
      <c r="AC60" s="17" t="n">
        <v>0.061199</v>
      </c>
      <c r="AD60" s="17" t="n">
        <v>0.061745</v>
      </c>
      <c r="AE60" s="17" t="n">
        <v>0.062278</v>
      </c>
      <c r="AF60" s="17" t="n">
        <v>0.062804</v>
      </c>
      <c r="AG60" s="17" t="n">
        <v>0.063347</v>
      </c>
      <c r="AH60" s="17" t="n">
        <v>0.063863</v>
      </c>
      <c r="AI60" s="17" t="n">
        <v>0.064386</v>
      </c>
      <c r="AJ60" s="17" t="n">
        <v>0.06487800000000001</v>
      </c>
      <c r="AK60" s="50" t="n">
        <v>0.010262</v>
      </c>
    </row>
    <row r="61" ht="15" customHeight="1" s="45">
      <c r="A61" s="11" t="inlineStr">
        <is>
          <t>TKI000:da_Shipping,Dome</t>
        </is>
      </c>
      <c r="B61" s="15" t="inlineStr">
        <is>
          <t xml:space="preserve">    Rail, Freight</t>
        </is>
      </c>
      <c r="C61" s="17" t="n">
        <v>0.522313</v>
      </c>
      <c r="D61" s="17" t="n">
        <v>0.519296</v>
      </c>
      <c r="E61" s="17" t="n">
        <v>0.522695</v>
      </c>
      <c r="F61" s="17" t="n">
        <v>0.509174</v>
      </c>
      <c r="G61" s="17" t="n">
        <v>0.503812</v>
      </c>
      <c r="H61" s="17" t="n">
        <v>0.498286</v>
      </c>
      <c r="I61" s="17" t="n">
        <v>0.494884</v>
      </c>
      <c r="J61" s="17" t="n">
        <v>0.49694</v>
      </c>
      <c r="K61" s="17" t="n">
        <v>0.497742</v>
      </c>
      <c r="L61" s="17" t="n">
        <v>0.4989</v>
      </c>
      <c r="M61" s="17" t="n">
        <v>0.497547</v>
      </c>
      <c r="N61" s="17" t="n">
        <v>0.497654</v>
      </c>
      <c r="O61" s="17" t="n">
        <v>0.504354</v>
      </c>
      <c r="P61" s="17" t="n">
        <v>0.508731</v>
      </c>
      <c r="Q61" s="17" t="n">
        <v>0.5067120000000001</v>
      </c>
      <c r="R61" s="17" t="n">
        <v>0.504332</v>
      </c>
      <c r="S61" s="17" t="n">
        <v>0.50447</v>
      </c>
      <c r="T61" s="17" t="n">
        <v>0.50151</v>
      </c>
      <c r="U61" s="17" t="n">
        <v>0.50186</v>
      </c>
      <c r="V61" s="17" t="n">
        <v>0.502847</v>
      </c>
      <c r="W61" s="17" t="n">
        <v>0.502673</v>
      </c>
      <c r="X61" s="17" t="n">
        <v>0.503478</v>
      </c>
      <c r="Y61" s="17" t="n">
        <v>0.504194</v>
      </c>
      <c r="Z61" s="17" t="n">
        <v>0.50451</v>
      </c>
      <c r="AA61" s="17" t="n">
        <v>0.504609</v>
      </c>
      <c r="AB61" s="17" t="n">
        <v>0.504091</v>
      </c>
      <c r="AC61" s="17" t="n">
        <v>0.50324</v>
      </c>
      <c r="AD61" s="17" t="n">
        <v>0.503684</v>
      </c>
      <c r="AE61" s="17" t="n">
        <v>0.504541</v>
      </c>
      <c r="AF61" s="17" t="n">
        <v>0.504205</v>
      </c>
      <c r="AG61" s="17" t="n">
        <v>0.504543</v>
      </c>
      <c r="AH61" s="17" t="n">
        <v>0.5054419999999999</v>
      </c>
      <c r="AI61" s="17" t="n">
        <v>0.506188</v>
      </c>
      <c r="AJ61" s="17" t="n">
        <v>0.507373</v>
      </c>
      <c r="AK61" s="50" t="n">
        <v>-0.000726</v>
      </c>
    </row>
    <row r="62" ht="15" customHeight="1" s="45">
      <c r="A62" s="11" t="inlineStr">
        <is>
          <t>TKI000:da_Shipping,Inte</t>
        </is>
      </c>
      <c r="B62" s="15" t="inlineStr">
        <is>
          <t xml:space="preserve">    Shipping, Domestic</t>
        </is>
      </c>
      <c r="C62" s="17" t="n">
        <v>0.09450500000000001</v>
      </c>
      <c r="D62" s="17" t="n">
        <v>0.09317599999999999</v>
      </c>
      <c r="E62" s="17" t="n">
        <v>0.091311</v>
      </c>
      <c r="F62" s="17" t="n">
        <v>0.088601</v>
      </c>
      <c r="G62" s="17" t="n">
        <v>0.085677</v>
      </c>
      <c r="H62" s="17" t="n">
        <v>0.08339299999999999</v>
      </c>
      <c r="I62" s="17" t="n">
        <v>0.080994</v>
      </c>
      <c r="J62" s="17" t="n">
        <v>0.078417</v>
      </c>
      <c r="K62" s="17" t="n">
        <v>0.075963</v>
      </c>
      <c r="L62" s="17" t="n">
        <v>0.073684</v>
      </c>
      <c r="M62" s="17" t="n">
        <v>0.071399</v>
      </c>
      <c r="N62" s="17" t="n">
        <v>0.068965</v>
      </c>
      <c r="O62" s="17" t="n">
        <v>0.06654599999999999</v>
      </c>
      <c r="P62" s="17" t="n">
        <v>0.064121</v>
      </c>
      <c r="Q62" s="17" t="n">
        <v>0.062829</v>
      </c>
      <c r="R62" s="17" t="n">
        <v>0.061462</v>
      </c>
      <c r="S62" s="17" t="n">
        <v>0.060182</v>
      </c>
      <c r="T62" s="17" t="n">
        <v>0.058948</v>
      </c>
      <c r="U62" s="17" t="n">
        <v>0.057777</v>
      </c>
      <c r="V62" s="17" t="n">
        <v>0.056568</v>
      </c>
      <c r="W62" s="17" t="n">
        <v>0.055523</v>
      </c>
      <c r="X62" s="17" t="n">
        <v>0.054441</v>
      </c>
      <c r="Y62" s="17" t="n">
        <v>0.053333</v>
      </c>
      <c r="Z62" s="17" t="n">
        <v>0.052192</v>
      </c>
      <c r="AA62" s="17" t="n">
        <v>0.051627</v>
      </c>
      <c r="AB62" s="17" t="n">
        <v>0.051064</v>
      </c>
      <c r="AC62" s="17" t="n">
        <v>0.050426</v>
      </c>
      <c r="AD62" s="17" t="n">
        <v>0.04987</v>
      </c>
      <c r="AE62" s="17" t="n">
        <v>0.049323</v>
      </c>
      <c r="AF62" s="17" t="n">
        <v>0.048838</v>
      </c>
      <c r="AG62" s="17" t="n">
        <v>0.048322</v>
      </c>
      <c r="AH62" s="17" t="n">
        <v>0.047877</v>
      </c>
      <c r="AI62" s="17" t="n">
        <v>0.047314</v>
      </c>
      <c r="AJ62" s="17" t="n">
        <v>0.046826</v>
      </c>
      <c r="AK62" s="50" t="n">
        <v>-0.021272</v>
      </c>
    </row>
    <row r="63" ht="15" customHeight="1" s="45">
      <c r="A63" s="11" t="inlineStr">
        <is>
          <t>TKI000:da_RecreationalB</t>
        </is>
      </c>
      <c r="B63" s="15" t="inlineStr">
        <is>
          <t xml:space="preserve">    Shipping, International</t>
        </is>
      </c>
      <c r="C63" s="17" t="n">
        <v>0.960147</v>
      </c>
      <c r="D63" s="17" t="n">
        <v>0.917648</v>
      </c>
      <c r="E63" s="17" t="n">
        <v>1.03994</v>
      </c>
      <c r="F63" s="17" t="n">
        <v>0.861388</v>
      </c>
      <c r="G63" s="17" t="n">
        <v>0.864633</v>
      </c>
      <c r="H63" s="17" t="n">
        <v>0.921436</v>
      </c>
      <c r="I63" s="17" t="n">
        <v>0.932806</v>
      </c>
      <c r="J63" s="17" t="n">
        <v>0.9387720000000001</v>
      </c>
      <c r="K63" s="17" t="n">
        <v>0.944178</v>
      </c>
      <c r="L63" s="17" t="n">
        <v>0.94026</v>
      </c>
      <c r="M63" s="17" t="n">
        <v>0.93702</v>
      </c>
      <c r="N63" s="17" t="n">
        <v>0.9353900000000001</v>
      </c>
      <c r="O63" s="17" t="n">
        <v>0.937245</v>
      </c>
      <c r="P63" s="17" t="n">
        <v>0.929832</v>
      </c>
      <c r="Q63" s="17" t="n">
        <v>0.929154</v>
      </c>
      <c r="R63" s="17" t="n">
        <v>0.928998</v>
      </c>
      <c r="S63" s="17" t="n">
        <v>0.929023</v>
      </c>
      <c r="T63" s="17" t="n">
        <v>0.928191</v>
      </c>
      <c r="U63" s="17" t="n">
        <v>0.914269</v>
      </c>
      <c r="V63" s="17" t="n">
        <v>0.9137690000000001</v>
      </c>
      <c r="W63" s="17" t="n">
        <v>0.9108039999999999</v>
      </c>
      <c r="X63" s="17" t="n">
        <v>0.910243</v>
      </c>
      <c r="Y63" s="17" t="n">
        <v>0.909776</v>
      </c>
      <c r="Z63" s="17" t="n">
        <v>0.909511</v>
      </c>
      <c r="AA63" s="17" t="n">
        <v>0.9089</v>
      </c>
      <c r="AB63" s="17" t="n">
        <v>0.907319</v>
      </c>
      <c r="AC63" s="17" t="n">
        <v>0.914151</v>
      </c>
      <c r="AD63" s="17" t="n">
        <v>0.907852</v>
      </c>
      <c r="AE63" s="17" t="n">
        <v>0.908362</v>
      </c>
      <c r="AF63" s="17" t="n">
        <v>0.905308</v>
      </c>
      <c r="AG63" s="17" t="n">
        <v>0.905439</v>
      </c>
      <c r="AH63" s="17" t="n">
        <v>0.905901</v>
      </c>
      <c r="AI63" s="17" t="n">
        <v>0.907053</v>
      </c>
      <c r="AJ63" s="17" t="n">
        <v>0.90721</v>
      </c>
      <c r="AK63" s="50" t="n">
        <v>-0.000357</v>
      </c>
    </row>
    <row r="64" ht="15" customHeight="1" s="45">
      <c r="A64" s="11" t="inlineStr">
        <is>
          <t>TKI000:da_Air</t>
        </is>
      </c>
      <c r="B64" s="15" t="inlineStr">
        <is>
          <t xml:space="preserve">    Recreational Boats</t>
        </is>
      </c>
      <c r="C64" s="17" t="n">
        <v>0.242865</v>
      </c>
      <c r="D64" s="17" t="n">
        <v>0.242798</v>
      </c>
      <c r="E64" s="17" t="n">
        <v>0.243499</v>
      </c>
      <c r="F64" s="17" t="n">
        <v>0.243798</v>
      </c>
      <c r="G64" s="17" t="n">
        <v>0.244158</v>
      </c>
      <c r="H64" s="17" t="n">
        <v>0.244395</v>
      </c>
      <c r="I64" s="17" t="n">
        <v>0.244576</v>
      </c>
      <c r="J64" s="17" t="n">
        <v>0.244721</v>
      </c>
      <c r="K64" s="17" t="n">
        <v>0.244897</v>
      </c>
      <c r="L64" s="17" t="n">
        <v>0.245087</v>
      </c>
      <c r="M64" s="17" t="n">
        <v>0.245121</v>
      </c>
      <c r="N64" s="17" t="n">
        <v>0.245347</v>
      </c>
      <c r="O64" s="17" t="n">
        <v>0.24531</v>
      </c>
      <c r="P64" s="17" t="n">
        <v>0.245288</v>
      </c>
      <c r="Q64" s="17" t="n">
        <v>0.245216</v>
      </c>
      <c r="R64" s="17" t="n">
        <v>0.245077</v>
      </c>
      <c r="S64" s="17" t="n">
        <v>0.244893</v>
      </c>
      <c r="T64" s="17" t="n">
        <v>0.244693</v>
      </c>
      <c r="U64" s="17" t="n">
        <v>0.244411</v>
      </c>
      <c r="V64" s="17" t="n">
        <v>0.244051</v>
      </c>
      <c r="W64" s="17" t="n">
        <v>0.243704</v>
      </c>
      <c r="X64" s="17" t="n">
        <v>0.243288</v>
      </c>
      <c r="Y64" s="17" t="n">
        <v>0.242823</v>
      </c>
      <c r="Z64" s="17" t="n">
        <v>0.242324</v>
      </c>
      <c r="AA64" s="17" t="n">
        <v>0.241793</v>
      </c>
      <c r="AB64" s="17" t="n">
        <v>0.241213</v>
      </c>
      <c r="AC64" s="17" t="n">
        <v>0.24063</v>
      </c>
      <c r="AD64" s="17" t="n">
        <v>0.240038</v>
      </c>
      <c r="AE64" s="17" t="n">
        <v>0.239407</v>
      </c>
      <c r="AF64" s="17" t="n">
        <v>0.238783</v>
      </c>
      <c r="AG64" s="17" t="n">
        <v>0.238148</v>
      </c>
      <c r="AH64" s="17" t="n">
        <v>0.237453</v>
      </c>
      <c r="AI64" s="17" t="n">
        <v>0.236735</v>
      </c>
      <c r="AJ64" s="17" t="n">
        <v>0.235959</v>
      </c>
      <c r="AK64" s="50" t="n">
        <v>-0.000893</v>
      </c>
    </row>
    <row r="65" ht="15" customHeight="1" s="45">
      <c r="A65" s="11" t="inlineStr">
        <is>
          <t>TKI000:da_MilitaryUse</t>
        </is>
      </c>
      <c r="B65" s="15" t="inlineStr">
        <is>
          <t xml:space="preserve">    Air</t>
        </is>
      </c>
      <c r="C65" s="17" t="n">
        <v>2.523884</v>
      </c>
      <c r="D65" s="17" t="n">
        <v>2.543482</v>
      </c>
      <c r="E65" s="17" t="n">
        <v>2.581435</v>
      </c>
      <c r="F65" s="17" t="n">
        <v>2.61451</v>
      </c>
      <c r="G65" s="17" t="n">
        <v>2.639638</v>
      </c>
      <c r="H65" s="17" t="n">
        <v>2.662873</v>
      </c>
      <c r="I65" s="17" t="n">
        <v>2.688826</v>
      </c>
      <c r="J65" s="17" t="n">
        <v>2.716387</v>
      </c>
      <c r="K65" s="17" t="n">
        <v>2.747756</v>
      </c>
      <c r="L65" s="17" t="n">
        <v>2.778921</v>
      </c>
      <c r="M65" s="17" t="n">
        <v>2.807338</v>
      </c>
      <c r="N65" s="17" t="n">
        <v>2.84509</v>
      </c>
      <c r="O65" s="17" t="n">
        <v>2.875095</v>
      </c>
      <c r="P65" s="17" t="n">
        <v>2.905722</v>
      </c>
      <c r="Q65" s="17" t="n">
        <v>2.937704</v>
      </c>
      <c r="R65" s="17" t="n">
        <v>2.968971</v>
      </c>
      <c r="S65" s="17" t="n">
        <v>3.000346</v>
      </c>
      <c r="T65" s="17" t="n">
        <v>3.033164</v>
      </c>
      <c r="U65" s="17" t="n">
        <v>3.065069</v>
      </c>
      <c r="V65" s="17" t="n">
        <v>3.096148</v>
      </c>
      <c r="W65" s="17" t="n">
        <v>3.127663</v>
      </c>
      <c r="X65" s="17" t="n">
        <v>3.159908</v>
      </c>
      <c r="Y65" s="17" t="n">
        <v>3.191287</v>
      </c>
      <c r="Z65" s="17" t="n">
        <v>3.22304</v>
      </c>
      <c r="AA65" s="17" t="n">
        <v>3.254714</v>
      </c>
      <c r="AB65" s="17" t="n">
        <v>3.286702</v>
      </c>
      <c r="AC65" s="17" t="n">
        <v>3.321468</v>
      </c>
      <c r="AD65" s="17" t="n">
        <v>3.356642</v>
      </c>
      <c r="AE65" s="17" t="n">
        <v>3.394192</v>
      </c>
      <c r="AF65" s="17" t="n">
        <v>3.431655</v>
      </c>
      <c r="AG65" s="17" t="n">
        <v>3.47079</v>
      </c>
      <c r="AH65" s="17" t="n">
        <v>3.50973</v>
      </c>
      <c r="AI65" s="17" t="n">
        <v>3.548421</v>
      </c>
      <c r="AJ65" s="17" t="n">
        <v>3.586297</v>
      </c>
      <c r="AK65" s="50" t="n">
        <v>0.010795</v>
      </c>
    </row>
    <row r="66" ht="15" customHeight="1" s="45">
      <c r="A66" s="11" t="inlineStr">
        <is>
          <t>TKI000:da_Lubricants</t>
        </is>
      </c>
      <c r="B66" s="15" t="inlineStr">
        <is>
          <t xml:space="preserve">    Military Use</t>
        </is>
      </c>
      <c r="C66" s="17" t="n">
        <v>0.5356959999999999</v>
      </c>
      <c r="D66" s="17" t="n">
        <v>0.5577839999999999</v>
      </c>
      <c r="E66" s="17" t="n">
        <v>0.587657</v>
      </c>
      <c r="F66" s="17" t="n">
        <v>0.589987</v>
      </c>
      <c r="G66" s="17" t="n">
        <v>0.581883</v>
      </c>
      <c r="H66" s="17" t="n">
        <v>0.575975</v>
      </c>
      <c r="I66" s="17" t="n">
        <v>0.559007</v>
      </c>
      <c r="J66" s="17" t="n">
        <v>0.548075</v>
      </c>
      <c r="K66" s="17" t="n">
        <v>0.546878</v>
      </c>
      <c r="L66" s="17" t="n">
        <v>0.545983</v>
      </c>
      <c r="M66" s="17" t="n">
        <v>0.546442</v>
      </c>
      <c r="N66" s="17" t="n">
        <v>0.550222</v>
      </c>
      <c r="O66" s="17" t="n">
        <v>0.551223</v>
      </c>
      <c r="P66" s="17" t="n">
        <v>0.55183</v>
      </c>
      <c r="Q66" s="17" t="n">
        <v>0.552408</v>
      </c>
      <c r="R66" s="17" t="n">
        <v>0.5529579999999999</v>
      </c>
      <c r="S66" s="17" t="n">
        <v>0.5534829999999999</v>
      </c>
      <c r="T66" s="17" t="n">
        <v>0.553986</v>
      </c>
      <c r="U66" s="17" t="n">
        <v>0.554465</v>
      </c>
      <c r="V66" s="17" t="n">
        <v>0.554935</v>
      </c>
      <c r="W66" s="17" t="n">
        <v>0.555392</v>
      </c>
      <c r="X66" s="17" t="n">
        <v>0.555837</v>
      </c>
      <c r="Y66" s="17" t="n">
        <v>0.556271</v>
      </c>
      <c r="Z66" s="17" t="n">
        <v>0.556691</v>
      </c>
      <c r="AA66" s="17" t="n">
        <v>0.557098</v>
      </c>
      <c r="AB66" s="17" t="n">
        <v>0.557492</v>
      </c>
      <c r="AC66" s="17" t="n">
        <v>0.557874</v>
      </c>
      <c r="AD66" s="17" t="n">
        <v>0.558238</v>
      </c>
      <c r="AE66" s="17" t="n">
        <v>0.558589</v>
      </c>
      <c r="AF66" s="17" t="n">
        <v>0.558925</v>
      </c>
      <c r="AG66" s="17" t="n">
        <v>0.559245</v>
      </c>
      <c r="AH66" s="17" t="n">
        <v>0.559551</v>
      </c>
      <c r="AI66" s="17" t="n">
        <v>0.55927</v>
      </c>
      <c r="AJ66" s="17" t="n">
        <v>0.559034</v>
      </c>
      <c r="AK66" s="50" t="n">
        <v>6.999999999999999e-05</v>
      </c>
    </row>
    <row r="67" ht="15" customHeight="1" s="45">
      <c r="A67" s="11" t="inlineStr">
        <is>
          <t>TKI000:da_PipelineFuel</t>
        </is>
      </c>
      <c r="B67" s="15" t="inlineStr">
        <is>
          <t xml:space="preserve">    Lubricants</t>
        </is>
      </c>
      <c r="C67" s="17" t="n">
        <v>0.135318</v>
      </c>
      <c r="D67" s="17" t="n">
        <v>0.134279</v>
      </c>
      <c r="E67" s="17" t="n">
        <v>0.133617</v>
      </c>
      <c r="F67" s="17" t="n">
        <v>0.133109</v>
      </c>
      <c r="G67" s="17" t="n">
        <v>0.132632</v>
      </c>
      <c r="H67" s="17" t="n">
        <v>0.131976</v>
      </c>
      <c r="I67" s="17" t="n">
        <v>0.131403</v>
      </c>
      <c r="J67" s="17" t="n">
        <v>0.130875</v>
      </c>
      <c r="K67" s="17" t="n">
        <v>0.130328</v>
      </c>
      <c r="L67" s="17" t="n">
        <v>0.129819</v>
      </c>
      <c r="M67" s="17" t="n">
        <v>0.129337</v>
      </c>
      <c r="N67" s="17" t="n">
        <v>0.128918</v>
      </c>
      <c r="O67" s="17" t="n">
        <v>0.128549</v>
      </c>
      <c r="P67" s="17" t="n">
        <v>0.128273</v>
      </c>
      <c r="Q67" s="17" t="n">
        <v>0.128138</v>
      </c>
      <c r="R67" s="17" t="n">
        <v>0.127991</v>
      </c>
      <c r="S67" s="17" t="n">
        <v>0.127887</v>
      </c>
      <c r="T67" s="17" t="n">
        <v>0.127904</v>
      </c>
      <c r="U67" s="17" t="n">
        <v>0.127907</v>
      </c>
      <c r="V67" s="17" t="n">
        <v>0.127899</v>
      </c>
      <c r="W67" s="17" t="n">
        <v>0.127922</v>
      </c>
      <c r="X67" s="17" t="n">
        <v>0.127961</v>
      </c>
      <c r="Y67" s="17" t="n">
        <v>0.127983</v>
      </c>
      <c r="Z67" s="17" t="n">
        <v>0.128017</v>
      </c>
      <c r="AA67" s="17" t="n">
        <v>0.128052</v>
      </c>
      <c r="AB67" s="17" t="n">
        <v>0.128127</v>
      </c>
      <c r="AC67" s="17" t="n">
        <v>0.128199</v>
      </c>
      <c r="AD67" s="17" t="n">
        <v>0.128312</v>
      </c>
      <c r="AE67" s="17" t="n">
        <v>0.128432</v>
      </c>
      <c r="AF67" s="17" t="n">
        <v>0.128539</v>
      </c>
      <c r="AG67" s="17" t="n">
        <v>0.128607</v>
      </c>
      <c r="AH67" s="17" t="n">
        <v>0.128636</v>
      </c>
      <c r="AI67" s="17" t="n">
        <v>0.128677</v>
      </c>
      <c r="AJ67" s="17" t="n">
        <v>0.128711</v>
      </c>
      <c r="AK67" s="50" t="n">
        <v>-0.001323</v>
      </c>
    </row>
    <row r="68" ht="15" customHeight="1" s="45">
      <c r="A68" s="11" t="inlineStr">
        <is>
          <t>TKI000:da_Total</t>
        </is>
      </c>
      <c r="B68" s="15" t="inlineStr">
        <is>
          <t xml:space="preserve">    Pipeline Fuel</t>
        </is>
      </c>
      <c r="C68" s="17" t="n">
        <v>0.679154</v>
      </c>
      <c r="D68" s="17" t="n">
        <v>0.704264</v>
      </c>
      <c r="E68" s="17" t="n">
        <v>0.690707</v>
      </c>
      <c r="F68" s="17" t="n">
        <v>0.673192</v>
      </c>
      <c r="G68" s="17" t="n">
        <v>0.660012</v>
      </c>
      <c r="H68" s="17" t="n">
        <v>0.647853</v>
      </c>
      <c r="I68" s="17" t="n">
        <v>0.640445</v>
      </c>
      <c r="J68" s="17" t="n">
        <v>0.641466</v>
      </c>
      <c r="K68" s="17" t="n">
        <v>0.653295</v>
      </c>
      <c r="L68" s="17" t="n">
        <v>0.6573329999999999</v>
      </c>
      <c r="M68" s="17" t="n">
        <v>0.664647</v>
      </c>
      <c r="N68" s="17" t="n">
        <v>0.673619</v>
      </c>
      <c r="O68" s="17" t="n">
        <v>0.680862</v>
      </c>
      <c r="P68" s="17" t="n">
        <v>0.682965</v>
      </c>
      <c r="Q68" s="17" t="n">
        <v>0.685364</v>
      </c>
      <c r="R68" s="17" t="n">
        <v>0.692495</v>
      </c>
      <c r="S68" s="17" t="n">
        <v>0.693112</v>
      </c>
      <c r="T68" s="17" t="n">
        <v>0.696353</v>
      </c>
      <c r="U68" s="17" t="n">
        <v>0.6977179999999999</v>
      </c>
      <c r="V68" s="17" t="n">
        <v>0.700136</v>
      </c>
      <c r="W68" s="17" t="n">
        <v>0.700379</v>
      </c>
      <c r="X68" s="17" t="n">
        <v>0.703284</v>
      </c>
      <c r="Y68" s="17" t="n">
        <v>0.706421</v>
      </c>
      <c r="Z68" s="17" t="n">
        <v>0.71111</v>
      </c>
      <c r="AA68" s="17" t="n">
        <v>0.715578</v>
      </c>
      <c r="AB68" s="17" t="n">
        <v>0.721452</v>
      </c>
      <c r="AC68" s="17" t="n">
        <v>0.725308</v>
      </c>
      <c r="AD68" s="17" t="n">
        <v>0.731309</v>
      </c>
      <c r="AE68" s="17" t="n">
        <v>0.736503</v>
      </c>
      <c r="AF68" s="17" t="n">
        <v>0.740353</v>
      </c>
      <c r="AG68" s="17" t="n">
        <v>0.745328</v>
      </c>
      <c r="AH68" s="17" t="n">
        <v>0.7512799999999999</v>
      </c>
      <c r="AI68" s="17" t="n">
        <v>0.757931</v>
      </c>
      <c r="AJ68" s="17" t="n">
        <v>0.7643180000000001</v>
      </c>
      <c r="AK68" s="50" t="n">
        <v>0.00256</v>
      </c>
    </row>
    <row r="69" ht="15" customHeight="1" s="45">
      <c r="B69" s="14" t="inlineStr">
        <is>
          <t xml:space="preserve">      Total</t>
        </is>
      </c>
      <c r="C69" s="18" t="n">
        <v>27.94257</v>
      </c>
      <c r="D69" s="18" t="n">
        <v>28.026735</v>
      </c>
      <c r="E69" s="18" t="n">
        <v>28.228846</v>
      </c>
      <c r="F69" s="18" t="n">
        <v>27.903879</v>
      </c>
      <c r="G69" s="18" t="n">
        <v>27.644588</v>
      </c>
      <c r="H69" s="18" t="n">
        <v>27.407358</v>
      </c>
      <c r="I69" s="18" t="n">
        <v>27.073978</v>
      </c>
      <c r="J69" s="18" t="n">
        <v>26.727428</v>
      </c>
      <c r="K69" s="18" t="n">
        <v>26.389702</v>
      </c>
      <c r="L69" s="18" t="n">
        <v>26.114326</v>
      </c>
      <c r="M69" s="18" t="n">
        <v>25.847538</v>
      </c>
      <c r="N69" s="18" t="n">
        <v>25.628876</v>
      </c>
      <c r="O69" s="18" t="n">
        <v>25.394987</v>
      </c>
      <c r="P69" s="18" t="n">
        <v>25.164408</v>
      </c>
      <c r="Q69" s="18" t="n">
        <v>24.965509</v>
      </c>
      <c r="R69" s="18" t="n">
        <v>24.785954</v>
      </c>
      <c r="S69" s="18" t="n">
        <v>24.624353</v>
      </c>
      <c r="T69" s="18" t="n">
        <v>24.494696</v>
      </c>
      <c r="U69" s="18" t="n">
        <v>24.384068</v>
      </c>
      <c r="V69" s="18" t="n">
        <v>24.330423</v>
      </c>
      <c r="W69" s="18" t="n">
        <v>24.306944</v>
      </c>
      <c r="X69" s="18" t="n">
        <v>24.314842</v>
      </c>
      <c r="Y69" s="18" t="n">
        <v>24.336559</v>
      </c>
      <c r="Z69" s="18" t="n">
        <v>24.369379</v>
      </c>
      <c r="AA69" s="18" t="n">
        <v>24.426243</v>
      </c>
      <c r="AB69" s="18" t="n">
        <v>24.496666</v>
      </c>
      <c r="AC69" s="18" t="n">
        <v>24.595482</v>
      </c>
      <c r="AD69" s="18" t="n">
        <v>24.704313</v>
      </c>
      <c r="AE69" s="18" t="n">
        <v>24.832108</v>
      </c>
      <c r="AF69" s="18" t="n">
        <v>24.966904</v>
      </c>
      <c r="AG69" s="18" t="n">
        <v>25.119625</v>
      </c>
      <c r="AH69" s="18" t="n">
        <v>25.272991</v>
      </c>
      <c r="AI69" s="18" t="n">
        <v>25.417336</v>
      </c>
      <c r="AJ69" s="18" t="n">
        <v>25.565609</v>
      </c>
      <c r="AK69" s="52" t="n">
        <v>-0.002868</v>
      </c>
    </row>
    <row r="71" ht="15" customHeight="1" s="45">
      <c r="A71" s="11" t="inlineStr">
        <is>
          <t>TKI000:ea_Light-DutyVeh</t>
        </is>
      </c>
      <c r="B71" s="14" t="inlineStr">
        <is>
          <t xml:space="preserve">  (million barrels per day oil equivalent)</t>
        </is>
      </c>
    </row>
    <row r="72" ht="15" customHeight="1" s="45">
      <c r="A72" s="11" t="inlineStr">
        <is>
          <t>TKI000:ea_CommercialLig</t>
        </is>
      </c>
      <c r="B72" s="15" t="inlineStr">
        <is>
          <t xml:space="preserve">    Light-Duty Vehicles</t>
        </is>
      </c>
      <c r="C72" s="17" t="n">
        <v>8.357067000000001</v>
      </c>
      <c r="D72" s="17" t="n">
        <v>8.353935</v>
      </c>
      <c r="E72" s="17" t="n">
        <v>8.307608999999999</v>
      </c>
      <c r="F72" s="17" t="n">
        <v>8.218622999999999</v>
      </c>
      <c r="G72" s="17" t="n">
        <v>8.089525999999999</v>
      </c>
      <c r="H72" s="17" t="n">
        <v>7.936023</v>
      </c>
      <c r="I72" s="17" t="n">
        <v>7.75667</v>
      </c>
      <c r="J72" s="17" t="n">
        <v>7.56909</v>
      </c>
      <c r="K72" s="17" t="n">
        <v>7.376121</v>
      </c>
      <c r="L72" s="17" t="n">
        <v>7.218821</v>
      </c>
      <c r="M72" s="17" t="n">
        <v>7.082164</v>
      </c>
      <c r="N72" s="17" t="n">
        <v>6.956802</v>
      </c>
      <c r="O72" s="17" t="n">
        <v>6.831923</v>
      </c>
      <c r="P72" s="17" t="n">
        <v>6.717787</v>
      </c>
      <c r="Q72" s="17" t="n">
        <v>6.609073</v>
      </c>
      <c r="R72" s="17" t="n">
        <v>6.507457</v>
      </c>
      <c r="S72" s="17" t="n">
        <v>6.414566</v>
      </c>
      <c r="T72" s="17" t="n">
        <v>6.331388</v>
      </c>
      <c r="U72" s="17" t="n">
        <v>6.253195</v>
      </c>
      <c r="V72" s="17" t="n">
        <v>6.196048</v>
      </c>
      <c r="W72" s="17" t="n">
        <v>6.15119</v>
      </c>
      <c r="X72" s="17" t="n">
        <v>6.116357</v>
      </c>
      <c r="Y72" s="17" t="n">
        <v>6.089727</v>
      </c>
      <c r="Z72" s="17" t="n">
        <v>6.071071</v>
      </c>
      <c r="AA72" s="17" t="n">
        <v>6.057342</v>
      </c>
      <c r="AB72" s="17" t="n">
        <v>6.049935</v>
      </c>
      <c r="AC72" s="17" t="n">
        <v>6.047934</v>
      </c>
      <c r="AD72" s="17" t="n">
        <v>6.052037</v>
      </c>
      <c r="AE72" s="17" t="n">
        <v>6.059132</v>
      </c>
      <c r="AF72" s="17" t="n">
        <v>6.066707</v>
      </c>
      <c r="AG72" s="17" t="n">
        <v>6.074933</v>
      </c>
      <c r="AH72" s="17" t="n">
        <v>6.085821</v>
      </c>
      <c r="AI72" s="17" t="n">
        <v>6.103084</v>
      </c>
      <c r="AJ72" s="17" t="n">
        <v>6.116785</v>
      </c>
      <c r="AK72" s="50" t="n">
        <v>-0.009693</v>
      </c>
    </row>
    <row r="73" ht="15" customHeight="1" s="45">
      <c r="A73" s="11" t="inlineStr">
        <is>
          <t>TKI000:ea_BusTransporta</t>
        </is>
      </c>
      <c r="B73" s="15" t="inlineStr">
        <is>
          <t xml:space="preserve">    Commercial Light Trucks 1/</t>
        </is>
      </c>
      <c r="C73" s="17" t="n">
        <v>0.461895</v>
      </c>
      <c r="D73" s="17" t="n">
        <v>0.469845</v>
      </c>
      <c r="E73" s="17" t="n">
        <v>0.476047</v>
      </c>
      <c r="F73" s="17" t="n">
        <v>0.478148</v>
      </c>
      <c r="G73" s="17" t="n">
        <v>0.478209</v>
      </c>
      <c r="H73" s="17" t="n">
        <v>0.477642</v>
      </c>
      <c r="I73" s="17" t="n">
        <v>0.476961</v>
      </c>
      <c r="J73" s="17" t="n">
        <v>0.476543</v>
      </c>
      <c r="K73" s="17" t="n">
        <v>0.478605</v>
      </c>
      <c r="L73" s="17" t="n">
        <v>0.479371</v>
      </c>
      <c r="M73" s="17" t="n">
        <v>0.480239</v>
      </c>
      <c r="N73" s="17" t="n">
        <v>0.482105</v>
      </c>
      <c r="O73" s="17" t="n">
        <v>0.483313</v>
      </c>
      <c r="P73" s="17" t="n">
        <v>0.484769</v>
      </c>
      <c r="Q73" s="17" t="n">
        <v>0.486632</v>
      </c>
      <c r="R73" s="17" t="n">
        <v>0.488957</v>
      </c>
      <c r="S73" s="17" t="n">
        <v>0.492202</v>
      </c>
      <c r="T73" s="17" t="n">
        <v>0.496821</v>
      </c>
      <c r="U73" s="17" t="n">
        <v>0.501744</v>
      </c>
      <c r="V73" s="17" t="n">
        <v>0.507346</v>
      </c>
      <c r="W73" s="17" t="n">
        <v>0.513656</v>
      </c>
      <c r="X73" s="17" t="n">
        <v>0.520187</v>
      </c>
      <c r="Y73" s="17" t="n">
        <v>0.526096</v>
      </c>
      <c r="Z73" s="17" t="n">
        <v>0.532049</v>
      </c>
      <c r="AA73" s="17" t="n">
        <v>0.537721</v>
      </c>
      <c r="AB73" s="17" t="n">
        <v>0.543461</v>
      </c>
      <c r="AC73" s="17" t="n">
        <v>0.549298</v>
      </c>
      <c r="AD73" s="17" t="n">
        <v>0.556021</v>
      </c>
      <c r="AE73" s="17" t="n">
        <v>0.563677</v>
      </c>
      <c r="AF73" s="17" t="n">
        <v>0.570107</v>
      </c>
      <c r="AG73" s="17" t="n">
        <v>0.57578</v>
      </c>
      <c r="AH73" s="17" t="n">
        <v>0.582052</v>
      </c>
      <c r="AI73" s="17" t="n">
        <v>0.590257</v>
      </c>
      <c r="AJ73" s="17" t="n">
        <v>0.598357</v>
      </c>
      <c r="AK73" s="50" t="n">
        <v>0.007584</v>
      </c>
    </row>
    <row r="74" ht="15" customHeight="1" s="45">
      <c r="A74" s="11" t="inlineStr">
        <is>
          <t>TKI000:ea_FreightTrucks</t>
        </is>
      </c>
      <c r="B74" s="15" t="inlineStr">
        <is>
          <t xml:space="preserve">    Bus Transportation</t>
        </is>
      </c>
      <c r="C74" s="17" t="n">
        <v>0.114317</v>
      </c>
      <c r="D74" s="17" t="n">
        <v>0.11476</v>
      </c>
      <c r="E74" s="17" t="n">
        <v>0.115139</v>
      </c>
      <c r="F74" s="17" t="n">
        <v>0.115529</v>
      </c>
      <c r="G74" s="17" t="n">
        <v>0.115889</v>
      </c>
      <c r="H74" s="17" t="n">
        <v>0.116242</v>
      </c>
      <c r="I74" s="17" t="n">
        <v>0.116598</v>
      </c>
      <c r="J74" s="17" t="n">
        <v>0.11692</v>
      </c>
      <c r="K74" s="17" t="n">
        <v>0.117326</v>
      </c>
      <c r="L74" s="17" t="n">
        <v>0.117693</v>
      </c>
      <c r="M74" s="17" t="n">
        <v>0.118046</v>
      </c>
      <c r="N74" s="17" t="n">
        <v>0.118423</v>
      </c>
      <c r="O74" s="17" t="n">
        <v>0.118812</v>
      </c>
      <c r="P74" s="17" t="n">
        <v>0.119135</v>
      </c>
      <c r="Q74" s="17" t="n">
        <v>0.119446</v>
      </c>
      <c r="R74" s="17" t="n">
        <v>0.119745</v>
      </c>
      <c r="S74" s="17" t="n">
        <v>0.119972</v>
      </c>
      <c r="T74" s="17" t="n">
        <v>0.120209</v>
      </c>
      <c r="U74" s="17" t="n">
        <v>0.120407</v>
      </c>
      <c r="V74" s="17" t="n">
        <v>0.120587</v>
      </c>
      <c r="W74" s="17" t="n">
        <v>0.120737</v>
      </c>
      <c r="X74" s="17" t="n">
        <v>0.120871</v>
      </c>
      <c r="Y74" s="17" t="n">
        <v>0.120983</v>
      </c>
      <c r="Z74" s="17" t="n">
        <v>0.121072</v>
      </c>
      <c r="AA74" s="17" t="n">
        <v>0.121135</v>
      </c>
      <c r="AB74" s="17" t="n">
        <v>0.12118</v>
      </c>
      <c r="AC74" s="17" t="n">
        <v>0.121198</v>
      </c>
      <c r="AD74" s="17" t="n">
        <v>0.121207</v>
      </c>
      <c r="AE74" s="17" t="n">
        <v>0.121198</v>
      </c>
      <c r="AF74" s="17" t="n">
        <v>0.12119</v>
      </c>
      <c r="AG74" s="17" t="n">
        <v>0.121191</v>
      </c>
      <c r="AH74" s="17" t="n">
        <v>0.121209</v>
      </c>
      <c r="AI74" s="17" t="n">
        <v>0.121258</v>
      </c>
      <c r="AJ74" s="17" t="n">
        <v>0.121337</v>
      </c>
      <c r="AK74" s="50" t="n">
        <v>0.001743</v>
      </c>
    </row>
    <row r="75" ht="15" customHeight="1" s="45">
      <c r="A75" s="11" t="inlineStr">
        <is>
          <t>TKI000:ea_Rail,Passenge</t>
        </is>
      </c>
      <c r="B75" s="15" t="inlineStr">
        <is>
          <t xml:space="preserve">    Freight Trucks</t>
        </is>
      </c>
      <c r="C75" s="17" t="n">
        <v>2.716007</v>
      </c>
      <c r="D75" s="17" t="n">
        <v>2.751489</v>
      </c>
      <c r="E75" s="17" t="n">
        <v>2.795627</v>
      </c>
      <c r="F75" s="17" t="n">
        <v>2.801202</v>
      </c>
      <c r="G75" s="17" t="n">
        <v>2.793341</v>
      </c>
      <c r="H75" s="17" t="n">
        <v>2.792572</v>
      </c>
      <c r="I75" s="17" t="n">
        <v>2.792328</v>
      </c>
      <c r="J75" s="17" t="n">
        <v>2.786532</v>
      </c>
      <c r="K75" s="17" t="n">
        <v>2.779877</v>
      </c>
      <c r="L75" s="17" t="n">
        <v>2.771582</v>
      </c>
      <c r="M75" s="17" t="n">
        <v>2.752661</v>
      </c>
      <c r="N75" s="17" t="n">
        <v>2.737045</v>
      </c>
      <c r="O75" s="17" t="n">
        <v>2.716828</v>
      </c>
      <c r="P75" s="17" t="n">
        <v>2.695718</v>
      </c>
      <c r="Q75" s="17" t="n">
        <v>2.680891</v>
      </c>
      <c r="R75" s="17" t="n">
        <v>2.665842</v>
      </c>
      <c r="S75" s="17" t="n">
        <v>2.652959</v>
      </c>
      <c r="T75" s="17" t="n">
        <v>2.648333</v>
      </c>
      <c r="U75" s="17" t="n">
        <v>2.652082</v>
      </c>
      <c r="V75" s="17" t="n">
        <v>2.658186</v>
      </c>
      <c r="W75" s="17" t="n">
        <v>2.66927</v>
      </c>
      <c r="X75" s="17" t="n">
        <v>2.682786</v>
      </c>
      <c r="Y75" s="17" t="n">
        <v>2.695746</v>
      </c>
      <c r="Z75" s="17" t="n">
        <v>2.706168</v>
      </c>
      <c r="AA75" s="17" t="n">
        <v>2.722346</v>
      </c>
      <c r="AB75" s="17" t="n">
        <v>2.73974</v>
      </c>
      <c r="AC75" s="17" t="n">
        <v>2.760433</v>
      </c>
      <c r="AD75" s="17" t="n">
        <v>2.785677</v>
      </c>
      <c r="AE75" s="17" t="n">
        <v>2.812876</v>
      </c>
      <c r="AF75" s="17" t="n">
        <v>2.842768</v>
      </c>
      <c r="AG75" s="17" t="n">
        <v>2.877009</v>
      </c>
      <c r="AH75" s="17" t="n">
        <v>2.911673</v>
      </c>
      <c r="AI75" s="17" t="n">
        <v>2.940098</v>
      </c>
      <c r="AJ75" s="17" t="n">
        <v>2.971311</v>
      </c>
      <c r="AK75" s="50" t="n">
        <v>0.002405</v>
      </c>
    </row>
    <row r="76" ht="15" customHeight="1" s="45">
      <c r="A76" s="11" t="inlineStr">
        <is>
          <t>TKI000:ea_Rail,Freight</t>
        </is>
      </c>
      <c r="B76" s="15" t="inlineStr">
        <is>
          <t xml:space="preserve">    Rail, Passenger</t>
        </is>
      </c>
      <c r="C76" s="17" t="n">
        <v>0.022033</v>
      </c>
      <c r="D76" s="17" t="n">
        <v>0.022153</v>
      </c>
      <c r="E76" s="17" t="n">
        <v>0.022502</v>
      </c>
      <c r="F76" s="17" t="n">
        <v>0.022779</v>
      </c>
      <c r="G76" s="17" t="n">
        <v>0.023067</v>
      </c>
      <c r="H76" s="17" t="n">
        <v>0.023337</v>
      </c>
      <c r="I76" s="17" t="n">
        <v>0.023605</v>
      </c>
      <c r="J76" s="17" t="n">
        <v>0.023871</v>
      </c>
      <c r="K76" s="17" t="n">
        <v>0.024159</v>
      </c>
      <c r="L76" s="17" t="n">
        <v>0.024451</v>
      </c>
      <c r="M76" s="17" t="n">
        <v>0.024709</v>
      </c>
      <c r="N76" s="17" t="n">
        <v>0.02503</v>
      </c>
      <c r="O76" s="17" t="n">
        <v>0.02526</v>
      </c>
      <c r="P76" s="17" t="n">
        <v>0.025547</v>
      </c>
      <c r="Q76" s="17" t="n">
        <v>0.025814</v>
      </c>
      <c r="R76" s="17" t="n">
        <v>0.026085</v>
      </c>
      <c r="S76" s="17" t="n">
        <v>0.026365</v>
      </c>
      <c r="T76" s="17" t="n">
        <v>0.026641</v>
      </c>
      <c r="U76" s="17" t="n">
        <v>0.026911</v>
      </c>
      <c r="V76" s="17" t="n">
        <v>0.027168</v>
      </c>
      <c r="W76" s="17" t="n">
        <v>0.027444</v>
      </c>
      <c r="X76" s="17" t="n">
        <v>0.027706</v>
      </c>
      <c r="Y76" s="17" t="n">
        <v>0.027962</v>
      </c>
      <c r="Z76" s="17" t="n">
        <v>0.028215</v>
      </c>
      <c r="AA76" s="17" t="n">
        <v>0.028473</v>
      </c>
      <c r="AB76" s="17" t="n">
        <v>0.02872</v>
      </c>
      <c r="AC76" s="17" t="n">
        <v>0.028978</v>
      </c>
      <c r="AD76" s="17" t="n">
        <v>0.029238</v>
      </c>
      <c r="AE76" s="17" t="n">
        <v>0.02949</v>
      </c>
      <c r="AF76" s="17" t="n">
        <v>0.02974</v>
      </c>
      <c r="AG76" s="17" t="n">
        <v>0.029998</v>
      </c>
      <c r="AH76" s="17" t="n">
        <v>0.030243</v>
      </c>
      <c r="AI76" s="17" t="n">
        <v>0.030491</v>
      </c>
      <c r="AJ76" s="17" t="n">
        <v>0.030725</v>
      </c>
      <c r="AK76" s="50" t="n">
        <v>0.010273</v>
      </c>
    </row>
    <row r="77" ht="15" customHeight="1" s="45">
      <c r="A77" s="11" t="inlineStr">
        <is>
          <t>TKI000:ea_Shipping,Dome</t>
        </is>
      </c>
      <c r="B77" s="15" t="inlineStr">
        <is>
          <t xml:space="preserve">    Rail, Freight</t>
        </is>
      </c>
      <c r="C77" s="17" t="n">
        <v>0.247806</v>
      </c>
      <c r="D77" s="17" t="n">
        <v>0.24641</v>
      </c>
      <c r="E77" s="17" t="n">
        <v>0.248031</v>
      </c>
      <c r="F77" s="17" t="n">
        <v>0.241643</v>
      </c>
      <c r="G77" s="17" t="n">
        <v>0.239089</v>
      </c>
      <c r="H77" s="17" t="n">
        <v>0.236438</v>
      </c>
      <c r="I77" s="17" t="n">
        <v>0.234871</v>
      </c>
      <c r="J77" s="17" t="n">
        <v>0.235787</v>
      </c>
      <c r="K77" s="17" t="n">
        <v>0.236205</v>
      </c>
      <c r="L77" s="17" t="n">
        <v>0.236713</v>
      </c>
      <c r="M77" s="17" t="n">
        <v>0.236007</v>
      </c>
      <c r="N77" s="17" t="n">
        <v>0.236031</v>
      </c>
      <c r="O77" s="17" t="n">
        <v>0.239233</v>
      </c>
      <c r="P77" s="17" t="n">
        <v>0.241282</v>
      </c>
      <c r="Q77" s="17" t="n">
        <v>0.240304</v>
      </c>
      <c r="R77" s="17" t="n">
        <v>0.239157</v>
      </c>
      <c r="S77" s="17" t="n">
        <v>0.239167</v>
      </c>
      <c r="T77" s="17" t="n">
        <v>0.237781</v>
      </c>
      <c r="U77" s="17" t="n">
        <v>0.237928</v>
      </c>
      <c r="V77" s="17" t="n">
        <v>0.238387</v>
      </c>
      <c r="W77" s="17" t="n">
        <v>0.238277</v>
      </c>
      <c r="X77" s="17" t="n">
        <v>0.238642</v>
      </c>
      <c r="Y77" s="17" t="n">
        <v>0.238966</v>
      </c>
      <c r="Z77" s="17" t="n">
        <v>0.239099</v>
      </c>
      <c r="AA77" s="17" t="n">
        <v>0.239128</v>
      </c>
      <c r="AB77" s="17" t="n">
        <v>0.238871</v>
      </c>
      <c r="AC77" s="17" t="n">
        <v>0.238445</v>
      </c>
      <c r="AD77" s="17" t="n">
        <v>0.238648</v>
      </c>
      <c r="AE77" s="17" t="n">
        <v>0.239036</v>
      </c>
      <c r="AF77" s="17" t="n">
        <v>0.238864</v>
      </c>
      <c r="AG77" s="17" t="n">
        <v>0.239014</v>
      </c>
      <c r="AH77" s="17" t="n">
        <v>0.239428</v>
      </c>
      <c r="AI77" s="17" t="n">
        <v>0.23977</v>
      </c>
      <c r="AJ77" s="17" t="n">
        <v>0.24032</v>
      </c>
      <c r="AK77" s="50" t="n">
        <v>-0.000782</v>
      </c>
    </row>
    <row r="78" ht="15" customHeight="1" s="45">
      <c r="A78" s="11" t="inlineStr">
        <is>
          <t>TKI000:ea_Shipping,Inte</t>
        </is>
      </c>
      <c r="B78" s="15" t="inlineStr">
        <is>
          <t xml:space="preserve">    Shipping, Domestic</t>
        </is>
      </c>
      <c r="C78" s="17" t="n">
        <v>0.044738</v>
      </c>
      <c r="D78" s="17" t="n">
        <v>0.044124</v>
      </c>
      <c r="E78" s="17" t="n">
        <v>0.043217</v>
      </c>
      <c r="F78" s="17" t="n">
        <v>0.041955</v>
      </c>
      <c r="G78" s="17" t="n">
        <v>0.040583</v>
      </c>
      <c r="H78" s="17" t="n">
        <v>0.0395</v>
      </c>
      <c r="I78" s="17" t="n">
        <v>0.038375</v>
      </c>
      <c r="J78" s="17" t="n">
        <v>0.037148</v>
      </c>
      <c r="K78" s="17" t="n">
        <v>0.035996</v>
      </c>
      <c r="L78" s="17" t="n">
        <v>0.034914</v>
      </c>
      <c r="M78" s="17" t="n">
        <v>0.033826</v>
      </c>
      <c r="N78" s="17" t="n">
        <v>0.032674</v>
      </c>
      <c r="O78" s="17" t="n">
        <v>0.031536</v>
      </c>
      <c r="P78" s="17" t="n">
        <v>0.030389</v>
      </c>
      <c r="Q78" s="17" t="n">
        <v>0.029779</v>
      </c>
      <c r="R78" s="17" t="n">
        <v>0.029134</v>
      </c>
      <c r="S78" s="17" t="n">
        <v>0.028524</v>
      </c>
      <c r="T78" s="17" t="n">
        <v>0.027947</v>
      </c>
      <c r="U78" s="17" t="n">
        <v>0.027394</v>
      </c>
      <c r="V78" s="17" t="n">
        <v>0.026823</v>
      </c>
      <c r="W78" s="17" t="n">
        <v>0.026329</v>
      </c>
      <c r="X78" s="17" t="n">
        <v>0.025818</v>
      </c>
      <c r="Y78" s="17" t="n">
        <v>0.025295</v>
      </c>
      <c r="Z78" s="17" t="n">
        <v>0.024756</v>
      </c>
      <c r="AA78" s="17" t="n">
        <v>0.024488</v>
      </c>
      <c r="AB78" s="17" t="n">
        <v>0.024221</v>
      </c>
      <c r="AC78" s="17" t="n">
        <v>0.023918</v>
      </c>
      <c r="AD78" s="17" t="n">
        <v>0.023655</v>
      </c>
      <c r="AE78" s="17" t="n">
        <v>0.023396</v>
      </c>
      <c r="AF78" s="17" t="n">
        <v>0.023166</v>
      </c>
      <c r="AG78" s="17" t="n">
        <v>0.022922</v>
      </c>
      <c r="AH78" s="17" t="n">
        <v>0.022711</v>
      </c>
      <c r="AI78" s="17" t="n">
        <v>0.022445</v>
      </c>
      <c r="AJ78" s="17" t="n">
        <v>0.022214</v>
      </c>
      <c r="AK78" s="50" t="n">
        <v>-0.021218</v>
      </c>
    </row>
    <row r="79" ht="15" customHeight="1" s="45">
      <c r="A79" s="11" t="inlineStr">
        <is>
          <t>TKI000:ea_RecreationalB</t>
        </is>
      </c>
      <c r="B79" s="15" t="inlineStr">
        <is>
          <t xml:space="preserve">    Shipping, International</t>
        </is>
      </c>
      <c r="C79" s="17" t="n">
        <v>0.429439</v>
      </c>
      <c r="D79" s="17" t="n">
        <v>0.411176</v>
      </c>
      <c r="E79" s="17" t="n">
        <v>0.468182</v>
      </c>
      <c r="F79" s="17" t="n">
        <v>0.395185</v>
      </c>
      <c r="G79" s="17" t="n">
        <v>0.393832</v>
      </c>
      <c r="H79" s="17" t="n">
        <v>0.415271</v>
      </c>
      <c r="I79" s="17" t="n">
        <v>0.419638</v>
      </c>
      <c r="J79" s="17" t="n">
        <v>0.421896</v>
      </c>
      <c r="K79" s="17" t="n">
        <v>0.424006</v>
      </c>
      <c r="L79" s="17" t="n">
        <v>0.422547</v>
      </c>
      <c r="M79" s="17" t="n">
        <v>0.421323</v>
      </c>
      <c r="N79" s="17" t="n">
        <v>0.420746</v>
      </c>
      <c r="O79" s="17" t="n">
        <v>0.421521</v>
      </c>
      <c r="P79" s="17" t="n">
        <v>0.418769</v>
      </c>
      <c r="Q79" s="17" t="n">
        <v>0.418558</v>
      </c>
      <c r="R79" s="17" t="n">
        <v>0.418546</v>
      </c>
      <c r="S79" s="17" t="n">
        <v>0.418579</v>
      </c>
      <c r="T79" s="17" t="n">
        <v>0.418339</v>
      </c>
      <c r="U79" s="17" t="n">
        <v>0.413132</v>
      </c>
      <c r="V79" s="17" t="n">
        <v>0.412994</v>
      </c>
      <c r="W79" s="17" t="n">
        <v>0.411918</v>
      </c>
      <c r="X79" s="17" t="n">
        <v>0.411754</v>
      </c>
      <c r="Y79" s="17" t="n">
        <v>0.411625</v>
      </c>
      <c r="Z79" s="17" t="n">
        <v>0.411575</v>
      </c>
      <c r="AA79" s="17" t="n">
        <v>0.411393</v>
      </c>
      <c r="AB79" s="17" t="n">
        <v>0.410841</v>
      </c>
      <c r="AC79" s="17" t="n">
        <v>0.413474</v>
      </c>
      <c r="AD79" s="17" t="n">
        <v>0.411156</v>
      </c>
      <c r="AE79" s="17" t="n">
        <v>0.411408</v>
      </c>
      <c r="AF79" s="17" t="n">
        <v>0.410308</v>
      </c>
      <c r="AG79" s="17" t="n">
        <v>0.410416</v>
      </c>
      <c r="AH79" s="17" t="n">
        <v>0.410648</v>
      </c>
      <c r="AI79" s="17" t="n">
        <v>0.411143</v>
      </c>
      <c r="AJ79" s="17" t="n">
        <v>0.411262</v>
      </c>
      <c r="AK79" s="50" t="n">
        <v>7e-06</v>
      </c>
    </row>
    <row r="80" ht="15" customHeight="1" s="45">
      <c r="A80" s="11" t="inlineStr">
        <is>
          <t>TKI000:ea_Air</t>
        </is>
      </c>
      <c r="B80" s="15" t="inlineStr">
        <is>
          <t xml:space="preserve">    Recreational Boats</t>
        </is>
      </c>
      <c r="C80" s="17" t="n">
        <v>0.131586</v>
      </c>
      <c r="D80" s="17" t="n">
        <v>0.131586</v>
      </c>
      <c r="E80" s="17" t="n">
        <v>0.131948</v>
      </c>
      <c r="F80" s="17" t="n">
        <v>0.132101</v>
      </c>
      <c r="G80" s="17" t="n">
        <v>0.13232</v>
      </c>
      <c r="H80" s="17" t="n">
        <v>0.132502</v>
      </c>
      <c r="I80" s="17" t="n">
        <v>0.132666</v>
      </c>
      <c r="J80" s="17" t="n">
        <v>0.132766</v>
      </c>
      <c r="K80" s="17" t="n">
        <v>0.132875</v>
      </c>
      <c r="L80" s="17" t="n">
        <v>0.132989</v>
      </c>
      <c r="M80" s="17" t="n">
        <v>0.13302</v>
      </c>
      <c r="N80" s="17" t="n">
        <v>0.133153</v>
      </c>
      <c r="O80" s="17" t="n">
        <v>0.133145</v>
      </c>
      <c r="P80" s="17" t="n">
        <v>0.133131</v>
      </c>
      <c r="Q80" s="17" t="n">
        <v>0.133111</v>
      </c>
      <c r="R80" s="17" t="n">
        <v>0.133046</v>
      </c>
      <c r="S80" s="17" t="n">
        <v>0.132952</v>
      </c>
      <c r="T80" s="17" t="n">
        <v>0.132859</v>
      </c>
      <c r="U80" s="17" t="n">
        <v>0.132724</v>
      </c>
      <c r="V80" s="17" t="n">
        <v>0.132549</v>
      </c>
      <c r="W80" s="17" t="n">
        <v>0.132382</v>
      </c>
      <c r="X80" s="17" t="n">
        <v>0.132178</v>
      </c>
      <c r="Y80" s="17" t="n">
        <v>0.131954</v>
      </c>
      <c r="Z80" s="17" t="n">
        <v>0.131713</v>
      </c>
      <c r="AA80" s="17" t="n">
        <v>0.131459</v>
      </c>
      <c r="AB80" s="17" t="n">
        <v>0.131178</v>
      </c>
      <c r="AC80" s="17" t="n">
        <v>0.130904</v>
      </c>
      <c r="AD80" s="17" t="n">
        <v>0.130624</v>
      </c>
      <c r="AE80" s="17" t="n">
        <v>0.130325</v>
      </c>
      <c r="AF80" s="17" t="n">
        <v>0.130035</v>
      </c>
      <c r="AG80" s="17" t="n">
        <v>0.129751</v>
      </c>
      <c r="AH80" s="17" t="n">
        <v>0.12944</v>
      </c>
      <c r="AI80" s="17" t="n">
        <v>0.129123</v>
      </c>
      <c r="AJ80" s="17" t="n">
        <v>0.1287</v>
      </c>
      <c r="AK80" s="50" t="n">
        <v>-0.000693</v>
      </c>
    </row>
    <row r="81" ht="15" customHeight="1" s="45">
      <c r="A81" s="11" t="inlineStr">
        <is>
          <t>TKI000:ea_MilitaryUse</t>
        </is>
      </c>
      <c r="B81" s="15" t="inlineStr">
        <is>
          <t xml:space="preserve">    Air</t>
        </is>
      </c>
      <c r="C81" s="17" t="n">
        <v>1.220852</v>
      </c>
      <c r="D81" s="17" t="n">
        <v>1.230324</v>
      </c>
      <c r="E81" s="17" t="n">
        <v>1.24866</v>
      </c>
      <c r="F81" s="17" t="n">
        <v>1.26464</v>
      </c>
      <c r="G81" s="17" t="n">
        <v>1.276783</v>
      </c>
      <c r="H81" s="17" t="n">
        <v>1.288014</v>
      </c>
      <c r="I81" s="17" t="n">
        <v>1.30056</v>
      </c>
      <c r="J81" s="17" t="n">
        <v>1.313879</v>
      </c>
      <c r="K81" s="17" t="n">
        <v>1.329037</v>
      </c>
      <c r="L81" s="17" t="n">
        <v>1.344096</v>
      </c>
      <c r="M81" s="17" t="n">
        <v>1.357828</v>
      </c>
      <c r="N81" s="17" t="n">
        <v>1.37607</v>
      </c>
      <c r="O81" s="17" t="n">
        <v>1.39057</v>
      </c>
      <c r="P81" s="17" t="n">
        <v>1.405368</v>
      </c>
      <c r="Q81" s="17" t="n">
        <v>1.420823</v>
      </c>
      <c r="R81" s="17" t="n">
        <v>1.435932</v>
      </c>
      <c r="S81" s="17" t="n">
        <v>1.451093</v>
      </c>
      <c r="T81" s="17" t="n">
        <v>1.466952</v>
      </c>
      <c r="U81" s="17" t="n">
        <v>1.48237</v>
      </c>
      <c r="V81" s="17" t="n">
        <v>1.497389</v>
      </c>
      <c r="W81" s="17" t="n">
        <v>1.512619</v>
      </c>
      <c r="X81" s="17" t="n">
        <v>1.528201</v>
      </c>
      <c r="Y81" s="17" t="n">
        <v>1.543366</v>
      </c>
      <c r="Z81" s="17" t="n">
        <v>1.558712</v>
      </c>
      <c r="AA81" s="17" t="n">
        <v>1.57402</v>
      </c>
      <c r="AB81" s="17" t="n">
        <v>1.58948</v>
      </c>
      <c r="AC81" s="17" t="n">
        <v>1.606283</v>
      </c>
      <c r="AD81" s="17" t="n">
        <v>1.623282</v>
      </c>
      <c r="AE81" s="17" t="n">
        <v>1.64143</v>
      </c>
      <c r="AF81" s="17" t="n">
        <v>1.659537</v>
      </c>
      <c r="AG81" s="17" t="n">
        <v>1.678453</v>
      </c>
      <c r="AH81" s="17" t="n">
        <v>1.697275</v>
      </c>
      <c r="AI81" s="17" t="n">
        <v>1.715977</v>
      </c>
      <c r="AJ81" s="17" t="n">
        <v>1.734279</v>
      </c>
      <c r="AK81" s="50" t="n">
        <v>0.010786</v>
      </c>
    </row>
    <row r="82" ht="15" customHeight="1" s="45">
      <c r="A82" s="11" t="inlineStr">
        <is>
          <t>TKI000:ea_Lubricants</t>
        </is>
      </c>
      <c r="B82" s="15" t="inlineStr">
        <is>
          <t xml:space="preserve">    Military Use</t>
        </is>
      </c>
      <c r="C82" s="17" t="n">
        <v>0.257023</v>
      </c>
      <c r="D82" s="17" t="n">
        <v>0.267681</v>
      </c>
      <c r="E82" s="17" t="n">
        <v>0.281707</v>
      </c>
      <c r="F82" s="17" t="n">
        <v>0.282962</v>
      </c>
      <c r="G82" s="17" t="n">
        <v>0.279199</v>
      </c>
      <c r="H82" s="17" t="n">
        <v>0.276358</v>
      </c>
      <c r="I82" s="17" t="n">
        <v>0.268228</v>
      </c>
      <c r="J82" s="17" t="n">
        <v>0.26297</v>
      </c>
      <c r="K82" s="17" t="n">
        <v>0.262406</v>
      </c>
      <c r="L82" s="17" t="n">
        <v>0.261971</v>
      </c>
      <c r="M82" s="17" t="n">
        <v>0.26218</v>
      </c>
      <c r="N82" s="17" t="n">
        <v>0.263992</v>
      </c>
      <c r="O82" s="17" t="n">
        <v>0.264483</v>
      </c>
      <c r="P82" s="17" t="n">
        <v>0.264774</v>
      </c>
      <c r="Q82" s="17" t="n">
        <v>0.265051</v>
      </c>
      <c r="R82" s="17" t="n">
        <v>0.265316</v>
      </c>
      <c r="S82" s="17" t="n">
        <v>0.265559</v>
      </c>
      <c r="T82" s="17" t="n">
        <v>0.26581</v>
      </c>
      <c r="U82" s="17" t="n">
        <v>0.266041</v>
      </c>
      <c r="V82" s="17" t="n">
        <v>0.266269</v>
      </c>
      <c r="W82" s="17" t="n">
        <v>0.266486</v>
      </c>
      <c r="X82" s="17" t="n">
        <v>0.266701</v>
      </c>
      <c r="Y82" s="17" t="n">
        <v>0.26691</v>
      </c>
      <c r="Z82" s="17" t="n">
        <v>0.267112</v>
      </c>
      <c r="AA82" s="17" t="n">
        <v>0.267307</v>
      </c>
      <c r="AB82" s="17" t="n">
        <v>0.267498</v>
      </c>
      <c r="AC82" s="17" t="n">
        <v>0.26768</v>
      </c>
      <c r="AD82" s="17" t="n">
        <v>0.267857</v>
      </c>
      <c r="AE82" s="17" t="n">
        <v>0.268026</v>
      </c>
      <c r="AF82" s="17" t="n">
        <v>0.268188</v>
      </c>
      <c r="AG82" s="17" t="n">
        <v>0.268344</v>
      </c>
      <c r="AH82" s="17" t="n">
        <v>0.268491</v>
      </c>
      <c r="AI82" s="17" t="n">
        <v>0.268358</v>
      </c>
      <c r="AJ82" s="17" t="n">
        <v>0.268247</v>
      </c>
      <c r="AK82" s="50" t="n">
        <v>6.600000000000001e-05</v>
      </c>
    </row>
    <row r="83" ht="15" customHeight="1" s="45">
      <c r="A83" s="11" t="inlineStr">
        <is>
          <t>TKI000:ea_PipelineFuel</t>
        </is>
      </c>
      <c r="B83" s="15" t="inlineStr">
        <is>
          <t xml:space="preserve">    Lubricants</t>
        </is>
      </c>
      <c r="C83" s="17" t="n">
        <v>0.06392</v>
      </c>
      <c r="D83" s="17" t="n">
        <v>0.063429</v>
      </c>
      <c r="E83" s="17" t="n">
        <v>0.06311600000000001</v>
      </c>
      <c r="F83" s="17" t="n">
        <v>0.062876</v>
      </c>
      <c r="G83" s="17" t="n">
        <v>0.062651</v>
      </c>
      <c r="H83" s="17" t="n">
        <v>0.062341</v>
      </c>
      <c r="I83" s="17" t="n">
        <v>0.06207</v>
      </c>
      <c r="J83" s="17" t="n">
        <v>0.061821</v>
      </c>
      <c r="K83" s="17" t="n">
        <v>0.061562</v>
      </c>
      <c r="L83" s="17" t="n">
        <v>0.061322</v>
      </c>
      <c r="M83" s="17" t="n">
        <v>0.061094</v>
      </c>
      <c r="N83" s="17" t="n">
        <v>0.060897</v>
      </c>
      <c r="O83" s="17" t="n">
        <v>0.060722</v>
      </c>
      <c r="P83" s="17" t="n">
        <v>0.060592</v>
      </c>
      <c r="Q83" s="17" t="n">
        <v>0.060528</v>
      </c>
      <c r="R83" s="17" t="n">
        <v>0.060458</v>
      </c>
      <c r="S83" s="17" t="n">
        <v>0.06041</v>
      </c>
      <c r="T83" s="17" t="n">
        <v>0.060417</v>
      </c>
      <c r="U83" s="17" t="n">
        <v>0.060419</v>
      </c>
      <c r="V83" s="17" t="n">
        <v>0.060415</v>
      </c>
      <c r="W83" s="17" t="n">
        <v>0.060426</v>
      </c>
      <c r="X83" s="17" t="n">
        <v>0.060445</v>
      </c>
      <c r="Y83" s="17" t="n">
        <v>0.060455</v>
      </c>
      <c r="Z83" s="17" t="n">
        <v>0.060471</v>
      </c>
      <c r="AA83" s="17" t="n">
        <v>0.060488</v>
      </c>
      <c r="AB83" s="17" t="n">
        <v>0.060523</v>
      </c>
      <c r="AC83" s="17" t="n">
        <v>0.060557</v>
      </c>
      <c r="AD83" s="17" t="n">
        <v>0.06061</v>
      </c>
      <c r="AE83" s="17" t="n">
        <v>0.060667</v>
      </c>
      <c r="AF83" s="17" t="n">
        <v>0.060717</v>
      </c>
      <c r="AG83" s="17" t="n">
        <v>0.06075</v>
      </c>
      <c r="AH83" s="17" t="n">
        <v>0.060763</v>
      </c>
      <c r="AI83" s="17" t="n">
        <v>0.060783</v>
      </c>
      <c r="AJ83" s="17" t="n">
        <v>0.060799</v>
      </c>
      <c r="AK83" s="50" t="n">
        <v>-0.001323</v>
      </c>
    </row>
    <row r="84" ht="15" customHeight="1" s="45">
      <c r="A84" s="11" t="inlineStr">
        <is>
          <t>TKI000:ea_Total</t>
        </is>
      </c>
      <c r="B84" s="15" t="inlineStr">
        <is>
          <t xml:space="preserve">    Pipeline Fuel</t>
        </is>
      </c>
      <c r="C84" s="17" t="n">
        <v>0.320809</v>
      </c>
      <c r="D84" s="17" t="n">
        <v>0.332671</v>
      </c>
      <c r="E84" s="17" t="n">
        <v>0.326267</v>
      </c>
      <c r="F84" s="17" t="n">
        <v>0.317993</v>
      </c>
      <c r="G84" s="17" t="n">
        <v>0.311768</v>
      </c>
      <c r="H84" s="17" t="n">
        <v>0.306024</v>
      </c>
      <c r="I84" s="17" t="n">
        <v>0.302525</v>
      </c>
      <c r="J84" s="17" t="n">
        <v>0.303007</v>
      </c>
      <c r="K84" s="17" t="n">
        <v>0.308595</v>
      </c>
      <c r="L84" s="17" t="n">
        <v>0.310502</v>
      </c>
      <c r="M84" s="17" t="n">
        <v>0.313957</v>
      </c>
      <c r="N84" s="17" t="n">
        <v>0.318195</v>
      </c>
      <c r="O84" s="17" t="n">
        <v>0.321616</v>
      </c>
      <c r="P84" s="17" t="n">
        <v>0.32261</v>
      </c>
      <c r="Q84" s="17" t="n">
        <v>0.323743</v>
      </c>
      <c r="R84" s="17" t="n">
        <v>0.327112</v>
      </c>
      <c r="S84" s="17" t="n">
        <v>0.327403</v>
      </c>
      <c r="T84" s="17" t="n">
        <v>0.328934</v>
      </c>
      <c r="U84" s="17" t="n">
        <v>0.329578</v>
      </c>
      <c r="V84" s="17" t="n">
        <v>0.330721</v>
      </c>
      <c r="W84" s="17" t="n">
        <v>0.330835</v>
      </c>
      <c r="X84" s="17" t="n">
        <v>0.332208</v>
      </c>
      <c r="Y84" s="17" t="n">
        <v>0.33369</v>
      </c>
      <c r="Z84" s="17" t="n">
        <v>0.335905</v>
      </c>
      <c r="AA84" s="17" t="n">
        <v>0.338015</v>
      </c>
      <c r="AB84" s="17" t="n">
        <v>0.34079</v>
      </c>
      <c r="AC84" s="17" t="n">
        <v>0.342611</v>
      </c>
      <c r="AD84" s="17" t="n">
        <v>0.345446</v>
      </c>
      <c r="AE84" s="17" t="n">
        <v>0.347899</v>
      </c>
      <c r="AF84" s="17" t="n">
        <v>0.349718</v>
      </c>
      <c r="AG84" s="17" t="n">
        <v>0.352068</v>
      </c>
      <c r="AH84" s="17" t="n">
        <v>0.35488</v>
      </c>
      <c r="AI84" s="17" t="n">
        <v>0.358021</v>
      </c>
      <c r="AJ84" s="17" t="n">
        <v>0.361038</v>
      </c>
      <c r="AK84" s="50" t="n">
        <v>0.00256</v>
      </c>
    </row>
    <row r="85" ht="15" customHeight="1" s="45">
      <c r="B85" s="14" t="inlineStr">
        <is>
          <t xml:space="preserve">      Total</t>
        </is>
      </c>
      <c r="C85" s="18" t="n">
        <v>14.387494</v>
      </c>
      <c r="D85" s="18" t="n">
        <v>14.439582</v>
      </c>
      <c r="E85" s="18" t="n">
        <v>14.528051</v>
      </c>
      <c r="F85" s="18" t="n">
        <v>14.375638</v>
      </c>
      <c r="G85" s="18" t="n">
        <v>14.236258</v>
      </c>
      <c r="H85" s="18" t="n">
        <v>14.102266</v>
      </c>
      <c r="I85" s="18" t="n">
        <v>13.925094</v>
      </c>
      <c r="J85" s="18" t="n">
        <v>13.742229</v>
      </c>
      <c r="K85" s="18" t="n">
        <v>13.56677</v>
      </c>
      <c r="L85" s="18" t="n">
        <v>13.41697</v>
      </c>
      <c r="M85" s="18" t="n">
        <v>13.277055</v>
      </c>
      <c r="N85" s="18" t="n">
        <v>13.161164</v>
      </c>
      <c r="O85" s="18" t="n">
        <v>13.038962</v>
      </c>
      <c r="P85" s="18" t="n">
        <v>12.91987</v>
      </c>
      <c r="Q85" s="18" t="n">
        <v>12.813753</v>
      </c>
      <c r="R85" s="18" t="n">
        <v>12.716784</v>
      </c>
      <c r="S85" s="18" t="n">
        <v>12.629751</v>
      </c>
      <c r="T85" s="18" t="n">
        <v>12.562429</v>
      </c>
      <c r="U85" s="18" t="n">
        <v>12.503926</v>
      </c>
      <c r="V85" s="18" t="n">
        <v>12.474881</v>
      </c>
      <c r="W85" s="18" t="n">
        <v>12.461569</v>
      </c>
      <c r="X85" s="18" t="n">
        <v>12.463853</v>
      </c>
      <c r="Y85" s="18" t="n">
        <v>12.472775</v>
      </c>
      <c r="Z85" s="18" t="n">
        <v>12.487917</v>
      </c>
      <c r="AA85" s="18" t="n">
        <v>12.513312</v>
      </c>
      <c r="AB85" s="18" t="n">
        <v>12.546439</v>
      </c>
      <c r="AC85" s="18" t="n">
        <v>12.591713</v>
      </c>
      <c r="AD85" s="18" t="n">
        <v>12.645458</v>
      </c>
      <c r="AE85" s="18" t="n">
        <v>12.708559</v>
      </c>
      <c r="AF85" s="18" t="n">
        <v>12.771045</v>
      </c>
      <c r="AG85" s="18" t="n">
        <v>12.840629</v>
      </c>
      <c r="AH85" s="18" t="n">
        <v>12.914635</v>
      </c>
      <c r="AI85" s="18" t="n">
        <v>12.990807</v>
      </c>
      <c r="AJ85" s="18" t="n">
        <v>13.065372</v>
      </c>
      <c r="AK85" s="52" t="n">
        <v>-0.00312</v>
      </c>
    </row>
    <row r="86" ht="15" customHeight="1" s="45" thickBot="1"/>
    <row r="87" ht="15" customHeight="1" s="45">
      <c r="B87" s="62" t="inlineStr">
        <is>
          <t xml:space="preserve">   1/ Commercial trucks 8,501 to 10,000 pounds gross vehicle weight rating.</t>
        </is>
      </c>
      <c r="C87" s="63" t="n"/>
      <c r="D87" s="63" t="n"/>
      <c r="E87" s="63" t="n"/>
      <c r="F87" s="63" t="n"/>
      <c r="G87" s="63" t="n"/>
      <c r="H87" s="63" t="n"/>
      <c r="I87" s="63" t="n"/>
      <c r="J87" s="63" t="n"/>
      <c r="K87" s="63" t="n"/>
      <c r="L87" s="63" t="n"/>
      <c r="M87" s="63" t="n"/>
      <c r="N87" s="63" t="n"/>
      <c r="O87" s="63" t="n"/>
      <c r="P87" s="63" t="n"/>
      <c r="Q87" s="63" t="n"/>
      <c r="R87" s="63" t="n"/>
      <c r="S87" s="63" t="n"/>
      <c r="T87" s="63" t="n"/>
      <c r="U87" s="63" t="n"/>
      <c r="V87" s="63" t="n"/>
      <c r="W87" s="63" t="n"/>
      <c r="X87" s="63" t="n"/>
      <c r="Y87" s="63" t="n"/>
      <c r="Z87" s="63" t="n"/>
      <c r="AA87" s="63" t="n"/>
      <c r="AB87" s="63" t="n"/>
      <c r="AC87" s="63" t="n"/>
      <c r="AD87" s="63" t="n"/>
      <c r="AE87" s="63" t="n"/>
      <c r="AF87" s="63" t="n"/>
      <c r="AG87" s="63" t="n"/>
      <c r="AH87" s="63" t="n"/>
      <c r="AI87" s="63" t="n"/>
      <c r="AJ87" s="63" t="n"/>
      <c r="AK87" s="63" t="n"/>
    </row>
    <row r="88" ht="15" customHeight="1" s="45">
      <c r="B88" s="19" t="inlineStr">
        <is>
          <t xml:space="preserve">   2/ CAFE standard based on projected new vehicle sales.</t>
        </is>
      </c>
    </row>
    <row r="89" ht="15" customHeight="1" s="45">
      <c r="B89" s="19" t="inlineStr">
        <is>
          <t xml:space="preserve">   3/ Includes CAFE credits for alternative fueled vehicle sales and credit banking.</t>
        </is>
      </c>
    </row>
    <row r="90" ht="15" customHeight="1" s="45">
      <c r="B90" s="19" t="inlineStr">
        <is>
          <t xml:space="preserve">   4/ U.S. Environmental Protection Agency rated miles per gallon.</t>
        </is>
      </c>
    </row>
    <row r="91" ht="15" customHeight="1" s="45">
      <c r="B91" s="19" t="inlineStr">
        <is>
          <t xml:space="preserve">   5/ Tested new vehicle efficiency revised for on-road performance.</t>
        </is>
      </c>
    </row>
    <row r="92" ht="15" customHeight="1" s="45">
      <c r="B92" s="19" t="inlineStr">
        <is>
          <t xml:space="preserve">   6/ Combined "on-the-road" estimate for all cars and light trucks.</t>
        </is>
      </c>
    </row>
    <row r="93" ht="15" customHeight="1" s="45">
      <c r="B93" s="19" t="inlineStr">
        <is>
          <t xml:space="preserve">   CAFE = Corporate average fuel economy.</t>
        </is>
      </c>
    </row>
    <row r="94" ht="15" customHeight="1" s="45">
      <c r="B94" s="19" t="inlineStr">
        <is>
          <t xml:space="preserve">   Btu = British thermal unit.</t>
        </is>
      </c>
    </row>
    <row r="95" ht="15" customHeight="1" s="45">
      <c r="B95" s="19" t="inlineStr">
        <is>
          <t xml:space="preserve">   Note:  Totals may not equal sum of components due to independent rounding.  Data for 2017</t>
        </is>
      </c>
    </row>
    <row r="96" ht="15" customHeight="1" s="45">
      <c r="B96" s="19" t="inlineStr">
        <is>
          <t>are model results and may differ from official EIA data reports.</t>
        </is>
      </c>
    </row>
    <row r="97" ht="15" customHeight="1" s="45">
      <c r="B97" s="19" t="inlineStr">
        <is>
          <t xml:space="preserve">   Sources:  2017:  U.S. Energy Information Administration (EIA), Monthly Energy Review, September 2018;</t>
        </is>
      </c>
    </row>
    <row r="98" ht="15" customHeight="1" s="45">
      <c r="B98" s="19" t="inlineStr">
        <is>
          <t>EIA, Alternatives to Traditional Transportation Fuels 2009 (Part II - User and Fuel Data); EIA, State Energy Data System 2016;</t>
        </is>
      </c>
    </row>
    <row r="99" ht="15" customHeight="1" s="45">
      <c r="B99" s="19" t="inlineStr">
        <is>
          <t>Federal Highway Administration, Highway Statistics 2016; Oak Ridge National Laboratory, Transportation Energy</t>
        </is>
      </c>
    </row>
    <row r="100" ht="15" customHeight="1" s="45">
      <c r="B100" s="19" t="inlineStr">
        <is>
          <t>Data Book:  Edition 36; National Highway Traffic and Safety Administration, Summary of Fuel Economy</t>
        </is>
      </c>
    </row>
    <row r="101" ht="15" customHeight="1" s="45">
      <c r="B101" s="19" t="inlineStr">
        <is>
          <t>Performance, June 2015; U.S. Department of Commerce, Bureau of the Census, "Vehicle Inventory and Use Survey," EC02TV;</t>
        </is>
      </c>
    </row>
    <row r="102" ht="15" customHeight="1" s="45">
      <c r="B102" s="19" t="inlineStr">
        <is>
          <t>U.S. Environmental Protection Agency, Engines and Vehicles Information System, various years;</t>
        </is>
      </c>
    </row>
    <row r="103" ht="15" customHeight="1" s="45">
      <c r="B103" t="inlineStr">
        <is>
          <t>U.S. Department of Transportation, Federal Transit Administration, National Transit Database, various years;</t>
        </is>
      </c>
    </row>
    <row r="104" ht="15" customHeight="1" s="45">
      <c r="B104" s="19" t="inlineStr">
        <is>
          <t>U.S. Department of Transportation, Research and Special Programs Administration, Air Carrier Statistics Monthly,</t>
        </is>
      </c>
    </row>
    <row r="105" ht="15" customHeight="1" s="45">
      <c r="B105" s="19" t="inlineStr">
        <is>
          <t>December 2010/2009; and United States Department of Defense, Defense Logistics Agency Energy, Fiscal Year 2015 Fact Book.</t>
        </is>
      </c>
    </row>
    <row r="106" ht="15" customHeight="1" s="45">
      <c r="B106" s="19" t="inlineStr">
        <is>
          <t>2018:  EIA, Short-Term Energy Outlook, October 2018 and EIA, AEO2019 National Energy Modeling System run ref2019.d111618a.</t>
        </is>
      </c>
    </row>
    <row r="107" ht="15" customHeight="1" s="45">
      <c r="B107" s="19"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AK214"/>
  <sheetViews>
    <sheetView workbookViewId="0">
      <pane xSplit="2" ySplit="1" topLeftCell="C37" activePane="bottomRight" state="frozen"/>
      <selection activeCell="B46" sqref="B46"/>
      <selection pane="topRight" activeCell="B46" sqref="B46"/>
      <selection pane="bottomLeft" activeCell="B46" sqref="B46"/>
      <selection pane="bottomRight" activeCell="C43" sqref="C43"/>
    </sheetView>
  </sheetViews>
  <sheetFormatPr baseColWidth="10" defaultColWidth="8.83203125" defaultRowHeight="15" customHeight="1"/>
  <cols>
    <col hidden="1" width="20.83203125" customWidth="1" style="45" min="1" max="1"/>
    <col width="45.6640625" customWidth="1" style="45" min="2" max="2"/>
  </cols>
  <sheetData>
    <row r="1" ht="15" customHeight="1" s="45" thickBot="1">
      <c r="B1" s="8" t="inlineStr">
        <is>
          <t>ref2019.d111618a</t>
        </is>
      </c>
      <c r="C1" s="9" t="n">
        <v>2017</v>
      </c>
      <c r="D1" s="9" t="n">
        <v>2018</v>
      </c>
      <c r="E1" s="9" t="n">
        <v>2019</v>
      </c>
      <c r="F1" s="9" t="n">
        <v>2020</v>
      </c>
      <c r="G1" s="9" t="n">
        <v>2021</v>
      </c>
      <c r="H1" s="9" t="n">
        <v>2022</v>
      </c>
      <c r="I1" s="9" t="n">
        <v>2023</v>
      </c>
      <c r="J1" s="9" t="n">
        <v>2024</v>
      </c>
      <c r="K1" s="9" t="n">
        <v>2025</v>
      </c>
      <c r="L1" s="9" t="n">
        <v>2026</v>
      </c>
      <c r="M1" s="9" t="n">
        <v>2027</v>
      </c>
      <c r="N1" s="9" t="n">
        <v>2028</v>
      </c>
      <c r="O1" s="9" t="n">
        <v>2029</v>
      </c>
      <c r="P1" s="9" t="n">
        <v>2030</v>
      </c>
      <c r="Q1" s="9" t="n">
        <v>2031</v>
      </c>
      <c r="R1" s="9" t="n">
        <v>2032</v>
      </c>
      <c r="S1" s="9" t="n">
        <v>2033</v>
      </c>
      <c r="T1" s="9" t="n">
        <v>2034</v>
      </c>
      <c r="U1" s="9" t="n">
        <v>2035</v>
      </c>
      <c r="V1" s="9" t="n">
        <v>2036</v>
      </c>
      <c r="W1" s="9" t="n">
        <v>2037</v>
      </c>
      <c r="X1" s="9" t="n">
        <v>2038</v>
      </c>
      <c r="Y1" s="9" t="n">
        <v>2039</v>
      </c>
      <c r="Z1" s="9" t="n">
        <v>2040</v>
      </c>
      <c r="AA1" s="9" t="n">
        <v>2041</v>
      </c>
      <c r="AB1" s="9" t="n">
        <v>2042</v>
      </c>
      <c r="AC1" s="9" t="n">
        <v>2043</v>
      </c>
      <c r="AD1" s="9" t="n">
        <v>2044</v>
      </c>
      <c r="AE1" s="9" t="n">
        <v>2045</v>
      </c>
      <c r="AF1" s="9" t="n">
        <v>2046</v>
      </c>
      <c r="AG1" s="9" t="n">
        <v>2047</v>
      </c>
      <c r="AH1" s="9" t="n">
        <v>2048</v>
      </c>
      <c r="AI1" s="9" t="n">
        <v>2049</v>
      </c>
      <c r="AJ1" s="9" t="n">
        <v>2050</v>
      </c>
    </row>
    <row r="2" ht="15" customHeight="1" s="45" thickTop="1"/>
    <row r="3" ht="15" customHeight="1" s="45">
      <c r="C3" s="10" t="inlineStr">
        <is>
          <t>Report</t>
        </is>
      </c>
      <c r="D3" s="10" t="inlineStr">
        <is>
          <t>Annual Energy Outlook 2019</t>
        </is>
      </c>
      <c r="E3" s="10" t="n"/>
      <c r="F3" s="10" t="n"/>
      <c r="G3" s="10" t="n"/>
    </row>
    <row r="4" ht="15" customHeight="1" s="45">
      <c r="C4" s="10" t="inlineStr">
        <is>
          <t>Scenario</t>
        </is>
      </c>
      <c r="D4" s="10" t="inlineStr">
        <is>
          <t>ref2019</t>
        </is>
      </c>
      <c r="E4" s="10" t="n"/>
      <c r="F4" s="10" t="n"/>
      <c r="G4" s="10" t="inlineStr">
        <is>
          <t>Reference case</t>
        </is>
      </c>
    </row>
    <row r="5" ht="15" customHeight="1" s="45">
      <c r="C5" s="10" t="inlineStr">
        <is>
          <t>Datekey</t>
        </is>
      </c>
      <c r="D5" s="10" t="inlineStr">
        <is>
          <t>d111618a</t>
        </is>
      </c>
      <c r="E5" s="10" t="n"/>
      <c r="F5" s="10" t="n"/>
      <c r="G5" s="10" t="n"/>
    </row>
    <row r="6" ht="15" customHeight="1" s="45">
      <c r="C6" s="10" t="inlineStr">
        <is>
          <t>Release Date</t>
        </is>
      </c>
      <c r="D6" s="10" t="n"/>
      <c r="E6" s="10" t="inlineStr">
        <is>
          <t xml:space="preserve"> January 2019</t>
        </is>
      </c>
      <c r="F6" s="10" t="n"/>
      <c r="G6" s="10" t="n"/>
    </row>
    <row r="10" ht="15" customHeight="1" s="45">
      <c r="A10" s="11" t="inlineStr">
        <is>
          <t>ATE000</t>
        </is>
      </c>
      <c r="B10" s="12" t="inlineStr">
        <is>
          <t>48. Air Travel Energy Use</t>
        </is>
      </c>
    </row>
    <row r="11" ht="15" customHeight="1" s="45">
      <c r="B11" s="8" t="n"/>
    </row>
    <row r="12" ht="15" customHeight="1" s="45">
      <c r="B12" s="8" t="n"/>
      <c r="C12" s="13"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c r="AA12" s="13" t="n"/>
      <c r="AB12" s="13" t="n"/>
      <c r="AC12" s="13" t="n"/>
      <c r="AD12" s="13" t="n"/>
      <c r="AE12" s="13" t="n"/>
      <c r="AF12" s="13" t="n"/>
      <c r="AG12" s="13" t="n"/>
      <c r="AH12" s="13" t="n"/>
      <c r="AI12" s="13" t="n"/>
      <c r="AJ12" s="13" t="n"/>
      <c r="AK12" s="13" t="inlineStr">
        <is>
          <t>2018-</t>
        </is>
      </c>
    </row>
    <row r="13" ht="15" customHeight="1" s="45" thickBot="1">
      <c r="B13" s="9" t="inlineStr">
        <is>
          <t xml:space="preserve"> Indicators</t>
        </is>
      </c>
      <c r="C13" s="9" t="n">
        <v>2017</v>
      </c>
      <c r="D13" s="9" t="n">
        <v>2018</v>
      </c>
      <c r="E13" s="9" t="n">
        <v>2019</v>
      </c>
      <c r="F13" s="9" t="n">
        <v>2020</v>
      </c>
      <c r="G13" s="9" t="n">
        <v>2021</v>
      </c>
      <c r="H13" s="9" t="n">
        <v>2022</v>
      </c>
      <c r="I13" s="9" t="n">
        <v>2023</v>
      </c>
      <c r="J13" s="9" t="n">
        <v>2024</v>
      </c>
      <c r="K13" s="9" t="n">
        <v>2025</v>
      </c>
      <c r="L13" s="9" t="n">
        <v>2026</v>
      </c>
      <c r="M13" s="9" t="n">
        <v>2027</v>
      </c>
      <c r="N13" s="9" t="n">
        <v>2028</v>
      </c>
      <c r="O13" s="9" t="n">
        <v>2029</v>
      </c>
      <c r="P13" s="9" t="n">
        <v>2030</v>
      </c>
      <c r="Q13" s="9" t="n">
        <v>2031</v>
      </c>
      <c r="R13" s="9" t="n">
        <v>2032</v>
      </c>
      <c r="S13" s="9" t="n">
        <v>2033</v>
      </c>
      <c r="T13" s="9" t="n">
        <v>2034</v>
      </c>
      <c r="U13" s="9" t="n">
        <v>2035</v>
      </c>
      <c r="V13" s="9" t="n">
        <v>2036</v>
      </c>
      <c r="W13" s="9" t="n">
        <v>2037</v>
      </c>
      <c r="X13" s="9" t="n">
        <v>2038</v>
      </c>
      <c r="Y13" s="9" t="n">
        <v>2039</v>
      </c>
      <c r="Z13" s="9" t="n">
        <v>2040</v>
      </c>
      <c r="AA13" s="9" t="n">
        <v>2041</v>
      </c>
      <c r="AB13" s="9" t="n">
        <v>2042</v>
      </c>
      <c r="AC13" s="9" t="n">
        <v>2043</v>
      </c>
      <c r="AD13" s="9" t="n">
        <v>2044</v>
      </c>
      <c r="AE13" s="9" t="n">
        <v>2045</v>
      </c>
      <c r="AF13" s="9" t="n">
        <v>2046</v>
      </c>
      <c r="AG13" s="9" t="n">
        <v>2047</v>
      </c>
      <c r="AH13" s="9" t="n">
        <v>2048</v>
      </c>
      <c r="AI13" s="9" t="n">
        <v>2049</v>
      </c>
      <c r="AJ13" s="9" t="n">
        <v>2050</v>
      </c>
      <c r="AK13" s="9" t="n">
        <v>2050</v>
      </c>
    </row>
    <row r="14" ht="15" customHeight="1" s="45" thickTop="1"/>
    <row r="15" ht="15" customHeight="1" s="45">
      <c r="A15" s="11" t="inlineStr">
        <is>
          <t>ATE000:ba_FuelCost(1987</t>
        </is>
      </c>
      <c r="B15" s="14" t="inlineStr">
        <is>
          <t>Fuel Cost (1987 dollars per million Btu)</t>
        </is>
      </c>
      <c r="C15" s="53" t="n">
        <v>6.407252</v>
      </c>
      <c r="D15" s="53" t="n">
        <v>8.373602999999999</v>
      </c>
      <c r="E15" s="53" t="n">
        <v>8.407154</v>
      </c>
      <c r="F15" s="53" t="n">
        <v>9.013729</v>
      </c>
      <c r="G15" s="53" t="n">
        <v>8.869243000000001</v>
      </c>
      <c r="H15" s="53" t="n">
        <v>8.794741</v>
      </c>
      <c r="I15" s="53" t="n">
        <v>8.926148</v>
      </c>
      <c r="J15" s="53" t="n">
        <v>9.069395</v>
      </c>
      <c r="K15" s="53" t="n">
        <v>9.20903</v>
      </c>
      <c r="L15" s="53" t="n">
        <v>9.413549</v>
      </c>
      <c r="M15" s="53" t="n">
        <v>9.676966</v>
      </c>
      <c r="N15" s="53" t="n">
        <v>9.879771</v>
      </c>
      <c r="O15" s="53" t="n">
        <v>10.242647</v>
      </c>
      <c r="P15" s="53" t="n">
        <v>10.307064</v>
      </c>
      <c r="Q15" s="53" t="n">
        <v>10.437167</v>
      </c>
      <c r="R15" s="53" t="n">
        <v>10.648626</v>
      </c>
      <c r="S15" s="53" t="n">
        <v>10.765126</v>
      </c>
      <c r="T15" s="53" t="n">
        <v>10.853281</v>
      </c>
      <c r="U15" s="53" t="n">
        <v>10.990458</v>
      </c>
      <c r="V15" s="53" t="n">
        <v>11.161596</v>
      </c>
      <c r="W15" s="53" t="n">
        <v>11.183837</v>
      </c>
      <c r="X15" s="53" t="n">
        <v>11.290907</v>
      </c>
      <c r="Y15" s="53" t="n">
        <v>11.389704</v>
      </c>
      <c r="Z15" s="53" t="n">
        <v>11.448588</v>
      </c>
      <c r="AA15" s="53" t="n">
        <v>11.511439</v>
      </c>
      <c r="AB15" s="53" t="n">
        <v>11.633391</v>
      </c>
      <c r="AC15" s="53" t="n">
        <v>11.690496</v>
      </c>
      <c r="AD15" s="53" t="n">
        <v>11.670795</v>
      </c>
      <c r="AE15" s="53" t="n">
        <v>11.756205</v>
      </c>
      <c r="AF15" s="53" t="n">
        <v>11.7506</v>
      </c>
      <c r="AG15" s="53" t="n">
        <v>11.777502</v>
      </c>
      <c r="AH15" s="53" t="n">
        <v>11.859651</v>
      </c>
      <c r="AI15" s="53" t="n">
        <v>11.842397</v>
      </c>
      <c r="AJ15" s="53" t="n">
        <v>11.83466</v>
      </c>
      <c r="AK15" s="52" t="n">
        <v>0.01087</v>
      </c>
    </row>
    <row r="17" ht="15" customHeight="1" s="45">
      <c r="B17" s="14" t="inlineStr">
        <is>
          <t>Ticket Price (1996 cents per passenger mile)</t>
        </is>
      </c>
    </row>
    <row r="18" ht="15" customHeight="1" s="45">
      <c r="A18" s="11" t="inlineStr">
        <is>
          <t>ATE000:ca_Yield-domesti</t>
        </is>
      </c>
      <c r="B18" s="15" t="inlineStr">
        <is>
          <t xml:space="preserve">  Domestic</t>
        </is>
      </c>
      <c r="C18" s="51" t="n">
        <v>9.547279</v>
      </c>
      <c r="D18" s="51" t="n">
        <v>10.190569</v>
      </c>
      <c r="E18" s="51" t="n">
        <v>10.438099</v>
      </c>
      <c r="F18" s="51" t="n">
        <v>10.790193</v>
      </c>
      <c r="G18" s="51" t="n">
        <v>10.983091</v>
      </c>
      <c r="H18" s="51" t="n">
        <v>11.172456</v>
      </c>
      <c r="I18" s="51" t="n">
        <v>11.40348</v>
      </c>
      <c r="J18" s="51" t="n">
        <v>11.628451</v>
      </c>
      <c r="K18" s="51" t="n">
        <v>11.844325</v>
      </c>
      <c r="L18" s="51" t="n">
        <v>12.064339</v>
      </c>
      <c r="M18" s="51" t="n">
        <v>12.289833</v>
      </c>
      <c r="N18" s="51" t="n">
        <v>12.496699</v>
      </c>
      <c r="O18" s="51" t="n">
        <v>12.729668</v>
      </c>
      <c r="P18" s="51" t="n">
        <v>12.895953</v>
      </c>
      <c r="Q18" s="51" t="n">
        <v>13.069399</v>
      </c>
      <c r="R18" s="51" t="n">
        <v>13.251819</v>
      </c>
      <c r="S18" s="51" t="n">
        <v>13.410336</v>
      </c>
      <c r="T18" s="51" t="n">
        <v>13.557912</v>
      </c>
      <c r="U18" s="51" t="n">
        <v>13.711077</v>
      </c>
      <c r="V18" s="51" t="n">
        <v>13.86455</v>
      </c>
      <c r="W18" s="51" t="n">
        <v>13.983489</v>
      </c>
      <c r="X18" s="51" t="n">
        <v>14.114743</v>
      </c>
      <c r="Y18" s="51" t="n">
        <v>14.239988</v>
      </c>
      <c r="Z18" s="51" t="n">
        <v>14.352982</v>
      </c>
      <c r="AA18" s="51" t="n">
        <v>14.462063</v>
      </c>
      <c r="AB18" s="51" t="n">
        <v>14.579583</v>
      </c>
      <c r="AC18" s="51" t="n">
        <v>14.680387</v>
      </c>
      <c r="AD18" s="51" t="n">
        <v>14.76222</v>
      </c>
      <c r="AE18" s="51" t="n">
        <v>14.861527</v>
      </c>
      <c r="AF18" s="51" t="n">
        <v>14.939385</v>
      </c>
      <c r="AG18" s="51" t="n">
        <v>15.02066</v>
      </c>
      <c r="AH18" s="51" t="n">
        <v>15.10899</v>
      </c>
      <c r="AI18" s="51" t="n">
        <v>15.175923</v>
      </c>
      <c r="AJ18" s="51" t="n">
        <v>15.242028</v>
      </c>
      <c r="AK18" s="50" t="n">
        <v>0.012661</v>
      </c>
    </row>
    <row r="19" ht="15" customHeight="1" s="45">
      <c r="A19" s="11" t="inlineStr">
        <is>
          <t>ATE000:ca_Yield-interna</t>
        </is>
      </c>
      <c r="B19" s="15" t="inlineStr">
        <is>
          <t xml:space="preserve">  International</t>
        </is>
      </c>
      <c r="C19" s="51" t="n">
        <v>10.445128</v>
      </c>
      <c r="D19" s="51" t="n">
        <v>11.853943</v>
      </c>
      <c r="E19" s="51" t="n">
        <v>12.737542</v>
      </c>
      <c r="F19" s="51" t="n">
        <v>13.383433</v>
      </c>
      <c r="G19" s="51" t="n">
        <v>13.826231</v>
      </c>
      <c r="H19" s="51" t="n">
        <v>14.16826</v>
      </c>
      <c r="I19" s="51" t="n">
        <v>14.458601</v>
      </c>
      <c r="J19" s="51" t="n">
        <v>14.709558</v>
      </c>
      <c r="K19" s="51" t="n">
        <v>14.935437</v>
      </c>
      <c r="L19" s="51" t="n">
        <v>15.148964</v>
      </c>
      <c r="M19" s="51" t="n">
        <v>15.356094</v>
      </c>
      <c r="N19" s="51" t="n">
        <v>15.554306</v>
      </c>
      <c r="O19" s="51" t="n">
        <v>15.756933</v>
      </c>
      <c r="P19" s="51" t="n">
        <v>15.942156</v>
      </c>
      <c r="Q19" s="51" t="n">
        <v>16.129267</v>
      </c>
      <c r="R19" s="51" t="n">
        <v>16.319328</v>
      </c>
      <c r="S19" s="51" t="n">
        <v>16.504269</v>
      </c>
      <c r="T19" s="51" t="n">
        <v>16.687475</v>
      </c>
      <c r="U19" s="51" t="n">
        <v>16.873083</v>
      </c>
      <c r="V19" s="51" t="n">
        <v>17.059959</v>
      </c>
      <c r="W19" s="51" t="n">
        <v>17.239344</v>
      </c>
      <c r="X19" s="51" t="n">
        <v>17.422947</v>
      </c>
      <c r="Y19" s="51" t="n">
        <v>17.606134</v>
      </c>
      <c r="Z19" s="51" t="n">
        <v>17.787306</v>
      </c>
      <c r="AA19" s="51" t="n">
        <v>17.968565</v>
      </c>
      <c r="AB19" s="51" t="n">
        <v>18.152903</v>
      </c>
      <c r="AC19" s="51" t="n">
        <v>18.333981</v>
      </c>
      <c r="AD19" s="51" t="n">
        <v>18.511208</v>
      </c>
      <c r="AE19" s="51" t="n">
        <v>18.69368</v>
      </c>
      <c r="AF19" s="51" t="n">
        <v>18.871609</v>
      </c>
      <c r="AG19" s="51" t="n">
        <v>19.05118</v>
      </c>
      <c r="AH19" s="51" t="n">
        <v>19.233358</v>
      </c>
      <c r="AI19" s="51" t="n">
        <v>19.410835</v>
      </c>
      <c r="AJ19" s="51" t="n">
        <v>19.588753</v>
      </c>
      <c r="AK19" s="50" t="n">
        <v>0.015821</v>
      </c>
    </row>
    <row r="20" ht="15" customHeight="1" s="45">
      <c r="A20" s="11" t="inlineStr">
        <is>
          <t>ATE000:ca_Yield-non_u.s</t>
        </is>
      </c>
      <c r="B20" s="15" t="inlineStr">
        <is>
          <t xml:space="preserve">  Non-U.S. 1/</t>
        </is>
      </c>
      <c r="C20" s="51" t="n">
        <v>10.445128</v>
      </c>
      <c r="D20" s="51" t="n">
        <v>11.853943</v>
      </c>
      <c r="E20" s="51" t="n">
        <v>12.737542</v>
      </c>
      <c r="F20" s="51" t="n">
        <v>13.383433</v>
      </c>
      <c r="G20" s="51" t="n">
        <v>13.826231</v>
      </c>
      <c r="H20" s="51" t="n">
        <v>14.16826</v>
      </c>
      <c r="I20" s="51" t="n">
        <v>14.458601</v>
      </c>
      <c r="J20" s="51" t="n">
        <v>14.709558</v>
      </c>
      <c r="K20" s="51" t="n">
        <v>14.935437</v>
      </c>
      <c r="L20" s="51" t="n">
        <v>15.148964</v>
      </c>
      <c r="M20" s="51" t="n">
        <v>15.356094</v>
      </c>
      <c r="N20" s="51" t="n">
        <v>15.554306</v>
      </c>
      <c r="O20" s="51" t="n">
        <v>15.756933</v>
      </c>
      <c r="P20" s="51" t="n">
        <v>15.942156</v>
      </c>
      <c r="Q20" s="51" t="n">
        <v>16.129267</v>
      </c>
      <c r="R20" s="51" t="n">
        <v>16.319328</v>
      </c>
      <c r="S20" s="51" t="n">
        <v>16.504269</v>
      </c>
      <c r="T20" s="51" t="n">
        <v>16.687475</v>
      </c>
      <c r="U20" s="51" t="n">
        <v>16.873083</v>
      </c>
      <c r="V20" s="51" t="n">
        <v>17.059959</v>
      </c>
      <c r="W20" s="51" t="n">
        <v>17.239344</v>
      </c>
      <c r="X20" s="51" t="n">
        <v>17.422947</v>
      </c>
      <c r="Y20" s="51" t="n">
        <v>17.606134</v>
      </c>
      <c r="Z20" s="51" t="n">
        <v>17.787306</v>
      </c>
      <c r="AA20" s="51" t="n">
        <v>17.968565</v>
      </c>
      <c r="AB20" s="51" t="n">
        <v>18.152903</v>
      </c>
      <c r="AC20" s="51" t="n">
        <v>18.333981</v>
      </c>
      <c r="AD20" s="51" t="n">
        <v>18.511208</v>
      </c>
      <c r="AE20" s="51" t="n">
        <v>18.69368</v>
      </c>
      <c r="AF20" s="51" t="n">
        <v>18.871609</v>
      </c>
      <c r="AG20" s="51" t="n">
        <v>19.05118</v>
      </c>
      <c r="AH20" s="51" t="n">
        <v>19.233358</v>
      </c>
      <c r="AI20" s="51" t="n">
        <v>19.410835</v>
      </c>
      <c r="AJ20" s="51" t="n">
        <v>19.588753</v>
      </c>
      <c r="AK20" s="50" t="n">
        <v>0.015821</v>
      </c>
    </row>
    <row r="22" ht="15" customHeight="1" s="45">
      <c r="B22" s="14" t="inlineStr">
        <is>
          <t>Load Factor (fraction of seats filled)</t>
        </is>
      </c>
    </row>
    <row r="23" ht="15" customHeight="1" s="45">
      <c r="A23" s="11" t="inlineStr">
        <is>
          <t>ATE000:da_LoadFactor,Do</t>
        </is>
      </c>
      <c r="B23" s="15" t="inlineStr">
        <is>
          <t xml:space="preserve">  U.S. Domestic</t>
        </is>
      </c>
      <c r="C23" s="17" t="n">
        <v>0.848601</v>
      </c>
      <c r="D23" s="17" t="n">
        <v>0.851413</v>
      </c>
      <c r="E23" s="17" t="n">
        <v>0.853785</v>
      </c>
      <c r="F23" s="17" t="n">
        <v>0.855828</v>
      </c>
      <c r="G23" s="17" t="n">
        <v>0.857622</v>
      </c>
      <c r="H23" s="17" t="n">
        <v>0.859201</v>
      </c>
      <c r="I23" s="17" t="n">
        <v>0.860594</v>
      </c>
      <c r="J23" s="17" t="n">
        <v>0.861826</v>
      </c>
      <c r="K23" s="17" t="n">
        <v>0.862918</v>
      </c>
      <c r="L23" s="17" t="n">
        <v>0.863889</v>
      </c>
      <c r="M23" s="17" t="n">
        <v>0.864754</v>
      </c>
      <c r="N23" s="17" t="n">
        <v>0.865528</v>
      </c>
      <c r="O23" s="17" t="n">
        <v>0.866222</v>
      </c>
      <c r="P23" s="17" t="n">
        <v>0.866846</v>
      </c>
      <c r="Q23" s="17" t="n">
        <v>0.867407</v>
      </c>
      <c r="R23" s="17" t="n">
        <v>0.867914</v>
      </c>
      <c r="S23" s="17" t="n">
        <v>0.868375</v>
      </c>
      <c r="T23" s="17" t="n">
        <v>0.868795</v>
      </c>
      <c r="U23" s="17" t="n">
        <v>0.869179</v>
      </c>
      <c r="V23" s="17" t="n">
        <v>0.86953</v>
      </c>
      <c r="W23" s="17" t="n">
        <v>0.869854</v>
      </c>
      <c r="X23" s="17" t="n">
        <v>0.870152</v>
      </c>
      <c r="Y23" s="17" t="n">
        <v>0.8704499999999999</v>
      </c>
      <c r="Z23" s="17" t="n">
        <v>0.870749</v>
      </c>
      <c r="AA23" s="17" t="n">
        <v>0.871048</v>
      </c>
      <c r="AB23" s="17" t="n">
        <v>0.871346</v>
      </c>
      <c r="AC23" s="17" t="n">
        <v>0.871645</v>
      </c>
      <c r="AD23" s="17" t="n">
        <v>0.8719440000000001</v>
      </c>
      <c r="AE23" s="17" t="n">
        <v>0.872243</v>
      </c>
      <c r="AF23" s="17" t="n">
        <v>0.872542</v>
      </c>
      <c r="AG23" s="17" t="n">
        <v>0.872842</v>
      </c>
      <c r="AH23" s="17" t="n">
        <v>0.8731409999999999</v>
      </c>
      <c r="AI23" s="17" t="n">
        <v>0.87344</v>
      </c>
      <c r="AJ23" s="17" t="n">
        <v>0.87344</v>
      </c>
      <c r="AK23" s="50" t="n">
        <v>0.000798</v>
      </c>
    </row>
    <row r="24" ht="15" customHeight="1" s="45">
      <c r="A24" s="11" t="inlineStr">
        <is>
          <t>ATE000:ea_LoadFactor,In</t>
        </is>
      </c>
      <c r="B24" s="15" t="inlineStr">
        <is>
          <t xml:space="preserve">  U.S. International</t>
        </is>
      </c>
      <c r="C24" s="17" t="n">
        <v>0.813034</v>
      </c>
      <c r="D24" s="17" t="n">
        <v>0.813232</v>
      </c>
      <c r="E24" s="17" t="n">
        <v>0.8131119999999999</v>
      </c>
      <c r="F24" s="17" t="n">
        <v>0.813076</v>
      </c>
      <c r="G24" s="17" t="n">
        <v>0.813083</v>
      </c>
      <c r="H24" s="17" t="n">
        <v>0.813123</v>
      </c>
      <c r="I24" s="17" t="n">
        <v>0.813178</v>
      </c>
      <c r="J24" s="17" t="n">
        <v>0.813244</v>
      </c>
      <c r="K24" s="17" t="n">
        <v>0.813314</v>
      </c>
      <c r="L24" s="17" t="n">
        <v>0.813394</v>
      </c>
      <c r="M24" s="17" t="n">
        <v>0.8134749999999999</v>
      </c>
      <c r="N24" s="17" t="n">
        <v>0.81355</v>
      </c>
      <c r="O24" s="17" t="n">
        <v>0.813625</v>
      </c>
      <c r="P24" s="17" t="n">
        <v>0.813699</v>
      </c>
      <c r="Q24" s="17" t="n">
        <v>0.8137720000000001</v>
      </c>
      <c r="R24" s="17" t="n">
        <v>0.813846</v>
      </c>
      <c r="S24" s="17" t="n">
        <v>0.81392</v>
      </c>
      <c r="T24" s="17" t="n">
        <v>0.813993</v>
      </c>
      <c r="U24" s="17" t="n">
        <v>0.814066</v>
      </c>
      <c r="V24" s="17" t="n">
        <v>0.8141389999999999</v>
      </c>
      <c r="W24" s="17" t="n">
        <v>0.814211</v>
      </c>
      <c r="X24" s="17" t="n">
        <v>0.814282</v>
      </c>
      <c r="Y24" s="17" t="n">
        <v>0.814353</v>
      </c>
      <c r="Z24" s="17" t="n">
        <v>0.814425</v>
      </c>
      <c r="AA24" s="17" t="n">
        <v>0.814496</v>
      </c>
      <c r="AB24" s="17" t="n">
        <v>0.814567</v>
      </c>
      <c r="AC24" s="17" t="n">
        <v>0.814638</v>
      </c>
      <c r="AD24" s="17" t="n">
        <v>0.81471</v>
      </c>
      <c r="AE24" s="17" t="n">
        <v>0.814781</v>
      </c>
      <c r="AF24" s="17" t="n">
        <v>0.814852</v>
      </c>
      <c r="AG24" s="17" t="n">
        <v>0.814924</v>
      </c>
      <c r="AH24" s="17" t="n">
        <v>0.814995</v>
      </c>
      <c r="AI24" s="17" t="n">
        <v>0.815066</v>
      </c>
      <c r="AJ24" s="17" t="n">
        <v>0.815066</v>
      </c>
      <c r="AK24" s="50" t="n">
        <v>6.999999999999999e-05</v>
      </c>
    </row>
    <row r="26" ht="15" customHeight="1" s="45">
      <c r="B26" s="14" t="inlineStr">
        <is>
          <t>Driver Variables</t>
        </is>
      </c>
    </row>
    <row r="27" ht="15" customHeight="1" s="45">
      <c r="B27" s="14" t="inlineStr">
        <is>
          <t xml:space="preserve">  Population (millions)</t>
        </is>
      </c>
    </row>
    <row r="28" ht="15" customHeight="1" s="45">
      <c r="A28" s="11" t="inlineStr">
        <is>
          <t>ATE000:pop_JF_US</t>
        </is>
      </c>
      <c r="B28" s="15" t="inlineStr">
        <is>
          <t xml:space="preserve">    United States</t>
        </is>
      </c>
      <c r="C28" s="16" t="n">
        <v>325.915863</v>
      </c>
      <c r="D28" s="16" t="n">
        <v>328.36496</v>
      </c>
      <c r="E28" s="16" t="n">
        <v>330.7034</v>
      </c>
      <c r="F28" s="16" t="n">
        <v>333.052032</v>
      </c>
      <c r="G28" s="16" t="n">
        <v>335.389435</v>
      </c>
      <c r="H28" s="16" t="n">
        <v>337.711823</v>
      </c>
      <c r="I28" s="16" t="n">
        <v>340.012909</v>
      </c>
      <c r="J28" s="16" t="n">
        <v>342.289398</v>
      </c>
      <c r="K28" s="16" t="n">
        <v>344.539612</v>
      </c>
      <c r="L28" s="16" t="n">
        <v>346.764648</v>
      </c>
      <c r="M28" s="16" t="n">
        <v>348.957245</v>
      </c>
      <c r="N28" s="16" t="n">
        <v>351.113129</v>
      </c>
      <c r="O28" s="16" t="n">
        <v>353.227936</v>
      </c>
      <c r="P28" s="16" t="n">
        <v>355.299255</v>
      </c>
      <c r="Q28" s="16" t="n">
        <v>357.324921</v>
      </c>
      <c r="R28" s="16" t="n">
        <v>359.303711</v>
      </c>
      <c r="S28" s="16" t="n">
        <v>361.235382</v>
      </c>
      <c r="T28" s="16" t="n">
        <v>363.120361</v>
      </c>
      <c r="U28" s="16" t="n">
        <v>364.959534</v>
      </c>
      <c r="V28" s="16" t="n">
        <v>366.754242</v>
      </c>
      <c r="W28" s="16" t="n">
        <v>368.506348</v>
      </c>
      <c r="X28" s="16" t="n">
        <v>370.217682</v>
      </c>
      <c r="Y28" s="16" t="n">
        <v>371.890625</v>
      </c>
      <c r="Z28" s="16" t="n">
        <v>373.52771</v>
      </c>
      <c r="AA28" s="16" t="n">
        <v>375.131927</v>
      </c>
      <c r="AB28" s="16" t="n">
        <v>376.706543</v>
      </c>
      <c r="AC28" s="16" t="n">
        <v>378.255188</v>
      </c>
      <c r="AD28" s="16" t="n">
        <v>379.782135</v>
      </c>
      <c r="AE28" s="16" t="n">
        <v>381.292145</v>
      </c>
      <c r="AF28" s="16" t="n">
        <v>382.789642</v>
      </c>
      <c r="AG28" s="16" t="n">
        <v>384.27774</v>
      </c>
      <c r="AH28" s="16" t="n">
        <v>385.760498</v>
      </c>
      <c r="AI28" s="16" t="n">
        <v>387.242065</v>
      </c>
      <c r="AJ28" s="16" t="n">
        <v>388.725861</v>
      </c>
      <c r="AK28" s="50" t="n">
        <v>0.005287</v>
      </c>
    </row>
    <row r="29" ht="15" customHeight="1" s="45">
      <c r="A29" s="11" t="inlineStr">
        <is>
          <t>ATE000:pop_JF_Canada</t>
        </is>
      </c>
      <c r="B29" s="15" t="inlineStr">
        <is>
          <t xml:space="preserve">    Canada</t>
        </is>
      </c>
      <c r="C29" s="16" t="n">
        <v>36.6353</v>
      </c>
      <c r="D29" s="16" t="n">
        <v>37.0205</v>
      </c>
      <c r="E29" s="16" t="n">
        <v>37.376499</v>
      </c>
      <c r="F29" s="16" t="n">
        <v>37.731201</v>
      </c>
      <c r="G29" s="16" t="n">
        <v>38.084301</v>
      </c>
      <c r="H29" s="16" t="n">
        <v>38.4356</v>
      </c>
      <c r="I29" s="16" t="n">
        <v>38.785702</v>
      </c>
      <c r="J29" s="16" t="n">
        <v>39.1343</v>
      </c>
      <c r="K29" s="16" t="n">
        <v>39.480801</v>
      </c>
      <c r="L29" s="16" t="n">
        <v>39.824501</v>
      </c>
      <c r="M29" s="16" t="n">
        <v>40.164902</v>
      </c>
      <c r="N29" s="16" t="n">
        <v>40.501499</v>
      </c>
      <c r="O29" s="16" t="n">
        <v>40.833698</v>
      </c>
      <c r="P29" s="16" t="n">
        <v>41.161301</v>
      </c>
      <c r="Q29" s="16" t="n">
        <v>41.484001</v>
      </c>
      <c r="R29" s="16" t="n">
        <v>41.8018</v>
      </c>
      <c r="S29" s="16" t="n">
        <v>42.1147</v>
      </c>
      <c r="T29" s="16" t="n">
        <v>42.423</v>
      </c>
      <c r="U29" s="16" t="n">
        <v>42.727001</v>
      </c>
      <c r="V29" s="16" t="n">
        <v>43.027</v>
      </c>
      <c r="W29" s="16" t="n">
        <v>43.323502</v>
      </c>
      <c r="X29" s="16" t="n">
        <v>43.617001</v>
      </c>
      <c r="Y29" s="16" t="n">
        <v>43.9077</v>
      </c>
      <c r="Z29" s="16" t="n">
        <v>44.196201</v>
      </c>
      <c r="AA29" s="16" t="n">
        <v>44.4827</v>
      </c>
      <c r="AB29" s="16" t="n">
        <v>44.767799</v>
      </c>
      <c r="AC29" s="16" t="n">
        <v>45.051498</v>
      </c>
      <c r="AD29" s="16" t="n">
        <v>45.334301</v>
      </c>
      <c r="AE29" s="16" t="n">
        <v>45.616501</v>
      </c>
      <c r="AF29" s="16" t="n">
        <v>45.898399</v>
      </c>
      <c r="AG29" s="16" t="n">
        <v>46.180302</v>
      </c>
      <c r="AH29" s="16" t="n">
        <v>46.462601</v>
      </c>
      <c r="AI29" s="16" t="n">
        <v>46.745602</v>
      </c>
      <c r="AJ29" s="16" t="n">
        <v>46.926899</v>
      </c>
      <c r="AK29" s="50" t="n">
        <v>0.007437</v>
      </c>
    </row>
    <row r="30" ht="15" customHeight="1" s="45">
      <c r="A30" s="11" t="inlineStr">
        <is>
          <t>ATE000:pop_JF_Central_A</t>
        </is>
      </c>
      <c r="B30" s="15" t="inlineStr">
        <is>
          <t xml:space="preserve">    Central America</t>
        </is>
      </c>
      <c r="C30" s="16" t="n">
        <v>218.51828</v>
      </c>
      <c r="D30" s="16" t="n">
        <v>220.92337</v>
      </c>
      <c r="E30" s="16" t="n">
        <v>223.293015</v>
      </c>
      <c r="F30" s="16" t="n">
        <v>225.624481</v>
      </c>
      <c r="G30" s="16" t="n">
        <v>227.875443</v>
      </c>
      <c r="H30" s="16" t="n">
        <v>230.091629</v>
      </c>
      <c r="I30" s="16" t="n">
        <v>232.270309</v>
      </c>
      <c r="J30" s="16" t="n">
        <v>234.408401</v>
      </c>
      <c r="K30" s="16" t="n">
        <v>236.503403</v>
      </c>
      <c r="L30" s="16" t="n">
        <v>238.507797</v>
      </c>
      <c r="M30" s="16" t="n">
        <v>240.471542</v>
      </c>
      <c r="N30" s="16" t="n">
        <v>242.393341</v>
      </c>
      <c r="O30" s="16" t="n">
        <v>244.271408</v>
      </c>
      <c r="P30" s="16" t="n">
        <v>246.104401</v>
      </c>
      <c r="Q30" s="16" t="n">
        <v>247.835861</v>
      </c>
      <c r="R30" s="16" t="n">
        <v>249.523087</v>
      </c>
      <c r="S30" s="16" t="n">
        <v>251.166214</v>
      </c>
      <c r="T30" s="16" t="n">
        <v>252.765549</v>
      </c>
      <c r="U30" s="16" t="n">
        <v>254.32132</v>
      </c>
      <c r="V30" s="16" t="n">
        <v>255.775482</v>
      </c>
      <c r="W30" s="16" t="n">
        <v>257.185852</v>
      </c>
      <c r="X30" s="16" t="n">
        <v>258.552429</v>
      </c>
      <c r="Y30" s="16" t="n">
        <v>259.875519</v>
      </c>
      <c r="Z30" s="16" t="n">
        <v>261.15564</v>
      </c>
      <c r="AA30" s="16" t="n">
        <v>262.334412</v>
      </c>
      <c r="AB30" s="16" t="n">
        <v>263.470032</v>
      </c>
      <c r="AC30" s="16" t="n">
        <v>264.562134</v>
      </c>
      <c r="AD30" s="16" t="n">
        <v>265.610596</v>
      </c>
      <c r="AE30" s="16" t="n">
        <v>266.612396</v>
      </c>
      <c r="AF30" s="16" t="n">
        <v>267.493683</v>
      </c>
      <c r="AG30" s="16" t="n">
        <v>268.31723</v>
      </c>
      <c r="AH30" s="16" t="n">
        <v>269.108734</v>
      </c>
      <c r="AI30" s="16" t="n">
        <v>269.895477</v>
      </c>
      <c r="AJ30" s="16" t="n">
        <v>270.69632</v>
      </c>
      <c r="AK30" s="50" t="n">
        <v>0.00637</v>
      </c>
    </row>
    <row r="31" ht="15" customHeight="1" s="45">
      <c r="A31" s="11" t="inlineStr">
        <is>
          <t>ATE000:pop_JF_South_Am</t>
        </is>
      </c>
      <c r="B31" s="15" t="inlineStr">
        <is>
          <t xml:space="preserve">    South America</t>
        </is>
      </c>
      <c r="C31" s="16" t="n">
        <v>424.07016</v>
      </c>
      <c r="D31" s="16" t="n">
        <v>427.801483</v>
      </c>
      <c r="E31" s="16" t="n">
        <v>431.456482</v>
      </c>
      <c r="F31" s="16" t="n">
        <v>435.031067</v>
      </c>
      <c r="G31" s="16" t="n">
        <v>438.428772</v>
      </c>
      <c r="H31" s="16" t="n">
        <v>441.749084</v>
      </c>
      <c r="I31" s="16" t="n">
        <v>444.991302</v>
      </c>
      <c r="J31" s="16" t="n">
        <v>448.154999</v>
      </c>
      <c r="K31" s="16" t="n">
        <v>451.239288</v>
      </c>
      <c r="L31" s="16" t="n">
        <v>454.136627</v>
      </c>
      <c r="M31" s="16" t="n">
        <v>456.954742</v>
      </c>
      <c r="N31" s="16" t="n">
        <v>459.693573</v>
      </c>
      <c r="O31" s="16" t="n">
        <v>462.353363</v>
      </c>
      <c r="P31" s="16" t="n">
        <v>464.933929</v>
      </c>
      <c r="Q31" s="16" t="n">
        <v>467.310669</v>
      </c>
      <c r="R31" s="16" t="n">
        <v>469.607452</v>
      </c>
      <c r="S31" s="16" t="n">
        <v>471.825043</v>
      </c>
      <c r="T31" s="16" t="n">
        <v>473.964691</v>
      </c>
      <c r="U31" s="16" t="n">
        <v>476.027161</v>
      </c>
      <c r="V31" s="16" t="n">
        <v>477.884552</v>
      </c>
      <c r="W31" s="16" t="n">
        <v>479.663391</v>
      </c>
      <c r="X31" s="16" t="n">
        <v>481.364685</v>
      </c>
      <c r="Y31" s="16" t="n">
        <v>482.990356</v>
      </c>
      <c r="Z31" s="16" t="n">
        <v>484.541138</v>
      </c>
      <c r="AA31" s="16" t="n">
        <v>485.887299</v>
      </c>
      <c r="AB31" s="16" t="n">
        <v>487.156097</v>
      </c>
      <c r="AC31" s="16" t="n">
        <v>488.350952</v>
      </c>
      <c r="AD31" s="16" t="n">
        <v>489.474823</v>
      </c>
      <c r="AE31" s="16" t="n">
        <v>490.526276</v>
      </c>
      <c r="AF31" s="16" t="n">
        <v>491.353088</v>
      </c>
      <c r="AG31" s="16" t="n">
        <v>492.088379</v>
      </c>
      <c r="AH31" s="16" t="n">
        <v>492.771057</v>
      </c>
      <c r="AI31" s="16" t="n">
        <v>493.442749</v>
      </c>
      <c r="AJ31" s="16" t="n">
        <v>494.132111</v>
      </c>
      <c r="AK31" s="50" t="n">
        <v>0.004515</v>
      </c>
    </row>
    <row r="32" ht="15" customHeight="1" s="45">
      <c r="A32" s="11" t="inlineStr">
        <is>
          <t>ATE000:pop_JF_Europe</t>
        </is>
      </c>
      <c r="B32" s="15" t="inlineStr">
        <is>
          <t xml:space="preserve">    Europe</t>
        </is>
      </c>
      <c r="C32" s="16" t="n">
        <v>634.204956</v>
      </c>
      <c r="D32" s="16" t="n">
        <v>636.79425</v>
      </c>
      <c r="E32" s="16" t="n">
        <v>639.061096</v>
      </c>
      <c r="F32" s="16" t="n">
        <v>641.000244</v>
      </c>
      <c r="G32" s="16" t="n">
        <v>642.565735</v>
      </c>
      <c r="H32" s="16" t="n">
        <v>643.837708</v>
      </c>
      <c r="I32" s="16" t="n">
        <v>644.940063</v>
      </c>
      <c r="J32" s="16" t="n">
        <v>645.944519</v>
      </c>
      <c r="K32" s="16" t="n">
        <v>646.940308</v>
      </c>
      <c r="L32" s="16" t="n">
        <v>647.875366</v>
      </c>
      <c r="M32" s="16" t="n">
        <v>648.752869</v>
      </c>
      <c r="N32" s="16" t="n">
        <v>649.577209</v>
      </c>
      <c r="O32" s="16" t="n">
        <v>650.348022</v>
      </c>
      <c r="P32" s="16" t="n">
        <v>651.092346</v>
      </c>
      <c r="Q32" s="16" t="n">
        <v>651.77179</v>
      </c>
      <c r="R32" s="16" t="n">
        <v>652.407654</v>
      </c>
      <c r="S32" s="16" t="n">
        <v>652.987244</v>
      </c>
      <c r="T32" s="16" t="n">
        <v>653.499329</v>
      </c>
      <c r="U32" s="16" t="n">
        <v>653.939697</v>
      </c>
      <c r="V32" s="16" t="n">
        <v>654.307373</v>
      </c>
      <c r="W32" s="16" t="n">
        <v>654.6060179999999</v>
      </c>
      <c r="X32" s="16" t="n">
        <v>654.835693</v>
      </c>
      <c r="Y32" s="16" t="n">
        <v>654.995178</v>
      </c>
      <c r="Z32" s="16" t="n">
        <v>655.073303</v>
      </c>
      <c r="AA32" s="16" t="n">
        <v>655.071411</v>
      </c>
      <c r="AB32" s="16" t="n">
        <v>655.006836</v>
      </c>
      <c r="AC32" s="16" t="n">
        <v>654.849731</v>
      </c>
      <c r="AD32" s="16" t="n">
        <v>654.608337</v>
      </c>
      <c r="AE32" s="16" t="n">
        <v>654.279236</v>
      </c>
      <c r="AF32" s="16" t="n">
        <v>653.8294069999999</v>
      </c>
      <c r="AG32" s="16" t="n">
        <v>653.302673</v>
      </c>
      <c r="AH32" s="16" t="n">
        <v>652.684814</v>
      </c>
      <c r="AI32" s="16" t="n">
        <v>652.010376</v>
      </c>
      <c r="AJ32" s="16" t="n">
        <v>651.279846</v>
      </c>
      <c r="AK32" s="50" t="n">
        <v>0.000703</v>
      </c>
    </row>
    <row r="33" ht="15" customHeight="1" s="45">
      <c r="A33" s="11" t="inlineStr">
        <is>
          <t>ATE000:pop_JF_Africa</t>
        </is>
      </c>
      <c r="B33" s="15" t="inlineStr">
        <is>
          <t xml:space="preserve">    Africa</t>
        </is>
      </c>
      <c r="C33" s="16" t="n">
        <v>1235.572998</v>
      </c>
      <c r="D33" s="16" t="n">
        <v>1265.046997</v>
      </c>
      <c r="E33" s="16" t="n">
        <v>1294.498047</v>
      </c>
      <c r="F33" s="16" t="n">
        <v>1323.92395</v>
      </c>
      <c r="G33" s="16" t="n">
        <v>1355.161011</v>
      </c>
      <c r="H33" s="16" t="n">
        <v>1386.375977</v>
      </c>
      <c r="I33" s="16" t="n">
        <v>1417.56604</v>
      </c>
      <c r="J33" s="16" t="n">
        <v>1448.730957</v>
      </c>
      <c r="K33" s="16" t="n">
        <v>1479.868042</v>
      </c>
      <c r="L33" s="16" t="n">
        <v>1512.948975</v>
      </c>
      <c r="M33" s="16" t="n">
        <v>1546.001953</v>
      </c>
      <c r="N33" s="16" t="n">
        <v>1579.031006</v>
      </c>
      <c r="O33" s="16" t="n">
        <v>1612.041992</v>
      </c>
      <c r="P33" s="16" t="n">
        <v>1645.03894</v>
      </c>
      <c r="Q33" s="16" t="n">
        <v>1680.089966</v>
      </c>
      <c r="R33" s="16" t="n">
        <v>1715.123047</v>
      </c>
      <c r="S33" s="16" t="n">
        <v>1750.139038</v>
      </c>
      <c r="T33" s="16" t="n">
        <v>1785.140991</v>
      </c>
      <c r="U33" s="16" t="n">
        <v>1820.129028</v>
      </c>
      <c r="V33" s="16" t="n">
        <v>1856.927979</v>
      </c>
      <c r="W33" s="16" t="n">
        <v>1893.713013</v>
      </c>
      <c r="X33" s="16" t="n">
        <v>1930.483032</v>
      </c>
      <c r="Y33" s="16" t="n">
        <v>1967.239014</v>
      </c>
      <c r="Z33" s="16" t="n">
        <v>2003.979004</v>
      </c>
      <c r="AA33" s="16" t="n">
        <v>2041.97998</v>
      </c>
      <c r="AB33" s="16" t="n">
        <v>2079.967041</v>
      </c>
      <c r="AC33" s="16" t="n">
        <v>2117.937988</v>
      </c>
      <c r="AD33" s="16" t="n">
        <v>2155.893066</v>
      </c>
      <c r="AE33" s="16" t="n">
        <v>2193.827881</v>
      </c>
      <c r="AF33" s="16" t="n">
        <v>2232.468018</v>
      </c>
      <c r="AG33" s="16" t="n">
        <v>2271.083984</v>
      </c>
      <c r="AH33" s="16" t="n">
        <v>2309.687988</v>
      </c>
      <c r="AI33" s="16" t="n">
        <v>2348.291992</v>
      </c>
      <c r="AJ33" s="16" t="n">
        <v>2386.906982</v>
      </c>
      <c r="AK33" s="50" t="n">
        <v>0.020038</v>
      </c>
    </row>
    <row r="34" ht="15" customHeight="1" s="45">
      <c r="A34" s="11" t="inlineStr">
        <is>
          <t>ATE000:pop_JF_Mideast</t>
        </is>
      </c>
      <c r="B34" s="15" t="inlineStr">
        <is>
          <t xml:space="preserve">    Mideast</t>
        </is>
      </c>
      <c r="C34" s="16" t="n">
        <v>239.819107</v>
      </c>
      <c r="D34" s="16" t="n">
        <v>243.626007</v>
      </c>
      <c r="E34" s="16" t="n">
        <v>247.463303</v>
      </c>
      <c r="F34" s="16" t="n">
        <v>251.356506</v>
      </c>
      <c r="G34" s="16" t="n">
        <v>254.768494</v>
      </c>
      <c r="H34" s="16" t="n">
        <v>258.151215</v>
      </c>
      <c r="I34" s="16" t="n">
        <v>261.533813</v>
      </c>
      <c r="J34" s="16" t="n">
        <v>264.926086</v>
      </c>
      <c r="K34" s="16" t="n">
        <v>268.328888</v>
      </c>
      <c r="L34" s="16" t="n">
        <v>271.397614</v>
      </c>
      <c r="M34" s="16" t="n">
        <v>274.47821</v>
      </c>
      <c r="N34" s="16" t="n">
        <v>277.570892</v>
      </c>
      <c r="O34" s="16" t="n">
        <v>280.672089</v>
      </c>
      <c r="P34" s="16" t="n">
        <v>283.776093</v>
      </c>
      <c r="Q34" s="16" t="n">
        <v>286.648987</v>
      </c>
      <c r="R34" s="16" t="n">
        <v>289.528412</v>
      </c>
      <c r="S34" s="16" t="n">
        <v>292.416687</v>
      </c>
      <c r="T34" s="16" t="n">
        <v>295.314789</v>
      </c>
      <c r="U34" s="16" t="n">
        <v>298.218506</v>
      </c>
      <c r="V34" s="16" t="n">
        <v>300.9664</v>
      </c>
      <c r="W34" s="16" t="n">
        <v>303.723999</v>
      </c>
      <c r="X34" s="16" t="n">
        <v>306.485992</v>
      </c>
      <c r="Y34" s="16" t="n">
        <v>309.251495</v>
      </c>
      <c r="Z34" s="16" t="n">
        <v>312.019012</v>
      </c>
      <c r="AA34" s="16" t="n">
        <v>314.646393</v>
      </c>
      <c r="AB34" s="16" t="n">
        <v>317.283997</v>
      </c>
      <c r="AC34" s="16" t="n">
        <v>319.929901</v>
      </c>
      <c r="AD34" s="16" t="n">
        <v>322.580505</v>
      </c>
      <c r="AE34" s="16" t="n">
        <v>325.234589</v>
      </c>
      <c r="AF34" s="16" t="n">
        <v>327.667786</v>
      </c>
      <c r="AG34" s="16" t="n">
        <v>330.102692</v>
      </c>
      <c r="AH34" s="16" t="n">
        <v>332.540009</v>
      </c>
      <c r="AI34" s="16" t="n">
        <v>334.980591</v>
      </c>
      <c r="AJ34" s="16" t="n">
        <v>337.423004</v>
      </c>
      <c r="AK34" s="50" t="n">
        <v>0.01023</v>
      </c>
    </row>
    <row r="35" ht="15" customHeight="1" s="45">
      <c r="A35" s="11" t="inlineStr">
        <is>
          <t>ATE000:pop_JF_Russia</t>
        </is>
      </c>
      <c r="B35" s="15" t="inlineStr">
        <is>
          <t xml:space="preserve">    Commonwealth of Independent States</t>
        </is>
      </c>
      <c r="C35" s="16" t="n">
        <v>283.966949</v>
      </c>
      <c r="D35" s="16" t="n">
        <v>284.092743</v>
      </c>
      <c r="E35" s="16" t="n">
        <v>284.085693</v>
      </c>
      <c r="F35" s="16" t="n">
        <v>284.036743</v>
      </c>
      <c r="G35" s="16" t="n">
        <v>283.85733</v>
      </c>
      <c r="H35" s="16" t="n">
        <v>283.586487</v>
      </c>
      <c r="I35" s="16" t="n">
        <v>283.286194</v>
      </c>
      <c r="J35" s="16" t="n">
        <v>282.908203</v>
      </c>
      <c r="K35" s="16" t="n">
        <v>282.514771</v>
      </c>
      <c r="L35" s="16" t="n">
        <v>281.986023</v>
      </c>
      <c r="M35" s="16" t="n">
        <v>281.404175</v>
      </c>
      <c r="N35" s="16" t="n">
        <v>280.78418</v>
      </c>
      <c r="O35" s="16" t="n">
        <v>280.141113</v>
      </c>
      <c r="P35" s="16" t="n">
        <v>279.518616</v>
      </c>
      <c r="Q35" s="16" t="n">
        <v>278.818665</v>
      </c>
      <c r="R35" s="16" t="n">
        <v>278.091248</v>
      </c>
      <c r="S35" s="16" t="n">
        <v>277.352814</v>
      </c>
      <c r="T35" s="16" t="n">
        <v>276.625031</v>
      </c>
      <c r="U35" s="16" t="n">
        <v>275.92276</v>
      </c>
      <c r="V35" s="16" t="n">
        <v>275.224884</v>
      </c>
      <c r="W35" s="16" t="n">
        <v>274.531982</v>
      </c>
      <c r="X35" s="16" t="n">
        <v>273.853241</v>
      </c>
      <c r="Y35" s="16" t="n">
        <v>273.198029</v>
      </c>
      <c r="Z35" s="16" t="n">
        <v>272.572784</v>
      </c>
      <c r="AA35" s="16" t="n">
        <v>271.965149</v>
      </c>
      <c r="AB35" s="16" t="n">
        <v>271.414276</v>
      </c>
      <c r="AC35" s="16" t="n">
        <v>270.857513</v>
      </c>
      <c r="AD35" s="16" t="n">
        <v>270.315643</v>
      </c>
      <c r="AE35" s="16" t="n">
        <v>269.808807</v>
      </c>
      <c r="AF35" s="16" t="n">
        <v>269.258942</v>
      </c>
      <c r="AG35" s="16" t="n">
        <v>268.757324</v>
      </c>
      <c r="AH35" s="16" t="n">
        <v>268.23819</v>
      </c>
      <c r="AI35" s="16" t="n">
        <v>267.747498</v>
      </c>
      <c r="AJ35" s="16" t="n">
        <v>267.221802</v>
      </c>
      <c r="AK35" s="50" t="n">
        <v>-0.001911</v>
      </c>
    </row>
    <row r="36" ht="15" customHeight="1" s="45">
      <c r="A36" s="11" t="inlineStr">
        <is>
          <t>ATE000:pop_JF_China</t>
        </is>
      </c>
      <c r="B36" s="15" t="inlineStr">
        <is>
          <t xml:space="preserve">    China</t>
        </is>
      </c>
      <c r="C36" s="16" t="n">
        <v>1418.907104</v>
      </c>
      <c r="D36" s="16" t="n">
        <v>1424.540405</v>
      </c>
      <c r="E36" s="16" t="n">
        <v>1429.658691</v>
      </c>
      <c r="F36" s="16" t="n">
        <v>1434.188965</v>
      </c>
      <c r="G36" s="16" t="n">
        <v>1438.118896</v>
      </c>
      <c r="H36" s="16" t="n">
        <v>1441.500854</v>
      </c>
      <c r="I36" s="16" t="n">
        <v>1444.366699</v>
      </c>
      <c r="J36" s="16" t="n">
        <v>1446.748291</v>
      </c>
      <c r="K36" s="16" t="n">
        <v>1448.66748</v>
      </c>
      <c r="L36" s="16" t="n">
        <v>1450.089844</v>
      </c>
      <c r="M36" s="16" t="n">
        <v>1451.008789</v>
      </c>
      <c r="N36" s="16" t="n">
        <v>1451.470581</v>
      </c>
      <c r="O36" s="16" t="n">
        <v>1451.520874</v>
      </c>
      <c r="P36" s="16" t="n">
        <v>1451.195557</v>
      </c>
      <c r="Q36" s="16" t="n">
        <v>1450.4646</v>
      </c>
      <c r="R36" s="16" t="n">
        <v>1449.311035</v>
      </c>
      <c r="S36" s="16" t="n">
        <v>1447.772217</v>
      </c>
      <c r="T36" s="16" t="n">
        <v>1445.891479</v>
      </c>
      <c r="U36" s="16" t="n">
        <v>1443.696167</v>
      </c>
      <c r="V36" s="16" t="n">
        <v>1441.165039</v>
      </c>
      <c r="W36" s="16" t="n">
        <v>1438.282227</v>
      </c>
      <c r="X36" s="16" t="n">
        <v>1435.075684</v>
      </c>
      <c r="Y36" s="16" t="n">
        <v>1431.580566</v>
      </c>
      <c r="Z36" s="16" t="n">
        <v>1427.81897</v>
      </c>
      <c r="AA36" s="16" t="n">
        <v>1423.784058</v>
      </c>
      <c r="AB36" s="16" t="n">
        <v>1419.461548</v>
      </c>
      <c r="AC36" s="16" t="n">
        <v>1414.857544</v>
      </c>
      <c r="AD36" s="16" t="n">
        <v>1409.977905</v>
      </c>
      <c r="AE36" s="16" t="n">
        <v>1404.829102</v>
      </c>
      <c r="AF36" s="16" t="n">
        <v>1399.394531</v>
      </c>
      <c r="AG36" s="16" t="n">
        <v>1393.67749</v>
      </c>
      <c r="AH36" s="16" t="n">
        <v>1387.694946</v>
      </c>
      <c r="AI36" s="16" t="n">
        <v>1381.466431</v>
      </c>
      <c r="AJ36" s="16" t="n">
        <v>1375.001221</v>
      </c>
      <c r="AK36" s="50" t="n">
        <v>-0.001105</v>
      </c>
    </row>
    <row r="37" ht="15" customHeight="1" s="45">
      <c r="A37" s="11" t="inlineStr">
        <is>
          <t>ATE000:pop_JF_NE_Asia</t>
        </is>
      </c>
      <c r="B37" s="15" t="inlineStr">
        <is>
          <t xml:space="preserve">    Northeast Asia</t>
        </is>
      </c>
      <c r="C37" s="16" t="n">
        <v>178.446503</v>
      </c>
      <c r="D37" s="16" t="n">
        <v>178.325806</v>
      </c>
      <c r="E37" s="16" t="n">
        <v>178.168106</v>
      </c>
      <c r="F37" s="16" t="n">
        <v>177.975693</v>
      </c>
      <c r="G37" s="16" t="n">
        <v>177.746597</v>
      </c>
      <c r="H37" s="16" t="n">
        <v>177.479507</v>
      </c>
      <c r="I37" s="16" t="n">
        <v>177.177597</v>
      </c>
      <c r="J37" s="16" t="n">
        <v>176.844101</v>
      </c>
      <c r="K37" s="16" t="n">
        <v>176.481705</v>
      </c>
      <c r="L37" s="16" t="n">
        <v>176.0896</v>
      </c>
      <c r="M37" s="16" t="n">
        <v>175.665802</v>
      </c>
      <c r="N37" s="16" t="n">
        <v>175.2117</v>
      </c>
      <c r="O37" s="16" t="n">
        <v>174.728302</v>
      </c>
      <c r="P37" s="16" t="n">
        <v>174.216202</v>
      </c>
      <c r="Q37" s="16" t="n">
        <v>173.675201</v>
      </c>
      <c r="R37" s="16" t="n">
        <v>173.104599</v>
      </c>
      <c r="S37" s="16" t="n">
        <v>172.505203</v>
      </c>
      <c r="T37" s="16" t="n">
        <v>171.877502</v>
      </c>
      <c r="U37" s="16" t="n">
        <v>171.2211</v>
      </c>
      <c r="V37" s="16" t="n">
        <v>170.532196</v>
      </c>
      <c r="W37" s="16" t="n">
        <v>169.811401</v>
      </c>
      <c r="X37" s="16" t="n">
        <v>169.065308</v>
      </c>
      <c r="Y37" s="16" t="n">
        <v>168.300995</v>
      </c>
      <c r="Z37" s="16" t="n">
        <v>167.5233</v>
      </c>
      <c r="AA37" s="16" t="n">
        <v>166.727707</v>
      </c>
      <c r="AB37" s="16" t="n">
        <v>165.911499</v>
      </c>
      <c r="AC37" s="16" t="n">
        <v>165.081207</v>
      </c>
      <c r="AD37" s="16" t="n">
        <v>164.243805</v>
      </c>
      <c r="AE37" s="16" t="n">
        <v>163.404907</v>
      </c>
      <c r="AF37" s="16" t="n">
        <v>162.5625</v>
      </c>
      <c r="AG37" s="16" t="n">
        <v>161.713196</v>
      </c>
      <c r="AH37" s="16" t="n">
        <v>160.858994</v>
      </c>
      <c r="AI37" s="16" t="n">
        <v>160.002106</v>
      </c>
      <c r="AJ37" s="16" t="n">
        <v>159.144806</v>
      </c>
      <c r="AK37" s="50" t="n">
        <v>-0.00355</v>
      </c>
    </row>
    <row r="38" ht="15" customHeight="1" s="45">
      <c r="A38" s="11" t="inlineStr">
        <is>
          <t>ATE000:pop_JF_SE_Asia</t>
        </is>
      </c>
      <c r="B38" s="15" t="inlineStr">
        <is>
          <t xml:space="preserve">    Southeast Asia</t>
        </is>
      </c>
      <c r="C38" s="16" t="n">
        <v>715.644043</v>
      </c>
      <c r="D38" s="16" t="n">
        <v>724.3543089999999</v>
      </c>
      <c r="E38" s="16" t="n">
        <v>732.974487</v>
      </c>
      <c r="F38" s="16" t="n">
        <v>741.508606</v>
      </c>
      <c r="G38" s="16" t="n">
        <v>749.8635860000001</v>
      </c>
      <c r="H38" s="16" t="n">
        <v>758.1336669999999</v>
      </c>
      <c r="I38" s="16" t="n">
        <v>766.311829</v>
      </c>
      <c r="J38" s="16" t="n">
        <v>774.389221</v>
      </c>
      <c r="K38" s="16" t="n">
        <v>782.3616940000001</v>
      </c>
      <c r="L38" s="16" t="n">
        <v>789.92395</v>
      </c>
      <c r="M38" s="16" t="n">
        <v>797.391418</v>
      </c>
      <c r="N38" s="16" t="n">
        <v>804.752808</v>
      </c>
      <c r="O38" s="16" t="n">
        <v>811.996216</v>
      </c>
      <c r="P38" s="16" t="n">
        <v>819.107727</v>
      </c>
      <c r="Q38" s="16" t="n">
        <v>825.83728</v>
      </c>
      <c r="R38" s="16" t="n">
        <v>832.454224</v>
      </c>
      <c r="S38" s="16" t="n">
        <v>838.952881</v>
      </c>
      <c r="T38" s="16" t="n">
        <v>845.311768</v>
      </c>
      <c r="U38" s="16" t="n">
        <v>851.5297849999999</v>
      </c>
      <c r="V38" s="16" t="n">
        <v>857.433167</v>
      </c>
      <c r="W38" s="16" t="n">
        <v>863.207397</v>
      </c>
      <c r="X38" s="16" t="n">
        <v>868.843201</v>
      </c>
      <c r="Y38" s="16" t="n">
        <v>874.348755</v>
      </c>
      <c r="Z38" s="16" t="n">
        <v>879.736389</v>
      </c>
      <c r="AA38" s="16" t="n">
        <v>884.774597</v>
      </c>
      <c r="AB38" s="16" t="n">
        <v>889.679626</v>
      </c>
      <c r="AC38" s="16" t="n">
        <v>894.458496</v>
      </c>
      <c r="AD38" s="16" t="n">
        <v>899.123657</v>
      </c>
      <c r="AE38" s="16" t="n">
        <v>903.677368</v>
      </c>
      <c r="AF38" s="16" t="n">
        <v>907.769226</v>
      </c>
      <c r="AG38" s="16" t="n">
        <v>911.738281</v>
      </c>
      <c r="AH38" s="16" t="n">
        <v>915.597229</v>
      </c>
      <c r="AI38" s="16" t="n">
        <v>919.351318</v>
      </c>
      <c r="AJ38" s="16" t="n">
        <v>922.999268</v>
      </c>
      <c r="AK38" s="50" t="n">
        <v>0.007602</v>
      </c>
    </row>
    <row r="39" ht="15" customHeight="1" s="45">
      <c r="A39" s="11" t="inlineStr">
        <is>
          <t>ATE000:pop_JF_SW_Asia</t>
        </is>
      </c>
      <c r="B39" s="15" t="inlineStr">
        <is>
          <t xml:space="preserve">    Southwest Asia</t>
        </is>
      </c>
      <c r="C39" s="16" t="n">
        <v>1824.332642</v>
      </c>
      <c r="D39" s="16" t="n">
        <v>1845.055786</v>
      </c>
      <c r="E39" s="16" t="n">
        <v>1865.503174</v>
      </c>
      <c r="F39" s="16" t="n">
        <v>1885.651489</v>
      </c>
      <c r="G39" s="16" t="n">
        <v>1905.468872</v>
      </c>
      <c r="H39" s="16" t="n">
        <v>1925.033813</v>
      </c>
      <c r="I39" s="16" t="n">
        <v>1944.293823</v>
      </c>
      <c r="J39" s="16" t="n">
        <v>1963.195679</v>
      </c>
      <c r="K39" s="16" t="n">
        <v>1981.701782</v>
      </c>
      <c r="L39" s="16" t="n">
        <v>1999.638916</v>
      </c>
      <c r="M39" s="16" t="n">
        <v>2017.239014</v>
      </c>
      <c r="N39" s="16" t="n">
        <v>2034.445435</v>
      </c>
      <c r="O39" s="16" t="n">
        <v>2051.199219</v>
      </c>
      <c r="P39" s="16" t="n">
        <v>2067.449951</v>
      </c>
      <c r="Q39" s="16" t="n">
        <v>2083.051758</v>
      </c>
      <c r="R39" s="16" t="n">
        <v>2098.210693</v>
      </c>
      <c r="S39" s="16" t="n">
        <v>2112.892578</v>
      </c>
      <c r="T39" s="16" t="n">
        <v>2127.053955</v>
      </c>
      <c r="U39" s="16" t="n">
        <v>2140.665527</v>
      </c>
      <c r="V39" s="16" t="n">
        <v>2153.597412</v>
      </c>
      <c r="W39" s="16" t="n">
        <v>2165.995361</v>
      </c>
      <c r="X39" s="16" t="n">
        <v>2177.880859</v>
      </c>
      <c r="Y39" s="16" t="n">
        <v>2189.287109</v>
      </c>
      <c r="Z39" s="16" t="n">
        <v>2200.243896</v>
      </c>
      <c r="AA39" s="16" t="n">
        <v>2210.57959</v>
      </c>
      <c r="AB39" s="16" t="n">
        <v>2220.425537</v>
      </c>
      <c r="AC39" s="16" t="n">
        <v>2229.812256</v>
      </c>
      <c r="AD39" s="16" t="n">
        <v>2238.77124</v>
      </c>
      <c r="AE39" s="16" t="n">
        <v>2247.323975</v>
      </c>
      <c r="AF39" s="16" t="n">
        <v>2255.226807</v>
      </c>
      <c r="AG39" s="16" t="n">
        <v>2262.69873</v>
      </c>
      <c r="AH39" s="16" t="n">
        <v>2269.751465</v>
      </c>
      <c r="AI39" s="16" t="n">
        <v>2276.396973</v>
      </c>
      <c r="AJ39" s="16" t="n">
        <v>2282.640137</v>
      </c>
      <c r="AK39" s="50" t="n">
        <v>0.006673</v>
      </c>
    </row>
    <row r="40" ht="15" customHeight="1" s="45">
      <c r="A40" s="11" t="inlineStr">
        <is>
          <t>ATE000:pop_JF_Oceania</t>
        </is>
      </c>
      <c r="B40" s="15" t="inlineStr">
        <is>
          <t xml:space="preserve">    Oceania</t>
        </is>
      </c>
      <c r="C40" s="16" t="n">
        <v>32.592812</v>
      </c>
      <c r="D40" s="16" t="n">
        <v>33.038586</v>
      </c>
      <c r="E40" s="16" t="n">
        <v>33.461437</v>
      </c>
      <c r="F40" s="16" t="n">
        <v>33.876186</v>
      </c>
      <c r="G40" s="16" t="n">
        <v>34.303497</v>
      </c>
      <c r="H40" s="16" t="n">
        <v>34.741508</v>
      </c>
      <c r="I40" s="16" t="n">
        <v>35.176994</v>
      </c>
      <c r="J40" s="16" t="n">
        <v>35.608803</v>
      </c>
      <c r="K40" s="16" t="n">
        <v>36.036423</v>
      </c>
      <c r="L40" s="16" t="n">
        <v>36.458023</v>
      </c>
      <c r="M40" s="16" t="n">
        <v>36.876781</v>
      </c>
      <c r="N40" s="16" t="n">
        <v>37.299438</v>
      </c>
      <c r="O40" s="16" t="n">
        <v>37.717548</v>
      </c>
      <c r="P40" s="16" t="n">
        <v>38.130436</v>
      </c>
      <c r="Q40" s="16" t="n">
        <v>38.536839</v>
      </c>
      <c r="R40" s="16" t="n">
        <v>38.939713</v>
      </c>
      <c r="S40" s="16" t="n">
        <v>39.345932</v>
      </c>
      <c r="T40" s="16" t="n">
        <v>39.7477</v>
      </c>
      <c r="U40" s="16" t="n">
        <v>40.144806</v>
      </c>
      <c r="V40" s="16" t="n">
        <v>40.537041</v>
      </c>
      <c r="W40" s="16" t="n">
        <v>40.925571</v>
      </c>
      <c r="X40" s="16" t="n">
        <v>41.310753</v>
      </c>
      <c r="Y40" s="16" t="n">
        <v>41.693027</v>
      </c>
      <c r="Z40" s="16" t="n">
        <v>42.072746</v>
      </c>
      <c r="AA40" s="16" t="n">
        <v>42.44873</v>
      </c>
      <c r="AB40" s="16" t="n">
        <v>42.823891</v>
      </c>
      <c r="AC40" s="16" t="n">
        <v>43.205261</v>
      </c>
      <c r="AD40" s="16" t="n">
        <v>43.584999</v>
      </c>
      <c r="AE40" s="16" t="n">
        <v>43.962818</v>
      </c>
      <c r="AF40" s="16" t="n">
        <v>44.336971</v>
      </c>
      <c r="AG40" s="16" t="n">
        <v>44.709049</v>
      </c>
      <c r="AH40" s="16" t="n">
        <v>45.078815</v>
      </c>
      <c r="AI40" s="16" t="n">
        <v>45.446487</v>
      </c>
      <c r="AJ40" s="16" t="n">
        <v>45.811764</v>
      </c>
      <c r="AK40" s="50" t="n">
        <v>0.010267</v>
      </c>
    </row>
    <row r="42" ht="15" customHeight="1" s="45">
      <c r="B42" s="14" t="inlineStr">
        <is>
          <t>Travel Demand</t>
        </is>
      </c>
    </row>
    <row r="43" ht="15" customHeight="1" s="45">
      <c r="B43" s="14" t="inlineStr">
        <is>
          <t xml:space="preserve">  Revenue Passenger Miles (billion miles)</t>
        </is>
      </c>
      <c r="C43" s="6" t="n"/>
    </row>
    <row r="44" ht="15" customHeight="1" s="45">
      <c r="B44" s="14" t="inlineStr">
        <is>
          <t xml:space="preserve">    Domestic</t>
        </is>
      </c>
    </row>
    <row r="45" ht="15" customHeight="1" s="45">
      <c r="A45" s="11" t="inlineStr">
        <is>
          <t>ATE000:rpm_US_Domestic</t>
        </is>
      </c>
      <c r="B45" s="15" t="inlineStr">
        <is>
          <t xml:space="preserve">      United States</t>
        </is>
      </c>
      <c r="C45" s="16" t="n">
        <v>694.019104</v>
      </c>
      <c r="D45" s="16" t="n">
        <v>702.647034</v>
      </c>
      <c r="E45" s="16" t="n">
        <v>716.325378</v>
      </c>
      <c r="F45" s="16" t="n">
        <v>728.303284</v>
      </c>
      <c r="G45" s="16" t="n">
        <v>738.690491</v>
      </c>
      <c r="H45" s="16" t="n">
        <v>748.054199</v>
      </c>
      <c r="I45" s="16" t="n">
        <v>757.767822</v>
      </c>
      <c r="J45" s="16" t="n">
        <v>768.122131</v>
      </c>
      <c r="K45" s="16" t="n">
        <v>779.502136</v>
      </c>
      <c r="L45" s="16" t="n">
        <v>791.494385</v>
      </c>
      <c r="M45" s="16" t="n">
        <v>802.96582</v>
      </c>
      <c r="N45" s="16" t="n">
        <v>817.48645</v>
      </c>
      <c r="O45" s="16" t="n">
        <v>829.922241</v>
      </c>
      <c r="P45" s="16" t="n">
        <v>842.1473999999999</v>
      </c>
      <c r="Q45" s="16" t="n">
        <v>854.687866</v>
      </c>
      <c r="R45" s="16" t="n">
        <v>867.163879</v>
      </c>
      <c r="S45" s="16" t="n">
        <v>879.717651</v>
      </c>
      <c r="T45" s="16" t="n">
        <v>892.595886</v>
      </c>
      <c r="U45" s="16" t="n">
        <v>905.349548</v>
      </c>
      <c r="V45" s="16" t="n">
        <v>917.8764650000001</v>
      </c>
      <c r="W45" s="16" t="n">
        <v>930.534729</v>
      </c>
      <c r="X45" s="16" t="n">
        <v>943.481934</v>
      </c>
      <c r="Y45" s="16" t="n">
        <v>956.387512</v>
      </c>
      <c r="Z45" s="16" t="n">
        <v>969.453308</v>
      </c>
      <c r="AA45" s="16" t="n">
        <v>982.431152</v>
      </c>
      <c r="AB45" s="16" t="n">
        <v>995.702454</v>
      </c>
      <c r="AC45" s="16" t="n">
        <v>1009.231323</v>
      </c>
      <c r="AD45" s="16" t="n">
        <v>1022.959473</v>
      </c>
      <c r="AE45" s="16" t="n">
        <v>1037.113281</v>
      </c>
      <c r="AF45" s="16" t="n">
        <v>1051.54541</v>
      </c>
      <c r="AG45" s="16" t="n">
        <v>1066.32666</v>
      </c>
      <c r="AH45" s="16" t="n">
        <v>1081.111328</v>
      </c>
      <c r="AI45" s="16" t="n">
        <v>1095.59314</v>
      </c>
      <c r="AJ45" s="16" t="n">
        <v>1109.375</v>
      </c>
      <c r="AK45" s="50" t="n">
        <v>0.014374</v>
      </c>
    </row>
    <row r="46" ht="15" customHeight="1" s="45">
      <c r="A46" s="11" t="inlineStr">
        <is>
          <t>ATE000:rpm_CN_Domestic</t>
        </is>
      </c>
      <c r="B46" s="15" t="inlineStr">
        <is>
          <t xml:space="preserve">      Canada</t>
        </is>
      </c>
      <c r="C46" s="16" t="n">
        <v>27.129942</v>
      </c>
      <c r="D46" s="16" t="n">
        <v>27.940081</v>
      </c>
      <c r="E46" s="16" t="n">
        <v>28.623789</v>
      </c>
      <c r="F46" s="16" t="n">
        <v>29.378006</v>
      </c>
      <c r="G46" s="16" t="n">
        <v>30.106943</v>
      </c>
      <c r="H46" s="16" t="n">
        <v>30.830208</v>
      </c>
      <c r="I46" s="16" t="n">
        <v>31.566891</v>
      </c>
      <c r="J46" s="16" t="n">
        <v>32.333153</v>
      </c>
      <c r="K46" s="16" t="n">
        <v>33.071167</v>
      </c>
      <c r="L46" s="16" t="n">
        <v>33.786259</v>
      </c>
      <c r="M46" s="16" t="n">
        <v>34.545834</v>
      </c>
      <c r="N46" s="16" t="n">
        <v>35.320377</v>
      </c>
      <c r="O46" s="16" t="n">
        <v>36.09811</v>
      </c>
      <c r="P46" s="16" t="n">
        <v>36.88802</v>
      </c>
      <c r="Q46" s="16" t="n">
        <v>37.66642</v>
      </c>
      <c r="R46" s="16" t="n">
        <v>38.467606</v>
      </c>
      <c r="S46" s="16" t="n">
        <v>39.311378</v>
      </c>
      <c r="T46" s="16" t="n">
        <v>40.1791</v>
      </c>
      <c r="U46" s="16" t="n">
        <v>41.045452</v>
      </c>
      <c r="V46" s="16" t="n">
        <v>41.89843</v>
      </c>
      <c r="W46" s="16" t="n">
        <v>42.764908</v>
      </c>
      <c r="X46" s="16" t="n">
        <v>43.65192</v>
      </c>
      <c r="Y46" s="16" t="n">
        <v>44.512722</v>
      </c>
      <c r="Z46" s="16" t="n">
        <v>45.374531</v>
      </c>
      <c r="AA46" s="16" t="n">
        <v>46.236115</v>
      </c>
      <c r="AB46" s="16" t="n">
        <v>47.097717</v>
      </c>
      <c r="AC46" s="16" t="n">
        <v>47.955421</v>
      </c>
      <c r="AD46" s="16" t="n">
        <v>48.800117</v>
      </c>
      <c r="AE46" s="16" t="n">
        <v>49.649563</v>
      </c>
      <c r="AF46" s="16" t="n">
        <v>50.498558</v>
      </c>
      <c r="AG46" s="16" t="n">
        <v>51.333809</v>
      </c>
      <c r="AH46" s="16" t="n">
        <v>52.166027</v>
      </c>
      <c r="AI46" s="16" t="n">
        <v>53.005413</v>
      </c>
      <c r="AJ46" s="16" t="n">
        <v>53.833858</v>
      </c>
      <c r="AK46" s="50" t="n">
        <v>0.020707</v>
      </c>
    </row>
    <row r="47" ht="15" customHeight="1" s="45">
      <c r="A47" s="11" t="inlineStr">
        <is>
          <t>ATE000:rpm_CA_Domestic</t>
        </is>
      </c>
      <c r="B47" s="15" t="inlineStr">
        <is>
          <t xml:space="preserve">      Central America</t>
        </is>
      </c>
      <c r="C47" s="16" t="n">
        <v>31.740721</v>
      </c>
      <c r="D47" s="16" t="n">
        <v>32.431648</v>
      </c>
      <c r="E47" s="16" t="n">
        <v>33.209202</v>
      </c>
      <c r="F47" s="16" t="n">
        <v>34.048943</v>
      </c>
      <c r="G47" s="16" t="n">
        <v>34.913704</v>
      </c>
      <c r="H47" s="16" t="n">
        <v>35.818874</v>
      </c>
      <c r="I47" s="16" t="n">
        <v>36.730999</v>
      </c>
      <c r="J47" s="16" t="n">
        <v>37.665573</v>
      </c>
      <c r="K47" s="16" t="n">
        <v>38.562325</v>
      </c>
      <c r="L47" s="16" t="n">
        <v>39.44418</v>
      </c>
      <c r="M47" s="16" t="n">
        <v>40.355503</v>
      </c>
      <c r="N47" s="16" t="n">
        <v>41.306175</v>
      </c>
      <c r="O47" s="16" t="n">
        <v>42.295521</v>
      </c>
      <c r="P47" s="16" t="n">
        <v>43.308075</v>
      </c>
      <c r="Q47" s="16" t="n">
        <v>44.349842</v>
      </c>
      <c r="R47" s="16" t="n">
        <v>45.406948</v>
      </c>
      <c r="S47" s="16" t="n">
        <v>46.52953</v>
      </c>
      <c r="T47" s="16" t="n">
        <v>47.703445</v>
      </c>
      <c r="U47" s="16" t="n">
        <v>48.884434</v>
      </c>
      <c r="V47" s="16" t="n">
        <v>50.074993</v>
      </c>
      <c r="W47" s="16" t="n">
        <v>51.285179</v>
      </c>
      <c r="X47" s="16" t="n">
        <v>52.53653</v>
      </c>
      <c r="Y47" s="16" t="n">
        <v>53.763618</v>
      </c>
      <c r="Z47" s="16" t="n">
        <v>55.006046</v>
      </c>
      <c r="AA47" s="16" t="n">
        <v>56.275047</v>
      </c>
      <c r="AB47" s="16" t="n">
        <v>57.551315</v>
      </c>
      <c r="AC47" s="16" t="n">
        <v>58.843609</v>
      </c>
      <c r="AD47" s="16" t="n">
        <v>60.127804</v>
      </c>
      <c r="AE47" s="16" t="n">
        <v>61.431099</v>
      </c>
      <c r="AF47" s="16" t="n">
        <v>62.744984</v>
      </c>
      <c r="AG47" s="16" t="n">
        <v>64.033524</v>
      </c>
      <c r="AH47" s="16" t="n">
        <v>65.344894</v>
      </c>
      <c r="AI47" s="16" t="n">
        <v>66.70713000000001</v>
      </c>
      <c r="AJ47" s="16" t="n">
        <v>68.086067</v>
      </c>
      <c r="AK47" s="50" t="n">
        <v>0.023447</v>
      </c>
    </row>
    <row r="48" ht="15" customHeight="1" s="45">
      <c r="A48" s="11" t="inlineStr">
        <is>
          <t>ATE000:rpm_SA_Domestic</t>
        </is>
      </c>
      <c r="B48" s="15" t="inlineStr">
        <is>
          <t xml:space="preserve">      South America</t>
        </is>
      </c>
      <c r="C48" s="16" t="n">
        <v>102.617683</v>
      </c>
      <c r="D48" s="16" t="n">
        <v>106.097603</v>
      </c>
      <c r="E48" s="16" t="n">
        <v>110.3722</v>
      </c>
      <c r="F48" s="16" t="n">
        <v>114.967064</v>
      </c>
      <c r="G48" s="16" t="n">
        <v>119.52607</v>
      </c>
      <c r="H48" s="16" t="n">
        <v>124.192825</v>
      </c>
      <c r="I48" s="16" t="n">
        <v>129.029419</v>
      </c>
      <c r="J48" s="16" t="n">
        <v>134.026535</v>
      </c>
      <c r="K48" s="16" t="n">
        <v>139.056503</v>
      </c>
      <c r="L48" s="16" t="n">
        <v>144.110458</v>
      </c>
      <c r="M48" s="16" t="n">
        <v>149.175201</v>
      </c>
      <c r="N48" s="16" t="n">
        <v>154.419083</v>
      </c>
      <c r="O48" s="16" t="n">
        <v>159.886627</v>
      </c>
      <c r="P48" s="16" t="n">
        <v>165.540817</v>
      </c>
      <c r="Q48" s="16" t="n">
        <v>171.359573</v>
      </c>
      <c r="R48" s="16" t="n">
        <v>177.302338</v>
      </c>
      <c r="S48" s="16" t="n">
        <v>183.560059</v>
      </c>
      <c r="T48" s="16" t="n">
        <v>190.111084</v>
      </c>
      <c r="U48" s="16" t="n">
        <v>196.869781</v>
      </c>
      <c r="V48" s="16" t="n">
        <v>203.883255</v>
      </c>
      <c r="W48" s="16" t="n">
        <v>211.117523</v>
      </c>
      <c r="X48" s="16" t="n">
        <v>218.6707</v>
      </c>
      <c r="Y48" s="16" t="n">
        <v>226.475067</v>
      </c>
      <c r="Z48" s="16" t="n">
        <v>234.562317</v>
      </c>
      <c r="AA48" s="16" t="n">
        <v>242.976776</v>
      </c>
      <c r="AB48" s="16" t="n">
        <v>251.568222</v>
      </c>
      <c r="AC48" s="16" t="n">
        <v>260.425323</v>
      </c>
      <c r="AD48" s="16" t="n">
        <v>269.570801</v>
      </c>
      <c r="AE48" s="16" t="n">
        <v>279.04715</v>
      </c>
      <c r="AF48" s="16" t="n">
        <v>288.870056</v>
      </c>
      <c r="AG48" s="16" t="n">
        <v>298.842041</v>
      </c>
      <c r="AH48" s="16" t="n">
        <v>309.208801</v>
      </c>
      <c r="AI48" s="16" t="n">
        <v>320.054535</v>
      </c>
      <c r="AJ48" s="16" t="n">
        <v>331.234131</v>
      </c>
      <c r="AK48" s="50" t="n">
        <v>0.036217</v>
      </c>
    </row>
    <row r="49" ht="15" customHeight="1" s="45">
      <c r="A49" s="11" t="inlineStr">
        <is>
          <t>ATE000:rpm_EU_Domestic</t>
        </is>
      </c>
      <c r="B49" s="15" t="inlineStr">
        <is>
          <t xml:space="preserve">      Europe</t>
        </is>
      </c>
      <c r="C49" s="16" t="n">
        <v>564.9719239999999</v>
      </c>
      <c r="D49" s="16" t="n">
        <v>578.961304</v>
      </c>
      <c r="E49" s="16" t="n">
        <v>591.593384</v>
      </c>
      <c r="F49" s="16" t="n">
        <v>603.733276</v>
      </c>
      <c r="G49" s="16" t="n">
        <v>615.4417110000001</v>
      </c>
      <c r="H49" s="16" t="n">
        <v>627.3239139999999</v>
      </c>
      <c r="I49" s="16" t="n">
        <v>639.4516599999999</v>
      </c>
      <c r="J49" s="16" t="n">
        <v>652.16449</v>
      </c>
      <c r="K49" s="16" t="n">
        <v>665.01355</v>
      </c>
      <c r="L49" s="16" t="n">
        <v>677.734131</v>
      </c>
      <c r="M49" s="16" t="n">
        <v>690.960693</v>
      </c>
      <c r="N49" s="16" t="n">
        <v>704.5215449999999</v>
      </c>
      <c r="O49" s="16" t="n">
        <v>718.1908570000001</v>
      </c>
      <c r="P49" s="16" t="n">
        <v>731.982849</v>
      </c>
      <c r="Q49" s="16" t="n">
        <v>746.084961</v>
      </c>
      <c r="R49" s="16" t="n">
        <v>760.409485</v>
      </c>
      <c r="S49" s="16" t="n">
        <v>775.200195</v>
      </c>
      <c r="T49" s="16" t="n">
        <v>790.357971</v>
      </c>
      <c r="U49" s="16" t="n">
        <v>805.707458</v>
      </c>
      <c r="V49" s="16" t="n">
        <v>821.413147</v>
      </c>
      <c r="W49" s="16" t="n">
        <v>837.402832</v>
      </c>
      <c r="X49" s="16" t="n">
        <v>853.797974</v>
      </c>
      <c r="Y49" s="16" t="n">
        <v>870.2506100000001</v>
      </c>
      <c r="Z49" s="16" t="n">
        <v>887.1273190000001</v>
      </c>
      <c r="AA49" s="16" t="n">
        <v>904.576538</v>
      </c>
      <c r="AB49" s="16" t="n">
        <v>922.294861</v>
      </c>
      <c r="AC49" s="16" t="n">
        <v>940.150879</v>
      </c>
      <c r="AD49" s="16" t="n">
        <v>958.124878</v>
      </c>
      <c r="AE49" s="16" t="n">
        <v>976.497314</v>
      </c>
      <c r="AF49" s="16" t="n">
        <v>995.418091</v>
      </c>
      <c r="AG49" s="16" t="n">
        <v>1014.88031</v>
      </c>
      <c r="AH49" s="16" t="n">
        <v>1035.434448</v>
      </c>
      <c r="AI49" s="16" t="n">
        <v>1057.50415</v>
      </c>
      <c r="AJ49" s="16" t="n">
        <v>1080.732788</v>
      </c>
      <c r="AK49" s="50" t="n">
        <v>0.019696</v>
      </c>
    </row>
    <row r="50" ht="15" customHeight="1" s="45">
      <c r="A50" s="11" t="inlineStr">
        <is>
          <t>ATE000:rpm_AF_Domestic</t>
        </is>
      </c>
      <c r="B50" s="15" t="inlineStr">
        <is>
          <t xml:space="preserve">      Africa</t>
        </is>
      </c>
      <c r="C50" s="16" t="n">
        <v>41.657597</v>
      </c>
      <c r="D50" s="16" t="n">
        <v>43.492695</v>
      </c>
      <c r="E50" s="16" t="n">
        <v>45.564075</v>
      </c>
      <c r="F50" s="16" t="n">
        <v>47.896572</v>
      </c>
      <c r="G50" s="16" t="n">
        <v>50.370754</v>
      </c>
      <c r="H50" s="16" t="n">
        <v>53.00132</v>
      </c>
      <c r="I50" s="16" t="n">
        <v>55.796673</v>
      </c>
      <c r="J50" s="16" t="n">
        <v>58.735859</v>
      </c>
      <c r="K50" s="16" t="n">
        <v>61.796215</v>
      </c>
      <c r="L50" s="16" t="n">
        <v>64.97283899999999</v>
      </c>
      <c r="M50" s="16" t="n">
        <v>68.280045</v>
      </c>
      <c r="N50" s="16" t="n">
        <v>71.736717</v>
      </c>
      <c r="O50" s="16" t="n">
        <v>75.371117</v>
      </c>
      <c r="P50" s="16" t="n">
        <v>79.16177399999999</v>
      </c>
      <c r="Q50" s="16" t="n">
        <v>83.165497</v>
      </c>
      <c r="R50" s="16" t="n">
        <v>87.32074</v>
      </c>
      <c r="S50" s="16" t="n">
        <v>91.71472900000001</v>
      </c>
      <c r="T50" s="16" t="n">
        <v>96.37301600000001</v>
      </c>
      <c r="U50" s="16" t="n">
        <v>101.283127</v>
      </c>
      <c r="V50" s="16" t="n">
        <v>106.452698</v>
      </c>
      <c r="W50" s="16" t="n">
        <v>111.876152</v>
      </c>
      <c r="X50" s="16" t="n">
        <v>117.564774</v>
      </c>
      <c r="Y50" s="16" t="n">
        <v>123.548973</v>
      </c>
      <c r="Z50" s="16" t="n">
        <v>129.838638</v>
      </c>
      <c r="AA50" s="16" t="n">
        <v>136.426071</v>
      </c>
      <c r="AB50" s="16" t="n">
        <v>143.304413</v>
      </c>
      <c r="AC50" s="16" t="n">
        <v>150.524933</v>
      </c>
      <c r="AD50" s="16" t="n">
        <v>158.113632</v>
      </c>
      <c r="AE50" s="16" t="n">
        <v>166.094116</v>
      </c>
      <c r="AF50" s="16" t="n">
        <v>174.471268</v>
      </c>
      <c r="AG50" s="16" t="n">
        <v>183.171646</v>
      </c>
      <c r="AH50" s="16" t="n">
        <v>192.335083</v>
      </c>
      <c r="AI50" s="16" t="n">
        <v>202.004623</v>
      </c>
      <c r="AJ50" s="16" t="n">
        <v>212.182449</v>
      </c>
      <c r="AK50" s="50" t="n">
        <v>0.050774</v>
      </c>
    </row>
    <row r="51" ht="15" customHeight="1" s="45">
      <c r="A51" s="11" t="inlineStr">
        <is>
          <t>ATE000:rpm_ME_Domestic</t>
        </is>
      </c>
      <c r="B51" s="15" t="inlineStr">
        <is>
          <t xml:space="preserve">      Mideast</t>
        </is>
      </c>
      <c r="C51" s="16" t="n">
        <v>75.381828</v>
      </c>
      <c r="D51" s="16" t="n">
        <v>77.476822</v>
      </c>
      <c r="E51" s="16" t="n">
        <v>80.165375</v>
      </c>
      <c r="F51" s="16" t="n">
        <v>83.176697</v>
      </c>
      <c r="G51" s="16" t="n">
        <v>85.99466700000001</v>
      </c>
      <c r="H51" s="16" t="n">
        <v>88.73362</v>
      </c>
      <c r="I51" s="16" t="n">
        <v>91.53904</v>
      </c>
      <c r="J51" s="16" t="n">
        <v>94.406166</v>
      </c>
      <c r="K51" s="16" t="n">
        <v>97.238724</v>
      </c>
      <c r="L51" s="16" t="n">
        <v>100.050026</v>
      </c>
      <c r="M51" s="16" t="n">
        <v>103.070908</v>
      </c>
      <c r="N51" s="16" t="n">
        <v>105.86525</v>
      </c>
      <c r="O51" s="16" t="n">
        <v>108.77446</v>
      </c>
      <c r="P51" s="16" t="n">
        <v>111.769562</v>
      </c>
      <c r="Q51" s="16" t="n">
        <v>114.912262</v>
      </c>
      <c r="R51" s="16" t="n">
        <v>118.083694</v>
      </c>
      <c r="S51" s="16" t="n">
        <v>121.286079</v>
      </c>
      <c r="T51" s="16" t="n">
        <v>124.631065</v>
      </c>
      <c r="U51" s="16" t="n">
        <v>128.068069</v>
      </c>
      <c r="V51" s="16" t="n">
        <v>131.574493</v>
      </c>
      <c r="W51" s="16" t="n">
        <v>135.112427</v>
      </c>
      <c r="X51" s="16" t="n">
        <v>138.565689</v>
      </c>
      <c r="Y51" s="16" t="n">
        <v>142.100403</v>
      </c>
      <c r="Z51" s="16" t="n">
        <v>145.738541</v>
      </c>
      <c r="AA51" s="16" t="n">
        <v>149.510101</v>
      </c>
      <c r="AB51" s="16" t="n">
        <v>153.383118</v>
      </c>
      <c r="AC51" s="16" t="n">
        <v>157.137054</v>
      </c>
      <c r="AD51" s="16" t="n">
        <v>160.988632</v>
      </c>
      <c r="AE51" s="16" t="n">
        <v>164.98996</v>
      </c>
      <c r="AF51" s="16" t="n">
        <v>169.142166</v>
      </c>
      <c r="AG51" s="16" t="n">
        <v>173.374329</v>
      </c>
      <c r="AH51" s="16" t="n">
        <v>177.431076</v>
      </c>
      <c r="AI51" s="16" t="n">
        <v>181.644806</v>
      </c>
      <c r="AJ51" s="16" t="n">
        <v>186.02446</v>
      </c>
      <c r="AK51" s="50" t="n">
        <v>0.02775</v>
      </c>
    </row>
    <row r="52" ht="15" customHeight="1" s="45">
      <c r="A52" s="11" t="inlineStr">
        <is>
          <t>ATE000:rpm_RU_Domestic</t>
        </is>
      </c>
      <c r="B52" s="15" t="inlineStr">
        <is>
          <t xml:space="preserve">      Commonwealth of Independent States</t>
        </is>
      </c>
      <c r="C52" s="16" t="n">
        <v>88.189713</v>
      </c>
      <c r="D52" s="16" t="n">
        <v>89.93499799999999</v>
      </c>
      <c r="E52" s="16" t="n">
        <v>91.721306</v>
      </c>
      <c r="F52" s="16" t="n">
        <v>93.622826</v>
      </c>
      <c r="G52" s="16" t="n">
        <v>95.293488</v>
      </c>
      <c r="H52" s="16" t="n">
        <v>96.842468</v>
      </c>
      <c r="I52" s="16" t="n">
        <v>98.365166</v>
      </c>
      <c r="J52" s="16" t="n">
        <v>99.864845</v>
      </c>
      <c r="K52" s="16" t="n">
        <v>101.345047</v>
      </c>
      <c r="L52" s="16" t="n">
        <v>102.854294</v>
      </c>
      <c r="M52" s="16" t="n">
        <v>104.486237</v>
      </c>
      <c r="N52" s="16" t="n">
        <v>106.227493</v>
      </c>
      <c r="O52" s="16" t="n">
        <v>108.054596</v>
      </c>
      <c r="P52" s="16" t="n">
        <v>110.043503</v>
      </c>
      <c r="Q52" s="16" t="n">
        <v>112.232086</v>
      </c>
      <c r="R52" s="16" t="n">
        <v>114.613533</v>
      </c>
      <c r="S52" s="16" t="n">
        <v>117.084534</v>
      </c>
      <c r="T52" s="16" t="n">
        <v>119.578896</v>
      </c>
      <c r="U52" s="16" t="n">
        <v>122.007172</v>
      </c>
      <c r="V52" s="16" t="n">
        <v>124.375694</v>
      </c>
      <c r="W52" s="16" t="n">
        <v>126.773575</v>
      </c>
      <c r="X52" s="16" t="n">
        <v>129.139771</v>
      </c>
      <c r="Y52" s="16" t="n">
        <v>131.531616</v>
      </c>
      <c r="Z52" s="16" t="n">
        <v>133.955658</v>
      </c>
      <c r="AA52" s="16" t="n">
        <v>136.446625</v>
      </c>
      <c r="AB52" s="16" t="n">
        <v>138.960052</v>
      </c>
      <c r="AC52" s="16" t="n">
        <v>141.485962</v>
      </c>
      <c r="AD52" s="16" t="n">
        <v>144.058197</v>
      </c>
      <c r="AE52" s="16" t="n">
        <v>146.659271</v>
      </c>
      <c r="AF52" s="16" t="n">
        <v>149.285645</v>
      </c>
      <c r="AG52" s="16" t="n">
        <v>151.903275</v>
      </c>
      <c r="AH52" s="16" t="n">
        <v>154.582367</v>
      </c>
      <c r="AI52" s="16" t="n">
        <v>157.374069</v>
      </c>
      <c r="AJ52" s="16" t="n">
        <v>160.337372</v>
      </c>
      <c r="AK52" s="50" t="n">
        <v>0.018233</v>
      </c>
    </row>
    <row r="53" ht="15" customHeight="1" s="45">
      <c r="A53" s="11" t="inlineStr">
        <is>
          <t>ATE000:rpm_CH_Domestic</t>
        </is>
      </c>
      <c r="B53" s="15" t="inlineStr">
        <is>
          <t xml:space="preserve">      China</t>
        </is>
      </c>
      <c r="C53" s="16" t="n">
        <v>429.064209</v>
      </c>
      <c r="D53" s="16" t="n">
        <v>455.798737</v>
      </c>
      <c r="E53" s="16" t="n">
        <v>483.262115</v>
      </c>
      <c r="F53" s="16" t="n">
        <v>511.336243</v>
      </c>
      <c r="G53" s="16" t="n">
        <v>540.0601810000001</v>
      </c>
      <c r="H53" s="16" t="n">
        <v>570.793762</v>
      </c>
      <c r="I53" s="16" t="n">
        <v>601.346436</v>
      </c>
      <c r="J53" s="16" t="n">
        <v>633.583618</v>
      </c>
      <c r="K53" s="16" t="n">
        <v>666.313721</v>
      </c>
      <c r="L53" s="16" t="n">
        <v>698.993835</v>
      </c>
      <c r="M53" s="16" t="n">
        <v>733.631165</v>
      </c>
      <c r="N53" s="16" t="n">
        <v>770.796814</v>
      </c>
      <c r="O53" s="16" t="n">
        <v>809.380432</v>
      </c>
      <c r="P53" s="16" t="n">
        <v>848.658264</v>
      </c>
      <c r="Q53" s="16" t="n">
        <v>889.154602</v>
      </c>
      <c r="R53" s="16" t="n">
        <v>930.628662</v>
      </c>
      <c r="S53" s="16" t="n">
        <v>974.670227</v>
      </c>
      <c r="T53" s="16" t="n">
        <v>1020.183533</v>
      </c>
      <c r="U53" s="16" t="n">
        <v>1066.752441</v>
      </c>
      <c r="V53" s="16" t="n">
        <v>1114.744385</v>
      </c>
      <c r="W53" s="16" t="n">
        <v>1164.039795</v>
      </c>
      <c r="X53" s="16" t="n">
        <v>1215.047974</v>
      </c>
      <c r="Y53" s="16" t="n">
        <v>1267.792114</v>
      </c>
      <c r="Z53" s="16" t="n">
        <v>1321.450928</v>
      </c>
      <c r="AA53" s="16" t="n">
        <v>1378.591553</v>
      </c>
      <c r="AB53" s="16" t="n">
        <v>1437.934204</v>
      </c>
      <c r="AC53" s="16" t="n">
        <v>1498.887939</v>
      </c>
      <c r="AD53" s="16" t="n">
        <v>1560.955811</v>
      </c>
      <c r="AE53" s="16" t="n">
        <v>1623.626709</v>
      </c>
      <c r="AF53" s="16" t="n">
        <v>1687.836548</v>
      </c>
      <c r="AG53" s="16" t="n">
        <v>1752.204346</v>
      </c>
      <c r="AH53" s="16" t="n">
        <v>1818.799316</v>
      </c>
      <c r="AI53" s="16" t="n">
        <v>1886.120605</v>
      </c>
      <c r="AJ53" s="16" t="n">
        <v>1953.014404</v>
      </c>
      <c r="AK53" s="50" t="n">
        <v>0.046521</v>
      </c>
    </row>
    <row r="54" ht="15" customHeight="1" s="45">
      <c r="A54" s="11" t="inlineStr">
        <is>
          <t>ATE000:rpm_NE_Domestic</t>
        </is>
      </c>
      <c r="B54" s="15" t="inlineStr">
        <is>
          <t xml:space="preserve">      Northeast Asia</t>
        </is>
      </c>
      <c r="C54" s="16" t="n">
        <v>76.099236</v>
      </c>
      <c r="D54" s="16" t="n">
        <v>77.707329</v>
      </c>
      <c r="E54" s="16" t="n">
        <v>78.859314</v>
      </c>
      <c r="F54" s="16" t="n">
        <v>79.54727200000001</v>
      </c>
      <c r="G54" s="16" t="n">
        <v>80.640762</v>
      </c>
      <c r="H54" s="16" t="n">
        <v>81.64318799999999</v>
      </c>
      <c r="I54" s="16" t="n">
        <v>82.645905</v>
      </c>
      <c r="J54" s="16" t="n">
        <v>83.70607800000001</v>
      </c>
      <c r="K54" s="16" t="n">
        <v>84.725792</v>
      </c>
      <c r="L54" s="16" t="n">
        <v>85.68644</v>
      </c>
      <c r="M54" s="16" t="n">
        <v>86.67253100000001</v>
      </c>
      <c r="N54" s="16" t="n">
        <v>87.712677</v>
      </c>
      <c r="O54" s="16" t="n">
        <v>88.70903</v>
      </c>
      <c r="P54" s="16" t="n">
        <v>89.581337</v>
      </c>
      <c r="Q54" s="16" t="n">
        <v>90.34513099999999</v>
      </c>
      <c r="R54" s="16" t="n">
        <v>91.068451</v>
      </c>
      <c r="S54" s="16" t="n">
        <v>91.85257</v>
      </c>
      <c r="T54" s="16" t="n">
        <v>92.722694</v>
      </c>
      <c r="U54" s="16" t="n">
        <v>93.615669</v>
      </c>
      <c r="V54" s="16" t="n">
        <v>94.44297</v>
      </c>
      <c r="W54" s="16" t="n">
        <v>95.183533</v>
      </c>
      <c r="X54" s="16" t="n">
        <v>95.890396</v>
      </c>
      <c r="Y54" s="16" t="n">
        <v>96.562241</v>
      </c>
      <c r="Z54" s="16" t="n">
        <v>97.26514400000001</v>
      </c>
      <c r="AA54" s="16" t="n">
        <v>98.064049</v>
      </c>
      <c r="AB54" s="16" t="n">
        <v>98.952057</v>
      </c>
      <c r="AC54" s="16" t="n">
        <v>99.89566000000001</v>
      </c>
      <c r="AD54" s="16" t="n">
        <v>100.841446</v>
      </c>
      <c r="AE54" s="16" t="n">
        <v>101.775948</v>
      </c>
      <c r="AF54" s="16" t="n">
        <v>102.724274</v>
      </c>
      <c r="AG54" s="16" t="n">
        <v>103.679878</v>
      </c>
      <c r="AH54" s="16" t="n">
        <v>104.675102</v>
      </c>
      <c r="AI54" s="16" t="n">
        <v>105.752556</v>
      </c>
      <c r="AJ54" s="16" t="n">
        <v>106.915955</v>
      </c>
      <c r="AK54" s="50" t="n">
        <v>0.010022</v>
      </c>
    </row>
    <row r="55" ht="15" customHeight="1" s="45">
      <c r="A55" s="11" t="inlineStr">
        <is>
          <t>ATE000:rpm_SE_Domestic</t>
        </is>
      </c>
      <c r="B55" s="15" t="inlineStr">
        <is>
          <t xml:space="preserve">      Southeast Asia</t>
        </is>
      </c>
      <c r="C55" s="16" t="n">
        <v>144.629501</v>
      </c>
      <c r="D55" s="16" t="n">
        <v>154.335541</v>
      </c>
      <c r="E55" s="16" t="n">
        <v>164.581879</v>
      </c>
      <c r="F55" s="16" t="n">
        <v>175.320801</v>
      </c>
      <c r="G55" s="16" t="n">
        <v>186.700363</v>
      </c>
      <c r="H55" s="16" t="n">
        <v>198.976471</v>
      </c>
      <c r="I55" s="16" t="n">
        <v>212.157196</v>
      </c>
      <c r="J55" s="16" t="n">
        <v>226.189346</v>
      </c>
      <c r="K55" s="16" t="n">
        <v>240.922638</v>
      </c>
      <c r="L55" s="16" t="n">
        <v>256.294495</v>
      </c>
      <c r="M55" s="16" t="n">
        <v>272.686371</v>
      </c>
      <c r="N55" s="16" t="n">
        <v>290.171967</v>
      </c>
      <c r="O55" s="16" t="n">
        <v>308.508118</v>
      </c>
      <c r="P55" s="16" t="n">
        <v>327.748596</v>
      </c>
      <c r="Q55" s="16" t="n">
        <v>347.922974</v>
      </c>
      <c r="R55" s="16" t="n">
        <v>369.062103</v>
      </c>
      <c r="S55" s="16" t="n">
        <v>391.51001</v>
      </c>
      <c r="T55" s="16" t="n">
        <v>415.322235</v>
      </c>
      <c r="U55" s="16" t="n">
        <v>440.344208</v>
      </c>
      <c r="V55" s="16" t="n">
        <v>466.646973</v>
      </c>
      <c r="W55" s="16" t="n">
        <v>494.321686</v>
      </c>
      <c r="X55" s="16" t="n">
        <v>523.6087649999999</v>
      </c>
      <c r="Y55" s="16" t="n">
        <v>554.306702</v>
      </c>
      <c r="Z55" s="16" t="n">
        <v>586.656555</v>
      </c>
      <c r="AA55" s="16" t="n">
        <v>620.856934</v>
      </c>
      <c r="AB55" s="16" t="n">
        <v>656.679504</v>
      </c>
      <c r="AC55" s="16" t="n">
        <v>694.339783</v>
      </c>
      <c r="AD55" s="16" t="n">
        <v>733.824463</v>
      </c>
      <c r="AE55" s="16" t="n">
        <v>775.43634</v>
      </c>
      <c r="AF55" s="16" t="n">
        <v>818.956787</v>
      </c>
      <c r="AG55" s="16" t="n">
        <v>864.0593260000001</v>
      </c>
      <c r="AH55" s="16" t="n">
        <v>911.6437989999999</v>
      </c>
      <c r="AI55" s="16" t="n">
        <v>962.302612</v>
      </c>
      <c r="AJ55" s="16" t="n">
        <v>1015.463257</v>
      </c>
      <c r="AK55" s="50" t="n">
        <v>0.060642</v>
      </c>
    </row>
    <row r="56" ht="15" customHeight="1" s="45">
      <c r="A56" s="11" t="inlineStr">
        <is>
          <t>ATE000:rpm_SW_Domestic</t>
        </is>
      </c>
      <c r="B56" s="15" t="inlineStr">
        <is>
          <t xml:space="preserve">      Southwest Asia</t>
        </is>
      </c>
      <c r="C56" s="16" t="n">
        <v>66.419083</v>
      </c>
      <c r="D56" s="16" t="n">
        <v>71.721321</v>
      </c>
      <c r="E56" s="16" t="n">
        <v>77.246346</v>
      </c>
      <c r="F56" s="16" t="n">
        <v>83.082413</v>
      </c>
      <c r="G56" s="16" t="n">
        <v>89.219055</v>
      </c>
      <c r="H56" s="16" t="n">
        <v>95.83033</v>
      </c>
      <c r="I56" s="16" t="n">
        <v>103.107979</v>
      </c>
      <c r="J56" s="16" t="n">
        <v>111.093178</v>
      </c>
      <c r="K56" s="16" t="n">
        <v>119.678406</v>
      </c>
      <c r="L56" s="16" t="n">
        <v>128.906647</v>
      </c>
      <c r="M56" s="16" t="n">
        <v>138.890427</v>
      </c>
      <c r="N56" s="16" t="n">
        <v>149.613892</v>
      </c>
      <c r="O56" s="16" t="n">
        <v>161.036041</v>
      </c>
      <c r="P56" s="16" t="n">
        <v>173.207886</v>
      </c>
      <c r="Q56" s="16" t="n">
        <v>186.196487</v>
      </c>
      <c r="R56" s="16" t="n">
        <v>200.119476</v>
      </c>
      <c r="S56" s="16" t="n">
        <v>215.103821</v>
      </c>
      <c r="T56" s="16" t="n">
        <v>231.143707</v>
      </c>
      <c r="U56" s="16" t="n">
        <v>248.241119</v>
      </c>
      <c r="V56" s="16" t="n">
        <v>266.539764</v>
      </c>
      <c r="W56" s="16" t="n">
        <v>286.09079</v>
      </c>
      <c r="X56" s="16" t="n">
        <v>306.952362</v>
      </c>
      <c r="Y56" s="16" t="n">
        <v>329.071686</v>
      </c>
      <c r="Z56" s="16" t="n">
        <v>352.679138</v>
      </c>
      <c r="AA56" s="16" t="n">
        <v>377.880249</v>
      </c>
      <c r="AB56" s="16" t="n">
        <v>404.57608</v>
      </c>
      <c r="AC56" s="16" t="n">
        <v>432.895966</v>
      </c>
      <c r="AD56" s="16" t="n">
        <v>462.84079</v>
      </c>
      <c r="AE56" s="16" t="n">
        <v>494.623199</v>
      </c>
      <c r="AF56" s="16" t="n">
        <v>528.201355</v>
      </c>
      <c r="AG56" s="16" t="n">
        <v>563.538635</v>
      </c>
      <c r="AH56" s="16" t="n">
        <v>600.94812</v>
      </c>
      <c r="AI56" s="16" t="n">
        <v>640.773804</v>
      </c>
      <c r="AJ56" s="16" t="n">
        <v>682.858643</v>
      </c>
      <c r="AK56" s="50" t="n">
        <v>0.072961</v>
      </c>
    </row>
    <row r="57" ht="15" customHeight="1" s="45">
      <c r="A57" s="11" t="inlineStr">
        <is>
          <t>ATE000:rpm_OC_Domestic</t>
        </is>
      </c>
      <c r="B57" s="15" t="inlineStr">
        <is>
          <t xml:space="preserve">      Oceania</t>
        </is>
      </c>
      <c r="C57" s="16" t="n">
        <v>69.365662</v>
      </c>
      <c r="D57" s="16" t="n">
        <v>71.800438</v>
      </c>
      <c r="E57" s="16" t="n">
        <v>74.477959</v>
      </c>
      <c r="F57" s="16" t="n">
        <v>77.38723</v>
      </c>
      <c r="G57" s="16" t="n">
        <v>80.59178900000001</v>
      </c>
      <c r="H57" s="16" t="n">
        <v>83.960144</v>
      </c>
      <c r="I57" s="16" t="n">
        <v>87.261871</v>
      </c>
      <c r="J57" s="16" t="n">
        <v>90.567688</v>
      </c>
      <c r="K57" s="16" t="n">
        <v>93.85103599999999</v>
      </c>
      <c r="L57" s="16" t="n">
        <v>97.156532</v>
      </c>
      <c r="M57" s="16" t="n">
        <v>100.559418</v>
      </c>
      <c r="N57" s="16" t="n">
        <v>104.11776</v>
      </c>
      <c r="O57" s="16" t="n">
        <v>107.794914</v>
      </c>
      <c r="P57" s="16" t="n">
        <v>111.578377</v>
      </c>
      <c r="Q57" s="16" t="n">
        <v>115.407738</v>
      </c>
      <c r="R57" s="16" t="n">
        <v>119.315445</v>
      </c>
      <c r="S57" s="16" t="n">
        <v>123.47039</v>
      </c>
      <c r="T57" s="16" t="n">
        <v>127.803352</v>
      </c>
      <c r="U57" s="16" t="n">
        <v>132.245621</v>
      </c>
      <c r="V57" s="16" t="n">
        <v>136.795807</v>
      </c>
      <c r="W57" s="16" t="n">
        <v>141.509033</v>
      </c>
      <c r="X57" s="16" t="n">
        <v>146.372345</v>
      </c>
      <c r="Y57" s="16" t="n">
        <v>151.371262</v>
      </c>
      <c r="Z57" s="16" t="n">
        <v>156.535858</v>
      </c>
      <c r="AA57" s="16" t="n">
        <v>161.909851</v>
      </c>
      <c r="AB57" s="16" t="n">
        <v>167.492004</v>
      </c>
      <c r="AC57" s="16" t="n">
        <v>173.258453</v>
      </c>
      <c r="AD57" s="16" t="n">
        <v>179.196579</v>
      </c>
      <c r="AE57" s="16" t="n">
        <v>185.316864</v>
      </c>
      <c r="AF57" s="16" t="n">
        <v>191.644394</v>
      </c>
      <c r="AG57" s="16" t="n">
        <v>198.079849</v>
      </c>
      <c r="AH57" s="16" t="n">
        <v>204.674683</v>
      </c>
      <c r="AI57" s="16" t="n">
        <v>211.396988</v>
      </c>
      <c r="AJ57" s="16" t="n">
        <v>218.205032</v>
      </c>
      <c r="AK57" s="50" t="n">
        <v>0.035346</v>
      </c>
    </row>
    <row r="58" ht="15" customHeight="1" s="45">
      <c r="B58" s="14" t="inlineStr">
        <is>
          <t xml:space="preserve">    International</t>
        </is>
      </c>
    </row>
    <row r="59" ht="15" customHeight="1" s="45">
      <c r="A59" s="11" t="inlineStr">
        <is>
          <t>ATE000:rpm_US_Internat</t>
        </is>
      </c>
      <c r="B59" s="15" t="inlineStr">
        <is>
          <t xml:space="preserve">      United States</t>
        </is>
      </c>
      <c r="C59" s="16" t="n">
        <v>280.44632</v>
      </c>
      <c r="D59" s="16" t="n">
        <v>286.860107</v>
      </c>
      <c r="E59" s="16" t="n">
        <v>295.631805</v>
      </c>
      <c r="F59" s="16" t="n">
        <v>303.80542</v>
      </c>
      <c r="G59" s="16" t="n">
        <v>311.413971</v>
      </c>
      <c r="H59" s="16" t="n">
        <v>318.698456</v>
      </c>
      <c r="I59" s="16" t="n">
        <v>326.278046</v>
      </c>
      <c r="J59" s="16" t="n">
        <v>334.293579</v>
      </c>
      <c r="K59" s="16" t="n">
        <v>342.934723</v>
      </c>
      <c r="L59" s="16" t="n">
        <v>352.022064</v>
      </c>
      <c r="M59" s="16" t="n">
        <v>361.028809</v>
      </c>
      <c r="N59" s="16" t="n">
        <v>371.659271</v>
      </c>
      <c r="O59" s="16" t="n">
        <v>381.476654</v>
      </c>
      <c r="P59" s="16" t="n">
        <v>391.36969</v>
      </c>
      <c r="Q59" s="16" t="n">
        <v>401.596863</v>
      </c>
      <c r="R59" s="16" t="n">
        <v>411.976624</v>
      </c>
      <c r="S59" s="16" t="n">
        <v>422.581635</v>
      </c>
      <c r="T59" s="16" t="n">
        <v>433.540314</v>
      </c>
      <c r="U59" s="16" t="n">
        <v>444.630707</v>
      </c>
      <c r="V59" s="16" t="n">
        <v>455.801453</v>
      </c>
      <c r="W59" s="16" t="n">
        <v>467.237335</v>
      </c>
      <c r="X59" s="16" t="n">
        <v>479.025238</v>
      </c>
      <c r="Y59" s="16" t="n">
        <v>490.997345</v>
      </c>
      <c r="Z59" s="16" t="n">
        <v>503.263336</v>
      </c>
      <c r="AA59" s="16" t="n">
        <v>515.694641</v>
      </c>
      <c r="AB59" s="16" t="n">
        <v>528.499634</v>
      </c>
      <c r="AC59" s="16" t="n">
        <v>541.665405</v>
      </c>
      <c r="AD59" s="16" t="n">
        <v>555.166504</v>
      </c>
      <c r="AE59" s="16" t="n">
        <v>569.1347050000001</v>
      </c>
      <c r="AF59" s="16" t="n">
        <v>583.4968260000001</v>
      </c>
      <c r="AG59" s="16" t="n">
        <v>598.300293</v>
      </c>
      <c r="AH59" s="16" t="n">
        <v>613.356079</v>
      </c>
      <c r="AI59" s="16" t="n">
        <v>628.491455</v>
      </c>
      <c r="AJ59" s="16" t="n">
        <v>643.474182</v>
      </c>
      <c r="AK59" s="50" t="n">
        <v>0.025568</v>
      </c>
    </row>
    <row r="60" ht="15" customHeight="1" s="45">
      <c r="A60" s="11" t="inlineStr">
        <is>
          <t>ATE000:rpm_CN_Internat</t>
        </is>
      </c>
      <c r="B60" s="15" t="inlineStr">
        <is>
          <t xml:space="preserve">      Canada</t>
        </is>
      </c>
      <c r="C60" s="16" t="n">
        <v>119.989449</v>
      </c>
      <c r="D60" s="16" t="n">
        <v>122.159805</v>
      </c>
      <c r="E60" s="16" t="n">
        <v>124.040871</v>
      </c>
      <c r="F60" s="16" t="n">
        <v>126.145645</v>
      </c>
      <c r="G60" s="16" t="n">
        <v>128.245483</v>
      </c>
      <c r="H60" s="16" t="n">
        <v>130.388947</v>
      </c>
      <c r="I60" s="16" t="n">
        <v>132.628159</v>
      </c>
      <c r="J60" s="16" t="n">
        <v>135.01004</v>
      </c>
      <c r="K60" s="16" t="n">
        <v>137.384262</v>
      </c>
      <c r="L60" s="16" t="n">
        <v>139.762985</v>
      </c>
      <c r="M60" s="16" t="n">
        <v>142.334351</v>
      </c>
      <c r="N60" s="16" t="n">
        <v>145.023285</v>
      </c>
      <c r="O60" s="16" t="n">
        <v>147.800186</v>
      </c>
      <c r="P60" s="16" t="n">
        <v>150.695496</v>
      </c>
      <c r="Q60" s="16" t="n">
        <v>153.642471</v>
      </c>
      <c r="R60" s="16" t="n">
        <v>156.748657</v>
      </c>
      <c r="S60" s="16" t="n">
        <v>160.084137</v>
      </c>
      <c r="T60" s="16" t="n">
        <v>163.600677</v>
      </c>
      <c r="U60" s="16" t="n">
        <v>167.223877</v>
      </c>
      <c r="V60" s="16" t="n">
        <v>170.917587</v>
      </c>
      <c r="W60" s="16" t="n">
        <v>174.775131</v>
      </c>
      <c r="X60" s="16" t="n">
        <v>178.82785</v>
      </c>
      <c r="Y60" s="16" t="n">
        <v>182.918747</v>
      </c>
      <c r="Z60" s="16" t="n">
        <v>187.145126</v>
      </c>
      <c r="AA60" s="16" t="n">
        <v>191.506866</v>
      </c>
      <c r="AB60" s="16" t="n">
        <v>196.009293</v>
      </c>
      <c r="AC60" s="16" t="n">
        <v>200.641693</v>
      </c>
      <c r="AD60" s="16" t="n">
        <v>205.372131</v>
      </c>
      <c r="AE60" s="16" t="n">
        <v>210.272537</v>
      </c>
      <c r="AF60" s="16" t="n">
        <v>215.327362</v>
      </c>
      <c r="AG60" s="16" t="n">
        <v>220.48616</v>
      </c>
      <c r="AH60" s="16" t="n">
        <v>225.795029</v>
      </c>
      <c r="AI60" s="16" t="n">
        <v>231.301407</v>
      </c>
      <c r="AJ60" s="16" t="n">
        <v>236.927261</v>
      </c>
      <c r="AK60" s="50" t="n">
        <v>0.020916</v>
      </c>
    </row>
    <row r="61" ht="15" customHeight="1" s="45">
      <c r="A61" s="11" t="inlineStr">
        <is>
          <t>ATE000:rpm_CA_Internat</t>
        </is>
      </c>
      <c r="B61" s="15" t="inlineStr">
        <is>
          <t xml:space="preserve">      Central America</t>
        </is>
      </c>
      <c r="C61" s="16" t="n">
        <v>105.075287</v>
      </c>
      <c r="D61" s="16" t="n">
        <v>107.901382</v>
      </c>
      <c r="E61" s="16" t="n">
        <v>111.05735</v>
      </c>
      <c r="F61" s="16" t="n">
        <v>114.4636</v>
      </c>
      <c r="G61" s="16" t="n">
        <v>117.995392</v>
      </c>
      <c r="H61" s="16" t="n">
        <v>121.707474</v>
      </c>
      <c r="I61" s="16" t="n">
        <v>125.485168</v>
      </c>
      <c r="J61" s="16" t="n">
        <v>129.383987</v>
      </c>
      <c r="K61" s="16" t="n">
        <v>133.192261</v>
      </c>
      <c r="L61" s="16" t="n">
        <v>136.990768</v>
      </c>
      <c r="M61" s="16" t="n">
        <v>140.936996</v>
      </c>
      <c r="N61" s="16" t="n">
        <v>145.068481</v>
      </c>
      <c r="O61" s="16" t="n">
        <v>149.38533</v>
      </c>
      <c r="P61" s="16" t="n">
        <v>153.833984</v>
      </c>
      <c r="Q61" s="16" t="n">
        <v>158.438797</v>
      </c>
      <c r="R61" s="16" t="n">
        <v>163.150177</v>
      </c>
      <c r="S61" s="16" t="n">
        <v>168.153915</v>
      </c>
      <c r="T61" s="16" t="n">
        <v>173.401733</v>
      </c>
      <c r="U61" s="16" t="n">
        <v>178.732422</v>
      </c>
      <c r="V61" s="16" t="n">
        <v>184.15683</v>
      </c>
      <c r="W61" s="16" t="n">
        <v>189.713089</v>
      </c>
      <c r="X61" s="16" t="n">
        <v>195.48381</v>
      </c>
      <c r="Y61" s="16" t="n">
        <v>201.224014</v>
      </c>
      <c r="Z61" s="16" t="n">
        <v>207.083603</v>
      </c>
      <c r="AA61" s="16" t="n">
        <v>213.107254</v>
      </c>
      <c r="AB61" s="16" t="n">
        <v>219.22226</v>
      </c>
      <c r="AC61" s="16" t="n">
        <v>225.463333</v>
      </c>
      <c r="AD61" s="16" t="n">
        <v>231.738159</v>
      </c>
      <c r="AE61" s="16" t="n">
        <v>238.152878</v>
      </c>
      <c r="AF61" s="16" t="n">
        <v>244.676041</v>
      </c>
      <c r="AG61" s="16" t="n">
        <v>251.166779</v>
      </c>
      <c r="AH61" s="16" t="n">
        <v>257.814575</v>
      </c>
      <c r="AI61" s="16" t="n">
        <v>264.732697</v>
      </c>
      <c r="AJ61" s="16" t="n">
        <v>271.788086</v>
      </c>
      <c r="AK61" s="50" t="n">
        <v>0.02929</v>
      </c>
    </row>
    <row r="62" ht="15" customHeight="1" s="45">
      <c r="A62" s="11" t="inlineStr">
        <is>
          <t>ATE000:rpm_SA_Internat</t>
        </is>
      </c>
      <c r="B62" s="15" t="inlineStr">
        <is>
          <t xml:space="preserve">      South America</t>
        </is>
      </c>
      <c r="C62" s="16" t="n">
        <v>73.73608400000001</v>
      </c>
      <c r="D62" s="16" t="n">
        <v>76.11061100000001</v>
      </c>
      <c r="E62" s="16" t="n">
        <v>79.05323</v>
      </c>
      <c r="F62" s="16" t="n">
        <v>82.201187</v>
      </c>
      <c r="G62" s="16" t="n">
        <v>85.287628</v>
      </c>
      <c r="H62" s="16" t="n">
        <v>88.41803</v>
      </c>
      <c r="I62" s="16" t="n">
        <v>91.63677199999999</v>
      </c>
      <c r="J62" s="16" t="n">
        <v>94.935204</v>
      </c>
      <c r="K62" s="16" t="n">
        <v>98.218971</v>
      </c>
      <c r="L62" s="16" t="n">
        <v>101.48201</v>
      </c>
      <c r="M62" s="16" t="n">
        <v>104.714081</v>
      </c>
      <c r="N62" s="16" t="n">
        <v>108.035355</v>
      </c>
      <c r="O62" s="16" t="n">
        <v>111.475571</v>
      </c>
      <c r="P62" s="16" t="n">
        <v>115.006241</v>
      </c>
      <c r="Q62" s="16" t="n">
        <v>118.610443</v>
      </c>
      <c r="R62" s="16" t="n">
        <v>122.257629</v>
      </c>
      <c r="S62" s="16" t="n">
        <v>126.079376</v>
      </c>
      <c r="T62" s="16" t="n">
        <v>130.057465</v>
      </c>
      <c r="U62" s="16" t="n">
        <v>134.130081</v>
      </c>
      <c r="V62" s="16" t="n">
        <v>138.327698</v>
      </c>
      <c r="W62" s="16" t="n">
        <v>142.624359</v>
      </c>
      <c r="X62" s="16" t="n">
        <v>147.084442</v>
      </c>
      <c r="Y62" s="16" t="n">
        <v>151.659149</v>
      </c>
      <c r="Z62" s="16" t="n">
        <v>156.367493</v>
      </c>
      <c r="AA62" s="16" t="n">
        <v>161.236496</v>
      </c>
      <c r="AB62" s="16" t="n">
        <v>166.163239</v>
      </c>
      <c r="AC62" s="16" t="n">
        <v>171.204742</v>
      </c>
      <c r="AD62" s="16" t="n">
        <v>176.373657</v>
      </c>
      <c r="AE62" s="16" t="n">
        <v>181.694946</v>
      </c>
      <c r="AF62" s="16" t="n">
        <v>187.176071</v>
      </c>
      <c r="AG62" s="16" t="n">
        <v>192.686203</v>
      </c>
      <c r="AH62" s="16" t="n">
        <v>198.382217</v>
      </c>
      <c r="AI62" s="16" t="n">
        <v>204.31424</v>
      </c>
      <c r="AJ62" s="16" t="n">
        <v>210.385757</v>
      </c>
      <c r="AK62" s="50" t="n">
        <v>0.032284</v>
      </c>
    </row>
    <row r="63" ht="15" customHeight="1" s="45">
      <c r="A63" s="11" t="inlineStr">
        <is>
          <t>ATE000:rpm_EU_Internat</t>
        </is>
      </c>
      <c r="B63" s="15" t="inlineStr">
        <is>
          <t xml:space="preserve">      Europe</t>
        </is>
      </c>
      <c r="C63" s="16" t="n">
        <v>498.524292</v>
      </c>
      <c r="D63" s="16" t="n">
        <v>515.131348</v>
      </c>
      <c r="E63" s="16" t="n">
        <v>530.578308</v>
      </c>
      <c r="F63" s="16" t="n">
        <v>545.696838</v>
      </c>
      <c r="G63" s="16" t="n">
        <v>560.543274</v>
      </c>
      <c r="H63" s="16" t="n">
        <v>575.703369</v>
      </c>
      <c r="I63" s="16" t="n">
        <v>591.241455</v>
      </c>
      <c r="J63" s="16" t="n">
        <v>607.49292</v>
      </c>
      <c r="K63" s="16" t="n">
        <v>624.0114139999999</v>
      </c>
      <c r="L63" s="16" t="n">
        <v>640.536926</v>
      </c>
      <c r="M63" s="16" t="n">
        <v>657.706726</v>
      </c>
      <c r="N63" s="16" t="n">
        <v>675.3532709999999</v>
      </c>
      <c r="O63" s="16" t="n">
        <v>693.251953</v>
      </c>
      <c r="P63" s="16" t="n">
        <v>711.41803</v>
      </c>
      <c r="Q63" s="16" t="n">
        <v>730.046631</v>
      </c>
      <c r="R63" s="16" t="n">
        <v>749.0510860000001</v>
      </c>
      <c r="S63" s="16" t="n">
        <v>768.686157</v>
      </c>
      <c r="T63" s="16" t="n">
        <v>788.855774</v>
      </c>
      <c r="U63" s="16" t="n">
        <v>809.383362</v>
      </c>
      <c r="V63" s="16" t="n">
        <v>830.4425660000001</v>
      </c>
      <c r="W63" s="16" t="n">
        <v>851.963013</v>
      </c>
      <c r="X63" s="16" t="n">
        <v>874.0755</v>
      </c>
      <c r="Y63" s="16" t="n">
        <v>896.419006</v>
      </c>
      <c r="Z63" s="16" t="n">
        <v>919.3828119999999</v>
      </c>
      <c r="AA63" s="16" t="n">
        <v>943.130188</v>
      </c>
      <c r="AB63" s="16" t="n">
        <v>967.3441769999999</v>
      </c>
      <c r="AC63" s="16" t="n">
        <v>991.889404</v>
      </c>
      <c r="AD63" s="16" t="n">
        <v>1016.745972</v>
      </c>
      <c r="AE63" s="16" t="n">
        <v>1042.218384</v>
      </c>
      <c r="AF63" s="16" t="n">
        <v>1068.474854</v>
      </c>
      <c r="AG63" s="16" t="n">
        <v>1095.514038</v>
      </c>
      <c r="AH63" s="16" t="n">
        <v>1123.943481</v>
      </c>
      <c r="AI63" s="16" t="n">
        <v>1154.241333</v>
      </c>
      <c r="AJ63" s="16" t="n">
        <v>1186.035522</v>
      </c>
      <c r="AK63" s="50" t="n">
        <v>0.026403</v>
      </c>
    </row>
    <row r="64" ht="15" customHeight="1" s="45">
      <c r="A64" s="11" t="inlineStr">
        <is>
          <t>ATE000:rpm_AF_Internat</t>
        </is>
      </c>
      <c r="B64" s="15" t="inlineStr">
        <is>
          <t xml:space="preserve">      Africa</t>
        </is>
      </c>
      <c r="C64" s="16" t="n">
        <v>76.740067</v>
      </c>
      <c r="D64" s="16" t="n">
        <v>79.689651</v>
      </c>
      <c r="E64" s="16" t="n">
        <v>83.0457</v>
      </c>
      <c r="F64" s="16" t="n">
        <v>86.845428</v>
      </c>
      <c r="G64" s="16" t="n">
        <v>90.84903</v>
      </c>
      <c r="H64" s="16" t="n">
        <v>95.083817</v>
      </c>
      <c r="I64" s="16" t="n">
        <v>99.55939499999999</v>
      </c>
      <c r="J64" s="16" t="n">
        <v>104.231125</v>
      </c>
      <c r="K64" s="16" t="n">
        <v>109.052513</v>
      </c>
      <c r="L64" s="16" t="n">
        <v>114.006104</v>
      </c>
      <c r="M64" s="16" t="n">
        <v>119.118431</v>
      </c>
      <c r="N64" s="16" t="n">
        <v>124.41861</v>
      </c>
      <c r="O64" s="16" t="n">
        <v>129.951324</v>
      </c>
      <c r="P64" s="16" t="n">
        <v>135.672775</v>
      </c>
      <c r="Q64" s="16" t="n">
        <v>141.672928</v>
      </c>
      <c r="R64" s="16" t="n">
        <v>147.842087</v>
      </c>
      <c r="S64" s="16" t="n">
        <v>154.324738</v>
      </c>
      <c r="T64" s="16" t="n">
        <v>161.156158</v>
      </c>
      <c r="U64" s="16" t="n">
        <v>168.306183</v>
      </c>
      <c r="V64" s="16" t="n">
        <v>175.776855</v>
      </c>
      <c r="W64" s="16" t="n">
        <v>183.552933</v>
      </c>
      <c r="X64" s="16" t="n">
        <v>191.644791</v>
      </c>
      <c r="Y64" s="16" t="n">
        <v>200.093643</v>
      </c>
      <c r="Z64" s="16" t="n">
        <v>208.905945</v>
      </c>
      <c r="AA64" s="16" t="n">
        <v>218.058517</v>
      </c>
      <c r="AB64" s="16" t="n">
        <v>227.532288</v>
      </c>
      <c r="AC64" s="16" t="n">
        <v>237.39978</v>
      </c>
      <c r="AD64" s="16" t="n">
        <v>247.691193</v>
      </c>
      <c r="AE64" s="16" t="n">
        <v>258.432159</v>
      </c>
      <c r="AF64" s="16" t="n">
        <v>269.617767</v>
      </c>
      <c r="AG64" s="16" t="n">
        <v>281.123474</v>
      </c>
      <c r="AH64" s="16" t="n">
        <v>293.153503</v>
      </c>
      <c r="AI64" s="16" t="n">
        <v>305.759125</v>
      </c>
      <c r="AJ64" s="16" t="n">
        <v>318.928406</v>
      </c>
      <c r="AK64" s="50" t="n">
        <v>0.044291</v>
      </c>
    </row>
    <row r="65" ht="15" customHeight="1" s="45">
      <c r="A65" s="11" t="inlineStr">
        <is>
          <t>ATE000:rpm_ME_Internat</t>
        </is>
      </c>
      <c r="B65" s="15" t="inlineStr">
        <is>
          <t xml:space="preserve">      Mideast</t>
        </is>
      </c>
      <c r="C65" s="16" t="n">
        <v>215.796982</v>
      </c>
      <c r="D65" s="16" t="n">
        <v>222.85611</v>
      </c>
      <c r="E65" s="16" t="n">
        <v>231.700455</v>
      </c>
      <c r="F65" s="16" t="n">
        <v>241.623245</v>
      </c>
      <c r="G65" s="16" t="n">
        <v>251.176926</v>
      </c>
      <c r="H65" s="16" t="n">
        <v>260.693726</v>
      </c>
      <c r="I65" s="16" t="n">
        <v>270.592346</v>
      </c>
      <c r="J65" s="16" t="n">
        <v>280.869263</v>
      </c>
      <c r="K65" s="16" t="n">
        <v>291.250458</v>
      </c>
      <c r="L65" s="16" t="n">
        <v>301.771851</v>
      </c>
      <c r="M65" s="16" t="n">
        <v>313.136475</v>
      </c>
      <c r="N65" s="16" t="n">
        <v>324.044464</v>
      </c>
      <c r="O65" s="16" t="n">
        <v>335.526001</v>
      </c>
      <c r="P65" s="16" t="n">
        <v>347.506561</v>
      </c>
      <c r="Q65" s="16" t="n">
        <v>360.190399</v>
      </c>
      <c r="R65" s="16" t="n">
        <v>373.223114</v>
      </c>
      <c r="S65" s="16" t="n">
        <v>386.619476</v>
      </c>
      <c r="T65" s="16" t="n">
        <v>400.746765</v>
      </c>
      <c r="U65" s="16" t="n">
        <v>415.459381</v>
      </c>
      <c r="V65" s="16" t="n">
        <v>430.69812</v>
      </c>
      <c r="W65" s="16" t="n">
        <v>446.349579</v>
      </c>
      <c r="X65" s="16" t="n">
        <v>462.033966</v>
      </c>
      <c r="Y65" s="16" t="n">
        <v>478.310089</v>
      </c>
      <c r="Z65" s="16" t="n">
        <v>495.266815</v>
      </c>
      <c r="AA65" s="16" t="n">
        <v>513.024963</v>
      </c>
      <c r="AB65" s="16" t="n">
        <v>531.4921880000001</v>
      </c>
      <c r="AC65" s="16" t="n">
        <v>549.910645</v>
      </c>
      <c r="AD65" s="16" t="n">
        <v>569.043396</v>
      </c>
      <c r="AE65" s="16" t="n">
        <v>589.093872</v>
      </c>
      <c r="AF65" s="16" t="n">
        <v>610.090332</v>
      </c>
      <c r="AG65" s="16" t="n">
        <v>631.7948</v>
      </c>
      <c r="AH65" s="16" t="n">
        <v>653.281494</v>
      </c>
      <c r="AI65" s="16" t="n">
        <v>675.776733</v>
      </c>
      <c r="AJ65" s="16" t="n">
        <v>699.338501</v>
      </c>
      <c r="AK65" s="50" t="n">
        <v>0.036384</v>
      </c>
    </row>
    <row r="66" ht="15" customHeight="1" s="45">
      <c r="A66" s="11" t="inlineStr">
        <is>
          <t>ATE000:rpm_RU_Internat</t>
        </is>
      </c>
      <c r="B66" s="15" t="inlineStr">
        <is>
          <t xml:space="preserve">      Commonwealth of Independent States</t>
        </is>
      </c>
      <c r="C66" s="16" t="n">
        <v>95.118599</v>
      </c>
      <c r="D66" s="16" t="n">
        <v>97.846687</v>
      </c>
      <c r="E66" s="16" t="n">
        <v>100.682419</v>
      </c>
      <c r="F66" s="16" t="n">
        <v>103.710701</v>
      </c>
      <c r="G66" s="16" t="n">
        <v>106.549576</v>
      </c>
      <c r="H66" s="16" t="n">
        <v>109.315254</v>
      </c>
      <c r="I66" s="16" t="n">
        <v>112.113388</v>
      </c>
      <c r="J66" s="16" t="n">
        <v>114.947845</v>
      </c>
      <c r="K66" s="16" t="n">
        <v>117.822762</v>
      </c>
      <c r="L66" s="16" t="n">
        <v>120.79612</v>
      </c>
      <c r="M66" s="16" t="n">
        <v>123.981873</v>
      </c>
      <c r="N66" s="16" t="n">
        <v>127.369682</v>
      </c>
      <c r="O66" s="16" t="n">
        <v>130.936249</v>
      </c>
      <c r="P66" s="16" t="n">
        <v>134.779816</v>
      </c>
      <c r="Q66" s="16" t="n">
        <v>138.955994</v>
      </c>
      <c r="R66" s="16" t="n">
        <v>143.465454</v>
      </c>
      <c r="S66" s="16" t="n">
        <v>148.185562</v>
      </c>
      <c r="T66" s="16" t="n">
        <v>153.035858</v>
      </c>
      <c r="U66" s="16" t="n">
        <v>157.901917</v>
      </c>
      <c r="V66" s="16" t="n">
        <v>162.790878</v>
      </c>
      <c r="W66" s="16" t="n">
        <v>167.820541</v>
      </c>
      <c r="X66" s="16" t="n">
        <v>172.911301</v>
      </c>
      <c r="Y66" s="16" t="n">
        <v>178.141449</v>
      </c>
      <c r="Z66" s="16" t="n">
        <v>183.522766</v>
      </c>
      <c r="AA66" s="16" t="n">
        <v>189.106735</v>
      </c>
      <c r="AB66" s="16" t="n">
        <v>194.83522</v>
      </c>
      <c r="AC66" s="16" t="n">
        <v>200.697083</v>
      </c>
      <c r="AD66" s="16" t="n">
        <v>206.743317</v>
      </c>
      <c r="AE66" s="16" t="n">
        <v>212.952255</v>
      </c>
      <c r="AF66" s="16" t="n">
        <v>219.322296</v>
      </c>
      <c r="AG66" s="16" t="n">
        <v>225.805389</v>
      </c>
      <c r="AH66" s="16" t="n">
        <v>232.509018</v>
      </c>
      <c r="AI66" s="16" t="n">
        <v>239.516144</v>
      </c>
      <c r="AJ66" s="16" t="n">
        <v>246.925354</v>
      </c>
      <c r="AK66" s="50" t="n">
        <v>0.02935</v>
      </c>
    </row>
    <row r="67" ht="15" customHeight="1" s="45">
      <c r="A67" s="11" t="inlineStr">
        <is>
          <t>ATE000:rpm_CH_Internat</t>
        </is>
      </c>
      <c r="B67" s="15" t="inlineStr">
        <is>
          <t xml:space="preserve">      China</t>
        </is>
      </c>
      <c r="C67" s="16" t="n">
        <v>176.040817</v>
      </c>
      <c r="D67" s="16" t="n">
        <v>187.884262</v>
      </c>
      <c r="E67" s="16" t="n">
        <v>199.942261</v>
      </c>
      <c r="F67" s="16" t="n">
        <v>212.157593</v>
      </c>
      <c r="G67" s="16" t="n">
        <v>224.543533</v>
      </c>
      <c r="H67" s="16" t="n">
        <v>237.703217</v>
      </c>
      <c r="I67" s="16" t="n">
        <v>250.647949</v>
      </c>
      <c r="J67" s="16" t="n">
        <v>264.204468</v>
      </c>
      <c r="K67" s="16" t="n">
        <v>277.836823</v>
      </c>
      <c r="L67" s="16" t="n">
        <v>291.304535</v>
      </c>
      <c r="M67" s="16" t="n">
        <v>305.483185</v>
      </c>
      <c r="N67" s="16" t="n">
        <v>320.606995</v>
      </c>
      <c r="O67" s="16" t="n">
        <v>336.180237</v>
      </c>
      <c r="P67" s="16" t="n">
        <v>351.883606</v>
      </c>
      <c r="Q67" s="16" t="n">
        <v>367.937225</v>
      </c>
      <c r="R67" s="16" t="n">
        <v>384.231567</v>
      </c>
      <c r="S67" s="16" t="n">
        <v>401.432343</v>
      </c>
      <c r="T67" s="16" t="n">
        <v>419.063049</v>
      </c>
      <c r="U67" s="16" t="n">
        <v>436.940979</v>
      </c>
      <c r="V67" s="16" t="n">
        <v>455.213287</v>
      </c>
      <c r="W67" s="16" t="n">
        <v>473.822571</v>
      </c>
      <c r="X67" s="16" t="n">
        <v>492.930176</v>
      </c>
      <c r="Y67" s="16" t="n">
        <v>512.5354</v>
      </c>
      <c r="Z67" s="16" t="n">
        <v>532.294373</v>
      </c>
      <c r="AA67" s="16" t="n">
        <v>553.242615</v>
      </c>
      <c r="AB67" s="16" t="n">
        <v>574.844116</v>
      </c>
      <c r="AC67" s="16" t="n">
        <v>596.849426</v>
      </c>
      <c r="AD67" s="16" t="n">
        <v>619.052063</v>
      </c>
      <c r="AE67" s="16" t="n">
        <v>641.243958</v>
      </c>
      <c r="AF67" s="16" t="n">
        <v>663.792542</v>
      </c>
      <c r="AG67" s="16" t="n">
        <v>686.147949</v>
      </c>
      <c r="AH67" s="16" t="n">
        <v>709.119141</v>
      </c>
      <c r="AI67" s="16" t="n">
        <v>732.111023</v>
      </c>
      <c r="AJ67" s="16" t="n">
        <v>754.6752320000001</v>
      </c>
      <c r="AK67" s="50" t="n">
        <v>0.04441</v>
      </c>
    </row>
    <row r="68" ht="15" customHeight="1" s="45">
      <c r="A68" s="11" t="inlineStr">
        <is>
          <t>ATE000:rpm_NE_Internat</t>
        </is>
      </c>
      <c r="B68" s="15" t="inlineStr">
        <is>
          <t xml:space="preserve">      Northeast Asia</t>
        </is>
      </c>
      <c r="C68" s="16" t="n">
        <v>161.211319</v>
      </c>
      <c r="D68" s="16" t="n">
        <v>165.939087</v>
      </c>
      <c r="E68" s="16" t="n">
        <v>169.742752</v>
      </c>
      <c r="F68" s="16" t="n">
        <v>172.582047</v>
      </c>
      <c r="G68" s="16" t="n">
        <v>176.363251</v>
      </c>
      <c r="H68" s="16" t="n">
        <v>179.997345</v>
      </c>
      <c r="I68" s="16" t="n">
        <v>183.68602</v>
      </c>
      <c r="J68" s="16" t="n">
        <v>187.559692</v>
      </c>
      <c r="K68" s="16" t="n">
        <v>191.397751</v>
      </c>
      <c r="L68" s="16" t="n">
        <v>195.155624</v>
      </c>
      <c r="M68" s="16" t="n">
        <v>199.027313</v>
      </c>
      <c r="N68" s="16" t="n">
        <v>203.081879</v>
      </c>
      <c r="O68" s="16" t="n">
        <v>207.091461</v>
      </c>
      <c r="P68" s="16" t="n">
        <v>210.863174</v>
      </c>
      <c r="Q68" s="16" t="n">
        <v>214.42778</v>
      </c>
      <c r="R68" s="16" t="n">
        <v>217.94426</v>
      </c>
      <c r="S68" s="16" t="n">
        <v>221.65773</v>
      </c>
      <c r="T68" s="16" t="n">
        <v>225.634018</v>
      </c>
      <c r="U68" s="16" t="n">
        <v>229.722198</v>
      </c>
      <c r="V68" s="16" t="n">
        <v>233.703049</v>
      </c>
      <c r="W68" s="16" t="n">
        <v>237.520096</v>
      </c>
      <c r="X68" s="16" t="n">
        <v>241.303207</v>
      </c>
      <c r="Y68" s="16" t="n">
        <v>245.047241</v>
      </c>
      <c r="Z68" s="16" t="n">
        <v>248.920639</v>
      </c>
      <c r="AA68" s="16" t="n">
        <v>253.094513</v>
      </c>
      <c r="AB68" s="16" t="n">
        <v>257.557098</v>
      </c>
      <c r="AC68" s="16" t="n">
        <v>262.225983</v>
      </c>
      <c r="AD68" s="16" t="n">
        <v>266.96283</v>
      </c>
      <c r="AE68" s="16" t="n">
        <v>271.732513</v>
      </c>
      <c r="AF68" s="16" t="n">
        <v>276.602417</v>
      </c>
      <c r="AG68" s="16" t="n">
        <v>281.556366</v>
      </c>
      <c r="AH68" s="16" t="n">
        <v>286.684113</v>
      </c>
      <c r="AI68" s="16" t="n">
        <v>292.106598</v>
      </c>
      <c r="AJ68" s="16" t="n">
        <v>297.84021</v>
      </c>
      <c r="AK68" s="50" t="n">
        <v>0.018447</v>
      </c>
    </row>
    <row r="69" ht="15" customHeight="1" s="45">
      <c r="A69" s="11" t="inlineStr">
        <is>
          <t>ATE000:rpm_SE_Internat</t>
        </is>
      </c>
      <c r="B69" s="15" t="inlineStr">
        <is>
          <t xml:space="preserve">      Southeast Asia</t>
        </is>
      </c>
      <c r="C69" s="16" t="n">
        <v>204.510635</v>
      </c>
      <c r="D69" s="16" t="n">
        <v>217.663391</v>
      </c>
      <c r="E69" s="16" t="n">
        <v>231.343338</v>
      </c>
      <c r="F69" s="16" t="n">
        <v>245.453018</v>
      </c>
      <c r="G69" s="16" t="n">
        <v>260.198944</v>
      </c>
      <c r="H69" s="16" t="n">
        <v>275.933594</v>
      </c>
      <c r="I69" s="16" t="n">
        <v>292.62793</v>
      </c>
      <c r="J69" s="16" t="n">
        <v>310.163727</v>
      </c>
      <c r="K69" s="16" t="n">
        <v>328.286499</v>
      </c>
      <c r="L69" s="16" t="n">
        <v>346.886261</v>
      </c>
      <c r="M69" s="16" t="n">
        <v>366.469177</v>
      </c>
      <c r="N69" s="16" t="n">
        <v>387.095947</v>
      </c>
      <c r="O69" s="16" t="n">
        <v>408.385559</v>
      </c>
      <c r="P69" s="16" t="n">
        <v>430.37915</v>
      </c>
      <c r="Q69" s="16" t="n">
        <v>453.087524</v>
      </c>
      <c r="R69" s="16" t="n">
        <v>476.5112</v>
      </c>
      <c r="S69" s="16" t="n">
        <v>501.068176</v>
      </c>
      <c r="T69" s="16" t="n">
        <v>526.780762</v>
      </c>
      <c r="U69" s="16" t="n">
        <v>553.398621</v>
      </c>
      <c r="V69" s="16" t="n">
        <v>580.970825</v>
      </c>
      <c r="W69" s="16" t="n">
        <v>609.5639650000001</v>
      </c>
      <c r="X69" s="16" t="n">
        <v>639.427734</v>
      </c>
      <c r="Y69" s="16" t="n">
        <v>670.257935</v>
      </c>
      <c r="Z69" s="16" t="n">
        <v>702.298828</v>
      </c>
      <c r="AA69" s="16" t="n">
        <v>735.734436</v>
      </c>
      <c r="AB69" s="16" t="n">
        <v>770.228027</v>
      </c>
      <c r="AC69" s="16" t="n">
        <v>805.97998</v>
      </c>
      <c r="AD69" s="16" t="n">
        <v>842.914551</v>
      </c>
      <c r="AE69" s="16" t="n">
        <v>881.320374</v>
      </c>
      <c r="AF69" s="16" t="n">
        <v>920.883606</v>
      </c>
      <c r="AG69" s="16" t="n">
        <v>961.179626</v>
      </c>
      <c r="AH69" s="16" t="n">
        <v>1003.156982</v>
      </c>
      <c r="AI69" s="16" t="n">
        <v>1047.384644</v>
      </c>
      <c r="AJ69" s="16" t="n">
        <v>1093.147339</v>
      </c>
      <c r="AK69" s="50" t="n">
        <v>0.051727</v>
      </c>
    </row>
    <row r="70" ht="15" customHeight="1" s="45">
      <c r="A70" s="11" t="inlineStr">
        <is>
          <t>ATE000:rpm_SW_Internat</t>
        </is>
      </c>
      <c r="B70" s="15" t="inlineStr">
        <is>
          <t xml:space="preserve">      Southwest Asia</t>
        </is>
      </c>
      <c r="C70" s="16" t="n">
        <v>89.902466</v>
      </c>
      <c r="D70" s="16" t="n">
        <v>96.304382</v>
      </c>
      <c r="E70" s="16" t="n">
        <v>102.749695</v>
      </c>
      <c r="F70" s="16" t="n">
        <v>109.353966</v>
      </c>
      <c r="G70" s="16" t="n">
        <v>116.084351</v>
      </c>
      <c r="H70" s="16" t="n">
        <v>123.163788</v>
      </c>
      <c r="I70" s="16" t="n">
        <v>130.821609</v>
      </c>
      <c r="J70" s="16" t="n">
        <v>139.068298</v>
      </c>
      <c r="K70" s="16" t="n">
        <v>147.718857</v>
      </c>
      <c r="L70" s="16" t="n">
        <v>156.793335</v>
      </c>
      <c r="M70" s="16" t="n">
        <v>166.394028</v>
      </c>
      <c r="N70" s="16" t="n">
        <v>176.458054</v>
      </c>
      <c r="O70" s="16" t="n">
        <v>186.895782</v>
      </c>
      <c r="P70" s="16" t="n">
        <v>197.731354</v>
      </c>
      <c r="Q70" s="16" t="n">
        <v>209.004166</v>
      </c>
      <c r="R70" s="16" t="n">
        <v>220.805618</v>
      </c>
      <c r="S70" s="16" t="n">
        <v>233.229141</v>
      </c>
      <c r="T70" s="16" t="n">
        <v>246.215363</v>
      </c>
      <c r="U70" s="16" t="n">
        <v>259.715912</v>
      </c>
      <c r="V70" s="16" t="n">
        <v>273.832214</v>
      </c>
      <c r="W70" s="16" t="n">
        <v>288.561127</v>
      </c>
      <c r="X70" s="16" t="n">
        <v>303.904816</v>
      </c>
      <c r="Y70" s="16" t="n">
        <v>319.754913</v>
      </c>
      <c r="Z70" s="16" t="n">
        <v>336.281525</v>
      </c>
      <c r="AA70" s="16" t="n">
        <v>353.522125</v>
      </c>
      <c r="AB70" s="16" t="n">
        <v>371.320282</v>
      </c>
      <c r="AC70" s="16" t="n">
        <v>389.736176</v>
      </c>
      <c r="AD70" s="16" t="n">
        <v>408.709442</v>
      </c>
      <c r="AE70" s="16" t="n">
        <v>428.36618</v>
      </c>
      <c r="AF70" s="16" t="n">
        <v>448.604401</v>
      </c>
      <c r="AG70" s="16" t="n">
        <v>469.33194</v>
      </c>
      <c r="AH70" s="16" t="n">
        <v>490.747589</v>
      </c>
      <c r="AI70" s="16" t="n">
        <v>513.057556</v>
      </c>
      <c r="AJ70" s="16" t="n">
        <v>536.055908</v>
      </c>
      <c r="AK70" s="50" t="n">
        <v>0.055113</v>
      </c>
    </row>
    <row r="71" ht="15" customHeight="1" s="45">
      <c r="A71" s="11" t="inlineStr">
        <is>
          <t>ATE000:rpm_OC_Internat</t>
        </is>
      </c>
      <c r="B71" s="15" t="inlineStr">
        <is>
          <t xml:space="preserve">      Oceania</t>
        </is>
      </c>
      <c r="C71" s="16" t="n">
        <v>69.61432600000001</v>
      </c>
      <c r="D71" s="16" t="n">
        <v>71.800606</v>
      </c>
      <c r="E71" s="16" t="n">
        <v>74.20648199999999</v>
      </c>
      <c r="F71" s="16" t="n">
        <v>76.822975</v>
      </c>
      <c r="G71" s="16" t="n">
        <v>79.71178399999999</v>
      </c>
      <c r="H71" s="16" t="n">
        <v>82.74801600000001</v>
      </c>
      <c r="I71" s="16" t="n">
        <v>85.71299</v>
      </c>
      <c r="J71" s="16" t="n">
        <v>88.67321800000001</v>
      </c>
      <c r="K71" s="16" t="n">
        <v>91.60379</v>
      </c>
      <c r="L71" s="16" t="n">
        <v>94.546486</v>
      </c>
      <c r="M71" s="16" t="n">
        <v>97.572227</v>
      </c>
      <c r="N71" s="16" t="n">
        <v>100.735817</v>
      </c>
      <c r="O71" s="16" t="n">
        <v>104.001839</v>
      </c>
      <c r="P71" s="16" t="n">
        <v>107.358345</v>
      </c>
      <c r="Q71" s="16" t="n">
        <v>110.748573</v>
      </c>
      <c r="R71" s="16" t="n">
        <v>114.202972</v>
      </c>
      <c r="S71" s="16" t="n">
        <v>117.879616</v>
      </c>
      <c r="T71" s="16" t="n">
        <v>121.712814</v>
      </c>
      <c r="U71" s="16" t="n">
        <v>125.638145</v>
      </c>
      <c r="V71" s="16" t="n">
        <v>129.65416</v>
      </c>
      <c r="W71" s="16" t="n">
        <v>133.811981</v>
      </c>
      <c r="X71" s="16" t="n">
        <v>138.099274</v>
      </c>
      <c r="Y71" s="16" t="n">
        <v>142.502335</v>
      </c>
      <c r="Z71" s="16" t="n">
        <v>147.048813</v>
      </c>
      <c r="AA71" s="16" t="n">
        <v>151.778824</v>
      </c>
      <c r="AB71" s="16" t="n">
        <v>156.69104</v>
      </c>
      <c r="AC71" s="16" t="n">
        <v>161.762985</v>
      </c>
      <c r="AD71" s="16" t="n">
        <v>166.982391</v>
      </c>
      <c r="AE71" s="16" t="n">
        <v>172.358536</v>
      </c>
      <c r="AF71" s="16" t="n">
        <v>177.914215</v>
      </c>
      <c r="AG71" s="16" t="n">
        <v>183.557236</v>
      </c>
      <c r="AH71" s="16" t="n">
        <v>189.335037</v>
      </c>
      <c r="AI71" s="16" t="n">
        <v>195.217712</v>
      </c>
      <c r="AJ71" s="16" t="n">
        <v>201.166687</v>
      </c>
      <c r="AK71" s="50" t="n">
        <v>0.032719</v>
      </c>
    </row>
    <row r="73" ht="15" customHeight="1" s="45">
      <c r="B73" s="14" t="inlineStr">
        <is>
          <t xml:space="preserve">  Freight Revenue Ton Miles (billion miles)</t>
        </is>
      </c>
    </row>
    <row r="74" ht="15" customHeight="1" s="45">
      <c r="A74" s="11" t="inlineStr">
        <is>
          <t>ATE000:ea_FreRevUnited</t>
        </is>
      </c>
      <c r="B74" s="15" t="inlineStr">
        <is>
          <t xml:space="preserve">    United States</t>
        </is>
      </c>
      <c r="C74" s="51" t="n">
        <v>34.316971</v>
      </c>
      <c r="D74" s="51" t="n">
        <v>34.648293</v>
      </c>
      <c r="E74" s="51" t="n">
        <v>35.024445</v>
      </c>
      <c r="F74" s="51" t="n">
        <v>35.440758</v>
      </c>
      <c r="G74" s="51" t="n">
        <v>35.108143</v>
      </c>
      <c r="H74" s="51" t="n">
        <v>35.142937</v>
      </c>
      <c r="I74" s="51" t="n">
        <v>35.519855</v>
      </c>
      <c r="J74" s="51" t="n">
        <v>35.833542</v>
      </c>
      <c r="K74" s="51" t="n">
        <v>36.087555</v>
      </c>
      <c r="L74" s="51" t="n">
        <v>36.130947</v>
      </c>
      <c r="M74" s="51" t="n">
        <v>36.074615</v>
      </c>
      <c r="N74" s="51" t="n">
        <v>36.169689</v>
      </c>
      <c r="O74" s="51" t="n">
        <v>36.27692</v>
      </c>
      <c r="P74" s="51" t="n">
        <v>36.561462</v>
      </c>
      <c r="Q74" s="51" t="n">
        <v>36.822121</v>
      </c>
      <c r="R74" s="51" t="n">
        <v>37.041416</v>
      </c>
      <c r="S74" s="51" t="n">
        <v>37.319931</v>
      </c>
      <c r="T74" s="51" t="n">
        <v>37.567036</v>
      </c>
      <c r="U74" s="51" t="n">
        <v>37.770184</v>
      </c>
      <c r="V74" s="51" t="n">
        <v>37.998875</v>
      </c>
      <c r="W74" s="51" t="n">
        <v>38.243271</v>
      </c>
      <c r="X74" s="51" t="n">
        <v>38.461266</v>
      </c>
      <c r="Y74" s="51" t="n">
        <v>38.641712</v>
      </c>
      <c r="Z74" s="51" t="n">
        <v>38.852455</v>
      </c>
      <c r="AA74" s="51" t="n">
        <v>39.014774</v>
      </c>
      <c r="AB74" s="51" t="n">
        <v>38.972733</v>
      </c>
      <c r="AC74" s="51" t="n">
        <v>39.251961</v>
      </c>
      <c r="AD74" s="51" t="n">
        <v>39.240776</v>
      </c>
      <c r="AE74" s="51" t="n">
        <v>39.480816</v>
      </c>
      <c r="AF74" s="51" t="n">
        <v>39.394115</v>
      </c>
      <c r="AG74" s="51" t="n">
        <v>39.419666</v>
      </c>
      <c r="AH74" s="51" t="n">
        <v>39.433632</v>
      </c>
      <c r="AI74" s="51" t="n">
        <v>39.397224</v>
      </c>
      <c r="AJ74" s="51" t="n">
        <v>39.362923</v>
      </c>
      <c r="AK74" s="50" t="n">
        <v>0.003995</v>
      </c>
    </row>
    <row r="75" ht="15" customHeight="1" s="45">
      <c r="A75" s="11" t="inlineStr">
        <is>
          <t>ATE000:ea_FreRevCanada</t>
        </is>
      </c>
      <c r="B75" s="15" t="inlineStr">
        <is>
          <t xml:space="preserve">    Canada</t>
        </is>
      </c>
      <c r="C75" s="51" t="n">
        <v>0.753708</v>
      </c>
      <c r="D75" s="51" t="n">
        <v>0.770026</v>
      </c>
      <c r="E75" s="51" t="n">
        <v>0.782986</v>
      </c>
      <c r="F75" s="51" t="n">
        <v>0.797555</v>
      </c>
      <c r="G75" s="51" t="n">
        <v>0.811351</v>
      </c>
      <c r="H75" s="51" t="n">
        <v>0.824865</v>
      </c>
      <c r="I75" s="51" t="n">
        <v>0.838567</v>
      </c>
      <c r="J75" s="51" t="n">
        <v>0.8528520000000001</v>
      </c>
      <c r="K75" s="51" t="n">
        <v>0.866302</v>
      </c>
      <c r="L75" s="51" t="n">
        <v>0.879054</v>
      </c>
      <c r="M75" s="51" t="n">
        <v>0.892746</v>
      </c>
      <c r="N75" s="51" t="n">
        <v>0.906656</v>
      </c>
      <c r="O75" s="51" t="n">
        <v>0.920498</v>
      </c>
      <c r="P75" s="51" t="n">
        <v>0.934489</v>
      </c>
      <c r="Q75" s="51" t="n">
        <v>0.948061</v>
      </c>
      <c r="R75" s="51" t="n">
        <v>0.9620339999999999</v>
      </c>
      <c r="S75" s="51" t="n">
        <v>0.976877</v>
      </c>
      <c r="T75" s="51" t="n">
        <v>0.99214</v>
      </c>
      <c r="U75" s="51" t="n">
        <v>1.007221</v>
      </c>
      <c r="V75" s="51" t="n">
        <v>1.021842</v>
      </c>
      <c r="W75" s="51" t="n">
        <v>1.036636</v>
      </c>
      <c r="X75" s="51" t="n">
        <v>1.051768</v>
      </c>
      <c r="Y75" s="51" t="n">
        <v>1.066144</v>
      </c>
      <c r="Z75" s="51" t="n">
        <v>1.080405</v>
      </c>
      <c r="AA75" s="51" t="n">
        <v>1.094524</v>
      </c>
      <c r="AB75" s="51" t="n">
        <v>1.108507</v>
      </c>
      <c r="AC75" s="51" t="n">
        <v>1.122266</v>
      </c>
      <c r="AD75" s="51" t="n">
        <v>1.135593</v>
      </c>
      <c r="AE75" s="51" t="n">
        <v>1.148899</v>
      </c>
      <c r="AF75" s="51" t="n">
        <v>1.162065</v>
      </c>
      <c r="AG75" s="51" t="n">
        <v>1.174791</v>
      </c>
      <c r="AH75" s="51" t="n">
        <v>1.187321</v>
      </c>
      <c r="AI75" s="51" t="n">
        <v>1.199889</v>
      </c>
      <c r="AJ75" s="51" t="n">
        <v>1.21208</v>
      </c>
      <c r="AK75" s="50" t="n">
        <v>0.014278</v>
      </c>
    </row>
    <row r="76" ht="15" customHeight="1" s="45">
      <c r="A76" s="11" t="inlineStr">
        <is>
          <t>ATE000:ea_FreRevCentAm</t>
        </is>
      </c>
      <c r="B76" s="15" t="inlineStr">
        <is>
          <t xml:space="preserve">    Central America</t>
        </is>
      </c>
      <c r="C76" s="51" t="n">
        <v>1.415568</v>
      </c>
      <c r="D76" s="51" t="n">
        <v>1.450148</v>
      </c>
      <c r="E76" s="51" t="n">
        <v>1.489239</v>
      </c>
      <c r="F76" s="51" t="n">
        <v>1.531326</v>
      </c>
      <c r="G76" s="51" t="n">
        <v>1.574305</v>
      </c>
      <c r="H76" s="51" t="n">
        <v>1.618907</v>
      </c>
      <c r="I76" s="51" t="n">
        <v>1.663237</v>
      </c>
      <c r="J76" s="51" t="n">
        <v>1.708133</v>
      </c>
      <c r="K76" s="51" t="n">
        <v>1.750317</v>
      </c>
      <c r="L76" s="51" t="n">
        <v>1.791131</v>
      </c>
      <c r="M76" s="51" t="n">
        <v>1.832868</v>
      </c>
      <c r="N76" s="51" t="n">
        <v>1.876004</v>
      </c>
      <c r="O76" s="51" t="n">
        <v>1.92045</v>
      </c>
      <c r="P76" s="51" t="n">
        <v>1.965358</v>
      </c>
      <c r="Q76" s="51" t="n">
        <v>2.011057</v>
      </c>
      <c r="R76" s="51" t="n">
        <v>2.056743</v>
      </c>
      <c r="S76" s="51" t="n">
        <v>2.104906</v>
      </c>
      <c r="T76" s="51" t="n">
        <v>2.154756</v>
      </c>
      <c r="U76" s="51" t="n">
        <v>2.204053</v>
      </c>
      <c r="V76" s="51" t="n">
        <v>2.252956</v>
      </c>
      <c r="W76" s="51" t="n">
        <v>2.301893</v>
      </c>
      <c r="X76" s="51" t="n">
        <v>2.351871</v>
      </c>
      <c r="Y76" s="51" t="n">
        <v>2.399746</v>
      </c>
      <c r="Z76" s="51" t="n">
        <v>2.447412</v>
      </c>
      <c r="AA76" s="51" t="n">
        <v>2.495403</v>
      </c>
      <c r="AB76" s="51" t="n">
        <v>2.54277</v>
      </c>
      <c r="AC76" s="51" t="n">
        <v>2.58991</v>
      </c>
      <c r="AD76" s="51" t="n">
        <v>2.635721</v>
      </c>
      <c r="AE76" s="51" t="n">
        <v>2.681435</v>
      </c>
      <c r="AF76" s="51" t="n">
        <v>2.726677</v>
      </c>
      <c r="AG76" s="51" t="n">
        <v>2.769839</v>
      </c>
      <c r="AH76" s="51" t="n">
        <v>2.813052</v>
      </c>
      <c r="AI76" s="51" t="n">
        <v>2.857507</v>
      </c>
      <c r="AJ76" s="51" t="n">
        <v>2.901693</v>
      </c>
      <c r="AK76" s="50" t="n">
        <v>0.021913</v>
      </c>
    </row>
    <row r="77" ht="15" customHeight="1" s="45">
      <c r="A77" s="11" t="inlineStr">
        <is>
          <t>ATE000:ea_FreRevSouthAm</t>
        </is>
      </c>
      <c r="B77" s="15" t="inlineStr">
        <is>
          <t xml:space="preserve">    South America</t>
        </is>
      </c>
      <c r="C77" s="51" t="n">
        <v>3.170978</v>
      </c>
      <c r="D77" s="51" t="n">
        <v>3.25053</v>
      </c>
      <c r="E77" s="51" t="n">
        <v>3.355199</v>
      </c>
      <c r="F77" s="51" t="n">
        <v>3.465852</v>
      </c>
      <c r="G77" s="51" t="n">
        <v>3.569338</v>
      </c>
      <c r="H77" s="51" t="n">
        <v>3.670766</v>
      </c>
      <c r="I77" s="51" t="n">
        <v>3.772191</v>
      </c>
      <c r="J77" s="51" t="n">
        <v>3.873103</v>
      </c>
      <c r="K77" s="51" t="n">
        <v>3.969172</v>
      </c>
      <c r="L77" s="51" t="n">
        <v>4.060365</v>
      </c>
      <c r="M77" s="51" t="n">
        <v>4.146265</v>
      </c>
      <c r="N77" s="51" t="n">
        <v>4.232169</v>
      </c>
      <c r="O77" s="51" t="n">
        <v>4.319222</v>
      </c>
      <c r="P77" s="51" t="n">
        <v>4.40609</v>
      </c>
      <c r="Q77" s="51" t="n">
        <v>4.492076</v>
      </c>
      <c r="R77" s="51" t="n">
        <v>4.575809</v>
      </c>
      <c r="S77" s="51" t="n">
        <v>4.662462</v>
      </c>
      <c r="T77" s="51" t="n">
        <v>4.751082</v>
      </c>
      <c r="U77" s="51" t="n">
        <v>4.839117</v>
      </c>
      <c r="V77" s="51" t="n">
        <v>4.927692</v>
      </c>
      <c r="W77" s="51" t="n">
        <v>5.015653</v>
      </c>
      <c r="X77" s="51" t="n">
        <v>5.105242</v>
      </c>
      <c r="Y77" s="51" t="n">
        <v>5.194541</v>
      </c>
      <c r="Z77" s="51" t="n">
        <v>5.284119</v>
      </c>
      <c r="AA77" s="51" t="n">
        <v>5.374815</v>
      </c>
      <c r="AB77" s="51" t="n">
        <v>5.462959</v>
      </c>
      <c r="AC77" s="51" t="n">
        <v>5.550453</v>
      </c>
      <c r="AD77" s="51" t="n">
        <v>5.637633</v>
      </c>
      <c r="AE77" s="51" t="n">
        <v>5.725207</v>
      </c>
      <c r="AF77" s="51" t="n">
        <v>5.8133</v>
      </c>
      <c r="AG77" s="51" t="n">
        <v>5.897713</v>
      </c>
      <c r="AH77" s="51" t="n">
        <v>5.983278</v>
      </c>
      <c r="AI77" s="51" t="n">
        <v>6.071327</v>
      </c>
      <c r="AJ77" s="51" t="n">
        <v>6.158799</v>
      </c>
      <c r="AK77" s="50" t="n">
        <v>0.020172</v>
      </c>
    </row>
    <row r="78" ht="15" customHeight="1" s="45">
      <c r="A78" s="11" t="inlineStr">
        <is>
          <t>ATE000:ea_FreRevEurope</t>
        </is>
      </c>
      <c r="B78" s="15" t="inlineStr">
        <is>
          <t xml:space="preserve">    Europe</t>
        </is>
      </c>
      <c r="C78" s="51" t="n">
        <v>25.595106</v>
      </c>
      <c r="D78" s="51" t="n">
        <v>26.174919</v>
      </c>
      <c r="E78" s="51" t="n">
        <v>26.670191</v>
      </c>
      <c r="F78" s="51" t="n">
        <v>27.128468</v>
      </c>
      <c r="G78" s="51" t="n">
        <v>27.554001</v>
      </c>
      <c r="H78" s="51" t="n">
        <v>27.977789</v>
      </c>
      <c r="I78" s="51" t="n">
        <v>28.40239</v>
      </c>
      <c r="J78" s="51" t="n">
        <v>28.843971</v>
      </c>
      <c r="K78" s="51" t="n">
        <v>29.279108</v>
      </c>
      <c r="L78" s="51" t="n">
        <v>29.695179</v>
      </c>
      <c r="M78" s="51" t="n">
        <v>30.123127</v>
      </c>
      <c r="N78" s="51" t="n">
        <v>30.554108</v>
      </c>
      <c r="O78" s="51" t="n">
        <v>30.977146</v>
      </c>
      <c r="P78" s="51" t="n">
        <v>31.392839</v>
      </c>
      <c r="Q78" s="51" t="n">
        <v>31.809977</v>
      </c>
      <c r="R78" s="51" t="n">
        <v>32.224197</v>
      </c>
      <c r="S78" s="51" t="n">
        <v>32.646385</v>
      </c>
      <c r="T78" s="51" t="n">
        <v>33.071663</v>
      </c>
      <c r="U78" s="51" t="n">
        <v>33.491978</v>
      </c>
      <c r="V78" s="51" t="n">
        <v>33.914398</v>
      </c>
      <c r="W78" s="51" t="n">
        <v>34.335499</v>
      </c>
      <c r="X78" s="51" t="n">
        <v>34.760239</v>
      </c>
      <c r="Y78" s="51" t="n">
        <v>35.173618</v>
      </c>
      <c r="Z78" s="51" t="n">
        <v>35.591034</v>
      </c>
      <c r="AA78" s="51" t="n">
        <v>36.018192</v>
      </c>
      <c r="AB78" s="51" t="n">
        <v>36.442158</v>
      </c>
      <c r="AC78" s="51" t="n">
        <v>36.857563</v>
      </c>
      <c r="AD78" s="51" t="n">
        <v>37.263649</v>
      </c>
      <c r="AE78" s="51" t="n">
        <v>37.671463</v>
      </c>
      <c r="AF78" s="51" t="n">
        <v>38.086571</v>
      </c>
      <c r="AG78" s="51" t="n">
        <v>38.508148</v>
      </c>
      <c r="AH78" s="51" t="n">
        <v>38.9566</v>
      </c>
      <c r="AI78" s="51" t="n">
        <v>39.446636</v>
      </c>
      <c r="AJ78" s="51" t="n">
        <v>39.963375</v>
      </c>
      <c r="AK78" s="50" t="n">
        <v>0.013312</v>
      </c>
    </row>
    <row r="79" ht="15" customHeight="1" s="45">
      <c r="A79" s="11" t="inlineStr">
        <is>
          <t>ATE000:ea_FreRevAfrica</t>
        </is>
      </c>
      <c r="B79" s="15" t="inlineStr">
        <is>
          <t xml:space="preserve">    Africa</t>
        </is>
      </c>
      <c r="C79" s="51" t="n">
        <v>2.062145</v>
      </c>
      <c r="D79" s="51" t="n">
        <v>2.130099</v>
      </c>
      <c r="E79" s="51" t="n">
        <v>2.207935</v>
      </c>
      <c r="F79" s="51" t="n">
        <v>2.296487</v>
      </c>
      <c r="G79" s="51" t="n">
        <v>2.3895</v>
      </c>
      <c r="H79" s="51" t="n">
        <v>2.487543</v>
      </c>
      <c r="I79" s="51" t="n">
        <v>2.590793</v>
      </c>
      <c r="J79" s="51" t="n">
        <v>2.698042</v>
      </c>
      <c r="K79" s="51" t="n">
        <v>2.808057</v>
      </c>
      <c r="L79" s="51" t="n">
        <v>2.920411</v>
      </c>
      <c r="M79" s="51" t="n">
        <v>3.035675</v>
      </c>
      <c r="N79" s="51" t="n">
        <v>3.154534</v>
      </c>
      <c r="O79" s="51" t="n">
        <v>3.27805</v>
      </c>
      <c r="P79" s="51" t="n">
        <v>3.405072</v>
      </c>
      <c r="Q79" s="51" t="n">
        <v>3.537814</v>
      </c>
      <c r="R79" s="51" t="n">
        <v>3.67345</v>
      </c>
      <c r="S79" s="51" t="n">
        <v>3.815474</v>
      </c>
      <c r="T79" s="51" t="n">
        <v>3.964658</v>
      </c>
      <c r="U79" s="51" t="n">
        <v>4.120171</v>
      </c>
      <c r="V79" s="51" t="n">
        <v>4.282002</v>
      </c>
      <c r="W79" s="51" t="n">
        <v>4.449664</v>
      </c>
      <c r="X79" s="51" t="n">
        <v>4.623319</v>
      </c>
      <c r="Y79" s="51" t="n">
        <v>4.803869</v>
      </c>
      <c r="Z79" s="51" t="n">
        <v>4.991369</v>
      </c>
      <c r="AA79" s="51" t="n">
        <v>5.185184</v>
      </c>
      <c r="AB79" s="51" t="n">
        <v>5.384761</v>
      </c>
      <c r="AC79" s="51" t="n">
        <v>5.591716</v>
      </c>
      <c r="AD79" s="51" t="n">
        <v>5.80665</v>
      </c>
      <c r="AE79" s="51" t="n">
        <v>6.030048</v>
      </c>
      <c r="AF79" s="51" t="n">
        <v>6.261681</v>
      </c>
      <c r="AG79" s="51" t="n">
        <v>6.498549</v>
      </c>
      <c r="AH79" s="51" t="n">
        <v>6.74527</v>
      </c>
      <c r="AI79" s="51" t="n">
        <v>7.002876</v>
      </c>
      <c r="AJ79" s="51" t="n">
        <v>7.270946</v>
      </c>
      <c r="AK79" s="50" t="n">
        <v>0.039112</v>
      </c>
    </row>
    <row r="80" ht="15" customHeight="1" s="45">
      <c r="A80" s="11" t="inlineStr">
        <is>
          <t>ATE000:ea_FreRevMideast</t>
        </is>
      </c>
      <c r="B80" s="15" t="inlineStr">
        <is>
          <t xml:space="preserve">    Mideast</t>
        </is>
      </c>
      <c r="C80" s="51" t="n">
        <v>18.478783</v>
      </c>
      <c r="D80" s="51" t="n">
        <v>19.108788</v>
      </c>
      <c r="E80" s="51" t="n">
        <v>19.930515</v>
      </c>
      <c r="F80" s="51" t="n">
        <v>20.846634</v>
      </c>
      <c r="G80" s="51" t="n">
        <v>21.697515</v>
      </c>
      <c r="H80" s="51" t="n">
        <v>22.509571</v>
      </c>
      <c r="I80" s="51" t="n">
        <v>23.330084</v>
      </c>
      <c r="J80" s="51" t="n">
        <v>24.156765</v>
      </c>
      <c r="K80" s="51" t="n">
        <v>24.958572</v>
      </c>
      <c r="L80" s="51" t="n">
        <v>25.747429</v>
      </c>
      <c r="M80" s="51" t="n">
        <v>26.587543</v>
      </c>
      <c r="N80" s="51" t="n">
        <v>27.342772</v>
      </c>
      <c r="O80" s="51" t="n">
        <v>28.119595</v>
      </c>
      <c r="P80" s="51" t="n">
        <v>28.908451</v>
      </c>
      <c r="Q80" s="51" t="n">
        <v>29.730869</v>
      </c>
      <c r="R80" s="51" t="n">
        <v>30.546288</v>
      </c>
      <c r="S80" s="51" t="n">
        <v>31.355261</v>
      </c>
      <c r="T80" s="51" t="n">
        <v>32.190025</v>
      </c>
      <c r="U80" s="51" t="n">
        <v>33.035091</v>
      </c>
      <c r="V80" s="51" t="n">
        <v>33.885262</v>
      </c>
      <c r="W80" s="51" t="n">
        <v>34.727364</v>
      </c>
      <c r="X80" s="51" t="n">
        <v>35.529137</v>
      </c>
      <c r="Y80" s="51" t="n">
        <v>36.337212</v>
      </c>
      <c r="Z80" s="51" t="n">
        <v>37.157093</v>
      </c>
      <c r="AA80" s="51" t="n">
        <v>37.997242</v>
      </c>
      <c r="AB80" s="51" t="n">
        <v>38.846943</v>
      </c>
      <c r="AC80" s="51" t="n">
        <v>39.647457</v>
      </c>
      <c r="AD80" s="51" t="n">
        <v>40.456593</v>
      </c>
      <c r="AE80" s="51" t="n">
        <v>41.287289</v>
      </c>
      <c r="AF80" s="51" t="n">
        <v>42.139641</v>
      </c>
      <c r="AG80" s="51" t="n">
        <v>42.993649</v>
      </c>
      <c r="AH80" s="51" t="n">
        <v>43.785011</v>
      </c>
      <c r="AI80" s="51" t="n">
        <v>44.597733</v>
      </c>
      <c r="AJ80" s="51" t="n">
        <v>45.433075</v>
      </c>
      <c r="AK80" s="50" t="n">
        <v>0.027435</v>
      </c>
    </row>
    <row r="81" ht="15" customHeight="1" s="45">
      <c r="A81" s="11" t="inlineStr">
        <is>
          <t>ATE000:ea_FreRevRussia</t>
        </is>
      </c>
      <c r="B81" s="15" t="inlineStr">
        <is>
          <t xml:space="preserve">    Commonwealth of Independent States</t>
        </is>
      </c>
      <c r="C81" s="51" t="n">
        <v>4.694439</v>
      </c>
      <c r="D81" s="51" t="n">
        <v>4.798332</v>
      </c>
      <c r="E81" s="51" t="n">
        <v>4.903217</v>
      </c>
      <c r="F81" s="51" t="n">
        <v>5.013428</v>
      </c>
      <c r="G81" s="51" t="n">
        <v>5.10718</v>
      </c>
      <c r="H81" s="51" t="n">
        <v>5.191555</v>
      </c>
      <c r="I81" s="51" t="n">
        <v>5.27249</v>
      </c>
      <c r="J81" s="51" t="n">
        <v>5.35038</v>
      </c>
      <c r="K81" s="51" t="n">
        <v>5.425306</v>
      </c>
      <c r="L81" s="51" t="n">
        <v>5.50057</v>
      </c>
      <c r="M81" s="51" t="n">
        <v>5.581521</v>
      </c>
      <c r="N81" s="51" t="n">
        <v>5.667145</v>
      </c>
      <c r="O81" s="51" t="n">
        <v>5.755871</v>
      </c>
      <c r="P81" s="51" t="n">
        <v>5.851937</v>
      </c>
      <c r="Q81" s="51" t="n">
        <v>5.957534</v>
      </c>
      <c r="R81" s="51" t="n">
        <v>6.071877</v>
      </c>
      <c r="S81" s="51" t="n">
        <v>6.188787</v>
      </c>
      <c r="T81" s="51" t="n">
        <v>6.304387</v>
      </c>
      <c r="U81" s="51" t="n">
        <v>6.41365</v>
      </c>
      <c r="V81" s="51" t="n">
        <v>6.517097</v>
      </c>
      <c r="W81" s="51" t="n">
        <v>6.619762</v>
      </c>
      <c r="X81" s="51" t="n">
        <v>6.718292</v>
      </c>
      <c r="Y81" s="51" t="n">
        <v>6.815866</v>
      </c>
      <c r="Z81" s="51" t="n">
        <v>6.912835</v>
      </c>
      <c r="AA81" s="51" t="n">
        <v>7.011051</v>
      </c>
      <c r="AB81" s="51" t="n">
        <v>7.108086</v>
      </c>
      <c r="AC81" s="51" t="n">
        <v>7.203485</v>
      </c>
      <c r="AD81" s="51" t="n">
        <v>7.298999</v>
      </c>
      <c r="AE81" s="51" t="n">
        <v>7.393697</v>
      </c>
      <c r="AF81" s="51" t="n">
        <v>7.487438</v>
      </c>
      <c r="AG81" s="51" t="n">
        <v>7.578457</v>
      </c>
      <c r="AH81" s="51" t="n">
        <v>7.670342</v>
      </c>
      <c r="AI81" s="51" t="n">
        <v>7.765575</v>
      </c>
      <c r="AJ81" s="51" t="n">
        <v>7.866957</v>
      </c>
      <c r="AK81" s="50" t="n">
        <v>0.01557</v>
      </c>
    </row>
    <row r="82" ht="15" customHeight="1" s="45">
      <c r="A82" s="11" t="inlineStr">
        <is>
          <t>ATE000:ea_FreRevChina</t>
        </is>
      </c>
      <c r="B82" s="15" t="inlineStr">
        <is>
          <t xml:space="preserve">    China</t>
        </is>
      </c>
      <c r="C82" s="51" t="n">
        <v>23.725685</v>
      </c>
      <c r="D82" s="51" t="n">
        <v>25.187897</v>
      </c>
      <c r="E82" s="51" t="n">
        <v>26.657379</v>
      </c>
      <c r="F82" s="51" t="n">
        <v>28.126041</v>
      </c>
      <c r="G82" s="51" t="n">
        <v>29.595428</v>
      </c>
      <c r="H82" s="51" t="n">
        <v>31.145363</v>
      </c>
      <c r="I82" s="51" t="n">
        <v>32.643482</v>
      </c>
      <c r="J82" s="51" t="n">
        <v>34.198868</v>
      </c>
      <c r="K82" s="51" t="n">
        <v>35.740341</v>
      </c>
      <c r="L82" s="51" t="n">
        <v>37.236931</v>
      </c>
      <c r="M82" s="51" t="n">
        <v>38.801521</v>
      </c>
      <c r="N82" s="51" t="n">
        <v>40.462193</v>
      </c>
      <c r="O82" s="51" t="n">
        <v>42.153984</v>
      </c>
      <c r="P82" s="51" t="n">
        <v>43.835899</v>
      </c>
      <c r="Q82" s="51" t="n">
        <v>45.535263</v>
      </c>
      <c r="R82" s="51" t="n">
        <v>47.237904</v>
      </c>
      <c r="S82" s="51" t="n">
        <v>49.025143</v>
      </c>
      <c r="T82" s="51" t="n">
        <v>50.836815</v>
      </c>
      <c r="U82" s="51" t="n">
        <v>52.649979</v>
      </c>
      <c r="V82" s="51" t="n">
        <v>54.48196</v>
      </c>
      <c r="W82" s="51" t="n">
        <v>56.325249</v>
      </c>
      <c r="X82" s="51" t="n">
        <v>58.19836</v>
      </c>
      <c r="Y82" s="51" t="n">
        <v>60.100273</v>
      </c>
      <c r="Z82" s="51" t="n">
        <v>61.989883</v>
      </c>
      <c r="AA82" s="51" t="n">
        <v>63.987167</v>
      </c>
      <c r="AB82" s="51" t="n">
        <v>66.027809</v>
      </c>
      <c r="AC82" s="51" t="n">
        <v>68.082069</v>
      </c>
      <c r="AD82" s="51" t="n">
        <v>70.12587000000001</v>
      </c>
      <c r="AE82" s="51" t="n">
        <v>72.13565800000001</v>
      </c>
      <c r="AF82" s="51" t="n">
        <v>74.152901</v>
      </c>
      <c r="AG82" s="51" t="n">
        <v>76.116074</v>
      </c>
      <c r="AH82" s="51" t="n">
        <v>78.11512</v>
      </c>
      <c r="AI82" s="51" t="n">
        <v>80.08384700000001</v>
      </c>
      <c r="AJ82" s="51" t="n">
        <v>81.973839</v>
      </c>
      <c r="AK82" s="50" t="n">
        <v>0.037565</v>
      </c>
    </row>
    <row r="83" ht="15" customHeight="1" s="45">
      <c r="A83" s="11" t="inlineStr">
        <is>
          <t>ATE000:ea_FreRevNEAsia</t>
        </is>
      </c>
      <c r="B83" s="15" t="inlineStr">
        <is>
          <t xml:space="preserve">    Northeast Asia</t>
        </is>
      </c>
      <c r="C83" s="51" t="n">
        <v>7.089674</v>
      </c>
      <c r="D83" s="51" t="n">
        <v>7.235137</v>
      </c>
      <c r="E83" s="51" t="n">
        <v>7.332158</v>
      </c>
      <c r="F83" s="51" t="n">
        <v>7.380767</v>
      </c>
      <c r="G83" s="51" t="n">
        <v>7.469506</v>
      </c>
      <c r="H83" s="51" t="n">
        <v>7.54786</v>
      </c>
      <c r="I83" s="51" t="n">
        <v>7.625082</v>
      </c>
      <c r="J83" s="51" t="n">
        <v>7.706819</v>
      </c>
      <c r="K83" s="51" t="n">
        <v>7.783322</v>
      </c>
      <c r="L83" s="51" t="n">
        <v>7.852846</v>
      </c>
      <c r="M83" s="51" t="n">
        <v>7.923723</v>
      </c>
      <c r="N83" s="51" t="n">
        <v>7.998669</v>
      </c>
      <c r="O83" s="51" t="n">
        <v>8.068182</v>
      </c>
      <c r="P83" s="51" t="n">
        <v>8.12468</v>
      </c>
      <c r="Q83" s="51" t="n">
        <v>8.169852000000001</v>
      </c>
      <c r="R83" s="51" t="n">
        <v>8.210305999999999</v>
      </c>
      <c r="S83" s="51" t="n">
        <v>8.255606999999999</v>
      </c>
      <c r="T83" s="51" t="n">
        <v>8.307995999999999</v>
      </c>
      <c r="U83" s="51" t="n">
        <v>8.361483</v>
      </c>
      <c r="V83" s="51" t="n">
        <v>8.40788</v>
      </c>
      <c r="W83" s="51" t="n">
        <v>8.44537</v>
      </c>
      <c r="X83" s="51" t="n">
        <v>8.478913</v>
      </c>
      <c r="Y83" s="51" t="n">
        <v>8.508435</v>
      </c>
      <c r="Z83" s="51" t="n">
        <v>8.539933</v>
      </c>
      <c r="AA83" s="51" t="n">
        <v>8.579171000000001</v>
      </c>
      <c r="AB83" s="51" t="n">
        <v>8.625385</v>
      </c>
      <c r="AC83" s="51" t="n">
        <v>8.675475</v>
      </c>
      <c r="AD83" s="51" t="n">
        <v>8.724665</v>
      </c>
      <c r="AE83" s="51" t="n">
        <v>8.771784999999999</v>
      </c>
      <c r="AF83" s="51" t="n">
        <v>8.819041</v>
      </c>
      <c r="AG83" s="51" t="n">
        <v>8.86586</v>
      </c>
      <c r="AH83" s="51" t="n">
        <v>8.915011</v>
      </c>
      <c r="AI83" s="51" t="n">
        <v>8.97007</v>
      </c>
      <c r="AJ83" s="51" t="n">
        <v>9.031241</v>
      </c>
      <c r="AK83" s="50" t="n">
        <v>0.006953</v>
      </c>
    </row>
    <row r="84" ht="15" customHeight="1" s="45">
      <c r="A84" s="11" t="inlineStr">
        <is>
          <t>ATE000:ea_FreRevSEAsia</t>
        </is>
      </c>
      <c r="B84" s="15" t="inlineStr">
        <is>
          <t xml:space="preserve">    Southeast Asia</t>
        </is>
      </c>
      <c r="C84" s="51" t="n">
        <v>7.896483</v>
      </c>
      <c r="D84" s="51" t="n">
        <v>8.276496</v>
      </c>
      <c r="E84" s="51" t="n">
        <v>8.665977</v>
      </c>
      <c r="F84" s="51" t="n">
        <v>9.061078999999999</v>
      </c>
      <c r="G84" s="51" t="n">
        <v>9.468616000000001</v>
      </c>
      <c r="H84" s="51" t="n">
        <v>9.900221999999999</v>
      </c>
      <c r="I84" s="51" t="n">
        <v>10.354013</v>
      </c>
      <c r="J84" s="51" t="n">
        <v>10.825164</v>
      </c>
      <c r="K84" s="51" t="n">
        <v>11.304502</v>
      </c>
      <c r="L84" s="51" t="n">
        <v>11.787844</v>
      </c>
      <c r="M84" s="51" t="n">
        <v>12.291553</v>
      </c>
      <c r="N84" s="51" t="n">
        <v>12.816774</v>
      </c>
      <c r="O84" s="51" t="n">
        <v>13.350498</v>
      </c>
      <c r="P84" s="51" t="n">
        <v>13.893569</v>
      </c>
      <c r="Q84" s="51" t="n">
        <v>14.445759</v>
      </c>
      <c r="R84" s="51" t="n">
        <v>15.006712</v>
      </c>
      <c r="S84" s="51" t="n">
        <v>15.588753</v>
      </c>
      <c r="T84" s="51" t="n">
        <v>16.19169</v>
      </c>
      <c r="U84" s="51" t="n">
        <v>16.807163</v>
      </c>
      <c r="V84" s="51" t="n">
        <v>17.435986</v>
      </c>
      <c r="W84" s="51" t="n">
        <v>18.079529</v>
      </c>
      <c r="X84" s="51" t="n">
        <v>18.74436</v>
      </c>
      <c r="Y84" s="51" t="n">
        <v>19.420837</v>
      </c>
      <c r="Z84" s="51" t="n">
        <v>20.115316</v>
      </c>
      <c r="AA84" s="51" t="n">
        <v>20.832129</v>
      </c>
      <c r="AB84" s="51" t="n">
        <v>21.561003</v>
      </c>
      <c r="AC84" s="51" t="n">
        <v>22.30682</v>
      </c>
      <c r="AD84" s="51" t="n">
        <v>23.066732</v>
      </c>
      <c r="AE84" s="51" t="n">
        <v>23.847816</v>
      </c>
      <c r="AF84" s="51" t="n">
        <v>24.64073</v>
      </c>
      <c r="AG84" s="51" t="n">
        <v>25.433649</v>
      </c>
      <c r="AH84" s="51" t="n">
        <v>26.251083</v>
      </c>
      <c r="AI84" s="51" t="n">
        <v>27.106678</v>
      </c>
      <c r="AJ84" s="51" t="n">
        <v>27.980646</v>
      </c>
      <c r="AK84" s="50" t="n">
        <v>0.038799</v>
      </c>
    </row>
    <row r="85" ht="15" customHeight="1" s="45">
      <c r="A85" s="11" t="inlineStr">
        <is>
          <t>ATE000:ea_FreRevSWAsia</t>
        </is>
      </c>
      <c r="B85" s="15" t="inlineStr">
        <is>
          <t xml:space="preserve">    Southwest Asia</t>
        </is>
      </c>
      <c r="C85" s="51" t="n">
        <v>10.781679</v>
      </c>
      <c r="D85" s="51" t="n">
        <v>11.545456</v>
      </c>
      <c r="E85" s="51" t="n">
        <v>12.309268</v>
      </c>
      <c r="F85" s="51" t="n">
        <v>13.087329</v>
      </c>
      <c r="G85" s="51" t="n">
        <v>13.875422</v>
      </c>
      <c r="H85" s="51" t="n">
        <v>14.700674</v>
      </c>
      <c r="I85" s="51" t="n">
        <v>15.590619</v>
      </c>
      <c r="J85" s="51" t="n">
        <v>16.545801</v>
      </c>
      <c r="K85" s="51" t="n">
        <v>17.543076</v>
      </c>
      <c r="L85" s="51" t="n">
        <v>18.584383</v>
      </c>
      <c r="M85" s="51" t="n">
        <v>19.681458</v>
      </c>
      <c r="N85" s="51" t="n">
        <v>20.826117</v>
      </c>
      <c r="O85" s="51" t="n">
        <v>22.007114</v>
      </c>
      <c r="P85" s="51" t="n">
        <v>23.226868</v>
      </c>
      <c r="Q85" s="51" t="n">
        <v>24.489582</v>
      </c>
      <c r="R85" s="51" t="n">
        <v>25.8055</v>
      </c>
      <c r="S85" s="51" t="n">
        <v>27.184977</v>
      </c>
      <c r="T85" s="51" t="n">
        <v>28.620296</v>
      </c>
      <c r="U85" s="51" t="n">
        <v>30.10516</v>
      </c>
      <c r="V85" s="51" t="n">
        <v>31.650747</v>
      </c>
      <c r="W85" s="51" t="n">
        <v>33.255962</v>
      </c>
      <c r="X85" s="51" t="n">
        <v>34.920345</v>
      </c>
      <c r="Y85" s="51" t="n">
        <v>36.630684</v>
      </c>
      <c r="Z85" s="51" t="n">
        <v>38.405914</v>
      </c>
      <c r="AA85" s="51" t="n">
        <v>40.249542</v>
      </c>
      <c r="AB85" s="51" t="n">
        <v>42.142937</v>
      </c>
      <c r="AC85" s="51" t="n">
        <v>44.09227</v>
      </c>
      <c r="AD85" s="51" t="n">
        <v>46.090057</v>
      </c>
      <c r="AE85" s="51" t="n">
        <v>48.149883</v>
      </c>
      <c r="AF85" s="51" t="n">
        <v>50.259529</v>
      </c>
      <c r="AG85" s="51" t="n">
        <v>52.408035</v>
      </c>
      <c r="AH85" s="51" t="n">
        <v>54.617081</v>
      </c>
      <c r="AI85" s="51" t="n">
        <v>56.90876</v>
      </c>
      <c r="AJ85" s="51" t="n">
        <v>59.259312</v>
      </c>
      <c r="AK85" s="50" t="n">
        <v>0.052442</v>
      </c>
    </row>
    <row r="86" ht="15" customHeight="1" s="45">
      <c r="A86" s="11" t="inlineStr">
        <is>
          <t>ATE000:ea_FreRevOceania</t>
        </is>
      </c>
      <c r="B86" s="15" t="inlineStr">
        <is>
          <t xml:space="preserve">    Oceania</t>
        </is>
      </c>
      <c r="C86" s="51" t="n">
        <v>1.417886</v>
      </c>
      <c r="D86" s="51" t="n">
        <v>1.451348</v>
      </c>
      <c r="E86" s="51" t="n">
        <v>1.488812</v>
      </c>
      <c r="F86" s="51" t="n">
        <v>1.529837</v>
      </c>
      <c r="G86" s="51" t="n">
        <v>1.575506</v>
      </c>
      <c r="H86" s="51" t="n">
        <v>1.622975</v>
      </c>
      <c r="I86" s="51" t="n">
        <v>1.667611</v>
      </c>
      <c r="J86" s="51" t="n">
        <v>1.710879</v>
      </c>
      <c r="K86" s="51" t="n">
        <v>1.752295</v>
      </c>
      <c r="L86" s="51" t="n">
        <v>1.792756</v>
      </c>
      <c r="M86" s="51" t="n">
        <v>1.833677</v>
      </c>
      <c r="N86" s="51" t="n">
        <v>1.876075</v>
      </c>
      <c r="O86" s="51" t="n">
        <v>1.919206</v>
      </c>
      <c r="P86" s="51" t="n">
        <v>1.96279</v>
      </c>
      <c r="Q86" s="51" t="n">
        <v>2.005708</v>
      </c>
      <c r="R86" s="51" t="n">
        <v>2.048523</v>
      </c>
      <c r="S86" s="51" t="n">
        <v>2.094117</v>
      </c>
      <c r="T86" s="51" t="n">
        <v>2.141178</v>
      </c>
      <c r="U86" s="51" t="n">
        <v>2.188463</v>
      </c>
      <c r="V86" s="51" t="n">
        <v>2.235908</v>
      </c>
      <c r="W86" s="51" t="n">
        <v>2.284374</v>
      </c>
      <c r="X86" s="51" t="n">
        <v>2.33358</v>
      </c>
      <c r="Y86" s="51" t="n">
        <v>2.383232</v>
      </c>
      <c r="Z86" s="51" t="n">
        <v>2.433751</v>
      </c>
      <c r="AA86" s="51" t="n">
        <v>2.485744</v>
      </c>
      <c r="AB86" s="51" t="n">
        <v>2.539099</v>
      </c>
      <c r="AC86" s="51" t="n">
        <v>2.593363</v>
      </c>
      <c r="AD86" s="51" t="n">
        <v>2.648279</v>
      </c>
      <c r="AE86" s="51" t="n">
        <v>2.703941</v>
      </c>
      <c r="AF86" s="51" t="n">
        <v>2.760643</v>
      </c>
      <c r="AG86" s="51" t="n">
        <v>2.816887</v>
      </c>
      <c r="AH86" s="51" t="n">
        <v>2.873381</v>
      </c>
      <c r="AI86" s="51" t="n">
        <v>2.929632</v>
      </c>
      <c r="AJ86" s="51" t="n">
        <v>2.98504</v>
      </c>
      <c r="AK86" s="50" t="n">
        <v>0.022791</v>
      </c>
    </row>
    <row r="87" ht="15" customHeight="1" s="45">
      <c r="A87" s="11" t="inlineStr">
        <is>
          <t>ATE000:ea_FreRevWorld</t>
        </is>
      </c>
      <c r="B87" s="15" t="inlineStr">
        <is>
          <t xml:space="preserve">      Total World</t>
        </is>
      </c>
      <c r="C87" s="51" t="n">
        <v>141.399124</v>
      </c>
      <c r="D87" s="51" t="n">
        <v>146.027466</v>
      </c>
      <c r="E87" s="51" t="n">
        <v>150.817307</v>
      </c>
      <c r="F87" s="51" t="n">
        <v>155.705551</v>
      </c>
      <c r="G87" s="51" t="n">
        <v>159.795807</v>
      </c>
      <c r="H87" s="51" t="n">
        <v>164.341034</v>
      </c>
      <c r="I87" s="51" t="n">
        <v>169.270432</v>
      </c>
      <c r="J87" s="51" t="n">
        <v>174.304321</v>
      </c>
      <c r="K87" s="51" t="n">
        <v>179.267929</v>
      </c>
      <c r="L87" s="51" t="n">
        <v>183.979828</v>
      </c>
      <c r="M87" s="51" t="n">
        <v>188.80629</v>
      </c>
      <c r="N87" s="51" t="n">
        <v>193.882889</v>
      </c>
      <c r="O87" s="51" t="n">
        <v>199.066727</v>
      </c>
      <c r="P87" s="51" t="n">
        <v>204.469498</v>
      </c>
      <c r="Q87" s="51" t="n">
        <v>209.955658</v>
      </c>
      <c r="R87" s="51" t="n">
        <v>215.460754</v>
      </c>
      <c r="S87" s="51" t="n">
        <v>221.218674</v>
      </c>
      <c r="T87" s="51" t="n">
        <v>227.093735</v>
      </c>
      <c r="U87" s="51" t="n">
        <v>232.993698</v>
      </c>
      <c r="V87" s="51" t="n">
        <v>239.012604</v>
      </c>
      <c r="W87" s="51" t="n">
        <v>245.120239</v>
      </c>
      <c r="X87" s="51" t="n">
        <v>251.276703</v>
      </c>
      <c r="Y87" s="51" t="n">
        <v>257.476196</v>
      </c>
      <c r="Z87" s="51" t="n">
        <v>263.801514</v>
      </c>
      <c r="AA87" s="51" t="n">
        <v>270.324921</v>
      </c>
      <c r="AB87" s="51" t="n">
        <v>276.765137</v>
      </c>
      <c r="AC87" s="51" t="n">
        <v>283.564789</v>
      </c>
      <c r="AD87" s="51" t="n">
        <v>290.131226</v>
      </c>
      <c r="AE87" s="51" t="n">
        <v>297.027924</v>
      </c>
      <c r="AF87" s="51" t="n">
        <v>303.704346</v>
      </c>
      <c r="AG87" s="51" t="n">
        <v>310.481323</v>
      </c>
      <c r="AH87" s="51" t="n">
        <v>317.346161</v>
      </c>
      <c r="AI87" s="51" t="n">
        <v>324.337738</v>
      </c>
      <c r="AJ87" s="51" t="n">
        <v>331.399902</v>
      </c>
      <c r="AK87" s="50" t="n">
        <v>0.025941</v>
      </c>
    </row>
    <row r="89" ht="15" customHeight="1" s="45">
      <c r="B89" s="14" t="inlineStr">
        <is>
          <t>Seat Miles Demanded (billion miles)</t>
        </is>
      </c>
    </row>
    <row r="90" ht="15" customHeight="1" s="45">
      <c r="A90" s="11" t="inlineStr">
        <is>
          <t>ATE000:fa_U.S.Total</t>
        </is>
      </c>
      <c r="B90" s="15" t="inlineStr">
        <is>
          <t xml:space="preserve">  United States</t>
        </is>
      </c>
      <c r="C90" s="16" t="n">
        <v>1173.553467</v>
      </c>
      <c r="D90" s="16" t="n">
        <v>1188.868774</v>
      </c>
      <c r="E90" s="16" t="n">
        <v>1213.58313</v>
      </c>
      <c r="F90" s="16" t="n">
        <v>1235.758179</v>
      </c>
      <c r="G90" s="16" t="n">
        <v>1255.533447</v>
      </c>
      <c r="H90" s="16" t="n">
        <v>1273.864746</v>
      </c>
      <c r="I90" s="16" t="n">
        <v>1293.120972</v>
      </c>
      <c r="J90" s="16" t="n">
        <v>1313.797607</v>
      </c>
      <c r="K90" s="16" t="n">
        <v>1336.561279</v>
      </c>
      <c r="L90" s="16" t="n">
        <v>1360.685303</v>
      </c>
      <c r="M90" s="16" t="n">
        <v>1384.183838</v>
      </c>
      <c r="N90" s="16" t="n">
        <v>1413.325073</v>
      </c>
      <c r="O90" s="16" t="n">
        <v>1439.089111</v>
      </c>
      <c r="P90" s="16" t="n">
        <v>1464.756104</v>
      </c>
      <c r="Q90" s="16" t="n">
        <v>1491.255737</v>
      </c>
      <c r="R90" s="16" t="n">
        <v>1517.909302</v>
      </c>
      <c r="S90" s="16" t="n">
        <v>1544.969727</v>
      </c>
      <c r="T90" s="16" t="n">
        <v>1572.876587</v>
      </c>
      <c r="U90" s="16" t="n">
        <v>1600.829102</v>
      </c>
      <c r="V90" s="16" t="n">
        <v>1628.642212</v>
      </c>
      <c r="W90" s="16" t="n">
        <v>1656.959106</v>
      </c>
      <c r="X90" s="16" t="n">
        <v>1686.064575</v>
      </c>
      <c r="Y90" s="16" t="n">
        <v>1715.337891</v>
      </c>
      <c r="Z90" s="16" t="n">
        <v>1745.147583</v>
      </c>
      <c r="AA90" s="16" t="n">
        <v>1774.890015</v>
      </c>
      <c r="AB90" s="16" t="n">
        <v>1805.456543</v>
      </c>
      <c r="AC90" s="16" t="n">
        <v>1836.789795</v>
      </c>
      <c r="AD90" s="16" t="n">
        <v>1868.791504</v>
      </c>
      <c r="AE90" s="16" t="n">
        <v>1901.88623</v>
      </c>
      <c r="AF90" s="16" t="n">
        <v>1935.813599</v>
      </c>
      <c r="AG90" s="16" t="n">
        <v>1970.7146</v>
      </c>
      <c r="AH90" s="16" t="n">
        <v>2005.956787</v>
      </c>
      <c r="AI90" s="16" t="n">
        <v>2040.973633</v>
      </c>
      <c r="AJ90" s="16" t="n">
        <v>2075.530029</v>
      </c>
      <c r="AK90" s="50" t="n">
        <v>0.017565</v>
      </c>
    </row>
    <row r="91" ht="15" customHeight="1" s="45">
      <c r="A91" s="11" t="inlineStr">
        <is>
          <t>ATE000:fa_USNarrowBody</t>
        </is>
      </c>
      <c r="B91" s="15" t="inlineStr">
        <is>
          <t xml:space="preserve">    Narrow Body Aircraft</t>
        </is>
      </c>
      <c r="C91" s="16" t="n">
        <v>768.992249</v>
      </c>
      <c r="D91" s="16" t="n">
        <v>778.298523</v>
      </c>
      <c r="E91" s="16" t="n">
        <v>793.663391</v>
      </c>
      <c r="F91" s="16" t="n">
        <v>807.413574</v>
      </c>
      <c r="G91" s="16" t="n">
        <v>819.618958</v>
      </c>
      <c r="H91" s="16" t="n">
        <v>830.892212</v>
      </c>
      <c r="I91" s="16" t="n">
        <v>842.7542110000001</v>
      </c>
      <c r="J91" s="16" t="n">
        <v>855.518066</v>
      </c>
      <c r="K91" s="16" t="n">
        <v>869.6070560000001</v>
      </c>
      <c r="L91" s="16" t="n">
        <v>884.549255</v>
      </c>
      <c r="M91" s="16" t="n">
        <v>899.062256</v>
      </c>
      <c r="N91" s="16" t="n">
        <v>917.1695560000001</v>
      </c>
      <c r="O91" s="16" t="n">
        <v>933.072388</v>
      </c>
      <c r="P91" s="16" t="n">
        <v>948.876526</v>
      </c>
      <c r="Q91" s="16" t="n">
        <v>965.177246</v>
      </c>
      <c r="R91" s="16" t="n">
        <v>981.536377</v>
      </c>
      <c r="S91" s="16" t="n">
        <v>998.113953</v>
      </c>
      <c r="T91" s="16" t="n">
        <v>1015.188599</v>
      </c>
      <c r="U91" s="16" t="n">
        <v>1032.246216</v>
      </c>
      <c r="V91" s="16" t="n">
        <v>1049.166382</v>
      </c>
      <c r="W91" s="16" t="n">
        <v>1066.358521</v>
      </c>
      <c r="X91" s="16" t="n">
        <v>1084.003662</v>
      </c>
      <c r="Y91" s="16" t="n">
        <v>1101.696655</v>
      </c>
      <c r="Z91" s="16" t="n">
        <v>1119.671631</v>
      </c>
      <c r="AA91" s="16" t="n">
        <v>1137.778442</v>
      </c>
      <c r="AB91" s="16" t="n">
        <v>1156.332153</v>
      </c>
      <c r="AC91" s="16" t="n">
        <v>1175.294189</v>
      </c>
      <c r="AD91" s="16" t="n">
        <v>1194.599487</v>
      </c>
      <c r="AE91" s="16" t="n">
        <v>1214.516479</v>
      </c>
      <c r="AF91" s="16" t="n">
        <v>1234.876587</v>
      </c>
      <c r="AG91" s="16" t="n">
        <v>1255.76709</v>
      </c>
      <c r="AH91" s="16" t="n">
        <v>1276.783203</v>
      </c>
      <c r="AI91" s="16" t="n">
        <v>1297.56311</v>
      </c>
      <c r="AJ91" s="16" t="n">
        <v>1318.031372</v>
      </c>
      <c r="AK91" s="50" t="n">
        <v>0.016598</v>
      </c>
    </row>
    <row r="92" ht="15" customHeight="1" s="45">
      <c r="A92" s="11" t="inlineStr">
        <is>
          <t>ATE000:fa_USWideBody</t>
        </is>
      </c>
      <c r="B92" s="15" t="inlineStr">
        <is>
          <t xml:space="preserve">    Wide Body Aircraft</t>
        </is>
      </c>
      <c r="C92" s="16" t="n">
        <v>294.358307</v>
      </c>
      <c r="D92" s="16" t="n">
        <v>301.544434</v>
      </c>
      <c r="E92" s="16" t="n">
        <v>311.272125</v>
      </c>
      <c r="F92" s="16" t="n">
        <v>320.337311</v>
      </c>
      <c r="G92" s="16" t="n">
        <v>328.777618</v>
      </c>
      <c r="H92" s="16" t="n">
        <v>336.843018</v>
      </c>
      <c r="I92" s="16" t="n">
        <v>345.18457</v>
      </c>
      <c r="J92" s="16" t="n">
        <v>353.950775</v>
      </c>
      <c r="K92" s="16" t="n">
        <v>363.341675</v>
      </c>
      <c r="L92" s="16" t="n">
        <v>373.166992</v>
      </c>
      <c r="M92" s="16" t="n">
        <v>382.874542</v>
      </c>
      <c r="N92" s="16" t="n">
        <v>394.259064</v>
      </c>
      <c r="O92" s="16" t="n">
        <v>404.75293</v>
      </c>
      <c r="P92" s="16" t="n">
        <v>415.28949</v>
      </c>
      <c r="Q92" s="16" t="n">
        <v>426.140442</v>
      </c>
      <c r="R92" s="16" t="n">
        <v>437.111755</v>
      </c>
      <c r="S92" s="16" t="n">
        <v>448.279816</v>
      </c>
      <c r="T92" s="16" t="n">
        <v>459.778687</v>
      </c>
      <c r="U92" s="16" t="n">
        <v>471.372864</v>
      </c>
      <c r="V92" s="16" t="n">
        <v>483.006927</v>
      </c>
      <c r="W92" s="16" t="n">
        <v>494.876068</v>
      </c>
      <c r="X92" s="16" t="n">
        <v>507.069702</v>
      </c>
      <c r="Y92" s="16" t="n">
        <v>519.407959</v>
      </c>
      <c r="Z92" s="16" t="n">
        <v>532.005615</v>
      </c>
      <c r="AA92" s="16" t="n">
        <v>544.225403</v>
      </c>
      <c r="AB92" s="16" t="n">
        <v>556.80426</v>
      </c>
      <c r="AC92" s="16" t="n">
        <v>569.7276000000001</v>
      </c>
      <c r="AD92" s="16" t="n">
        <v>582.967773</v>
      </c>
      <c r="AE92" s="16" t="n">
        <v>596.661621</v>
      </c>
      <c r="AF92" s="16" t="n">
        <v>610.731262</v>
      </c>
      <c r="AG92" s="16" t="n">
        <v>625.225159</v>
      </c>
      <c r="AH92" s="16" t="n">
        <v>639.944824</v>
      </c>
      <c r="AI92" s="16" t="n">
        <v>654.710022</v>
      </c>
      <c r="AJ92" s="16" t="n">
        <v>669.3599850000001</v>
      </c>
      <c r="AK92" s="50" t="n">
        <v>0.025232</v>
      </c>
    </row>
    <row r="93" ht="15" customHeight="1" s="45">
      <c r="A93" s="11" t="inlineStr">
        <is>
          <t>ATE000:fa_USRegional</t>
        </is>
      </c>
      <c r="B93" s="15" t="inlineStr">
        <is>
          <t xml:space="preserve">    Regional Jets</t>
        </is>
      </c>
      <c r="C93" s="16" t="n">
        <v>110.203041</v>
      </c>
      <c r="D93" s="16" t="n">
        <v>109.025764</v>
      </c>
      <c r="E93" s="16" t="n">
        <v>108.647659</v>
      </c>
      <c r="F93" s="16" t="n">
        <v>108.007332</v>
      </c>
      <c r="G93" s="16" t="n">
        <v>107.1371</v>
      </c>
      <c r="H93" s="16" t="n">
        <v>106.129555</v>
      </c>
      <c r="I93" s="16" t="n">
        <v>105.182266</v>
      </c>
      <c r="J93" s="16" t="n">
        <v>104.328796</v>
      </c>
      <c r="K93" s="16" t="n">
        <v>103.612534</v>
      </c>
      <c r="L93" s="16" t="n">
        <v>102.968964</v>
      </c>
      <c r="M93" s="16" t="n">
        <v>102.247139</v>
      </c>
      <c r="N93" s="16" t="n">
        <v>101.896393</v>
      </c>
      <c r="O93" s="16" t="n">
        <v>101.263908</v>
      </c>
      <c r="P93" s="16" t="n">
        <v>100.590118</v>
      </c>
      <c r="Q93" s="16" t="n">
        <v>99.937912</v>
      </c>
      <c r="R93" s="16" t="n">
        <v>99.26110799999999</v>
      </c>
      <c r="S93" s="16" t="n">
        <v>98.576065</v>
      </c>
      <c r="T93" s="16" t="n">
        <v>97.909256</v>
      </c>
      <c r="U93" s="16" t="n">
        <v>97.21019699999999</v>
      </c>
      <c r="V93" s="16" t="n">
        <v>96.469055</v>
      </c>
      <c r="W93" s="16" t="n">
        <v>95.724419</v>
      </c>
      <c r="X93" s="16" t="n">
        <v>94.991432</v>
      </c>
      <c r="Y93" s="16" t="n">
        <v>94.23333700000001</v>
      </c>
      <c r="Z93" s="16" t="n">
        <v>93.470451</v>
      </c>
      <c r="AA93" s="16" t="n">
        <v>92.88619199999999</v>
      </c>
      <c r="AB93" s="16" t="n">
        <v>92.32010699999999</v>
      </c>
      <c r="AC93" s="16" t="n">
        <v>91.76805899999999</v>
      </c>
      <c r="AD93" s="16" t="n">
        <v>91.224236</v>
      </c>
      <c r="AE93" s="16" t="n">
        <v>90.708145</v>
      </c>
      <c r="AF93" s="16" t="n">
        <v>90.20575700000001</v>
      </c>
      <c r="AG93" s="16" t="n">
        <v>89.722397</v>
      </c>
      <c r="AH93" s="16" t="n">
        <v>89.228607</v>
      </c>
      <c r="AI93" s="16" t="n">
        <v>88.70034800000001</v>
      </c>
      <c r="AJ93" s="16" t="n">
        <v>88.13891599999999</v>
      </c>
      <c r="AK93" s="50" t="n">
        <v>-0.006624</v>
      </c>
    </row>
    <row r="94" ht="15" customHeight="1" s="45">
      <c r="A94" s="11" t="inlineStr">
        <is>
          <t>ATE000:fa_Canada</t>
        </is>
      </c>
      <c r="B94" s="15" t="inlineStr">
        <is>
          <t xml:space="preserve">  Canada</t>
        </is>
      </c>
      <c r="C94" s="16" t="n">
        <v>179.353027</v>
      </c>
      <c r="D94" s="16" t="n">
        <v>182.941208</v>
      </c>
      <c r="E94" s="16" t="n">
        <v>186.019287</v>
      </c>
      <c r="F94" s="16" t="n">
        <v>189.453644</v>
      </c>
      <c r="G94" s="16" t="n">
        <v>192.848389</v>
      </c>
      <c r="H94" s="16" t="n">
        <v>196.286697</v>
      </c>
      <c r="I94" s="16" t="n">
        <v>199.855362</v>
      </c>
      <c r="J94" s="16" t="n">
        <v>203.631073</v>
      </c>
      <c r="K94" s="16" t="n">
        <v>207.360397</v>
      </c>
      <c r="L94" s="16" t="n">
        <v>211.064651</v>
      </c>
      <c r="M94" s="16" t="n">
        <v>215.05484</v>
      </c>
      <c r="N94" s="16" t="n">
        <v>219.203491</v>
      </c>
      <c r="O94" s="16" t="n">
        <v>223.460281</v>
      </c>
      <c r="P94" s="16" t="n">
        <v>227.873123</v>
      </c>
      <c r="Q94" s="16" t="n">
        <v>232.332077</v>
      </c>
      <c r="R94" s="16" t="n">
        <v>237.009399</v>
      </c>
      <c r="S94" s="16" t="n">
        <v>242.01413</v>
      </c>
      <c r="T94" s="16" t="n">
        <v>247.264816</v>
      </c>
      <c r="U94" s="16" t="n">
        <v>252.640549</v>
      </c>
      <c r="V94" s="16" t="n">
        <v>258.082886</v>
      </c>
      <c r="W94" s="16" t="n">
        <v>263.737549</v>
      </c>
      <c r="X94" s="16" t="n">
        <v>269.651123</v>
      </c>
      <c r="Y94" s="16" t="n">
        <v>275.576569</v>
      </c>
      <c r="Z94" s="16" t="n">
        <v>281.604736</v>
      </c>
      <c r="AA94" s="16" t="n">
        <v>287.848846</v>
      </c>
      <c r="AB94" s="16" t="n">
        <v>294.260895</v>
      </c>
      <c r="AC94" s="16" t="n">
        <v>300.823181</v>
      </c>
      <c r="AD94" s="16" t="n">
        <v>307.486145</v>
      </c>
      <c r="AE94" s="16" t="n">
        <v>314.358276</v>
      </c>
      <c r="AF94" s="16" t="n">
        <v>321.414612</v>
      </c>
      <c r="AG94" s="16" t="n">
        <v>328.578033</v>
      </c>
      <c r="AH94" s="16" t="n">
        <v>335.917297</v>
      </c>
      <c r="AI94" s="16" t="n">
        <v>343.502167</v>
      </c>
      <c r="AJ94" s="16" t="n">
        <v>351.2164</v>
      </c>
      <c r="AK94" s="50" t="n">
        <v>0.020592</v>
      </c>
    </row>
    <row r="95" ht="15" customHeight="1" s="45">
      <c r="A95" s="11" t="inlineStr">
        <is>
          <t>ATE000:fa_Central_Am</t>
        </is>
      </c>
      <c r="B95" s="15" t="inlineStr">
        <is>
          <t xml:space="preserve">  Central America</t>
        </is>
      </c>
      <c r="C95" s="16" t="n">
        <v>184.794495</v>
      </c>
      <c r="D95" s="16" t="n">
        <v>188.865051</v>
      </c>
      <c r="E95" s="16" t="n">
        <v>193.461868</v>
      </c>
      <c r="F95" s="16" t="n">
        <v>198.440216</v>
      </c>
      <c r="G95" s="16" t="n">
        <v>203.580231</v>
      </c>
      <c r="H95" s="16" t="n">
        <v>208.972992</v>
      </c>
      <c r="I95" s="16" t="n">
        <v>214.419846</v>
      </c>
      <c r="J95" s="16" t="n">
        <v>220.013397</v>
      </c>
      <c r="K95" s="16" t="n">
        <v>225.395126</v>
      </c>
      <c r="L95" s="16" t="n">
        <v>230.70253</v>
      </c>
      <c r="M95" s="16" t="n">
        <v>236.199142</v>
      </c>
      <c r="N95" s="16" t="n">
        <v>241.944168</v>
      </c>
      <c r="O95" s="16" t="n">
        <v>247.933945</v>
      </c>
      <c r="P95" s="16" t="n">
        <v>254.076614</v>
      </c>
      <c r="Q95" s="16" t="n">
        <v>260.409271</v>
      </c>
      <c r="R95" s="16" t="n">
        <v>266.848328</v>
      </c>
      <c r="S95" s="16" t="n">
        <v>273.693085</v>
      </c>
      <c r="T95" s="16" t="n">
        <v>280.859619</v>
      </c>
      <c r="U95" s="16" t="n">
        <v>288.084137</v>
      </c>
      <c r="V95" s="16" t="n">
        <v>295.382446</v>
      </c>
      <c r="W95" s="16" t="n">
        <v>302.814087</v>
      </c>
      <c r="X95" s="16" t="n">
        <v>310.507538</v>
      </c>
      <c r="Y95" s="16" t="n">
        <v>318.072632</v>
      </c>
      <c r="Z95" s="16" t="n">
        <v>329.350433</v>
      </c>
      <c r="AA95" s="16" t="n">
        <v>338.386108</v>
      </c>
      <c r="AB95" s="16" t="n">
        <v>347.538849</v>
      </c>
      <c r="AC95" s="16" t="n">
        <v>356.86319</v>
      </c>
      <c r="AD95" s="16" t="n">
        <v>366.212921</v>
      </c>
      <c r="AE95" s="16" t="n">
        <v>375.755096</v>
      </c>
      <c r="AF95" s="16" t="n">
        <v>385.439667</v>
      </c>
      <c r="AG95" s="16" t="n">
        <v>395.044678</v>
      </c>
      <c r="AH95" s="16" t="n">
        <v>404.868073</v>
      </c>
      <c r="AI95" s="16" t="n">
        <v>415.086639</v>
      </c>
      <c r="AJ95" s="16" t="n">
        <v>425.49057</v>
      </c>
      <c r="AK95" s="50" t="n">
        <v>0.025706</v>
      </c>
    </row>
    <row r="96" ht="15" customHeight="1" s="45">
      <c r="A96" s="11" t="inlineStr">
        <is>
          <t>ATE000:fa_South_Am</t>
        </is>
      </c>
      <c r="B96" s="15" t="inlineStr">
        <is>
          <t xml:space="preserve">  South America</t>
        </is>
      </c>
      <c r="C96" s="16" t="n">
        <v>239.749359</v>
      </c>
      <c r="D96" s="16" t="n">
        <v>247.276062</v>
      </c>
      <c r="E96" s="16" t="n">
        <v>256.621002</v>
      </c>
      <c r="F96" s="16" t="n">
        <v>266.64502</v>
      </c>
      <c r="G96" s="16" t="n">
        <v>276.504791</v>
      </c>
      <c r="H96" s="16" t="n">
        <v>286.536194</v>
      </c>
      <c r="I96" s="16" t="n">
        <v>296.881287</v>
      </c>
      <c r="J96" s="16" t="n">
        <v>307.514191</v>
      </c>
      <c r="K96" s="16" t="n">
        <v>318.135834</v>
      </c>
      <c r="L96" s="16" t="n">
        <v>328.726135</v>
      </c>
      <c r="M96" s="16" t="n">
        <v>339.253571</v>
      </c>
      <c r="N96" s="16" t="n">
        <v>350.102875</v>
      </c>
      <c r="O96" s="16" t="n">
        <v>361.371094</v>
      </c>
      <c r="P96" s="16" t="n">
        <v>372.968811</v>
      </c>
      <c r="Q96" s="16" t="n">
        <v>384.842377</v>
      </c>
      <c r="R96" s="16" t="n">
        <v>396.895996</v>
      </c>
      <c r="S96" s="16" t="n">
        <v>409.554962</v>
      </c>
      <c r="T96" s="16" t="n">
        <v>422.763214</v>
      </c>
      <c r="U96" s="16" t="n">
        <v>436.323486</v>
      </c>
      <c r="V96" s="16" t="n">
        <v>450.335632</v>
      </c>
      <c r="W96" s="16" t="n">
        <v>464.718506</v>
      </c>
      <c r="X96" s="16" t="n">
        <v>479.682709</v>
      </c>
      <c r="Y96" s="16" t="n">
        <v>495.072601</v>
      </c>
      <c r="Z96" s="16" t="n">
        <v>510.364075</v>
      </c>
      <c r="AA96" s="16" t="n">
        <v>527.628845</v>
      </c>
      <c r="AB96" s="16" t="n">
        <v>545.195435</v>
      </c>
      <c r="AC96" s="16" t="n">
        <v>563.253479</v>
      </c>
      <c r="AD96" s="16" t="n">
        <v>581.849182</v>
      </c>
      <c r="AE96" s="16" t="n">
        <v>601.069946</v>
      </c>
      <c r="AF96" s="16" t="n">
        <v>620.945801</v>
      </c>
      <c r="AG96" s="16" t="n">
        <v>641.0483400000001</v>
      </c>
      <c r="AH96" s="16" t="n">
        <v>661.902161</v>
      </c>
      <c r="AI96" s="16" t="n">
        <v>683.68219</v>
      </c>
      <c r="AJ96" s="16" t="n">
        <v>706.072876</v>
      </c>
      <c r="AK96" s="50" t="n">
        <v>0.033331</v>
      </c>
    </row>
    <row r="97" ht="15" customHeight="1" s="45">
      <c r="A97" s="11" t="inlineStr">
        <is>
          <t>ATE000:fa_Europe</t>
        </is>
      </c>
      <c r="B97" s="15" t="inlineStr">
        <is>
          <t xml:space="preserve">  Europe</t>
        </is>
      </c>
      <c r="C97" s="16" t="n">
        <v>1354.000122</v>
      </c>
      <c r="D97" s="16" t="n">
        <v>1391.796021</v>
      </c>
      <c r="E97" s="16" t="n">
        <v>1426.347778</v>
      </c>
      <c r="F97" s="16" t="n">
        <v>1459.815186</v>
      </c>
      <c r="G97" s="16" t="n">
        <v>1492.348755</v>
      </c>
      <c r="H97" s="16" t="n">
        <v>1525.460205</v>
      </c>
      <c r="I97" s="16" t="n">
        <v>1559.321533</v>
      </c>
      <c r="J97" s="16" t="n">
        <v>1594.785034</v>
      </c>
      <c r="K97" s="16" t="n">
        <v>1630.717041</v>
      </c>
      <c r="L97" s="16" t="n">
        <v>1666.454224</v>
      </c>
      <c r="M97" s="16" t="n">
        <v>1703.602173</v>
      </c>
      <c r="N97" s="16" t="n">
        <v>1741.731079</v>
      </c>
      <c r="O97" s="16" t="n">
        <v>1780.271606</v>
      </c>
      <c r="P97" s="16" t="n">
        <v>1819.260254</v>
      </c>
      <c r="Q97" s="16" t="n">
        <v>1859.178467</v>
      </c>
      <c r="R97" s="16" t="n">
        <v>1899.805664</v>
      </c>
      <c r="S97" s="16" t="n">
        <v>1941.767456</v>
      </c>
      <c r="T97" s="16" t="n">
        <v>1984.816895</v>
      </c>
      <c r="U97" s="16" t="n">
        <v>2028.509888</v>
      </c>
      <c r="V97" s="16" t="n">
        <v>2073.270264</v>
      </c>
      <c r="W97" s="16" t="n">
        <v>2118.918457</v>
      </c>
      <c r="X97" s="16" t="n">
        <v>2165.768555</v>
      </c>
      <c r="Y97" s="16" t="n">
        <v>2212.931152</v>
      </c>
      <c r="Z97" s="16" t="n">
        <v>2259.467285</v>
      </c>
      <c r="AA97" s="16" t="n">
        <v>2308.860596</v>
      </c>
      <c r="AB97" s="16" t="n">
        <v>2359.092529</v>
      </c>
      <c r="AC97" s="16" t="n">
        <v>2409.828613</v>
      </c>
      <c r="AD97" s="16" t="n">
        <v>2461.018311</v>
      </c>
      <c r="AE97" s="16" t="n">
        <v>2513.389893</v>
      </c>
      <c r="AF97" s="16" t="n">
        <v>2567.336182</v>
      </c>
      <c r="AG97" s="16" t="n">
        <v>2622.842773</v>
      </c>
      <c r="AH97" s="16" t="n">
        <v>2681.344727</v>
      </c>
      <c r="AI97" s="16" t="n">
        <v>2743.953369</v>
      </c>
      <c r="AJ97" s="16" t="n">
        <v>2809.75415</v>
      </c>
      <c r="AK97" s="50" t="n">
        <v>0.022196</v>
      </c>
    </row>
    <row r="98" ht="15" customHeight="1" s="45">
      <c r="A98" s="11" t="inlineStr">
        <is>
          <t>ATE000:fa_Africa</t>
        </is>
      </c>
      <c r="B98" s="15" t="inlineStr">
        <is>
          <t xml:space="preserve">  Africa</t>
        </is>
      </c>
      <c r="C98" s="16" t="n">
        <v>171.423416</v>
      </c>
      <c r="D98" s="16" t="n">
        <v>177.796066</v>
      </c>
      <c r="E98" s="16" t="n">
        <v>185.052261</v>
      </c>
      <c r="F98" s="16" t="n">
        <v>193.272629</v>
      </c>
      <c r="G98" s="16" t="n">
        <v>201.934036</v>
      </c>
      <c r="H98" s="16" t="n">
        <v>211.092041</v>
      </c>
      <c r="I98" s="16" t="n">
        <v>220.76738</v>
      </c>
      <c r="J98" s="16" t="n">
        <v>230.861923</v>
      </c>
      <c r="K98" s="16" t="n">
        <v>241.273804</v>
      </c>
      <c r="L98" s="16" t="n">
        <v>251.968185</v>
      </c>
      <c r="M98" s="16" t="n">
        <v>262.999542</v>
      </c>
      <c r="N98" s="16" t="n">
        <v>274.431488</v>
      </c>
      <c r="O98" s="16" t="n">
        <v>286.361755</v>
      </c>
      <c r="P98" s="16" t="n">
        <v>298.694427</v>
      </c>
      <c r="Q98" s="16" t="n">
        <v>311.628937</v>
      </c>
      <c r="R98" s="16" t="n">
        <v>324.922607</v>
      </c>
      <c r="S98" s="16" t="n">
        <v>338.890808</v>
      </c>
      <c r="T98" s="16" t="n">
        <v>353.610443</v>
      </c>
      <c r="U98" s="16" t="n">
        <v>369.015564</v>
      </c>
      <c r="V98" s="16" t="n">
        <v>385.112488</v>
      </c>
      <c r="W98" s="16" t="n">
        <v>401.866089</v>
      </c>
      <c r="X98" s="16" t="n">
        <v>419.29892</v>
      </c>
      <c r="Y98" s="16" t="n">
        <v>437.501007</v>
      </c>
      <c r="Z98" s="16" t="n">
        <v>458.119507</v>
      </c>
      <c r="AA98" s="16" t="n">
        <v>478.865814</v>
      </c>
      <c r="AB98" s="16" t="n">
        <v>500.389954</v>
      </c>
      <c r="AC98" s="16" t="n">
        <v>522.8560179999999</v>
      </c>
      <c r="AD98" s="16" t="n">
        <v>546.336304</v>
      </c>
      <c r="AE98" s="16" t="n">
        <v>570.893311</v>
      </c>
      <c r="AF98" s="16" t="n">
        <v>596.523132</v>
      </c>
      <c r="AG98" s="16" t="n">
        <v>622.956238</v>
      </c>
      <c r="AH98" s="16" t="n">
        <v>650.65094</v>
      </c>
      <c r="AI98" s="16" t="n">
        <v>679.728821</v>
      </c>
      <c r="AJ98" s="16" t="n">
        <v>710.171814</v>
      </c>
      <c r="AK98" s="50" t="n">
        <v>0.044227</v>
      </c>
    </row>
    <row r="99" ht="15" customHeight="1" s="45">
      <c r="A99" s="11" t="inlineStr">
        <is>
          <t>ATE000:fa_Mideast</t>
        </is>
      </c>
      <c r="B99" s="15" t="inlineStr">
        <is>
          <t xml:space="preserve">  Mideast</t>
        </is>
      </c>
      <c r="C99" s="16" t="n">
        <v>384.186066</v>
      </c>
      <c r="D99" s="16" t="n">
        <v>395.62915</v>
      </c>
      <c r="E99" s="16" t="n">
        <v>410.163452</v>
      </c>
      <c r="F99" s="16" t="n">
        <v>426.490417</v>
      </c>
      <c r="G99" s="16" t="n">
        <v>442.026733</v>
      </c>
      <c r="H99" s="16" t="n">
        <v>457.360931</v>
      </c>
      <c r="I99" s="16" t="n">
        <v>473.231079</v>
      </c>
      <c r="J99" s="16" t="n">
        <v>489.623779</v>
      </c>
      <c r="K99" s="16" t="n">
        <v>506.05426</v>
      </c>
      <c r="L99" s="16" t="n">
        <v>522.586243</v>
      </c>
      <c r="M99" s="16" t="n">
        <v>540.431702</v>
      </c>
      <c r="N99" s="16" t="n">
        <v>557.333923</v>
      </c>
      <c r="O99" s="16" t="n">
        <v>575.072754</v>
      </c>
      <c r="P99" s="16" t="n">
        <v>593.510193</v>
      </c>
      <c r="Q99" s="16" t="n">
        <v>612.986267</v>
      </c>
      <c r="R99" s="16" t="n">
        <v>632.88623</v>
      </c>
      <c r="S99" s="16" t="n">
        <v>653.229736</v>
      </c>
      <c r="T99" s="16" t="n">
        <v>674.630005</v>
      </c>
      <c r="U99" s="16" t="n">
        <v>696.830078</v>
      </c>
      <c r="V99" s="16" t="n">
        <v>719.721619</v>
      </c>
      <c r="W99" s="16" t="n">
        <v>743.107849</v>
      </c>
      <c r="X99" s="16" t="n">
        <v>766.353516</v>
      </c>
      <c r="Y99" s="16" t="n">
        <v>790.382996</v>
      </c>
      <c r="Z99" s="16" t="n">
        <v>813.086243</v>
      </c>
      <c r="AA99" s="16" t="n">
        <v>839.775818</v>
      </c>
      <c r="AB99" s="16" t="n">
        <v>867.454041</v>
      </c>
      <c r="AC99" s="16" t="n">
        <v>894.880737</v>
      </c>
      <c r="AD99" s="16" t="n">
        <v>923.295715</v>
      </c>
      <c r="AE99" s="16" t="n">
        <v>953.019958</v>
      </c>
      <c r="AF99" s="16" t="n">
        <v>984.087769</v>
      </c>
      <c r="AG99" s="16" t="n">
        <v>1016.106628</v>
      </c>
      <c r="AH99" s="16" t="n">
        <v>1047.585083</v>
      </c>
      <c r="AI99" s="16" t="n">
        <v>1080.488525</v>
      </c>
      <c r="AJ99" s="16" t="n">
        <v>1114.89856</v>
      </c>
      <c r="AK99" s="50" t="n">
        <v>0.032906</v>
      </c>
    </row>
    <row r="100" ht="15" customHeight="1" s="45">
      <c r="A100" s="11" t="inlineStr">
        <is>
          <t>ATE000:fa_Russia</t>
        </is>
      </c>
      <c r="B100" s="15" t="inlineStr">
        <is>
          <t xml:space="preserve">  Commonwealth of Independent States</t>
        </is>
      </c>
      <c r="C100" s="16" t="n">
        <v>253.76004</v>
      </c>
      <c r="D100" s="16" t="n">
        <v>259.097809</v>
      </c>
      <c r="E100" s="16" t="n">
        <v>264.606842</v>
      </c>
      <c r="F100" s="16" t="n">
        <v>270.504089</v>
      </c>
      <c r="G100" s="16" t="n">
        <v>275.791382</v>
      </c>
      <c r="H100" s="16" t="n">
        <v>280.782135</v>
      </c>
      <c r="I100" s="16" t="n">
        <v>285.752533</v>
      </c>
      <c r="J100" s="16" t="n">
        <v>290.712921</v>
      </c>
      <c r="K100" s="16" t="n">
        <v>295.674133</v>
      </c>
      <c r="L100" s="16" t="n">
        <v>300.779938</v>
      </c>
      <c r="M100" s="16" t="n">
        <v>306.307617</v>
      </c>
      <c r="N100" s="16" t="n">
        <v>312.222107</v>
      </c>
      <c r="O100" s="16" t="n">
        <v>318.458038</v>
      </c>
      <c r="P100" s="16" t="n">
        <v>325.244415</v>
      </c>
      <c r="Q100" s="16" t="n">
        <v>332.700623</v>
      </c>
      <c r="R100" s="16" t="n">
        <v>340.81311</v>
      </c>
      <c r="S100" s="16" t="n">
        <v>349.279449</v>
      </c>
      <c r="T100" s="16" t="n">
        <v>357.904449</v>
      </c>
      <c r="U100" s="16" t="n">
        <v>366.420685</v>
      </c>
      <c r="V100" s="16" t="n">
        <v>374.847198</v>
      </c>
      <c r="W100" s="16" t="n">
        <v>383.454926</v>
      </c>
      <c r="X100" s="16" t="n">
        <v>392.060272</v>
      </c>
      <c r="Y100" s="16" t="n">
        <v>400.8396</v>
      </c>
      <c r="Z100" s="16" t="n">
        <v>405.823242</v>
      </c>
      <c r="AA100" s="16" t="n">
        <v>415.732666</v>
      </c>
      <c r="AB100" s="16" t="n">
        <v>425.836243</v>
      </c>
      <c r="AC100" s="16" t="n">
        <v>436.10672</v>
      </c>
      <c r="AD100" s="16" t="n">
        <v>446.65155</v>
      </c>
      <c r="AE100" s="16" t="n">
        <v>457.420227</v>
      </c>
      <c r="AF100" s="16" t="n">
        <v>468.40567</v>
      </c>
      <c r="AG100" s="16" t="n">
        <v>479.502991</v>
      </c>
      <c r="AH100" s="16" t="n">
        <v>490.937378</v>
      </c>
      <c r="AI100" s="16" t="n">
        <v>502.877808</v>
      </c>
      <c r="AJ100" s="16" t="n">
        <v>515.522461</v>
      </c>
      <c r="AK100" s="50" t="n">
        <v>0.021732</v>
      </c>
    </row>
    <row r="101" ht="15" customHeight="1" s="45">
      <c r="A101" s="11" t="inlineStr">
        <is>
          <t>ATE000:fa_China</t>
        </is>
      </c>
      <c r="B101" s="15" t="inlineStr">
        <is>
          <t xml:space="preserve">  China</t>
        </is>
      </c>
      <c r="C101" s="16" t="n">
        <v>741.282654</v>
      </c>
      <c r="D101" s="16" t="n">
        <v>789.943542</v>
      </c>
      <c r="E101" s="16" t="n">
        <v>839.933105</v>
      </c>
      <c r="F101" s="16" t="n">
        <v>891.042725</v>
      </c>
      <c r="G101" s="16" t="n">
        <v>943.3433230000001</v>
      </c>
      <c r="H101" s="16" t="n">
        <v>999.267395</v>
      </c>
      <c r="I101" s="16" t="n">
        <v>1054.898926</v>
      </c>
      <c r="J101" s="16" t="n">
        <v>1113.575439</v>
      </c>
      <c r="K101" s="16" t="n">
        <v>1173.167725</v>
      </c>
      <c r="L101" s="16" t="n">
        <v>1232.706299</v>
      </c>
      <c r="M101" s="16" t="n">
        <v>1295.7854</v>
      </c>
      <c r="N101" s="16" t="n">
        <v>1363.43042</v>
      </c>
      <c r="O101" s="16" t="n">
        <v>1433.656982</v>
      </c>
      <c r="P101" s="16" t="n">
        <v>1505.172485</v>
      </c>
      <c r="Q101" s="16" t="n">
        <v>1578.919678</v>
      </c>
      <c r="R101" s="16" t="n">
        <v>1654.469849</v>
      </c>
      <c r="S101" s="16" t="n">
        <v>1734.677246</v>
      </c>
      <c r="T101" s="16" t="n">
        <v>1817.582153</v>
      </c>
      <c r="U101" s="16" t="n">
        <v>1902.442871</v>
      </c>
      <c r="V101" s="16" t="n">
        <v>1989.922974</v>
      </c>
      <c r="W101" s="16" t="n">
        <v>2079.813477</v>
      </c>
      <c r="X101" s="16" t="n">
        <v>2172.854248</v>
      </c>
      <c r="Y101" s="16" t="n">
        <v>2269.091797</v>
      </c>
      <c r="Z101" s="16" t="n">
        <v>2345.732666</v>
      </c>
      <c r="AA101" s="16" t="n">
        <v>2442.377441</v>
      </c>
      <c r="AB101" s="16" t="n">
        <v>2542.454102</v>
      </c>
      <c r="AC101" s="16" t="n">
        <v>2644.89209</v>
      </c>
      <c r="AD101" s="16" t="n">
        <v>2748.796387</v>
      </c>
      <c r="AE101" s="16" t="n">
        <v>2853.257812</v>
      </c>
      <c r="AF101" s="16" t="n">
        <v>2959.91333</v>
      </c>
      <c r="AG101" s="16" t="n">
        <v>3066.327637</v>
      </c>
      <c r="AH101" s="16" t="n">
        <v>3176.116943</v>
      </c>
      <c r="AI101" s="16" t="n">
        <v>3286.640381</v>
      </c>
      <c r="AJ101" s="16" t="n">
        <v>3395.88501</v>
      </c>
      <c r="AK101" s="50" t="n">
        <v>0.046628</v>
      </c>
    </row>
    <row r="102" ht="15" customHeight="1" s="45">
      <c r="A102" s="11" t="inlineStr">
        <is>
          <t>ATE000:fa_NE_Asia</t>
        </is>
      </c>
      <c r="B102" s="15" t="inlineStr">
        <is>
          <t xml:space="preserve">  Northeast Asia</t>
        </is>
      </c>
      <c r="C102" s="16" t="n">
        <v>311.477081</v>
      </c>
      <c r="D102" s="16" t="n">
        <v>319.43512</v>
      </c>
      <c r="E102" s="16" t="n">
        <v>325.57019</v>
      </c>
      <c r="F102" s="16" t="n">
        <v>329.8255</v>
      </c>
      <c r="G102" s="16" t="n">
        <v>335.83429</v>
      </c>
      <c r="H102" s="16" t="n">
        <v>341.521362</v>
      </c>
      <c r="I102" s="16" t="n">
        <v>347.27002</v>
      </c>
      <c r="J102" s="16" t="n">
        <v>353.324554</v>
      </c>
      <c r="K102" s="16" t="n">
        <v>359.269592</v>
      </c>
      <c r="L102" s="16" t="n">
        <v>365.02359</v>
      </c>
      <c r="M102" s="16" t="n">
        <v>370.948853</v>
      </c>
      <c r="N102" s="16" t="n">
        <v>377.171661</v>
      </c>
      <c r="O102" s="16" t="n">
        <v>383.269165</v>
      </c>
      <c r="P102" s="16" t="n">
        <v>388.888397</v>
      </c>
      <c r="Q102" s="16" t="n">
        <v>394.09082</v>
      </c>
      <c r="R102" s="16" t="n">
        <v>399.171021</v>
      </c>
      <c r="S102" s="16" t="n">
        <v>404.576477</v>
      </c>
      <c r="T102" s="16" t="n">
        <v>410.423645</v>
      </c>
      <c r="U102" s="16" t="n">
        <v>416.435852</v>
      </c>
      <c r="V102" s="16" t="n">
        <v>422.216431</v>
      </c>
      <c r="W102" s="16" t="n">
        <v>427.666809</v>
      </c>
      <c r="X102" s="16" t="n">
        <v>433.022614</v>
      </c>
      <c r="Y102" s="16" t="n">
        <v>438.276245</v>
      </c>
      <c r="Z102" s="16" t="n">
        <v>442.199707</v>
      </c>
      <c r="AA102" s="16" t="n">
        <v>448.141724</v>
      </c>
      <c r="AB102" s="16" t="n">
        <v>454.554993</v>
      </c>
      <c r="AC102" s="16" t="n">
        <v>461.290619</v>
      </c>
      <c r="AD102" s="16" t="n">
        <v>468.10379</v>
      </c>
      <c r="AE102" s="16" t="n">
        <v>474.932404</v>
      </c>
      <c r="AF102" s="16" t="n">
        <v>481.894073</v>
      </c>
      <c r="AG102" s="16" t="n">
        <v>488.959473</v>
      </c>
      <c r="AH102" s="16" t="n">
        <v>496.283142</v>
      </c>
      <c r="AI102" s="16" t="n">
        <v>504.071838</v>
      </c>
      <c r="AJ102" s="16" t="n">
        <v>512.349609</v>
      </c>
      <c r="AK102" s="50" t="n">
        <v>0.014874</v>
      </c>
    </row>
    <row r="103" ht="15" customHeight="1" s="45">
      <c r="A103" s="11" t="inlineStr">
        <is>
          <t>ATE000:fa_SE_Asia</t>
        </is>
      </c>
      <c r="B103" s="15" t="inlineStr">
        <is>
          <t xml:space="preserve">  Southeast Asia</t>
        </is>
      </c>
      <c r="C103" s="16" t="n">
        <v>460.381073</v>
      </c>
      <c r="D103" s="16" t="n">
        <v>489.364594</v>
      </c>
      <c r="E103" s="16" t="n">
        <v>519.612</v>
      </c>
      <c r="F103" s="16" t="n">
        <v>550.924011</v>
      </c>
      <c r="G103" s="16" t="n">
        <v>583.755676</v>
      </c>
      <c r="H103" s="16" t="n">
        <v>618.888672</v>
      </c>
      <c r="I103" s="16" t="n">
        <v>656.278748</v>
      </c>
      <c r="J103" s="16" t="n">
        <v>695.687805</v>
      </c>
      <c r="K103" s="16" t="n">
        <v>736.5776980000001</v>
      </c>
      <c r="L103" s="16" t="n">
        <v>778.714294</v>
      </c>
      <c r="M103" s="16" t="n">
        <v>823.23175</v>
      </c>
      <c r="N103" s="16" t="n">
        <v>870.2852779999999</v>
      </c>
      <c r="O103" s="16" t="n">
        <v>919.056458</v>
      </c>
      <c r="P103" s="16" t="n">
        <v>969.654114</v>
      </c>
      <c r="Q103" s="16" t="n">
        <v>1022.11615</v>
      </c>
      <c r="R103" s="16" t="n">
        <v>1076.468506</v>
      </c>
      <c r="S103" s="16" t="n">
        <v>1133.665405</v>
      </c>
      <c r="T103" s="16" t="n">
        <v>1193.78418</v>
      </c>
      <c r="U103" s="16" t="n">
        <v>1256.292114</v>
      </c>
      <c r="V103" s="16" t="n">
        <v>1321.322876</v>
      </c>
      <c r="W103" s="16" t="n">
        <v>1389.056396</v>
      </c>
      <c r="X103" s="16" t="n">
        <v>1460.088135</v>
      </c>
      <c r="Y103" s="16" t="n">
        <v>1533.760498</v>
      </c>
      <c r="Z103" s="16" t="n">
        <v>1626.717773</v>
      </c>
      <c r="AA103" s="16" t="n">
        <v>1710.394409</v>
      </c>
      <c r="AB103" s="16" t="n">
        <v>1797.279175</v>
      </c>
      <c r="AC103" s="16" t="n">
        <v>1887.884644</v>
      </c>
      <c r="AD103" s="16" t="n">
        <v>1982.087646</v>
      </c>
      <c r="AE103" s="16" t="n">
        <v>2080.619141</v>
      </c>
      <c r="AF103" s="16" t="n">
        <v>2182.797607</v>
      </c>
      <c r="AG103" s="16" t="n">
        <v>2287.669434</v>
      </c>
      <c r="AH103" s="16" t="n">
        <v>2397.540771</v>
      </c>
      <c r="AI103" s="16" t="n">
        <v>2513.847656</v>
      </c>
      <c r="AJ103" s="16" t="n">
        <v>2634.960938</v>
      </c>
      <c r="AK103" s="50" t="n">
        <v>0.054018</v>
      </c>
    </row>
    <row r="104" ht="15" customHeight="1" s="45">
      <c r="A104" s="11" t="inlineStr">
        <is>
          <t>ATE000:fa_SW_Asia</t>
        </is>
      </c>
      <c r="B104" s="15" t="inlineStr">
        <is>
          <t xml:space="preserve">  Southwest Asia</t>
        </is>
      </c>
      <c r="C104" s="16" t="n">
        <v>204.121048</v>
      </c>
      <c r="D104" s="16" t="n">
        <v>219.022842</v>
      </c>
      <c r="E104" s="16" t="n">
        <v>234.221222</v>
      </c>
      <c r="F104" s="16" t="n">
        <v>249.978683</v>
      </c>
      <c r="G104" s="16" t="n">
        <v>266.235809</v>
      </c>
      <c r="H104" s="16" t="n">
        <v>283.503174</v>
      </c>
      <c r="I104" s="16" t="n">
        <v>302.319122</v>
      </c>
      <c r="J104" s="16" t="n">
        <v>322.741882</v>
      </c>
      <c r="K104" s="16" t="n">
        <v>344.3862</v>
      </c>
      <c r="L104" s="16" t="n">
        <v>367.32608</v>
      </c>
      <c r="M104" s="16" t="n">
        <v>391.829926</v>
      </c>
      <c r="N104" s="16" t="n">
        <v>417.788116</v>
      </c>
      <c r="O104" s="16" t="n">
        <v>445.025085</v>
      </c>
      <c r="P104" s="16" t="n">
        <v>473.629242</v>
      </c>
      <c r="Q104" s="16" t="n">
        <v>503.727997</v>
      </c>
      <c r="R104" s="16" t="n">
        <v>535.57843</v>
      </c>
      <c r="S104" s="16" t="n">
        <v>569.450012</v>
      </c>
      <c r="T104" s="16" t="n">
        <v>605.24823</v>
      </c>
      <c r="U104" s="16" t="n">
        <v>642.902832</v>
      </c>
      <c r="V104" s="16" t="n">
        <v>682.711853</v>
      </c>
      <c r="W104" s="16" t="n">
        <v>724.723022</v>
      </c>
      <c r="X104" s="16" t="n">
        <v>768.998657</v>
      </c>
      <c r="Y104" s="16" t="n">
        <v>815.322144</v>
      </c>
      <c r="Z104" s="16" t="n">
        <v>870.934265</v>
      </c>
      <c r="AA104" s="16" t="n">
        <v>923.714905</v>
      </c>
      <c r="AB104" s="16" t="n">
        <v>978.98175</v>
      </c>
      <c r="AC104" s="16" t="n">
        <v>1036.965942</v>
      </c>
      <c r="AD104" s="16" t="n">
        <v>1097.583862</v>
      </c>
      <c r="AE104" s="16" t="n">
        <v>1161.253296</v>
      </c>
      <c r="AF104" s="16" t="n">
        <v>1227.783936</v>
      </c>
      <c r="AG104" s="16" t="n">
        <v>1297.004395</v>
      </c>
      <c r="AH104" s="16" t="n">
        <v>1369.54834</v>
      </c>
      <c r="AI104" s="16" t="n">
        <v>1446.094482</v>
      </c>
      <c r="AJ104" s="16" t="n">
        <v>1526.175537</v>
      </c>
      <c r="AK104" s="50" t="n">
        <v>0.062545</v>
      </c>
    </row>
    <row r="105" ht="15" customHeight="1" s="45">
      <c r="A105" s="11" t="inlineStr">
        <is>
          <t>ATE000:fa_Oceania</t>
        </is>
      </c>
      <c r="B105" s="15" t="inlineStr">
        <is>
          <t xml:space="preserve">  Oceania</t>
        </is>
      </c>
      <c r="C105" s="16" t="n">
        <v>179.855499</v>
      </c>
      <c r="D105" s="16" t="n">
        <v>185.611618</v>
      </c>
      <c r="E105" s="16" t="n">
        <v>191.95015</v>
      </c>
      <c r="F105" s="16" t="n">
        <v>198.843018</v>
      </c>
      <c r="G105" s="16" t="n">
        <v>206.449219</v>
      </c>
      <c r="H105" s="16" t="n">
        <v>214.436081</v>
      </c>
      <c r="I105" s="16" t="n">
        <v>222.224792</v>
      </c>
      <c r="J105" s="16" t="n">
        <v>229.992249</v>
      </c>
      <c r="K105" s="16" t="n">
        <v>237.672546</v>
      </c>
      <c r="L105" s="16" t="n">
        <v>245.376587</v>
      </c>
      <c r="M105" s="16" t="n">
        <v>253.291107</v>
      </c>
      <c r="N105" s="16" t="n">
        <v>261.559448</v>
      </c>
      <c r="O105" s="16" t="n">
        <v>270.088257</v>
      </c>
      <c r="P105" s="16" t="n">
        <v>278.845459</v>
      </c>
      <c r="Q105" s="16" t="n">
        <v>287.680908</v>
      </c>
      <c r="R105" s="16" t="n">
        <v>296.674225</v>
      </c>
      <c r="S105" s="16" t="n">
        <v>306.239685</v>
      </c>
      <c r="T105" s="16" t="n">
        <v>316.204071</v>
      </c>
      <c r="U105" s="16" t="n">
        <v>326.397278</v>
      </c>
      <c r="V105" s="16" t="n">
        <v>336.81485</v>
      </c>
      <c r="W105" s="16" t="n">
        <v>347.589874</v>
      </c>
      <c r="X105" s="16" t="n">
        <v>358.689087</v>
      </c>
      <c r="Y105" s="16" t="n">
        <v>370.075775</v>
      </c>
      <c r="Z105" s="16" t="n">
        <v>383.81131</v>
      </c>
      <c r="AA105" s="16" t="n">
        <v>396.163177</v>
      </c>
      <c r="AB105" s="16" t="n">
        <v>408.980591</v>
      </c>
      <c r="AC105" s="16" t="n">
        <v>422.203369</v>
      </c>
      <c r="AD105" s="16" t="n">
        <v>435.799042</v>
      </c>
      <c r="AE105" s="16" t="n">
        <v>449.790955</v>
      </c>
      <c r="AF105" s="16" t="n">
        <v>464.23819</v>
      </c>
      <c r="AG105" s="16" t="n">
        <v>478.898773</v>
      </c>
      <c r="AH105" s="16" t="n">
        <v>493.895874</v>
      </c>
      <c r="AI105" s="16" t="n">
        <v>509.151031</v>
      </c>
      <c r="AJ105" s="16" t="n">
        <v>524.562805</v>
      </c>
      <c r="AK105" s="50" t="n">
        <v>0.032999</v>
      </c>
    </row>
    <row r="106" ht="15" customHeight="1" s="45">
      <c r="A106" s="11" t="inlineStr">
        <is>
          <t>ATE000:fa_WorldTotal</t>
        </is>
      </c>
      <c r="B106" s="15" t="inlineStr">
        <is>
          <t xml:space="preserve">    Total World</t>
        </is>
      </c>
      <c r="C106" s="16" t="n">
        <v>5837.937012</v>
      </c>
      <c r="D106" s="16" t="n">
        <v>6035.648438</v>
      </c>
      <c r="E106" s="16" t="n">
        <v>6247.142578</v>
      </c>
      <c r="F106" s="16" t="n">
        <v>6460.993164</v>
      </c>
      <c r="G106" s="16" t="n">
        <v>6676.186523</v>
      </c>
      <c r="H106" s="16" t="n">
        <v>6897.973145</v>
      </c>
      <c r="I106" s="16" t="n">
        <v>7126.341309</v>
      </c>
      <c r="J106" s="16" t="n">
        <v>7366.26123</v>
      </c>
      <c r="K106" s="16" t="n">
        <v>7612.245605</v>
      </c>
      <c r="L106" s="16" t="n">
        <v>7862.114258</v>
      </c>
      <c r="M106" s="16" t="n">
        <v>8123.119141</v>
      </c>
      <c r="N106" s="16" t="n">
        <v>8400.529296999999</v>
      </c>
      <c r="O106" s="16" t="n">
        <v>8683.114258</v>
      </c>
      <c r="P106" s="16" t="n">
        <v>8972.573242</v>
      </c>
      <c r="Q106" s="16" t="n">
        <v>9271.868164</v>
      </c>
      <c r="R106" s="16" t="n">
        <v>9579.452148</v>
      </c>
      <c r="S106" s="16" t="n">
        <v>9902.007812</v>
      </c>
      <c r="T106" s="16" t="n">
        <v>10237.967773</v>
      </c>
      <c r="U106" s="16" t="n">
        <v>10583.124023</v>
      </c>
      <c r="V106" s="16" t="n">
        <v>10938.383789</v>
      </c>
      <c r="W106" s="16" t="n">
        <v>11304.426758</v>
      </c>
      <c r="X106" s="16" t="n">
        <v>11683.040039</v>
      </c>
      <c r="Y106" s="16" t="n">
        <v>12072.241211</v>
      </c>
      <c r="Z106" s="16" t="n">
        <v>12472.360352</v>
      </c>
      <c r="AA106" s="16" t="n">
        <v>12892.779297</v>
      </c>
      <c r="AB106" s="16" t="n">
        <v>13327.474609</v>
      </c>
      <c r="AC106" s="16" t="n">
        <v>13774.639648</v>
      </c>
      <c r="AD106" s="16" t="n">
        <v>14234.011719</v>
      </c>
      <c r="AE106" s="16" t="n">
        <v>14707.647461</v>
      </c>
      <c r="AF106" s="16" t="n">
        <v>15196.594727</v>
      </c>
      <c r="AG106" s="16" t="n">
        <v>15695.652344</v>
      </c>
      <c r="AH106" s="16" t="n">
        <v>16212.547852</v>
      </c>
      <c r="AI106" s="16" t="n">
        <v>16750.099609</v>
      </c>
      <c r="AJ106" s="16" t="n">
        <v>17302.589844</v>
      </c>
      <c r="AK106" s="50" t="n">
        <v>0.033459</v>
      </c>
    </row>
    <row r="108" ht="15" customHeight="1" s="45">
      <c r="B108" s="14" t="inlineStr">
        <is>
          <t>Aircraft Sales</t>
        </is>
      </c>
    </row>
    <row r="109" ht="15" customHeight="1" s="45">
      <c r="A109" s="11" t="inlineStr">
        <is>
          <t>ATE000:sal_U.S.Total</t>
        </is>
      </c>
      <c r="B109" s="15" t="inlineStr">
        <is>
          <t xml:space="preserve">  United States</t>
        </is>
      </c>
      <c r="C109" s="16" t="n">
        <v>327.140137</v>
      </c>
      <c r="D109" s="16" t="n">
        <v>332.105011</v>
      </c>
      <c r="E109" s="16" t="n">
        <v>339.164673</v>
      </c>
      <c r="F109" s="16" t="n">
        <v>346.68399</v>
      </c>
      <c r="G109" s="16" t="n">
        <v>351.268616</v>
      </c>
      <c r="H109" s="16" t="n">
        <v>353.95343</v>
      </c>
      <c r="I109" s="16" t="n">
        <v>356.611725</v>
      </c>
      <c r="J109" s="16" t="n">
        <v>359.147186</v>
      </c>
      <c r="K109" s="16" t="n">
        <v>362.069519</v>
      </c>
      <c r="L109" s="16" t="n">
        <v>365.428162</v>
      </c>
      <c r="M109" s="16" t="n">
        <v>368.884033</v>
      </c>
      <c r="N109" s="16" t="n">
        <v>372.543121</v>
      </c>
      <c r="O109" s="16" t="n">
        <v>376.474152</v>
      </c>
      <c r="P109" s="16" t="n">
        <v>380.030609</v>
      </c>
      <c r="Q109" s="16" t="n">
        <v>383.773499</v>
      </c>
      <c r="R109" s="16" t="n">
        <v>387.402435</v>
      </c>
      <c r="S109" s="16" t="n">
        <v>390.614716</v>
      </c>
      <c r="T109" s="16" t="n">
        <v>394.051147</v>
      </c>
      <c r="U109" s="16" t="n">
        <v>397.389099</v>
      </c>
      <c r="V109" s="16" t="n">
        <v>400.316345</v>
      </c>
      <c r="W109" s="16" t="n">
        <v>403.115448</v>
      </c>
      <c r="X109" s="16" t="n">
        <v>405.953308</v>
      </c>
      <c r="Y109" s="16" t="n">
        <v>408.803894</v>
      </c>
      <c r="Z109" s="16" t="n">
        <v>411.574341</v>
      </c>
      <c r="AA109" s="16" t="n">
        <v>414.320923</v>
      </c>
      <c r="AB109" s="16" t="n">
        <v>416.875763</v>
      </c>
      <c r="AC109" s="16" t="n">
        <v>419.558929</v>
      </c>
      <c r="AD109" s="16" t="n">
        <v>422.205933</v>
      </c>
      <c r="AE109" s="16" t="n">
        <v>424.71637</v>
      </c>
      <c r="AF109" s="16" t="n">
        <v>427.268005</v>
      </c>
      <c r="AG109" s="16" t="n">
        <v>429.514374</v>
      </c>
      <c r="AH109" s="16" t="n">
        <v>431.836548</v>
      </c>
      <c r="AI109" s="16" t="n">
        <v>433.756653</v>
      </c>
      <c r="AJ109" s="16" t="n">
        <v>435.449219</v>
      </c>
      <c r="AK109" s="50" t="n">
        <v>0.008501999999999999</v>
      </c>
    </row>
    <row r="110" ht="15" customHeight="1" s="45">
      <c r="A110" s="11" t="inlineStr">
        <is>
          <t>ATE000:sal_USNarrowBody</t>
        </is>
      </c>
      <c r="B110" s="15" t="inlineStr">
        <is>
          <t xml:space="preserve">    Narrow Body Aircraft</t>
        </is>
      </c>
      <c r="C110" s="16" t="n">
        <v>199.442154</v>
      </c>
      <c r="D110" s="16" t="n">
        <v>205.115875</v>
      </c>
      <c r="E110" s="16" t="n">
        <v>215.961212</v>
      </c>
      <c r="F110" s="16" t="n">
        <v>221.896133</v>
      </c>
      <c r="G110" s="16" t="n">
        <v>224.326157</v>
      </c>
      <c r="H110" s="16" t="n">
        <v>224.854477</v>
      </c>
      <c r="I110" s="16" t="n">
        <v>219.398468</v>
      </c>
      <c r="J110" s="16" t="n">
        <v>218.252106</v>
      </c>
      <c r="K110" s="16" t="n">
        <v>221.103836</v>
      </c>
      <c r="L110" s="16" t="n">
        <v>227.252502</v>
      </c>
      <c r="M110" s="16" t="n">
        <v>229.941299</v>
      </c>
      <c r="N110" s="16" t="n">
        <v>232.732147</v>
      </c>
      <c r="O110" s="16" t="n">
        <v>235.454773</v>
      </c>
      <c r="P110" s="16" t="n">
        <v>237.248718</v>
      </c>
      <c r="Q110" s="16" t="n">
        <v>238.980362</v>
      </c>
      <c r="R110" s="16" t="n">
        <v>240.623978</v>
      </c>
      <c r="S110" s="16" t="n">
        <v>242.066696</v>
      </c>
      <c r="T110" s="16" t="n">
        <v>244.372681</v>
      </c>
      <c r="U110" s="16" t="n">
        <v>246.937851</v>
      </c>
      <c r="V110" s="16" t="n">
        <v>249.186523</v>
      </c>
      <c r="W110" s="16" t="n">
        <v>250.95285</v>
      </c>
      <c r="X110" s="16" t="n">
        <v>252.686646</v>
      </c>
      <c r="Y110" s="16" t="n">
        <v>254.368607</v>
      </c>
      <c r="Z110" s="16" t="n">
        <v>255.960999</v>
      </c>
      <c r="AA110" s="16" t="n">
        <v>257.570435</v>
      </c>
      <c r="AB110" s="16" t="n">
        <v>259.115234</v>
      </c>
      <c r="AC110" s="16" t="n">
        <v>260.801605</v>
      </c>
      <c r="AD110" s="16" t="n">
        <v>262.527313</v>
      </c>
      <c r="AE110" s="16" t="n">
        <v>264.158112</v>
      </c>
      <c r="AF110" s="16" t="n">
        <v>265.769196</v>
      </c>
      <c r="AG110" s="16" t="n">
        <v>267.146973</v>
      </c>
      <c r="AH110" s="16" t="n">
        <v>268.567169</v>
      </c>
      <c r="AI110" s="16" t="n">
        <v>269.738159</v>
      </c>
      <c r="AJ110" s="16" t="n">
        <v>270.774963</v>
      </c>
      <c r="AK110" s="50" t="n">
        <v>0.008716</v>
      </c>
    </row>
    <row r="111" ht="15" customHeight="1" s="45">
      <c r="A111" s="11" t="inlineStr">
        <is>
          <t>ATE000:sal_USWideBody</t>
        </is>
      </c>
      <c r="B111" s="15" t="inlineStr">
        <is>
          <t xml:space="preserve">    Wide Body Aircraft</t>
        </is>
      </c>
      <c r="C111" s="16" t="n">
        <v>24.800541</v>
      </c>
      <c r="D111" s="16" t="n">
        <v>24.786789</v>
      </c>
      <c r="E111" s="16" t="n">
        <v>27.589085</v>
      </c>
      <c r="F111" s="16" t="n">
        <v>28.272711</v>
      </c>
      <c r="G111" s="16" t="n">
        <v>29.186682</v>
      </c>
      <c r="H111" s="16" t="n">
        <v>31.770483</v>
      </c>
      <c r="I111" s="16" t="n">
        <v>32.034687</v>
      </c>
      <c r="J111" s="16" t="n">
        <v>32.267647</v>
      </c>
      <c r="K111" s="16" t="n">
        <v>32.461483</v>
      </c>
      <c r="L111" s="16" t="n">
        <v>30.037699</v>
      </c>
      <c r="M111" s="16" t="n">
        <v>30.902145</v>
      </c>
      <c r="N111" s="16" t="n">
        <v>31.505289</v>
      </c>
      <c r="O111" s="16" t="n">
        <v>32.21167</v>
      </c>
      <c r="P111" s="16" t="n">
        <v>32.676231</v>
      </c>
      <c r="Q111" s="16" t="n">
        <v>33.168121</v>
      </c>
      <c r="R111" s="16" t="n">
        <v>33.611031</v>
      </c>
      <c r="S111" s="16" t="n">
        <v>33.772583</v>
      </c>
      <c r="T111" s="16" t="n">
        <v>33.936882</v>
      </c>
      <c r="U111" s="16" t="n">
        <v>34.076439</v>
      </c>
      <c r="V111" s="16" t="n">
        <v>34.17115</v>
      </c>
      <c r="W111" s="16" t="n">
        <v>34.537537</v>
      </c>
      <c r="X111" s="16" t="n">
        <v>34.857986</v>
      </c>
      <c r="Y111" s="16" t="n">
        <v>35.155853</v>
      </c>
      <c r="Z111" s="16" t="n">
        <v>35.412025</v>
      </c>
      <c r="AA111" s="16" t="n">
        <v>35.650715</v>
      </c>
      <c r="AB111" s="16" t="n">
        <v>35.854702</v>
      </c>
      <c r="AC111" s="16" t="n">
        <v>36.053936</v>
      </c>
      <c r="AD111" s="16" t="n">
        <v>36.25914</v>
      </c>
      <c r="AE111" s="16" t="n">
        <v>36.46442</v>
      </c>
      <c r="AF111" s="16" t="n">
        <v>36.687988</v>
      </c>
      <c r="AG111" s="16" t="n">
        <v>36.902615</v>
      </c>
      <c r="AH111" s="16" t="n">
        <v>37.112518</v>
      </c>
      <c r="AI111" s="16" t="n">
        <v>37.280746</v>
      </c>
      <c r="AJ111" s="16" t="n">
        <v>37.424114</v>
      </c>
      <c r="AK111" s="50" t="n">
        <v>0.012958</v>
      </c>
    </row>
    <row r="112" ht="15" customHeight="1" s="45">
      <c r="A112" s="11" t="inlineStr">
        <is>
          <t>ATE000:sal_USRegional</t>
        </is>
      </c>
      <c r="B112" s="15" t="inlineStr">
        <is>
          <t xml:space="preserve">    Regional Jets</t>
        </is>
      </c>
      <c r="C112" s="16" t="n">
        <v>102.897438</v>
      </c>
      <c r="D112" s="16" t="n">
        <v>102.202347</v>
      </c>
      <c r="E112" s="16" t="n">
        <v>95.61438</v>
      </c>
      <c r="F112" s="16" t="n">
        <v>96.51515999999999</v>
      </c>
      <c r="G112" s="16" t="n">
        <v>97.755791</v>
      </c>
      <c r="H112" s="16" t="n">
        <v>97.328461</v>
      </c>
      <c r="I112" s="16" t="n">
        <v>105.178574</v>
      </c>
      <c r="J112" s="16" t="n">
        <v>108.627449</v>
      </c>
      <c r="K112" s="16" t="n">
        <v>108.504204</v>
      </c>
      <c r="L112" s="16" t="n">
        <v>108.137962</v>
      </c>
      <c r="M112" s="16" t="n">
        <v>108.040588</v>
      </c>
      <c r="N112" s="16" t="n">
        <v>108.305687</v>
      </c>
      <c r="O112" s="16" t="n">
        <v>108.807709</v>
      </c>
      <c r="P112" s="16" t="n">
        <v>110.105652</v>
      </c>
      <c r="Q112" s="16" t="n">
        <v>111.625008</v>
      </c>
      <c r="R112" s="16" t="n">
        <v>113.167419</v>
      </c>
      <c r="S112" s="16" t="n">
        <v>114.775414</v>
      </c>
      <c r="T112" s="16" t="n">
        <v>115.741585</v>
      </c>
      <c r="U112" s="16" t="n">
        <v>116.374809</v>
      </c>
      <c r="V112" s="16" t="n">
        <v>116.958672</v>
      </c>
      <c r="W112" s="16" t="n">
        <v>117.625069</v>
      </c>
      <c r="X112" s="16" t="n">
        <v>118.408684</v>
      </c>
      <c r="Y112" s="16" t="n">
        <v>119.279404</v>
      </c>
      <c r="Z112" s="16" t="n">
        <v>120.201309</v>
      </c>
      <c r="AA112" s="16" t="n">
        <v>121.099754</v>
      </c>
      <c r="AB112" s="16" t="n">
        <v>121.90583</v>
      </c>
      <c r="AC112" s="16" t="n">
        <v>122.703407</v>
      </c>
      <c r="AD112" s="16" t="n">
        <v>123.41951</v>
      </c>
      <c r="AE112" s="16" t="n">
        <v>124.093826</v>
      </c>
      <c r="AF112" s="16" t="n">
        <v>124.810822</v>
      </c>
      <c r="AG112" s="16" t="n">
        <v>125.46479</v>
      </c>
      <c r="AH112" s="16" t="n">
        <v>126.156868</v>
      </c>
      <c r="AI112" s="16" t="n">
        <v>126.737747</v>
      </c>
      <c r="AJ112" s="16" t="n">
        <v>127.250137</v>
      </c>
      <c r="AK112" s="50" t="n">
        <v>0.006873</v>
      </c>
    </row>
    <row r="113" ht="15" customHeight="1" s="45">
      <c r="A113" s="11" t="inlineStr">
        <is>
          <t>ATE000:sal_Canada</t>
        </is>
      </c>
      <c r="B113" s="15" t="inlineStr">
        <is>
          <t xml:space="preserve">  Canada</t>
        </is>
      </c>
      <c r="C113" s="16" t="n">
        <v>27.865206</v>
      </c>
      <c r="D113" s="16" t="n">
        <v>28.468515</v>
      </c>
      <c r="E113" s="16" t="n">
        <v>28.94763</v>
      </c>
      <c r="F113" s="16" t="n">
        <v>29.486259</v>
      </c>
      <c r="G113" s="16" t="n">
        <v>29.996326</v>
      </c>
      <c r="H113" s="16" t="n">
        <v>30.495934</v>
      </c>
      <c r="I113" s="16" t="n">
        <v>31.002529</v>
      </c>
      <c r="J113" s="16" t="n">
        <v>31.530647</v>
      </c>
      <c r="K113" s="16" t="n">
        <v>32.027905</v>
      </c>
      <c r="L113" s="16" t="n">
        <v>32.499336</v>
      </c>
      <c r="M113" s="16" t="n">
        <v>33.005543</v>
      </c>
      <c r="N113" s="16" t="n">
        <v>33.519821</v>
      </c>
      <c r="O113" s="16" t="n">
        <v>34.031586</v>
      </c>
      <c r="P113" s="16" t="n">
        <v>34.54884</v>
      </c>
      <c r="Q113" s="16" t="n">
        <v>35.050587</v>
      </c>
      <c r="R113" s="16" t="n">
        <v>35.567204</v>
      </c>
      <c r="S113" s="16" t="n">
        <v>36.115952</v>
      </c>
      <c r="T113" s="16" t="n">
        <v>36.680229</v>
      </c>
      <c r="U113" s="16" t="n">
        <v>37.237808</v>
      </c>
      <c r="V113" s="16" t="n">
        <v>37.778336</v>
      </c>
      <c r="W113" s="16" t="n">
        <v>38.325294</v>
      </c>
      <c r="X113" s="16" t="n">
        <v>38.88472</v>
      </c>
      <c r="Y113" s="16" t="n">
        <v>39.416237</v>
      </c>
      <c r="Z113" s="16" t="n">
        <v>39.943485</v>
      </c>
      <c r="AA113" s="16" t="n">
        <v>40.465462</v>
      </c>
      <c r="AB113" s="16" t="n">
        <v>40.98243</v>
      </c>
      <c r="AC113" s="16" t="n">
        <v>41.491096</v>
      </c>
      <c r="AD113" s="16" t="n">
        <v>41.983822</v>
      </c>
      <c r="AE113" s="16" t="n">
        <v>42.475746</v>
      </c>
      <c r="AF113" s="16" t="n">
        <v>42.962509</v>
      </c>
      <c r="AG113" s="16" t="n">
        <v>43.432968</v>
      </c>
      <c r="AH113" s="16" t="n">
        <v>43.89624</v>
      </c>
      <c r="AI113" s="16" t="n">
        <v>44.360878</v>
      </c>
      <c r="AJ113" s="16" t="n">
        <v>44.811607</v>
      </c>
      <c r="AK113" s="50" t="n">
        <v>0.014278</v>
      </c>
    </row>
    <row r="114" ht="15" customHeight="1" s="45">
      <c r="A114" s="11" t="inlineStr">
        <is>
          <t>ATE000:sal_Canada-nb</t>
        </is>
      </c>
      <c r="B114" s="15" t="inlineStr">
        <is>
          <t xml:space="preserve">    Narrow Body Aircraft</t>
        </is>
      </c>
      <c r="C114" s="16" t="n">
        <v>9.146594</v>
      </c>
      <c r="D114" s="16" t="n">
        <v>9.344626999999999</v>
      </c>
      <c r="E114" s="16" t="n">
        <v>9.501894</v>
      </c>
      <c r="F114" s="16" t="n">
        <v>9.678697</v>
      </c>
      <c r="G114" s="16" t="n">
        <v>9.846123</v>
      </c>
      <c r="H114" s="16" t="n">
        <v>10.010116</v>
      </c>
      <c r="I114" s="16" t="n">
        <v>10.176404</v>
      </c>
      <c r="J114" s="16" t="n">
        <v>10.349755</v>
      </c>
      <c r="K114" s="16" t="n">
        <v>10.512976</v>
      </c>
      <c r="L114" s="16" t="n">
        <v>10.667722</v>
      </c>
      <c r="M114" s="16" t="n">
        <v>10.833881</v>
      </c>
      <c r="N114" s="16" t="n">
        <v>11.00269</v>
      </c>
      <c r="O114" s="16" t="n">
        <v>11.170674</v>
      </c>
      <c r="P114" s="16" t="n">
        <v>11.340459</v>
      </c>
      <c r="Q114" s="16" t="n">
        <v>11.505156</v>
      </c>
      <c r="R114" s="16" t="n">
        <v>11.674732</v>
      </c>
      <c r="S114" s="16" t="n">
        <v>11.854856</v>
      </c>
      <c r="T114" s="16" t="n">
        <v>12.040075</v>
      </c>
      <c r="U114" s="16" t="n">
        <v>12.223099</v>
      </c>
      <c r="V114" s="16" t="n">
        <v>12.400522</v>
      </c>
      <c r="W114" s="16" t="n">
        <v>12.580059</v>
      </c>
      <c r="X114" s="16" t="n">
        <v>12.763688</v>
      </c>
      <c r="Y114" s="16" t="n">
        <v>12.938154</v>
      </c>
      <c r="Z114" s="16" t="n">
        <v>13.111221</v>
      </c>
      <c r="AA114" s="16" t="n">
        <v>13.282557</v>
      </c>
      <c r="AB114" s="16" t="n">
        <v>13.452249</v>
      </c>
      <c r="AC114" s="16" t="n">
        <v>13.619216</v>
      </c>
      <c r="AD114" s="16" t="n">
        <v>13.780951</v>
      </c>
      <c r="AE114" s="16" t="n">
        <v>13.942422</v>
      </c>
      <c r="AF114" s="16" t="n">
        <v>14.102198</v>
      </c>
      <c r="AG114" s="16" t="n">
        <v>14.256623</v>
      </c>
      <c r="AH114" s="16" t="n">
        <v>14.40869</v>
      </c>
      <c r="AI114" s="16" t="n">
        <v>14.561205</v>
      </c>
      <c r="AJ114" s="16" t="n">
        <v>14.709154</v>
      </c>
      <c r="AK114" s="50" t="n">
        <v>0.014278</v>
      </c>
    </row>
    <row r="115" ht="15" customHeight="1" s="45">
      <c r="A115" s="11" t="inlineStr">
        <is>
          <t>ATE000:sal_Canada-wb</t>
        </is>
      </c>
      <c r="B115" s="15" t="inlineStr">
        <is>
          <t xml:space="preserve">    Wide Body Aircraft</t>
        </is>
      </c>
      <c r="C115" s="16" t="n">
        <v>5.955922</v>
      </c>
      <c r="D115" s="16" t="n">
        <v>6.084874</v>
      </c>
      <c r="E115" s="16" t="n">
        <v>6.18728</v>
      </c>
      <c r="F115" s="16" t="n">
        <v>6.302406</v>
      </c>
      <c r="G115" s="16" t="n">
        <v>6.411428</v>
      </c>
      <c r="H115" s="16" t="n">
        <v>6.518215</v>
      </c>
      <c r="I115" s="16" t="n">
        <v>6.626495</v>
      </c>
      <c r="J115" s="16" t="n">
        <v>6.739375</v>
      </c>
      <c r="K115" s="16" t="n">
        <v>6.845658</v>
      </c>
      <c r="L115" s="16" t="n">
        <v>6.946423</v>
      </c>
      <c r="M115" s="16" t="n">
        <v>7.05462</v>
      </c>
      <c r="N115" s="16" t="n">
        <v>7.164542</v>
      </c>
      <c r="O115" s="16" t="n">
        <v>7.273927</v>
      </c>
      <c r="P115" s="16" t="n">
        <v>7.384484</v>
      </c>
      <c r="Q115" s="16" t="n">
        <v>7.491728</v>
      </c>
      <c r="R115" s="16" t="n">
        <v>7.60215</v>
      </c>
      <c r="S115" s="16" t="n">
        <v>7.71944</v>
      </c>
      <c r="T115" s="16" t="n">
        <v>7.840048</v>
      </c>
      <c r="U115" s="16" t="n">
        <v>7.959226</v>
      </c>
      <c r="V115" s="16" t="n">
        <v>8.074757999999999</v>
      </c>
      <c r="W115" s="16" t="n">
        <v>8.191667000000001</v>
      </c>
      <c r="X115" s="16" t="n">
        <v>8.311237999999999</v>
      </c>
      <c r="Y115" s="16" t="n">
        <v>8.424844</v>
      </c>
      <c r="Z115" s="16" t="n">
        <v>8.537539000000001</v>
      </c>
      <c r="AA115" s="16" t="n">
        <v>8.649106</v>
      </c>
      <c r="AB115" s="16" t="n">
        <v>8.759604</v>
      </c>
      <c r="AC115" s="16" t="n">
        <v>8.868326</v>
      </c>
      <c r="AD115" s="16" t="n">
        <v>8.97364</v>
      </c>
      <c r="AE115" s="16" t="n">
        <v>9.078785</v>
      </c>
      <c r="AF115" s="16" t="n">
        <v>9.182826</v>
      </c>
      <c r="AG115" s="16" t="n">
        <v>9.283382</v>
      </c>
      <c r="AH115" s="16" t="n">
        <v>9.382402000000001</v>
      </c>
      <c r="AI115" s="16" t="n">
        <v>9.481714999999999</v>
      </c>
      <c r="AJ115" s="16" t="n">
        <v>9.578053000000001</v>
      </c>
      <c r="AK115" s="50" t="n">
        <v>0.014278</v>
      </c>
    </row>
    <row r="116" ht="15" customHeight="1" s="45">
      <c r="A116" s="11" t="inlineStr">
        <is>
          <t>ATE000:sal_Canada-rj</t>
        </is>
      </c>
      <c r="B116" s="15" t="inlineStr">
        <is>
          <t xml:space="preserve">    Regional Jets</t>
        </is>
      </c>
      <c r="C116" s="16" t="n">
        <v>12.76269</v>
      </c>
      <c r="D116" s="16" t="n">
        <v>13.039015</v>
      </c>
      <c r="E116" s="16" t="n">
        <v>13.258456</v>
      </c>
      <c r="F116" s="16" t="n">
        <v>13.505157</v>
      </c>
      <c r="G116" s="16" t="n">
        <v>13.738775</v>
      </c>
      <c r="H116" s="16" t="n">
        <v>13.967603</v>
      </c>
      <c r="I116" s="16" t="n">
        <v>14.199632</v>
      </c>
      <c r="J116" s="16" t="n">
        <v>14.441518</v>
      </c>
      <c r="K116" s="16" t="n">
        <v>14.669269</v>
      </c>
      <c r="L116" s="16" t="n">
        <v>14.885192</v>
      </c>
      <c r="M116" s="16" t="n">
        <v>15.117043</v>
      </c>
      <c r="N116" s="16" t="n">
        <v>15.35259</v>
      </c>
      <c r="O116" s="16" t="n">
        <v>15.586987</v>
      </c>
      <c r="P116" s="16" t="n">
        <v>15.823895</v>
      </c>
      <c r="Q116" s="16" t="n">
        <v>16.053703</v>
      </c>
      <c r="R116" s="16" t="n">
        <v>16.290321</v>
      </c>
      <c r="S116" s="16" t="n">
        <v>16.541658</v>
      </c>
      <c r="T116" s="16" t="n">
        <v>16.800104</v>
      </c>
      <c r="U116" s="16" t="n">
        <v>17.055485</v>
      </c>
      <c r="V116" s="16" t="n">
        <v>17.303053</v>
      </c>
      <c r="W116" s="16" t="n">
        <v>17.553572</v>
      </c>
      <c r="X116" s="16" t="n">
        <v>17.809795</v>
      </c>
      <c r="Y116" s="16" t="n">
        <v>18.053238</v>
      </c>
      <c r="Z116" s="16" t="n">
        <v>18.294725</v>
      </c>
      <c r="AA116" s="16" t="n">
        <v>18.533798</v>
      </c>
      <c r="AB116" s="16" t="n">
        <v>18.770578</v>
      </c>
      <c r="AC116" s="16" t="n">
        <v>19.003555</v>
      </c>
      <c r="AD116" s="16" t="n">
        <v>19.229231</v>
      </c>
      <c r="AE116" s="16" t="n">
        <v>19.45454</v>
      </c>
      <c r="AF116" s="16" t="n">
        <v>19.677485</v>
      </c>
      <c r="AG116" s="16" t="n">
        <v>19.892962</v>
      </c>
      <c r="AH116" s="16" t="n">
        <v>20.105148</v>
      </c>
      <c r="AI116" s="16" t="n">
        <v>20.317961</v>
      </c>
      <c r="AJ116" s="16" t="n">
        <v>20.524401</v>
      </c>
      <c r="AK116" s="50" t="n">
        <v>0.014278</v>
      </c>
    </row>
    <row r="117" ht="15" customHeight="1" s="45">
      <c r="A117" s="11" t="inlineStr">
        <is>
          <t>ATE000:sal_Central_Am</t>
        </is>
      </c>
      <c r="B117" s="15" t="inlineStr">
        <is>
          <t xml:space="preserve">  Central America</t>
        </is>
      </c>
      <c r="C117" s="16" t="n">
        <v>48.645184</v>
      </c>
      <c r="D117" s="16" t="n">
        <v>49.833534</v>
      </c>
      <c r="E117" s="16" t="n">
        <v>51.176842</v>
      </c>
      <c r="F117" s="16" t="n">
        <v>52.62315</v>
      </c>
      <c r="G117" s="16" t="n">
        <v>54.100113</v>
      </c>
      <c r="H117" s="16" t="n">
        <v>55.63282</v>
      </c>
      <c r="I117" s="16" t="n">
        <v>57.156204</v>
      </c>
      <c r="J117" s="16" t="n">
        <v>58.699013</v>
      </c>
      <c r="K117" s="16" t="n">
        <v>60.148647</v>
      </c>
      <c r="L117" s="16" t="n">
        <v>61.551178</v>
      </c>
      <c r="M117" s="16" t="n">
        <v>62.985458</v>
      </c>
      <c r="N117" s="16" t="n">
        <v>64.467827</v>
      </c>
      <c r="O117" s="16" t="n">
        <v>65.995193</v>
      </c>
      <c r="P117" s="16" t="n">
        <v>67.53840599999999</v>
      </c>
      <c r="Q117" s="16" t="n">
        <v>69.10882599999999</v>
      </c>
      <c r="R117" s="16" t="n">
        <v>70.678825</v>
      </c>
      <c r="S117" s="16" t="n">
        <v>72.333893</v>
      </c>
      <c r="T117" s="16" t="n">
        <v>74.046959</v>
      </c>
      <c r="U117" s="16" t="n">
        <v>75.741028</v>
      </c>
      <c r="V117" s="16" t="n">
        <v>77.421547</v>
      </c>
      <c r="W117" s="16" t="n">
        <v>79.103241</v>
      </c>
      <c r="X117" s="16" t="n">
        <v>80.82074</v>
      </c>
      <c r="Y117" s="16" t="n">
        <v>82.465912</v>
      </c>
      <c r="Z117" s="16" t="n">
        <v>84.10392</v>
      </c>
      <c r="AA117" s="16" t="n">
        <v>85.753113</v>
      </c>
      <c r="AB117" s="16" t="n">
        <v>87.380844</v>
      </c>
      <c r="AC117" s="16" t="n">
        <v>89.000793</v>
      </c>
      <c r="AD117" s="16" t="n">
        <v>90.57504299999999</v>
      </c>
      <c r="AE117" s="16" t="n">
        <v>92.145996</v>
      </c>
      <c r="AF117" s="16" t="n">
        <v>93.700729</v>
      </c>
      <c r="AG117" s="16" t="n">
        <v>95.183937</v>
      </c>
      <c r="AH117" s="16" t="n">
        <v>96.66893</v>
      </c>
      <c r="AI117" s="16" t="n">
        <v>98.196594</v>
      </c>
      <c r="AJ117" s="16" t="n">
        <v>99.71505000000001</v>
      </c>
      <c r="AK117" s="50" t="n">
        <v>0.021913</v>
      </c>
    </row>
    <row r="118" ht="15" customHeight="1" s="45">
      <c r="A118" s="11" t="inlineStr">
        <is>
          <t>ATE000:sal_Central_Am-n</t>
        </is>
      </c>
      <c r="B118" s="15" t="inlineStr">
        <is>
          <t xml:space="preserve">    Narrow Body Aircraft</t>
        </is>
      </c>
      <c r="C118" s="16" t="n">
        <v>31.072914</v>
      </c>
      <c r="D118" s="16" t="n">
        <v>31.831991</v>
      </c>
      <c r="E118" s="16" t="n">
        <v>32.690052</v>
      </c>
      <c r="F118" s="16" t="n">
        <v>33.613907</v>
      </c>
      <c r="G118" s="16" t="n">
        <v>34.557339</v>
      </c>
      <c r="H118" s="16" t="n">
        <v>35.536381</v>
      </c>
      <c r="I118" s="16" t="n">
        <v>36.509468</v>
      </c>
      <c r="J118" s="16" t="n">
        <v>37.494965</v>
      </c>
      <c r="K118" s="16" t="n">
        <v>38.42094</v>
      </c>
      <c r="L118" s="16" t="n">
        <v>39.316833</v>
      </c>
      <c r="M118" s="16" t="n">
        <v>40.233002</v>
      </c>
      <c r="N118" s="16" t="n">
        <v>41.17989</v>
      </c>
      <c r="O118" s="16" t="n">
        <v>42.155521</v>
      </c>
      <c r="P118" s="16" t="n">
        <v>43.141273</v>
      </c>
      <c r="Q118" s="16" t="n">
        <v>44.144405</v>
      </c>
      <c r="R118" s="16" t="n">
        <v>45.147266</v>
      </c>
      <c r="S118" s="16" t="n">
        <v>46.204468</v>
      </c>
      <c r="T118" s="16" t="n">
        <v>47.298717</v>
      </c>
      <c r="U118" s="16" t="n">
        <v>48.380833</v>
      </c>
      <c r="V118" s="16" t="n">
        <v>49.454288</v>
      </c>
      <c r="W118" s="16" t="n">
        <v>50.5285</v>
      </c>
      <c r="X118" s="16" t="n">
        <v>51.62558</v>
      </c>
      <c r="Y118" s="16" t="n">
        <v>52.676464</v>
      </c>
      <c r="Z118" s="16" t="n">
        <v>53.722767</v>
      </c>
      <c r="AA118" s="16" t="n">
        <v>54.776215</v>
      </c>
      <c r="AB118" s="16" t="n">
        <v>55.815956</v>
      </c>
      <c r="AC118" s="16" t="n">
        <v>56.850727</v>
      </c>
      <c r="AD118" s="16" t="n">
        <v>57.856304</v>
      </c>
      <c r="AE118" s="16" t="n">
        <v>58.859776</v>
      </c>
      <c r="AF118" s="16" t="n">
        <v>59.852886</v>
      </c>
      <c r="AG118" s="16" t="n">
        <v>60.800308</v>
      </c>
      <c r="AH118" s="16" t="n">
        <v>61.748875</v>
      </c>
      <c r="AI118" s="16" t="n">
        <v>62.724697</v>
      </c>
      <c r="AJ118" s="16" t="n">
        <v>63.694637</v>
      </c>
      <c r="AK118" s="50" t="n">
        <v>0.021913</v>
      </c>
    </row>
    <row r="119" ht="15" customHeight="1" s="45">
      <c r="A119" s="11" t="inlineStr">
        <is>
          <t>ATE000:sal_Central_Am-w</t>
        </is>
      </c>
      <c r="B119" s="15" t="inlineStr">
        <is>
          <t xml:space="preserve">    Wide Body Aircraft</t>
        </is>
      </c>
      <c r="C119" s="16" t="n">
        <v>2.785847</v>
      </c>
      <c r="D119" s="16" t="n">
        <v>2.853903</v>
      </c>
      <c r="E119" s="16" t="n">
        <v>2.930832</v>
      </c>
      <c r="F119" s="16" t="n">
        <v>3.013661</v>
      </c>
      <c r="G119" s="16" t="n">
        <v>3.098244</v>
      </c>
      <c r="H119" s="16" t="n">
        <v>3.18602</v>
      </c>
      <c r="I119" s="16" t="n">
        <v>3.273263</v>
      </c>
      <c r="J119" s="16" t="n">
        <v>3.361618</v>
      </c>
      <c r="K119" s="16" t="n">
        <v>3.444636</v>
      </c>
      <c r="L119" s="16" t="n">
        <v>3.524958</v>
      </c>
      <c r="M119" s="16" t="n">
        <v>3.607097</v>
      </c>
      <c r="N119" s="16" t="n">
        <v>3.69199</v>
      </c>
      <c r="O119" s="16" t="n">
        <v>3.779461</v>
      </c>
      <c r="P119" s="16" t="n">
        <v>3.867838</v>
      </c>
      <c r="Q119" s="16" t="n">
        <v>3.957774</v>
      </c>
      <c r="R119" s="16" t="n">
        <v>4.047686</v>
      </c>
      <c r="S119" s="16" t="n">
        <v>4.14247</v>
      </c>
      <c r="T119" s="16" t="n">
        <v>4.240575</v>
      </c>
      <c r="U119" s="16" t="n">
        <v>4.337592</v>
      </c>
      <c r="V119" s="16" t="n">
        <v>4.433833</v>
      </c>
      <c r="W119" s="16" t="n">
        <v>4.530141</v>
      </c>
      <c r="X119" s="16" t="n">
        <v>4.6285</v>
      </c>
      <c r="Y119" s="16" t="n">
        <v>4.722718</v>
      </c>
      <c r="Z119" s="16" t="n">
        <v>4.816525</v>
      </c>
      <c r="AA119" s="16" t="n">
        <v>4.910971</v>
      </c>
      <c r="AB119" s="16" t="n">
        <v>5.004189</v>
      </c>
      <c r="AC119" s="16" t="n">
        <v>5.096962</v>
      </c>
      <c r="AD119" s="16" t="n">
        <v>5.187117</v>
      </c>
      <c r="AE119" s="16" t="n">
        <v>5.277084</v>
      </c>
      <c r="AF119" s="16" t="n">
        <v>5.366121</v>
      </c>
      <c r="AG119" s="16" t="n">
        <v>5.451063</v>
      </c>
      <c r="AH119" s="16" t="n">
        <v>5.536107</v>
      </c>
      <c r="AI119" s="16" t="n">
        <v>5.623594</v>
      </c>
      <c r="AJ119" s="16" t="n">
        <v>5.710554</v>
      </c>
      <c r="AK119" s="50" t="n">
        <v>0.021913</v>
      </c>
    </row>
    <row r="120" ht="15" customHeight="1" s="45">
      <c r="A120" s="11" t="inlineStr">
        <is>
          <t>ATE000:sal_Central_Am-r</t>
        </is>
      </c>
      <c r="B120" s="15" t="inlineStr">
        <is>
          <t xml:space="preserve">    Regional Jets</t>
        </is>
      </c>
      <c r="C120" s="16" t="n">
        <v>14.786422</v>
      </c>
      <c r="D120" s="16" t="n">
        <v>15.147638</v>
      </c>
      <c r="E120" s="16" t="n">
        <v>15.555957</v>
      </c>
      <c r="F120" s="16" t="n">
        <v>15.995584</v>
      </c>
      <c r="G120" s="16" t="n">
        <v>16.444529</v>
      </c>
      <c r="H120" s="16" t="n">
        <v>16.910418</v>
      </c>
      <c r="I120" s="16" t="n">
        <v>17.373472</v>
      </c>
      <c r="J120" s="16" t="n">
        <v>17.842432</v>
      </c>
      <c r="K120" s="16" t="n">
        <v>18.28307</v>
      </c>
      <c r="L120" s="16" t="n">
        <v>18.709391</v>
      </c>
      <c r="M120" s="16" t="n">
        <v>19.145361</v>
      </c>
      <c r="N120" s="16" t="n">
        <v>19.595949</v>
      </c>
      <c r="O120" s="16" t="n">
        <v>20.060215</v>
      </c>
      <c r="P120" s="16" t="n">
        <v>20.529297</v>
      </c>
      <c r="Q120" s="16" t="n">
        <v>21.006649</v>
      </c>
      <c r="R120" s="16" t="n">
        <v>21.483873</v>
      </c>
      <c r="S120" s="16" t="n">
        <v>21.986954</v>
      </c>
      <c r="T120" s="16" t="n">
        <v>22.507669</v>
      </c>
      <c r="U120" s="16" t="n">
        <v>23.022604</v>
      </c>
      <c r="V120" s="16" t="n">
        <v>23.533422</v>
      </c>
      <c r="W120" s="16" t="n">
        <v>24.044598</v>
      </c>
      <c r="X120" s="16" t="n">
        <v>24.566658</v>
      </c>
      <c r="Y120" s="16" t="n">
        <v>25.06673</v>
      </c>
      <c r="Z120" s="16" t="n">
        <v>25.564631</v>
      </c>
      <c r="AA120" s="16" t="n">
        <v>26.065922</v>
      </c>
      <c r="AB120" s="16" t="n">
        <v>26.560699</v>
      </c>
      <c r="AC120" s="16" t="n">
        <v>27.053108</v>
      </c>
      <c r="AD120" s="16" t="n">
        <v>27.531624</v>
      </c>
      <c r="AE120" s="16" t="n">
        <v>28.009138</v>
      </c>
      <c r="AF120" s="16" t="n">
        <v>28.481718</v>
      </c>
      <c r="AG120" s="16" t="n">
        <v>28.932564</v>
      </c>
      <c r="AH120" s="16" t="n">
        <v>29.383951</v>
      </c>
      <c r="AI120" s="16" t="n">
        <v>29.848305</v>
      </c>
      <c r="AJ120" s="16" t="n">
        <v>30.309862</v>
      </c>
      <c r="AK120" s="50" t="n">
        <v>0.021913</v>
      </c>
    </row>
    <row r="121" ht="15" customHeight="1" s="45">
      <c r="A121" s="11" t="inlineStr">
        <is>
          <t>ATE000:sal_South_Am</t>
        </is>
      </c>
      <c r="B121" s="15" t="inlineStr">
        <is>
          <t xml:space="preserve">  South America</t>
        </is>
      </c>
      <c r="C121" s="16" t="n">
        <v>82.862534</v>
      </c>
      <c r="D121" s="16" t="n">
        <v>84.94135300000001</v>
      </c>
      <c r="E121" s="16" t="n">
        <v>87.676529</v>
      </c>
      <c r="F121" s="16" t="n">
        <v>90.56806899999999</v>
      </c>
      <c r="G121" s="16" t="n">
        <v>93.272301</v>
      </c>
      <c r="H121" s="16" t="n">
        <v>95.922783</v>
      </c>
      <c r="I121" s="16" t="n">
        <v>98.573166</v>
      </c>
      <c r="J121" s="16" t="n">
        <v>101.210167</v>
      </c>
      <c r="K121" s="16" t="n">
        <v>103.720596</v>
      </c>
      <c r="L121" s="16" t="n">
        <v>106.103615</v>
      </c>
      <c r="M121" s="16" t="n">
        <v>108.348297</v>
      </c>
      <c r="N121" s="16" t="n">
        <v>110.593094</v>
      </c>
      <c r="O121" s="16" t="n">
        <v>112.86795</v>
      </c>
      <c r="P121" s="16" t="n">
        <v>115.137939</v>
      </c>
      <c r="Q121" s="16" t="n">
        <v>117.384888</v>
      </c>
      <c r="R121" s="16" t="n">
        <v>119.572968</v>
      </c>
      <c r="S121" s="16" t="n">
        <v>121.837357</v>
      </c>
      <c r="T121" s="16" t="n">
        <v>124.153137</v>
      </c>
      <c r="U121" s="16" t="n">
        <v>126.453629</v>
      </c>
      <c r="V121" s="16" t="n">
        <v>128.768234</v>
      </c>
      <c r="W121" s="16" t="n">
        <v>131.066772</v>
      </c>
      <c r="X121" s="16" t="n">
        <v>133.407867</v>
      </c>
      <c r="Y121" s="16" t="n">
        <v>135.741409</v>
      </c>
      <c r="Z121" s="16" t="n">
        <v>138.082214</v>
      </c>
      <c r="AA121" s="16" t="n">
        <v>140.452255</v>
      </c>
      <c r="AB121" s="16" t="n">
        <v>142.755585</v>
      </c>
      <c r="AC121" s="16" t="n">
        <v>145.041946</v>
      </c>
      <c r="AD121" s="16" t="n">
        <v>147.320099</v>
      </c>
      <c r="AE121" s="16" t="n">
        <v>149.608551</v>
      </c>
      <c r="AF121" s="16" t="n">
        <v>151.910553</v>
      </c>
      <c r="AG121" s="16" t="n">
        <v>154.116394</v>
      </c>
      <c r="AH121" s="16" t="n">
        <v>156.352341</v>
      </c>
      <c r="AI121" s="16" t="n">
        <v>158.653198</v>
      </c>
      <c r="AJ121" s="16" t="n">
        <v>160.93898</v>
      </c>
      <c r="AK121" s="50" t="n">
        <v>0.020172</v>
      </c>
    </row>
    <row r="122" ht="15" customHeight="1" s="45">
      <c r="A122" s="11" t="inlineStr">
        <is>
          <t>ATE000:sal_South_Am-nb</t>
        </is>
      </c>
      <c r="B122" s="15" t="inlineStr">
        <is>
          <t xml:space="preserve">    Narrow Body Aircraft</t>
        </is>
      </c>
      <c r="C122" s="16" t="n">
        <v>43.70554</v>
      </c>
      <c r="D122" s="16" t="n">
        <v>44.802002</v>
      </c>
      <c r="E122" s="16" t="n">
        <v>46.244663</v>
      </c>
      <c r="F122" s="16" t="n">
        <v>47.769794</v>
      </c>
      <c r="G122" s="16" t="n">
        <v>49.196129</v>
      </c>
      <c r="H122" s="16" t="n">
        <v>50.594116</v>
      </c>
      <c r="I122" s="16" t="n">
        <v>51.99205</v>
      </c>
      <c r="J122" s="16" t="n">
        <v>53.382931</v>
      </c>
      <c r="K122" s="16" t="n">
        <v>54.707043</v>
      </c>
      <c r="L122" s="16" t="n">
        <v>55.963959</v>
      </c>
      <c r="M122" s="16" t="n">
        <v>57.147907</v>
      </c>
      <c r="N122" s="16" t="n">
        <v>58.331917</v>
      </c>
      <c r="O122" s="16" t="n">
        <v>59.531784</v>
      </c>
      <c r="P122" s="16" t="n">
        <v>60.729088</v>
      </c>
      <c r="Q122" s="16" t="n">
        <v>61.914223</v>
      </c>
      <c r="R122" s="16" t="n">
        <v>63.068317</v>
      </c>
      <c r="S122" s="16" t="n">
        <v>64.262665</v>
      </c>
      <c r="T122" s="16" t="n">
        <v>65.48410800000001</v>
      </c>
      <c r="U122" s="16" t="n">
        <v>66.697502</v>
      </c>
      <c r="V122" s="16" t="n">
        <v>67.91832700000001</v>
      </c>
      <c r="W122" s="16" t="n">
        <v>69.130692</v>
      </c>
      <c r="X122" s="16" t="n">
        <v>70.365494</v>
      </c>
      <c r="Y122" s="16" t="n">
        <v>71.596306</v>
      </c>
      <c r="Z122" s="16" t="n">
        <v>72.830956</v>
      </c>
      <c r="AA122" s="16" t="n">
        <v>74.081024</v>
      </c>
      <c r="AB122" s="16" t="n">
        <v>75.295906</v>
      </c>
      <c r="AC122" s="16" t="n">
        <v>76.501846</v>
      </c>
      <c r="AD122" s="16" t="n">
        <v>77.703445</v>
      </c>
      <c r="AE122" s="16" t="n">
        <v>78.910484</v>
      </c>
      <c r="AF122" s="16" t="n">
        <v>80.124657</v>
      </c>
      <c r="AG122" s="16" t="n">
        <v>81.288116</v>
      </c>
      <c r="AH122" s="16" t="n">
        <v>82.467468</v>
      </c>
      <c r="AI122" s="16" t="n">
        <v>83.68104599999999</v>
      </c>
      <c r="AJ122" s="16" t="n">
        <v>84.886673</v>
      </c>
      <c r="AK122" s="50" t="n">
        <v>0.020172</v>
      </c>
    </row>
    <row r="123" ht="15" customHeight="1" s="45">
      <c r="A123" s="11" t="inlineStr">
        <is>
          <t>ATE000:sal_South_Am-wb</t>
        </is>
      </c>
      <c r="B123" s="15" t="inlineStr">
        <is>
          <t xml:space="preserve">    Wide Body Aircraft</t>
        </is>
      </c>
      <c r="C123" s="16" t="n">
        <v>14.436669</v>
      </c>
      <c r="D123" s="16" t="n">
        <v>14.79885</v>
      </c>
      <c r="E123" s="16" t="n">
        <v>15.275385</v>
      </c>
      <c r="F123" s="16" t="n">
        <v>15.77916</v>
      </c>
      <c r="G123" s="16" t="n">
        <v>16.250305</v>
      </c>
      <c r="H123" s="16" t="n">
        <v>16.712084</v>
      </c>
      <c r="I123" s="16" t="n">
        <v>17.173843</v>
      </c>
      <c r="J123" s="16" t="n">
        <v>17.633272</v>
      </c>
      <c r="K123" s="16" t="n">
        <v>18.070652</v>
      </c>
      <c r="L123" s="16" t="n">
        <v>18.48583</v>
      </c>
      <c r="M123" s="16" t="n">
        <v>18.876909</v>
      </c>
      <c r="N123" s="16" t="n">
        <v>19.268009</v>
      </c>
      <c r="O123" s="16" t="n">
        <v>19.664343</v>
      </c>
      <c r="P123" s="16" t="n">
        <v>20.059832</v>
      </c>
      <c r="Q123" s="16" t="n">
        <v>20.451305</v>
      </c>
      <c r="R123" s="16" t="n">
        <v>20.832521</v>
      </c>
      <c r="S123" s="16" t="n">
        <v>21.227034</v>
      </c>
      <c r="T123" s="16" t="n">
        <v>21.630497</v>
      </c>
      <c r="U123" s="16" t="n">
        <v>22.0313</v>
      </c>
      <c r="V123" s="16" t="n">
        <v>22.434559</v>
      </c>
      <c r="W123" s="16" t="n">
        <v>22.835022</v>
      </c>
      <c r="X123" s="16" t="n">
        <v>23.242899</v>
      </c>
      <c r="Y123" s="16" t="n">
        <v>23.649458</v>
      </c>
      <c r="Z123" s="16" t="n">
        <v>24.057283</v>
      </c>
      <c r="AA123" s="16" t="n">
        <v>24.4702</v>
      </c>
      <c r="AB123" s="16" t="n">
        <v>24.871496</v>
      </c>
      <c r="AC123" s="16" t="n">
        <v>25.269836</v>
      </c>
      <c r="AD123" s="16" t="n">
        <v>25.666748</v>
      </c>
      <c r="AE123" s="16" t="n">
        <v>26.065451</v>
      </c>
      <c r="AF123" s="16" t="n">
        <v>26.466513</v>
      </c>
      <c r="AG123" s="16" t="n">
        <v>26.850826</v>
      </c>
      <c r="AH123" s="16" t="n">
        <v>27.240381</v>
      </c>
      <c r="AI123" s="16" t="n">
        <v>27.641251</v>
      </c>
      <c r="AJ123" s="16" t="n">
        <v>28.039488</v>
      </c>
      <c r="AK123" s="50" t="n">
        <v>0.020172</v>
      </c>
    </row>
    <row r="124" ht="15" customHeight="1" s="45">
      <c r="A124" s="11" t="inlineStr">
        <is>
          <t>ATE000:sal_South_Am-rj</t>
        </is>
      </c>
      <c r="B124" s="15" t="inlineStr">
        <is>
          <t xml:space="preserve">    Regional Jets</t>
        </is>
      </c>
      <c r="C124" s="16" t="n">
        <v>24.720325</v>
      </c>
      <c r="D124" s="16" t="n">
        <v>25.3405</v>
      </c>
      <c r="E124" s="16" t="n">
        <v>26.156483</v>
      </c>
      <c r="F124" s="16" t="n">
        <v>27.019112</v>
      </c>
      <c r="G124" s="16" t="n">
        <v>27.825865</v>
      </c>
      <c r="H124" s="16" t="n">
        <v>28.616583</v>
      </c>
      <c r="I124" s="16" t="n">
        <v>29.40727</v>
      </c>
      <c r="J124" s="16" t="n">
        <v>30.193962</v>
      </c>
      <c r="K124" s="16" t="n">
        <v>30.9429</v>
      </c>
      <c r="L124" s="16" t="n">
        <v>31.653822</v>
      </c>
      <c r="M124" s="16" t="n">
        <v>32.323475</v>
      </c>
      <c r="N124" s="16" t="n">
        <v>32.993168</v>
      </c>
      <c r="O124" s="16" t="n">
        <v>33.671822</v>
      </c>
      <c r="P124" s="16" t="n">
        <v>34.349026</v>
      </c>
      <c r="Q124" s="16" t="n">
        <v>35.01936</v>
      </c>
      <c r="R124" s="16" t="n">
        <v>35.672127</v>
      </c>
      <c r="S124" s="16" t="n">
        <v>36.34766</v>
      </c>
      <c r="T124" s="16" t="n">
        <v>37.038525</v>
      </c>
      <c r="U124" s="16" t="n">
        <v>37.724827</v>
      </c>
      <c r="V124" s="16" t="n">
        <v>38.415344</v>
      </c>
      <c r="W124" s="16" t="n">
        <v>39.101067</v>
      </c>
      <c r="X124" s="16" t="n">
        <v>39.799484</v>
      </c>
      <c r="Y124" s="16" t="n">
        <v>40.495647</v>
      </c>
      <c r="Z124" s="16" t="n">
        <v>41.193977</v>
      </c>
      <c r="AA124" s="16" t="n">
        <v>41.901031</v>
      </c>
      <c r="AB124" s="16" t="n">
        <v>42.588181</v>
      </c>
      <c r="AC124" s="16" t="n">
        <v>43.270264</v>
      </c>
      <c r="AD124" s="16" t="n">
        <v>43.949913</v>
      </c>
      <c r="AE124" s="16" t="n">
        <v>44.632622</v>
      </c>
      <c r="AF124" s="16" t="n">
        <v>45.319374</v>
      </c>
      <c r="AG124" s="16" t="n">
        <v>45.97744</v>
      </c>
      <c r="AH124" s="16" t="n">
        <v>46.644493</v>
      </c>
      <c r="AI124" s="16" t="n">
        <v>47.33091</v>
      </c>
      <c r="AJ124" s="16" t="n">
        <v>48.012821</v>
      </c>
      <c r="AK124" s="50" t="n">
        <v>0.020172</v>
      </c>
    </row>
    <row r="125" ht="15" customHeight="1" s="45">
      <c r="A125" s="11" t="inlineStr">
        <is>
          <t>ATE000:sal_Europe</t>
        </is>
      </c>
      <c r="B125" s="15" t="inlineStr">
        <is>
          <t xml:space="preserve">  Europe</t>
        </is>
      </c>
      <c r="C125" s="16" t="n">
        <v>278.827484</v>
      </c>
      <c r="D125" s="16" t="n">
        <v>285.14386</v>
      </c>
      <c r="E125" s="16" t="n">
        <v>290.539246</v>
      </c>
      <c r="F125" s="16" t="n">
        <v>295.531586</v>
      </c>
      <c r="G125" s="16" t="n">
        <v>300.167236</v>
      </c>
      <c r="H125" s="16" t="n">
        <v>304.783905</v>
      </c>
      <c r="I125" s="16" t="n">
        <v>309.409393</v>
      </c>
      <c r="J125" s="16" t="n">
        <v>314.21991</v>
      </c>
      <c r="K125" s="16" t="n">
        <v>318.960175</v>
      </c>
      <c r="L125" s="16" t="n">
        <v>323.492767</v>
      </c>
      <c r="M125" s="16" t="n">
        <v>328.154724</v>
      </c>
      <c r="N125" s="16" t="n">
        <v>332.849762</v>
      </c>
      <c r="O125" s="16" t="n">
        <v>337.458252</v>
      </c>
      <c r="P125" s="16" t="n">
        <v>341.986694</v>
      </c>
      <c r="Q125" s="16" t="n">
        <v>346.530884</v>
      </c>
      <c r="R125" s="16" t="n">
        <v>351.043274</v>
      </c>
      <c r="S125" s="16" t="n">
        <v>355.642548</v>
      </c>
      <c r="T125" s="16" t="n">
        <v>360.275391</v>
      </c>
      <c r="U125" s="16" t="n">
        <v>364.854156</v>
      </c>
      <c r="V125" s="16" t="n">
        <v>369.455902</v>
      </c>
      <c r="W125" s="16" t="n">
        <v>374.043335</v>
      </c>
      <c r="X125" s="16" t="n">
        <v>378.670319</v>
      </c>
      <c r="Y125" s="16" t="n">
        <v>383.173584</v>
      </c>
      <c r="Z125" s="16" t="n">
        <v>387.720856</v>
      </c>
      <c r="AA125" s="16" t="n">
        <v>392.374207</v>
      </c>
      <c r="AB125" s="16" t="n">
        <v>396.992767</v>
      </c>
      <c r="AC125" s="16" t="n">
        <v>401.518066</v>
      </c>
      <c r="AD125" s="16" t="n">
        <v>405.941895</v>
      </c>
      <c r="AE125" s="16" t="n">
        <v>410.384521</v>
      </c>
      <c r="AF125" s="16" t="n">
        <v>414.906616</v>
      </c>
      <c r="AG125" s="16" t="n">
        <v>419.499176</v>
      </c>
      <c r="AH125" s="16" t="n">
        <v>424.384491</v>
      </c>
      <c r="AI125" s="16" t="n">
        <v>429.722809</v>
      </c>
      <c r="AJ125" s="16" t="n">
        <v>435.352081</v>
      </c>
      <c r="AK125" s="50" t="n">
        <v>0.013312</v>
      </c>
    </row>
    <row r="126" ht="15" customHeight="1" s="45">
      <c r="A126" s="11" t="inlineStr">
        <is>
          <t>ATE000:sal_Europe-nb</t>
        </is>
      </c>
      <c r="B126" s="15" t="inlineStr">
        <is>
          <t xml:space="preserve">    Narrow Body Aircraft</t>
        </is>
      </c>
      <c r="C126" s="16" t="n">
        <v>177.68837</v>
      </c>
      <c r="D126" s="16" t="n">
        <v>181.713608</v>
      </c>
      <c r="E126" s="16" t="n">
        <v>185.151917</v>
      </c>
      <c r="F126" s="16" t="n">
        <v>188.333405</v>
      </c>
      <c r="G126" s="16" t="n">
        <v>191.287567</v>
      </c>
      <c r="H126" s="16" t="n">
        <v>194.229614</v>
      </c>
      <c r="I126" s="16" t="n">
        <v>197.177322</v>
      </c>
      <c r="J126" s="16" t="n">
        <v>200.242889</v>
      </c>
      <c r="K126" s="16" t="n">
        <v>203.263748</v>
      </c>
      <c r="L126" s="16" t="n">
        <v>206.152222</v>
      </c>
      <c r="M126" s="16" t="n">
        <v>209.123138</v>
      </c>
      <c r="N126" s="16" t="n">
        <v>212.115143</v>
      </c>
      <c r="O126" s="16" t="n">
        <v>215.051987</v>
      </c>
      <c r="P126" s="16" t="n">
        <v>217.937836</v>
      </c>
      <c r="Q126" s="16" t="n">
        <v>220.833694</v>
      </c>
      <c r="R126" s="16" t="n">
        <v>223.709335</v>
      </c>
      <c r="S126" s="16" t="n">
        <v>226.640305</v>
      </c>
      <c r="T126" s="16" t="n">
        <v>229.592667</v>
      </c>
      <c r="U126" s="16" t="n">
        <v>232.510605</v>
      </c>
      <c r="V126" s="16" t="n">
        <v>235.443146</v>
      </c>
      <c r="W126" s="16" t="n">
        <v>238.366562</v>
      </c>
      <c r="X126" s="16" t="n">
        <v>241.315201</v>
      </c>
      <c r="Y126" s="16" t="n">
        <v>244.185013</v>
      </c>
      <c r="Z126" s="16" t="n">
        <v>247.08284</v>
      </c>
      <c r="AA126" s="16" t="n">
        <v>250.048279</v>
      </c>
      <c r="AB126" s="16" t="n">
        <v>252.991577</v>
      </c>
      <c r="AC126" s="16" t="n">
        <v>255.875397</v>
      </c>
      <c r="AD126" s="16" t="n">
        <v>258.69455</v>
      </c>
      <c r="AE126" s="16" t="n">
        <v>261.525726</v>
      </c>
      <c r="AF126" s="16" t="n">
        <v>264.407501</v>
      </c>
      <c r="AG126" s="16" t="n">
        <v>267.334229</v>
      </c>
      <c r="AH126" s="16" t="n">
        <v>270.447479</v>
      </c>
      <c r="AI126" s="16" t="n">
        <v>273.849426</v>
      </c>
      <c r="AJ126" s="16" t="n">
        <v>277.436798</v>
      </c>
      <c r="AK126" s="50" t="n">
        <v>0.013312</v>
      </c>
    </row>
    <row r="127" ht="15" customHeight="1" s="45">
      <c r="A127" s="11" t="inlineStr">
        <is>
          <t>ATE000:sal_Europe-wb</t>
        </is>
      </c>
      <c r="B127" s="15" t="inlineStr">
        <is>
          <t xml:space="preserve">    Wide Body Aircraft</t>
        </is>
      </c>
      <c r="C127" s="16" t="n">
        <v>58.801807</v>
      </c>
      <c r="D127" s="16" t="n">
        <v>60.133862</v>
      </c>
      <c r="E127" s="16" t="n">
        <v>61.27169</v>
      </c>
      <c r="F127" s="16" t="n">
        <v>62.324528</v>
      </c>
      <c r="G127" s="16" t="n">
        <v>63.302139</v>
      </c>
      <c r="H127" s="16" t="n">
        <v>64.27574199999999</v>
      </c>
      <c r="I127" s="16" t="n">
        <v>65.25121300000001</v>
      </c>
      <c r="J127" s="16" t="n">
        <v>66.26570100000001</v>
      </c>
      <c r="K127" s="16" t="n">
        <v>67.265373</v>
      </c>
      <c r="L127" s="16" t="n">
        <v>68.22125200000001</v>
      </c>
      <c r="M127" s="16" t="n">
        <v>69.204407</v>
      </c>
      <c r="N127" s="16" t="n">
        <v>70.194534</v>
      </c>
      <c r="O127" s="16" t="n">
        <v>71.16642</v>
      </c>
      <c r="P127" s="16" t="n">
        <v>72.121422</v>
      </c>
      <c r="Q127" s="16" t="n">
        <v>73.079742</v>
      </c>
      <c r="R127" s="16" t="n">
        <v>74.031364</v>
      </c>
      <c r="S127" s="16" t="n">
        <v>75.00129699999999</v>
      </c>
      <c r="T127" s="16" t="n">
        <v>75.978317</v>
      </c>
      <c r="U127" s="16" t="n">
        <v>76.943932</v>
      </c>
      <c r="V127" s="16" t="n">
        <v>77.91439800000001</v>
      </c>
      <c r="W127" s="16" t="n">
        <v>78.88183600000001</v>
      </c>
      <c r="X127" s="16" t="n">
        <v>79.857613</v>
      </c>
      <c r="Y127" s="16" t="n">
        <v>80.807312</v>
      </c>
      <c r="Z127" s="16" t="n">
        <v>81.76628100000001</v>
      </c>
      <c r="AA127" s="16" t="n">
        <v>82.74762699999999</v>
      </c>
      <c r="AB127" s="16" t="n">
        <v>83.72163399999999</v>
      </c>
      <c r="AC127" s="16" t="n">
        <v>84.675972</v>
      </c>
      <c r="AD127" s="16" t="n">
        <v>85.608902</v>
      </c>
      <c r="AE127" s="16" t="n">
        <v>86.545822</v>
      </c>
      <c r="AF127" s="16" t="n">
        <v>87.49947400000001</v>
      </c>
      <c r="AG127" s="16" t="n">
        <v>88.467995</v>
      </c>
      <c r="AH127" s="16" t="n">
        <v>89.49826</v>
      </c>
      <c r="AI127" s="16" t="n">
        <v>90.624054</v>
      </c>
      <c r="AJ127" s="16" t="n">
        <v>91.811211</v>
      </c>
      <c r="AK127" s="50" t="n">
        <v>0.013312</v>
      </c>
    </row>
    <row r="128" ht="15" customHeight="1" s="45">
      <c r="A128" s="11" t="inlineStr">
        <is>
          <t>ATE000:sal_Europe-rj</t>
        </is>
      </c>
      <c r="B128" s="15" t="inlineStr">
        <is>
          <t xml:space="preserve">    Regional Jets</t>
        </is>
      </c>
      <c r="C128" s="16" t="n">
        <v>42.337303</v>
      </c>
      <c r="D128" s="16" t="n">
        <v>43.296383</v>
      </c>
      <c r="E128" s="16" t="n">
        <v>44.11562</v>
      </c>
      <c r="F128" s="16" t="n">
        <v>44.873661</v>
      </c>
      <c r="G128" s="16" t="n">
        <v>45.577541</v>
      </c>
      <c r="H128" s="16" t="n">
        <v>46.278538</v>
      </c>
      <c r="I128" s="16" t="n">
        <v>46.980873</v>
      </c>
      <c r="J128" s="16" t="n">
        <v>47.711308</v>
      </c>
      <c r="K128" s="16" t="n">
        <v>48.431068</v>
      </c>
      <c r="L128" s="16" t="n">
        <v>49.119305</v>
      </c>
      <c r="M128" s="16" t="n">
        <v>49.827175</v>
      </c>
      <c r="N128" s="16" t="n">
        <v>50.540073</v>
      </c>
      <c r="O128" s="16" t="n">
        <v>51.239822</v>
      </c>
      <c r="P128" s="16" t="n">
        <v>51.927422</v>
      </c>
      <c r="Q128" s="16" t="n">
        <v>52.617416</v>
      </c>
      <c r="R128" s="16" t="n">
        <v>53.302586</v>
      </c>
      <c r="S128" s="16" t="n">
        <v>54.000935</v>
      </c>
      <c r="T128" s="16" t="n">
        <v>54.704391</v>
      </c>
      <c r="U128" s="16" t="n">
        <v>55.399635</v>
      </c>
      <c r="V128" s="16" t="n">
        <v>56.09837</v>
      </c>
      <c r="W128" s="16" t="n">
        <v>56.794926</v>
      </c>
      <c r="X128" s="16" t="n">
        <v>57.497486</v>
      </c>
      <c r="Y128" s="16" t="n">
        <v>58.181267</v>
      </c>
      <c r="Z128" s="16" t="n">
        <v>58.871727</v>
      </c>
      <c r="AA128" s="16" t="n">
        <v>59.578293</v>
      </c>
      <c r="AB128" s="16" t="n">
        <v>60.279579</v>
      </c>
      <c r="AC128" s="16" t="n">
        <v>60.966705</v>
      </c>
      <c r="AD128" s="16" t="n">
        <v>61.638412</v>
      </c>
      <c r="AE128" s="16" t="n">
        <v>62.312992</v>
      </c>
      <c r="AF128" s="16" t="n">
        <v>62.999626</v>
      </c>
      <c r="AG128" s="16" t="n">
        <v>63.69696</v>
      </c>
      <c r="AH128" s="16" t="n">
        <v>64.438751</v>
      </c>
      <c r="AI128" s="16" t="n">
        <v>65.24932099999999</v>
      </c>
      <c r="AJ128" s="16" t="n">
        <v>66.104073</v>
      </c>
      <c r="AK128" s="50" t="n">
        <v>0.013312</v>
      </c>
    </row>
    <row r="129" ht="15" customHeight="1" s="45">
      <c r="A129" s="11" t="inlineStr">
        <is>
          <t>ATE000:sal_Africa</t>
        </is>
      </c>
      <c r="B129" s="15" t="inlineStr">
        <is>
          <t xml:space="preserve">  Africa</t>
        </is>
      </c>
      <c r="C129" s="16" t="n">
        <v>40.01923</v>
      </c>
      <c r="D129" s="16" t="n">
        <v>41.337971</v>
      </c>
      <c r="E129" s="16" t="n">
        <v>42.848511</v>
      </c>
      <c r="F129" s="16" t="n">
        <v>44.567009</v>
      </c>
      <c r="G129" s="16" t="n">
        <v>46.37207</v>
      </c>
      <c r="H129" s="16" t="n">
        <v>48.27475</v>
      </c>
      <c r="I129" s="16" t="n">
        <v>50.278484</v>
      </c>
      <c r="J129" s="16" t="n">
        <v>52.359825</v>
      </c>
      <c r="K129" s="16" t="n">
        <v>54.494831</v>
      </c>
      <c r="L129" s="16" t="n">
        <v>56.675251</v>
      </c>
      <c r="M129" s="16" t="n">
        <v>58.912136</v>
      </c>
      <c r="N129" s="16" t="n">
        <v>61.218792</v>
      </c>
      <c r="O129" s="16" t="n">
        <v>63.615822</v>
      </c>
      <c r="P129" s="16" t="n">
        <v>66.080872</v>
      </c>
      <c r="Q129" s="16" t="n">
        <v>68.656937</v>
      </c>
      <c r="R129" s="16" t="n">
        <v>71.289177</v>
      </c>
      <c r="S129" s="16" t="n">
        <v>74.04538700000001</v>
      </c>
      <c r="T129" s="16" t="n">
        <v>76.94053599999999</v>
      </c>
      <c r="U129" s="16" t="n">
        <v>79.958511</v>
      </c>
      <c r="V129" s="16" t="n">
        <v>83.099113</v>
      </c>
      <c r="W129" s="16" t="n">
        <v>86.352844</v>
      </c>
      <c r="X129" s="16" t="n">
        <v>89.722916</v>
      </c>
      <c r="Y129" s="16" t="n">
        <v>93.226761</v>
      </c>
      <c r="Z129" s="16" t="n">
        <v>96.865509</v>
      </c>
      <c r="AA129" s="16" t="n">
        <v>100.626801</v>
      </c>
      <c r="AB129" s="16" t="n">
        <v>104.499908</v>
      </c>
      <c r="AC129" s="16" t="n">
        <v>108.51619</v>
      </c>
      <c r="AD129" s="16" t="n">
        <v>112.687347</v>
      </c>
      <c r="AE129" s="16" t="n">
        <v>117.022743</v>
      </c>
      <c r="AF129" s="16" t="n">
        <v>121.517937</v>
      </c>
      <c r="AG129" s="16" t="n">
        <v>126.114754</v>
      </c>
      <c r="AH129" s="16" t="n">
        <v>130.902756</v>
      </c>
      <c r="AI129" s="16" t="n">
        <v>135.902039</v>
      </c>
      <c r="AJ129" s="16" t="n">
        <v>141.10434</v>
      </c>
      <c r="AK129" s="50" t="n">
        <v>0.039112</v>
      </c>
    </row>
    <row r="130" ht="15" customHeight="1" s="45">
      <c r="A130" s="11" t="inlineStr">
        <is>
          <t>ATE000:sal_Africa-nb</t>
        </is>
      </c>
      <c r="B130" s="15" t="inlineStr">
        <is>
          <t xml:space="preserve">    Narrow Body Aircraft</t>
        </is>
      </c>
      <c r="C130" s="16" t="n">
        <v>14.354723</v>
      </c>
      <c r="D130" s="16" t="n">
        <v>14.82775</v>
      </c>
      <c r="E130" s="16" t="n">
        <v>15.369574</v>
      </c>
      <c r="F130" s="16" t="n">
        <v>15.985991</v>
      </c>
      <c r="G130" s="16" t="n">
        <v>16.633459</v>
      </c>
      <c r="H130" s="16" t="n">
        <v>17.315943</v>
      </c>
      <c r="I130" s="16" t="n">
        <v>18.034674</v>
      </c>
      <c r="J130" s="16" t="n">
        <v>18.781242</v>
      </c>
      <c r="K130" s="16" t="n">
        <v>19.547058</v>
      </c>
      <c r="L130" s="16" t="n">
        <v>20.329166</v>
      </c>
      <c r="M130" s="16" t="n">
        <v>21.131527</v>
      </c>
      <c r="N130" s="16" t="n">
        <v>21.958914</v>
      </c>
      <c r="O130" s="16" t="n">
        <v>22.818718</v>
      </c>
      <c r="P130" s="16" t="n">
        <v>23.702919</v>
      </c>
      <c r="Q130" s="16" t="n">
        <v>24.626945</v>
      </c>
      <c r="R130" s="16" t="n">
        <v>25.571117</v>
      </c>
      <c r="S130" s="16" t="n">
        <v>26.559757</v>
      </c>
      <c r="T130" s="16" t="n">
        <v>27.598236</v>
      </c>
      <c r="U130" s="16" t="n">
        <v>28.680769</v>
      </c>
      <c r="V130" s="16" t="n">
        <v>29.807289</v>
      </c>
      <c r="W130" s="16" t="n">
        <v>30.974388</v>
      </c>
      <c r="X130" s="16" t="n">
        <v>32.18322</v>
      </c>
      <c r="Y130" s="16" t="n">
        <v>33.440033</v>
      </c>
      <c r="Z130" s="16" t="n">
        <v>34.745235</v>
      </c>
      <c r="AA130" s="16" t="n">
        <v>36.094395</v>
      </c>
      <c r="AB130" s="16" t="n">
        <v>37.483662</v>
      </c>
      <c r="AC130" s="16" t="n">
        <v>38.924286</v>
      </c>
      <c r="AD130" s="16" t="n">
        <v>40.42046</v>
      </c>
      <c r="AE130" s="16" t="n">
        <v>41.975548</v>
      </c>
      <c r="AF130" s="16" t="n">
        <v>43.587955</v>
      </c>
      <c r="AG130" s="16" t="n">
        <v>45.236813</v>
      </c>
      <c r="AH130" s="16" t="n">
        <v>46.95425</v>
      </c>
      <c r="AI130" s="16" t="n">
        <v>48.747467</v>
      </c>
      <c r="AJ130" s="16" t="n">
        <v>50.613514</v>
      </c>
      <c r="AK130" s="50" t="n">
        <v>0.039112</v>
      </c>
    </row>
    <row r="131" ht="15" customHeight="1" s="45">
      <c r="A131" s="11" t="inlineStr">
        <is>
          <t>ATE000:sal_Africa-wb</t>
        </is>
      </c>
      <c r="B131" s="15" t="inlineStr">
        <is>
          <t xml:space="preserve">    Wide Body Aircraft</t>
        </is>
      </c>
      <c r="C131" s="16" t="n">
        <v>15.007212</v>
      </c>
      <c r="D131" s="16" t="n">
        <v>15.50174</v>
      </c>
      <c r="E131" s="16" t="n">
        <v>16.068192</v>
      </c>
      <c r="F131" s="16" t="n">
        <v>16.712627</v>
      </c>
      <c r="G131" s="16" t="n">
        <v>17.389526</v>
      </c>
      <c r="H131" s="16" t="n">
        <v>18.103031</v>
      </c>
      <c r="I131" s="16" t="n">
        <v>18.854433</v>
      </c>
      <c r="J131" s="16" t="n">
        <v>19.634935</v>
      </c>
      <c r="K131" s="16" t="n">
        <v>20.435562</v>
      </c>
      <c r="L131" s="16" t="n">
        <v>21.25322</v>
      </c>
      <c r="M131" s="16" t="n">
        <v>22.092052</v>
      </c>
      <c r="N131" s="16" t="n">
        <v>22.957047</v>
      </c>
      <c r="O131" s="16" t="n">
        <v>23.855932</v>
      </c>
      <c r="P131" s="16" t="n">
        <v>24.780325</v>
      </c>
      <c r="Q131" s="16" t="n">
        <v>25.746353</v>
      </c>
      <c r="R131" s="16" t="n">
        <v>26.73344</v>
      </c>
      <c r="S131" s="16" t="n">
        <v>27.767021</v>
      </c>
      <c r="T131" s="16" t="n">
        <v>28.852701</v>
      </c>
      <c r="U131" s="16" t="n">
        <v>29.984442</v>
      </c>
      <c r="V131" s="16" t="n">
        <v>31.162167</v>
      </c>
      <c r="W131" s="16" t="n">
        <v>32.382317</v>
      </c>
      <c r="X131" s="16" t="n">
        <v>33.646091</v>
      </c>
      <c r="Y131" s="16" t="n">
        <v>34.960037</v>
      </c>
      <c r="Z131" s="16" t="n">
        <v>36.324566</v>
      </c>
      <c r="AA131" s="16" t="n">
        <v>37.73505</v>
      </c>
      <c r="AB131" s="16" t="n">
        <v>39.187466</v>
      </c>
      <c r="AC131" s="16" t="n">
        <v>40.693573</v>
      </c>
      <c r="AD131" s="16" t="n">
        <v>42.257755</v>
      </c>
      <c r="AE131" s="16" t="n">
        <v>43.88353</v>
      </c>
      <c r="AF131" s="16" t="n">
        <v>45.569229</v>
      </c>
      <c r="AG131" s="16" t="n">
        <v>47.293034</v>
      </c>
      <c r="AH131" s="16" t="n">
        <v>49.088535</v>
      </c>
      <c r="AI131" s="16" t="n">
        <v>50.963264</v>
      </c>
      <c r="AJ131" s="16" t="n">
        <v>52.914131</v>
      </c>
      <c r="AK131" s="50" t="n">
        <v>0.039112</v>
      </c>
    </row>
    <row r="132" ht="15" customHeight="1" s="45">
      <c r="A132" s="11" t="inlineStr">
        <is>
          <t>ATE000:sal_Africa-rj</t>
        </is>
      </c>
      <c r="B132" s="15" t="inlineStr">
        <is>
          <t xml:space="preserve">    Regional Jets</t>
        </is>
      </c>
      <c r="C132" s="16" t="n">
        <v>10.657295</v>
      </c>
      <c r="D132" s="16" t="n">
        <v>11.008481</v>
      </c>
      <c r="E132" s="16" t="n">
        <v>11.410744</v>
      </c>
      <c r="F132" s="16" t="n">
        <v>11.868387</v>
      </c>
      <c r="G132" s="16" t="n">
        <v>12.349083</v>
      </c>
      <c r="H132" s="16" t="n">
        <v>12.855776</v>
      </c>
      <c r="I132" s="16" t="n">
        <v>13.389379</v>
      </c>
      <c r="J132" s="16" t="n">
        <v>13.94365</v>
      </c>
      <c r="K132" s="16" t="n">
        <v>14.51221</v>
      </c>
      <c r="L132" s="16" t="n">
        <v>15.092866</v>
      </c>
      <c r="M132" s="16" t="n">
        <v>15.688558</v>
      </c>
      <c r="N132" s="16" t="n">
        <v>16.30283</v>
      </c>
      <c r="O132" s="16" t="n">
        <v>16.94117</v>
      </c>
      <c r="P132" s="16" t="n">
        <v>17.597622</v>
      </c>
      <c r="Q132" s="16" t="n">
        <v>18.283642</v>
      </c>
      <c r="R132" s="16" t="n">
        <v>18.984617</v>
      </c>
      <c r="S132" s="16" t="n">
        <v>19.718609</v>
      </c>
      <c r="T132" s="16" t="n">
        <v>20.489599</v>
      </c>
      <c r="U132" s="16" t="n">
        <v>21.293299</v>
      </c>
      <c r="V132" s="16" t="n">
        <v>22.129656</v>
      </c>
      <c r="W132" s="16" t="n">
        <v>22.996136</v>
      </c>
      <c r="X132" s="16" t="n">
        <v>23.8936</v>
      </c>
      <c r="Y132" s="16" t="n">
        <v>24.826691</v>
      </c>
      <c r="Z132" s="16" t="n">
        <v>25.795706</v>
      </c>
      <c r="AA132" s="16" t="n">
        <v>26.797354</v>
      </c>
      <c r="AB132" s="16" t="n">
        <v>27.828777</v>
      </c>
      <c r="AC132" s="16" t="n">
        <v>28.898335</v>
      </c>
      <c r="AD132" s="16" t="n">
        <v>30.009129</v>
      </c>
      <c r="AE132" s="16" t="n">
        <v>31.163666</v>
      </c>
      <c r="AF132" s="16" t="n">
        <v>32.360756</v>
      </c>
      <c r="AG132" s="16" t="n">
        <v>33.584908</v>
      </c>
      <c r="AH132" s="16" t="n">
        <v>34.859974</v>
      </c>
      <c r="AI132" s="16" t="n">
        <v>36.191303</v>
      </c>
      <c r="AJ132" s="16" t="n">
        <v>37.576698</v>
      </c>
      <c r="AK132" s="50" t="n">
        <v>0.039112</v>
      </c>
    </row>
    <row r="133" ht="15" customHeight="1" s="45">
      <c r="A133" s="11" t="inlineStr">
        <is>
          <t>ATE000:sal_Mideast</t>
        </is>
      </c>
      <c r="B133" s="15" t="inlineStr">
        <is>
          <t xml:space="preserve">  Mideast</t>
        </is>
      </c>
      <c r="C133" s="16" t="n">
        <v>117.727699</v>
      </c>
      <c r="D133" s="16" t="n">
        <v>121.74144</v>
      </c>
      <c r="E133" s="16" t="n">
        <v>126.976639</v>
      </c>
      <c r="F133" s="16" t="n">
        <v>132.813202</v>
      </c>
      <c r="G133" s="16" t="n">
        <v>138.234131</v>
      </c>
      <c r="H133" s="16" t="n">
        <v>143.407715</v>
      </c>
      <c r="I133" s="16" t="n">
        <v>148.635162</v>
      </c>
      <c r="J133" s="16" t="n">
        <v>153.901917</v>
      </c>
      <c r="K133" s="16" t="n">
        <v>159.010193</v>
      </c>
      <c r="L133" s="16" t="n">
        <v>164.03598</v>
      </c>
      <c r="M133" s="16" t="n">
        <v>169.388306</v>
      </c>
      <c r="N133" s="16" t="n">
        <v>174.199844</v>
      </c>
      <c r="O133" s="16" t="n">
        <v>179.148956</v>
      </c>
      <c r="P133" s="16" t="n">
        <v>184.174744</v>
      </c>
      <c r="Q133" s="16" t="n">
        <v>189.414337</v>
      </c>
      <c r="R133" s="16" t="n">
        <v>194.609329</v>
      </c>
      <c r="S133" s="16" t="n">
        <v>199.763275</v>
      </c>
      <c r="T133" s="16" t="n">
        <v>205.081543</v>
      </c>
      <c r="U133" s="16" t="n">
        <v>210.465408</v>
      </c>
      <c r="V133" s="16" t="n">
        <v>215.881821</v>
      </c>
      <c r="W133" s="16" t="n">
        <v>221.246841</v>
      </c>
      <c r="X133" s="16" t="n">
        <v>226.354919</v>
      </c>
      <c r="Y133" s="16" t="n">
        <v>231.503143</v>
      </c>
      <c r="Z133" s="16" t="n">
        <v>236.726593</v>
      </c>
      <c r="AA133" s="16" t="n">
        <v>242.079147</v>
      </c>
      <c r="AB133" s="16" t="n">
        <v>247.492554</v>
      </c>
      <c r="AC133" s="16" t="n">
        <v>252.59259</v>
      </c>
      <c r="AD133" s="16" t="n">
        <v>257.747559</v>
      </c>
      <c r="AE133" s="16" t="n">
        <v>263.039917</v>
      </c>
      <c r="AF133" s="16" t="n">
        <v>268.470184</v>
      </c>
      <c r="AG133" s="16" t="n">
        <v>273.911102</v>
      </c>
      <c r="AH133" s="16" t="n">
        <v>278.952789</v>
      </c>
      <c r="AI133" s="16" t="n">
        <v>284.130585</v>
      </c>
      <c r="AJ133" s="16" t="n">
        <v>289.452515</v>
      </c>
      <c r="AK133" s="50" t="n">
        <v>0.027435</v>
      </c>
    </row>
    <row r="134" ht="15" customHeight="1" s="45">
      <c r="A134" s="11" t="inlineStr">
        <is>
          <t>ATE000:sal_Mideast-nb</t>
        </is>
      </c>
      <c r="B134" s="15" t="inlineStr">
        <is>
          <t xml:space="preserve">    Narrow Body Aircraft</t>
        </is>
      </c>
      <c r="C134" s="16" t="n">
        <v>43.384838</v>
      </c>
      <c r="D134" s="16" t="n">
        <v>44.863972</v>
      </c>
      <c r="E134" s="16" t="n">
        <v>46.793243</v>
      </c>
      <c r="F134" s="16" t="n">
        <v>48.944126</v>
      </c>
      <c r="G134" s="16" t="n">
        <v>50.941837</v>
      </c>
      <c r="H134" s="16" t="n">
        <v>52.848396</v>
      </c>
      <c r="I134" s="16" t="n">
        <v>54.774811</v>
      </c>
      <c r="J134" s="16" t="n">
        <v>56.71571</v>
      </c>
      <c r="K134" s="16" t="n">
        <v>58.598202</v>
      </c>
      <c r="L134" s="16" t="n">
        <v>60.450294</v>
      </c>
      <c r="M134" s="16" t="n">
        <v>62.422729</v>
      </c>
      <c r="N134" s="16" t="n">
        <v>64.195869</v>
      </c>
      <c r="O134" s="16" t="n">
        <v>66.019707</v>
      </c>
      <c r="P134" s="16" t="n">
        <v>67.871803</v>
      </c>
      <c r="Q134" s="16" t="n">
        <v>69.802689</v>
      </c>
      <c r="R134" s="16" t="n">
        <v>71.71714</v>
      </c>
      <c r="S134" s="16" t="n">
        <v>73.61647000000001</v>
      </c>
      <c r="T134" s="16" t="n">
        <v>75.576347</v>
      </c>
      <c r="U134" s="16" t="n">
        <v>77.560402</v>
      </c>
      <c r="V134" s="16" t="n">
        <v>79.55645</v>
      </c>
      <c r="W134" s="16" t="n">
        <v>81.533562</v>
      </c>
      <c r="X134" s="16" t="n">
        <v>83.415977</v>
      </c>
      <c r="Y134" s="16" t="n">
        <v>85.313194</v>
      </c>
      <c r="Z134" s="16" t="n">
        <v>87.238129</v>
      </c>
      <c r="AA134" s="16" t="n">
        <v>89.21064</v>
      </c>
      <c r="AB134" s="16" t="n">
        <v>91.20558200000001</v>
      </c>
      <c r="AC134" s="16" t="n">
        <v>93.08504499999999</v>
      </c>
      <c r="AD134" s="16" t="n">
        <v>94.98474899999999</v>
      </c>
      <c r="AE134" s="16" t="n">
        <v>96.935074</v>
      </c>
      <c r="AF134" s="16" t="n">
        <v>98.936241</v>
      </c>
      <c r="AG134" s="16" t="n">
        <v>100.941299</v>
      </c>
      <c r="AH134" s="16" t="n">
        <v>102.799271</v>
      </c>
      <c r="AI134" s="16" t="n">
        <v>104.707382</v>
      </c>
      <c r="AJ134" s="16" t="n">
        <v>106.66861</v>
      </c>
      <c r="AK134" s="50" t="n">
        <v>0.027435</v>
      </c>
    </row>
    <row r="135" ht="15" customHeight="1" s="45">
      <c r="A135" s="11" t="inlineStr">
        <is>
          <t>ATE000:sal_Mideast-wb</t>
        </is>
      </c>
      <c r="B135" s="15" t="inlineStr">
        <is>
          <t xml:space="preserve">    Wide Body Aircraft</t>
        </is>
      </c>
      <c r="C135" s="16" t="n">
        <v>69.98258199999999</v>
      </c>
      <c r="D135" s="16" t="n">
        <v>72.368523</v>
      </c>
      <c r="E135" s="16" t="n">
        <v>75.48056</v>
      </c>
      <c r="F135" s="16" t="n">
        <v>78.950073</v>
      </c>
      <c r="G135" s="16" t="n">
        <v>82.172516</v>
      </c>
      <c r="H135" s="16" t="n">
        <v>85.247917</v>
      </c>
      <c r="I135" s="16" t="n">
        <v>88.35535400000001</v>
      </c>
      <c r="J135" s="16" t="n">
        <v>91.486137</v>
      </c>
      <c r="K135" s="16" t="n">
        <v>94.522728</v>
      </c>
      <c r="L135" s="16" t="n">
        <v>97.510277</v>
      </c>
      <c r="M135" s="16" t="n">
        <v>100.69194</v>
      </c>
      <c r="N135" s="16" t="n">
        <v>103.552132</v>
      </c>
      <c r="O135" s="16" t="n">
        <v>106.494102</v>
      </c>
      <c r="P135" s="16" t="n">
        <v>109.481651</v>
      </c>
      <c r="Q135" s="16" t="n">
        <v>112.596306</v>
      </c>
      <c r="R135" s="16" t="n">
        <v>115.684433</v>
      </c>
      <c r="S135" s="16" t="n">
        <v>118.748169</v>
      </c>
      <c r="T135" s="16" t="n">
        <v>121.909592</v>
      </c>
      <c r="U135" s="16" t="n">
        <v>125.109993</v>
      </c>
      <c r="V135" s="16" t="n">
        <v>128.329758</v>
      </c>
      <c r="W135" s="16" t="n">
        <v>131.518967</v>
      </c>
      <c r="X135" s="16" t="n">
        <v>134.555435</v>
      </c>
      <c r="Y135" s="16" t="n">
        <v>137.615753</v>
      </c>
      <c r="Z135" s="16" t="n">
        <v>140.72081</v>
      </c>
      <c r="AA135" s="16" t="n">
        <v>143.902603</v>
      </c>
      <c r="AB135" s="16" t="n">
        <v>147.120575</v>
      </c>
      <c r="AC135" s="16" t="n">
        <v>150.152267</v>
      </c>
      <c r="AD135" s="16" t="n">
        <v>153.216614</v>
      </c>
      <c r="AE135" s="16" t="n">
        <v>156.36261</v>
      </c>
      <c r="AF135" s="16" t="n">
        <v>159.590622</v>
      </c>
      <c r="AG135" s="16" t="n">
        <v>162.824921</v>
      </c>
      <c r="AH135" s="16" t="n">
        <v>165.821945</v>
      </c>
      <c r="AI135" s="16" t="n">
        <v>168.899857</v>
      </c>
      <c r="AJ135" s="16" t="n">
        <v>172.063446</v>
      </c>
      <c r="AK135" s="50" t="n">
        <v>0.027435</v>
      </c>
    </row>
    <row r="136" ht="15" customHeight="1" s="45">
      <c r="A136" s="11" t="inlineStr">
        <is>
          <t>ATE000:sal_Mideast-rj</t>
        </is>
      </c>
      <c r="B136" s="15" t="inlineStr">
        <is>
          <t xml:space="preserve">    Regional Jets</t>
        </is>
      </c>
      <c r="C136" s="16" t="n">
        <v>4.360285</v>
      </c>
      <c r="D136" s="16" t="n">
        <v>4.508942</v>
      </c>
      <c r="E136" s="16" t="n">
        <v>4.702838</v>
      </c>
      <c r="F136" s="16" t="n">
        <v>4.919007</v>
      </c>
      <c r="G136" s="16" t="n">
        <v>5.119782</v>
      </c>
      <c r="H136" s="16" t="n">
        <v>5.311396</v>
      </c>
      <c r="I136" s="16" t="n">
        <v>5.505006</v>
      </c>
      <c r="J136" s="16" t="n">
        <v>5.700072</v>
      </c>
      <c r="K136" s="16" t="n">
        <v>5.889266</v>
      </c>
      <c r="L136" s="16" t="n">
        <v>6.075407</v>
      </c>
      <c r="M136" s="16" t="n">
        <v>6.273641</v>
      </c>
      <c r="N136" s="16" t="n">
        <v>6.451846</v>
      </c>
      <c r="O136" s="16" t="n">
        <v>6.635146</v>
      </c>
      <c r="P136" s="16" t="n">
        <v>6.821287</v>
      </c>
      <c r="Q136" s="16" t="n">
        <v>7.015346</v>
      </c>
      <c r="R136" s="16" t="n">
        <v>7.207753</v>
      </c>
      <c r="S136" s="16" t="n">
        <v>7.39864</v>
      </c>
      <c r="T136" s="16" t="n">
        <v>7.595612</v>
      </c>
      <c r="U136" s="16" t="n">
        <v>7.795015</v>
      </c>
      <c r="V136" s="16" t="n">
        <v>7.995623</v>
      </c>
      <c r="W136" s="16" t="n">
        <v>8.194326999999999</v>
      </c>
      <c r="X136" s="16" t="n">
        <v>8.383514999999999</v>
      </c>
      <c r="Y136" s="16" t="n">
        <v>8.57419</v>
      </c>
      <c r="Z136" s="16" t="n">
        <v>8.767651000000001</v>
      </c>
      <c r="AA136" s="16" t="n">
        <v>8.965894</v>
      </c>
      <c r="AB136" s="16" t="n">
        <v>9.16639</v>
      </c>
      <c r="AC136" s="16" t="n">
        <v>9.355281</v>
      </c>
      <c r="AD136" s="16" t="n">
        <v>9.546206</v>
      </c>
      <c r="AE136" s="16" t="n">
        <v>9.742217999999999</v>
      </c>
      <c r="AF136" s="16" t="n">
        <v>9.943339999999999</v>
      </c>
      <c r="AG136" s="16" t="n">
        <v>10.144854</v>
      </c>
      <c r="AH136" s="16" t="n">
        <v>10.331585</v>
      </c>
      <c r="AI136" s="16" t="n">
        <v>10.523355</v>
      </c>
      <c r="AJ136" s="16" t="n">
        <v>10.720463</v>
      </c>
      <c r="AK136" s="50" t="n">
        <v>0.027435</v>
      </c>
    </row>
    <row r="137" ht="15" customHeight="1" s="45">
      <c r="A137" s="11" t="inlineStr">
        <is>
          <t>ATE000:sal_Russia</t>
        </is>
      </c>
      <c r="B137" s="15" t="inlineStr">
        <is>
          <t xml:space="preserve">  Commonwealth of Independent States</t>
        </is>
      </c>
      <c r="C137" s="16" t="n">
        <v>50.590996</v>
      </c>
      <c r="D137" s="16" t="n">
        <v>51.710621</v>
      </c>
      <c r="E137" s="16" t="n">
        <v>52.84095</v>
      </c>
      <c r="F137" s="16" t="n">
        <v>54.028671</v>
      </c>
      <c r="G137" s="16" t="n">
        <v>55.039017</v>
      </c>
      <c r="H137" s="16" t="n">
        <v>55.948311</v>
      </c>
      <c r="I137" s="16" t="n">
        <v>56.820518</v>
      </c>
      <c r="J137" s="16" t="n">
        <v>57.659935</v>
      </c>
      <c r="K137" s="16" t="n">
        <v>58.4674</v>
      </c>
      <c r="L137" s="16" t="n">
        <v>59.278503</v>
      </c>
      <c r="M137" s="16" t="n">
        <v>60.150887</v>
      </c>
      <c r="N137" s="16" t="n">
        <v>61.073639</v>
      </c>
      <c r="O137" s="16" t="n">
        <v>62.029819</v>
      </c>
      <c r="P137" s="16" t="n">
        <v>63.065109</v>
      </c>
      <c r="Q137" s="16" t="n">
        <v>64.203102</v>
      </c>
      <c r="R137" s="16" t="n">
        <v>65.435349</v>
      </c>
      <c r="S137" s="16" t="n">
        <v>66.69525899999999</v>
      </c>
      <c r="T137" s="16" t="n">
        <v>67.94107099999999</v>
      </c>
      <c r="U137" s="16" t="n">
        <v>69.118561</v>
      </c>
      <c r="V137" s="16" t="n">
        <v>70.233406</v>
      </c>
      <c r="W137" s="16" t="n">
        <v>71.339798</v>
      </c>
      <c r="X137" s="16" t="n">
        <v>72.401642</v>
      </c>
      <c r="Y137" s="16" t="n">
        <v>73.45317799999999</v>
      </c>
      <c r="Z137" s="16" t="n">
        <v>74.49818399999999</v>
      </c>
      <c r="AA137" s="16" t="n">
        <v>75.556641</v>
      </c>
      <c r="AB137" s="16" t="n">
        <v>76.60236399999999</v>
      </c>
      <c r="AC137" s="16" t="n">
        <v>77.63046300000001</v>
      </c>
      <c r="AD137" s="16" t="n">
        <v>78.659813</v>
      </c>
      <c r="AE137" s="16" t="n">
        <v>79.680351</v>
      </c>
      <c r="AF137" s="16" t="n">
        <v>80.690575</v>
      </c>
      <c r="AG137" s="16" t="n">
        <v>81.67147799999999</v>
      </c>
      <c r="AH137" s="16" t="n">
        <v>82.661697</v>
      </c>
      <c r="AI137" s="16" t="n">
        <v>83.687996</v>
      </c>
      <c r="AJ137" s="16" t="n">
        <v>84.780579</v>
      </c>
      <c r="AK137" s="50" t="n">
        <v>0.01557</v>
      </c>
    </row>
    <row r="138" ht="15" customHeight="1" s="45">
      <c r="A138" s="11" t="inlineStr">
        <is>
          <t>ATE000:sal_Russia-nb</t>
        </is>
      </c>
      <c r="B138" s="15" t="inlineStr">
        <is>
          <t xml:space="preserve">    Narrow Body Aircraft</t>
        </is>
      </c>
      <c r="C138" s="16" t="n">
        <v>28.524712</v>
      </c>
      <c r="D138" s="16" t="n">
        <v>29.155991</v>
      </c>
      <c r="E138" s="16" t="n">
        <v>29.793301</v>
      </c>
      <c r="F138" s="16" t="n">
        <v>30.462975</v>
      </c>
      <c r="G138" s="16" t="n">
        <v>31.032637</v>
      </c>
      <c r="H138" s="16" t="n">
        <v>31.545324</v>
      </c>
      <c r="I138" s="16" t="n">
        <v>32.037102</v>
      </c>
      <c r="J138" s="16" t="n">
        <v>32.510387</v>
      </c>
      <c r="K138" s="16" t="n">
        <v>32.96566</v>
      </c>
      <c r="L138" s="16" t="n">
        <v>33.422985</v>
      </c>
      <c r="M138" s="16" t="n">
        <v>33.914864</v>
      </c>
      <c r="N138" s="16" t="n">
        <v>34.435139</v>
      </c>
      <c r="O138" s="16" t="n">
        <v>34.974258</v>
      </c>
      <c r="P138" s="16" t="n">
        <v>35.557987</v>
      </c>
      <c r="Q138" s="16" t="n">
        <v>36.199619</v>
      </c>
      <c r="R138" s="16" t="n">
        <v>36.894398</v>
      </c>
      <c r="S138" s="16" t="n">
        <v>37.604774</v>
      </c>
      <c r="T138" s="16" t="n">
        <v>38.307198</v>
      </c>
      <c r="U138" s="16" t="n">
        <v>38.971104</v>
      </c>
      <c r="V138" s="16" t="n">
        <v>39.599686</v>
      </c>
      <c r="W138" s="16" t="n">
        <v>40.223503</v>
      </c>
      <c r="X138" s="16" t="n">
        <v>40.822201</v>
      </c>
      <c r="Y138" s="16" t="n">
        <v>41.415089</v>
      </c>
      <c r="Z138" s="16" t="n">
        <v>42.004295</v>
      </c>
      <c r="AA138" s="16" t="n">
        <v>42.601086</v>
      </c>
      <c r="AB138" s="16" t="n">
        <v>43.190697</v>
      </c>
      <c r="AC138" s="16" t="n">
        <v>43.770367</v>
      </c>
      <c r="AD138" s="16" t="n">
        <v>44.350746</v>
      </c>
      <c r="AE138" s="16" t="n">
        <v>44.926155</v>
      </c>
      <c r="AF138" s="16" t="n">
        <v>45.49575</v>
      </c>
      <c r="AG138" s="16" t="n">
        <v>46.048809</v>
      </c>
      <c r="AH138" s="16" t="n">
        <v>46.607128</v>
      </c>
      <c r="AI138" s="16" t="n">
        <v>47.185787</v>
      </c>
      <c r="AJ138" s="16" t="n">
        <v>47.801815</v>
      </c>
      <c r="AK138" s="50" t="n">
        <v>0.01557</v>
      </c>
    </row>
    <row r="139" ht="15" customHeight="1" s="45">
      <c r="A139" s="11" t="inlineStr">
        <is>
          <t>ATE000:sal_Russia-wb</t>
        </is>
      </c>
      <c r="B139" s="15" t="inlineStr">
        <is>
          <t xml:space="preserve">    Wide Body Aircraft</t>
        </is>
      </c>
      <c r="C139" s="16" t="n">
        <v>7.104267</v>
      </c>
      <c r="D139" s="16" t="n">
        <v>7.261491</v>
      </c>
      <c r="E139" s="16" t="n">
        <v>7.420218</v>
      </c>
      <c r="F139" s="16" t="n">
        <v>7.587004</v>
      </c>
      <c r="G139" s="16" t="n">
        <v>7.728882</v>
      </c>
      <c r="H139" s="16" t="n">
        <v>7.856571</v>
      </c>
      <c r="I139" s="16" t="n">
        <v>7.979051</v>
      </c>
      <c r="J139" s="16" t="n">
        <v>8.096926</v>
      </c>
      <c r="K139" s="16" t="n">
        <v>8.210315</v>
      </c>
      <c r="L139" s="16" t="n">
        <v>8.324214</v>
      </c>
      <c r="M139" s="16" t="n">
        <v>8.446719999999999</v>
      </c>
      <c r="N139" s="16" t="n">
        <v>8.576299000000001</v>
      </c>
      <c r="O139" s="16" t="n">
        <v>8.710570000000001</v>
      </c>
      <c r="P139" s="16" t="n">
        <v>8.855950999999999</v>
      </c>
      <c r="Q139" s="16" t="n">
        <v>9.015753999999999</v>
      </c>
      <c r="R139" s="16" t="n">
        <v>9.188793</v>
      </c>
      <c r="S139" s="16" t="n">
        <v>9.365717</v>
      </c>
      <c r="T139" s="16" t="n">
        <v>9.540660000000001</v>
      </c>
      <c r="U139" s="16" t="n">
        <v>9.706009999999999</v>
      </c>
      <c r="V139" s="16" t="n">
        <v>9.862563</v>
      </c>
      <c r="W139" s="16" t="n">
        <v>10.017929</v>
      </c>
      <c r="X139" s="16" t="n">
        <v>10.167038</v>
      </c>
      <c r="Y139" s="16" t="n">
        <v>10.314701</v>
      </c>
      <c r="Z139" s="16" t="n">
        <v>10.461446</v>
      </c>
      <c r="AA139" s="16" t="n">
        <v>10.610081</v>
      </c>
      <c r="AB139" s="16" t="n">
        <v>10.756927</v>
      </c>
      <c r="AC139" s="16" t="n">
        <v>10.901299</v>
      </c>
      <c r="AD139" s="16" t="n">
        <v>11.045845</v>
      </c>
      <c r="AE139" s="16" t="n">
        <v>11.189155</v>
      </c>
      <c r="AF139" s="16" t="n">
        <v>11.331016</v>
      </c>
      <c r="AG139" s="16" t="n">
        <v>11.46876</v>
      </c>
      <c r="AH139" s="16" t="n">
        <v>11.60781</v>
      </c>
      <c r="AI139" s="16" t="n">
        <v>11.751931</v>
      </c>
      <c r="AJ139" s="16" t="n">
        <v>11.905358</v>
      </c>
      <c r="AK139" s="50" t="n">
        <v>0.01557</v>
      </c>
    </row>
    <row r="140" ht="15" customHeight="1" s="45">
      <c r="A140" s="11" t="inlineStr">
        <is>
          <t>ATE000:sal_Russia-rj</t>
        </is>
      </c>
      <c r="B140" s="15" t="inlineStr">
        <is>
          <t xml:space="preserve">    Regional Jets</t>
        </is>
      </c>
      <c r="C140" s="16" t="n">
        <v>14.962018</v>
      </c>
      <c r="D140" s="16" t="n">
        <v>15.293141</v>
      </c>
      <c r="E140" s="16" t="n">
        <v>15.627429</v>
      </c>
      <c r="F140" s="16" t="n">
        <v>15.978691</v>
      </c>
      <c r="G140" s="16" t="n">
        <v>16.277496</v>
      </c>
      <c r="H140" s="16" t="n">
        <v>16.546415</v>
      </c>
      <c r="I140" s="16" t="n">
        <v>16.804367</v>
      </c>
      <c r="J140" s="16" t="n">
        <v>17.052618</v>
      </c>
      <c r="K140" s="16" t="n">
        <v>17.291422</v>
      </c>
      <c r="L140" s="16" t="n">
        <v>17.531301</v>
      </c>
      <c r="M140" s="16" t="n">
        <v>17.789305</v>
      </c>
      <c r="N140" s="16" t="n">
        <v>18.062204</v>
      </c>
      <c r="O140" s="16" t="n">
        <v>18.34499</v>
      </c>
      <c r="P140" s="16" t="n">
        <v>18.651171</v>
      </c>
      <c r="Q140" s="16" t="n">
        <v>18.987726</v>
      </c>
      <c r="R140" s="16" t="n">
        <v>19.352156</v>
      </c>
      <c r="S140" s="16" t="n">
        <v>19.72477</v>
      </c>
      <c r="T140" s="16" t="n">
        <v>20.09321</v>
      </c>
      <c r="U140" s="16" t="n">
        <v>20.44145</v>
      </c>
      <c r="V140" s="16" t="n">
        <v>20.771156</v>
      </c>
      <c r="W140" s="16" t="n">
        <v>21.098366</v>
      </c>
      <c r="X140" s="16" t="n">
        <v>21.412401</v>
      </c>
      <c r="Y140" s="16" t="n">
        <v>21.723387</v>
      </c>
      <c r="Z140" s="16" t="n">
        <v>22.032442</v>
      </c>
      <c r="AA140" s="16" t="n">
        <v>22.345474</v>
      </c>
      <c r="AB140" s="16" t="n">
        <v>22.654741</v>
      </c>
      <c r="AC140" s="16" t="n">
        <v>22.958797</v>
      </c>
      <c r="AD140" s="16" t="n">
        <v>23.263222</v>
      </c>
      <c r="AE140" s="16" t="n">
        <v>23.565041</v>
      </c>
      <c r="AF140" s="16" t="n">
        <v>23.86381</v>
      </c>
      <c r="AG140" s="16" t="n">
        <v>24.153904</v>
      </c>
      <c r="AH140" s="16" t="n">
        <v>24.446754</v>
      </c>
      <c r="AI140" s="16" t="n">
        <v>24.75028</v>
      </c>
      <c r="AJ140" s="16" t="n">
        <v>25.073402</v>
      </c>
      <c r="AK140" s="50" t="n">
        <v>0.01557</v>
      </c>
    </row>
    <row r="141" ht="15" customHeight="1" s="45">
      <c r="A141" s="11" t="inlineStr">
        <is>
          <t>ATE000:sal_China</t>
        </is>
      </c>
      <c r="B141" s="15" t="inlineStr">
        <is>
          <t xml:space="preserve">  China</t>
        </is>
      </c>
      <c r="C141" s="16" t="n">
        <v>395.019073</v>
      </c>
      <c r="D141" s="16" t="n">
        <v>419.364014</v>
      </c>
      <c r="E141" s="16" t="n">
        <v>443.830109</v>
      </c>
      <c r="F141" s="16" t="n">
        <v>468.282501</v>
      </c>
      <c r="G141" s="16" t="n">
        <v>492.746887</v>
      </c>
      <c r="H141" s="16" t="n">
        <v>518.55249</v>
      </c>
      <c r="I141" s="16" t="n">
        <v>543.4953</v>
      </c>
      <c r="J141" s="16" t="n">
        <v>569.391541</v>
      </c>
      <c r="K141" s="16" t="n">
        <v>595.056213</v>
      </c>
      <c r="L141" s="16" t="n">
        <v>619.973572</v>
      </c>
      <c r="M141" s="16" t="n">
        <v>646.023193</v>
      </c>
      <c r="N141" s="16" t="n">
        <v>673.672424</v>
      </c>
      <c r="O141" s="16" t="n">
        <v>701.839783</v>
      </c>
      <c r="P141" s="16" t="n">
        <v>729.842712</v>
      </c>
      <c r="Q141" s="16" t="n">
        <v>758.136108</v>
      </c>
      <c r="R141" s="16" t="n">
        <v>786.484131</v>
      </c>
      <c r="S141" s="16" t="n">
        <v>816.240723</v>
      </c>
      <c r="T141" s="16" t="n">
        <v>846.4039310000001</v>
      </c>
      <c r="U141" s="16" t="n">
        <v>876.592041</v>
      </c>
      <c r="V141" s="16" t="n">
        <v>907.093628</v>
      </c>
      <c r="W141" s="16" t="n">
        <v>937.783264</v>
      </c>
      <c r="X141" s="16" t="n">
        <v>968.969482</v>
      </c>
      <c r="Y141" s="16" t="n">
        <v>1000.635254</v>
      </c>
      <c r="Z141" s="16" t="n">
        <v>1032.096191</v>
      </c>
      <c r="AA141" s="16" t="n">
        <v>1065.349854</v>
      </c>
      <c r="AB141" s="16" t="n">
        <v>1099.325439</v>
      </c>
      <c r="AC141" s="16" t="n">
        <v>1133.52771</v>
      </c>
      <c r="AD141" s="16" t="n">
        <v>1167.555664</v>
      </c>
      <c r="AE141" s="16" t="n">
        <v>1201.017578</v>
      </c>
      <c r="AF141" s="16" t="n">
        <v>1234.603516</v>
      </c>
      <c r="AG141" s="16" t="n">
        <v>1267.289307</v>
      </c>
      <c r="AH141" s="16" t="n">
        <v>1300.572144</v>
      </c>
      <c r="AI141" s="16" t="n">
        <v>1333.350342</v>
      </c>
      <c r="AJ141" s="16" t="n">
        <v>1364.817627</v>
      </c>
      <c r="AK141" s="50" t="n">
        <v>0.037565</v>
      </c>
    </row>
    <row r="142" ht="15" customHeight="1" s="45">
      <c r="A142" s="11" t="inlineStr">
        <is>
          <t>ATE000:sal_China-nb</t>
        </is>
      </c>
      <c r="B142" s="15" t="inlineStr">
        <is>
          <t xml:space="preserve">    Narrow Body Aircraft</t>
        </is>
      </c>
      <c r="C142" s="16" t="n">
        <v>307.775604</v>
      </c>
      <c r="D142" s="16" t="n">
        <v>326.743744</v>
      </c>
      <c r="E142" s="16" t="n">
        <v>345.806274</v>
      </c>
      <c r="F142" s="16" t="n">
        <v>364.858124</v>
      </c>
      <c r="G142" s="16" t="n">
        <v>383.919373</v>
      </c>
      <c r="H142" s="16" t="n">
        <v>404.025543</v>
      </c>
      <c r="I142" s="16" t="n">
        <v>423.459503</v>
      </c>
      <c r="J142" s="16" t="n">
        <v>443.636353</v>
      </c>
      <c r="K142" s="16" t="n">
        <v>463.632721</v>
      </c>
      <c r="L142" s="16" t="n">
        <v>483.046906</v>
      </c>
      <c r="M142" s="16" t="n">
        <v>503.343201</v>
      </c>
      <c r="N142" s="16" t="n">
        <v>524.885864</v>
      </c>
      <c r="O142" s="16" t="n">
        <v>546.832214</v>
      </c>
      <c r="P142" s="16" t="n">
        <v>568.650452</v>
      </c>
      <c r="Q142" s="16" t="n">
        <v>590.695007</v>
      </c>
      <c r="R142" s="16" t="n">
        <v>612.782104</v>
      </c>
      <c r="S142" s="16" t="n">
        <v>635.966675</v>
      </c>
      <c r="T142" s="16" t="n">
        <v>659.468079</v>
      </c>
      <c r="U142" s="16" t="n">
        <v>682.988892</v>
      </c>
      <c r="V142" s="16" t="n">
        <v>706.753906</v>
      </c>
      <c r="W142" s="16" t="n">
        <v>730.665466</v>
      </c>
      <c r="X142" s="16" t="n">
        <v>754.963928</v>
      </c>
      <c r="Y142" s="16" t="n">
        <v>779.636047</v>
      </c>
      <c r="Z142" s="16" t="n">
        <v>804.14856</v>
      </c>
      <c r="AA142" s="16" t="n">
        <v>830.057861</v>
      </c>
      <c r="AB142" s="16" t="n">
        <v>856.529663</v>
      </c>
      <c r="AC142" s="16" t="n">
        <v>883.1779790000001</v>
      </c>
      <c r="AD142" s="16" t="n">
        <v>909.690613</v>
      </c>
      <c r="AE142" s="16" t="n">
        <v>935.762146</v>
      </c>
      <c r="AF142" s="16" t="n">
        <v>961.930359</v>
      </c>
      <c r="AG142" s="16" t="n">
        <v>987.397095</v>
      </c>
      <c r="AH142" s="16" t="n">
        <v>1013.329224</v>
      </c>
      <c r="AI142" s="16" t="n">
        <v>1038.868042</v>
      </c>
      <c r="AJ142" s="16" t="n">
        <v>1063.385498</v>
      </c>
      <c r="AK142" s="50" t="n">
        <v>0.037565</v>
      </c>
    </row>
    <row r="143" ht="15" customHeight="1" s="45">
      <c r="A143" s="11" t="inlineStr">
        <is>
          <t>ATE000:sal_China-wb</t>
        </is>
      </c>
      <c r="B143" s="15" t="inlineStr">
        <is>
          <t xml:space="preserve">    Wide Body Aircraft</t>
        </is>
      </c>
      <c r="C143" s="16" t="n">
        <v>66.401985</v>
      </c>
      <c r="D143" s="16" t="n">
        <v>70.49432400000001</v>
      </c>
      <c r="E143" s="16" t="n">
        <v>74.60702499999999</v>
      </c>
      <c r="F143" s="16" t="n">
        <v>78.717422</v>
      </c>
      <c r="G143" s="16" t="n">
        <v>82.829849</v>
      </c>
      <c r="H143" s="16" t="n">
        <v>87.167717</v>
      </c>
      <c r="I143" s="16" t="n">
        <v>91.360558</v>
      </c>
      <c r="J143" s="16" t="n">
        <v>95.713684</v>
      </c>
      <c r="K143" s="16" t="n">
        <v>100.027855</v>
      </c>
      <c r="L143" s="16" t="n">
        <v>104.216423</v>
      </c>
      <c r="M143" s="16" t="n">
        <v>108.595314</v>
      </c>
      <c r="N143" s="16" t="n">
        <v>113.243095</v>
      </c>
      <c r="O143" s="16" t="n">
        <v>117.977982</v>
      </c>
      <c r="P143" s="16" t="n">
        <v>122.685219</v>
      </c>
      <c r="Q143" s="16" t="n">
        <v>127.441292</v>
      </c>
      <c r="R143" s="16" t="n">
        <v>132.206543</v>
      </c>
      <c r="S143" s="16" t="n">
        <v>137.208557</v>
      </c>
      <c r="T143" s="16" t="n">
        <v>142.278946</v>
      </c>
      <c r="U143" s="16" t="n">
        <v>147.353516</v>
      </c>
      <c r="V143" s="16" t="n">
        <v>152.480774</v>
      </c>
      <c r="W143" s="16" t="n">
        <v>157.639648</v>
      </c>
      <c r="X143" s="16" t="n">
        <v>162.881989</v>
      </c>
      <c r="Y143" s="16" t="n">
        <v>168.204941</v>
      </c>
      <c r="Z143" s="16" t="n">
        <v>173.493469</v>
      </c>
      <c r="AA143" s="16" t="n">
        <v>179.083359</v>
      </c>
      <c r="AB143" s="16" t="n">
        <v>184.794601</v>
      </c>
      <c r="AC143" s="16" t="n">
        <v>190.543915</v>
      </c>
      <c r="AD143" s="16" t="n">
        <v>196.263977</v>
      </c>
      <c r="AE143" s="16" t="n">
        <v>201.888855</v>
      </c>
      <c r="AF143" s="16" t="n">
        <v>207.534592</v>
      </c>
      <c r="AG143" s="16" t="n">
        <v>213.029007</v>
      </c>
      <c r="AH143" s="16" t="n">
        <v>218.62381</v>
      </c>
      <c r="AI143" s="16" t="n">
        <v>224.133774</v>
      </c>
      <c r="AJ143" s="16" t="n">
        <v>229.42334</v>
      </c>
      <c r="AK143" s="50" t="n">
        <v>0.037565</v>
      </c>
    </row>
    <row r="144" ht="15" customHeight="1" s="45">
      <c r="A144" s="11" t="inlineStr">
        <is>
          <t>ATE000:sal_China-rj</t>
        </is>
      </c>
      <c r="B144" s="15" t="inlineStr">
        <is>
          <t xml:space="preserve">    Regional Jets</t>
        </is>
      </c>
      <c r="C144" s="16" t="n">
        <v>20.841497</v>
      </c>
      <c r="D144" s="16" t="n">
        <v>22.125956</v>
      </c>
      <c r="E144" s="16" t="n">
        <v>23.416801</v>
      </c>
      <c r="F144" s="16" t="n">
        <v>24.706926</v>
      </c>
      <c r="G144" s="16" t="n">
        <v>25.99769</v>
      </c>
      <c r="H144" s="16" t="n">
        <v>27.359209</v>
      </c>
      <c r="I144" s="16" t="n">
        <v>28.675209</v>
      </c>
      <c r="J144" s="16" t="n">
        <v>30.041519</v>
      </c>
      <c r="K144" s="16" t="n">
        <v>31.395603</v>
      </c>
      <c r="L144" s="16" t="n">
        <v>32.710262</v>
      </c>
      <c r="M144" s="16" t="n">
        <v>34.084656</v>
      </c>
      <c r="N144" s="16" t="n">
        <v>35.543453</v>
      </c>
      <c r="O144" s="16" t="n">
        <v>37.029583</v>
      </c>
      <c r="P144" s="16" t="n">
        <v>38.507038</v>
      </c>
      <c r="Q144" s="16" t="n">
        <v>39.999821</v>
      </c>
      <c r="R144" s="16" t="n">
        <v>41.49548</v>
      </c>
      <c r="S144" s="16" t="n">
        <v>43.06546</v>
      </c>
      <c r="T144" s="16" t="n">
        <v>44.656895</v>
      </c>
      <c r="U144" s="16" t="n">
        <v>46.249641</v>
      </c>
      <c r="V144" s="16" t="n">
        <v>47.858925</v>
      </c>
      <c r="W144" s="16" t="n">
        <v>49.478134</v>
      </c>
      <c r="X144" s="16" t="n">
        <v>51.123543</v>
      </c>
      <c r="Y144" s="16" t="n">
        <v>52.79425</v>
      </c>
      <c r="Z144" s="16" t="n">
        <v>54.454155</v>
      </c>
      <c r="AA144" s="16" t="n">
        <v>56.208641</v>
      </c>
      <c r="AB144" s="16" t="n">
        <v>58.001221</v>
      </c>
      <c r="AC144" s="16" t="n">
        <v>59.805752</v>
      </c>
      <c r="AD144" s="16" t="n">
        <v>61.601093</v>
      </c>
      <c r="AE144" s="16" t="n">
        <v>63.36657</v>
      </c>
      <c r="AF144" s="16" t="n">
        <v>65.138588</v>
      </c>
      <c r="AG144" s="16" t="n">
        <v>66.863113</v>
      </c>
      <c r="AH144" s="16" t="n">
        <v>68.619148</v>
      </c>
      <c r="AI144" s="16" t="n">
        <v>70.34854900000001</v>
      </c>
      <c r="AJ144" s="16" t="n">
        <v>72.008781</v>
      </c>
      <c r="AK144" s="50" t="n">
        <v>0.037565</v>
      </c>
    </row>
    <row r="145" ht="15" customHeight="1" s="45">
      <c r="A145" s="11" t="inlineStr">
        <is>
          <t>ATE000:sal_NE_Asia</t>
        </is>
      </c>
      <c r="B145" s="15" t="inlineStr">
        <is>
          <t xml:space="preserve">  Northeast Asia</t>
        </is>
      </c>
      <c r="C145" s="16" t="n">
        <v>70.226242</v>
      </c>
      <c r="D145" s="16" t="n">
        <v>71.667114</v>
      </c>
      <c r="E145" s="16" t="n">
        <v>72.62814299999999</v>
      </c>
      <c r="F145" s="16" t="n">
        <v>73.109634</v>
      </c>
      <c r="G145" s="16" t="n">
        <v>73.988632</v>
      </c>
      <c r="H145" s="16" t="n">
        <v>74.764771</v>
      </c>
      <c r="I145" s="16" t="n">
        <v>75.529678</v>
      </c>
      <c r="J145" s="16" t="n">
        <v>76.33931</v>
      </c>
      <c r="K145" s="16" t="n">
        <v>77.09710699999999</v>
      </c>
      <c r="L145" s="16" t="n">
        <v>77.785782</v>
      </c>
      <c r="M145" s="16" t="n">
        <v>78.487846</v>
      </c>
      <c r="N145" s="16" t="n">
        <v>79.230217</v>
      </c>
      <c r="O145" s="16" t="n">
        <v>79.91877700000001</v>
      </c>
      <c r="P145" s="16" t="n">
        <v>80.47840100000001</v>
      </c>
      <c r="Q145" s="16" t="n">
        <v>80.92585800000001</v>
      </c>
      <c r="R145" s="16" t="n">
        <v>81.32656900000001</v>
      </c>
      <c r="S145" s="16" t="n">
        <v>81.775284</v>
      </c>
      <c r="T145" s="16" t="n">
        <v>82.294235</v>
      </c>
      <c r="U145" s="16" t="n">
        <v>82.82403600000001</v>
      </c>
      <c r="V145" s="16" t="n">
        <v>83.28363</v>
      </c>
      <c r="W145" s="16" t="n">
        <v>83.654984</v>
      </c>
      <c r="X145" s="16" t="n">
        <v>83.987236</v>
      </c>
      <c r="Y145" s="16" t="n">
        <v>84.27967099999999</v>
      </c>
      <c r="Z145" s="16" t="n">
        <v>84.59168200000001</v>
      </c>
      <c r="AA145" s="16" t="n">
        <v>84.980339</v>
      </c>
      <c r="AB145" s="16" t="n">
        <v>85.438118</v>
      </c>
      <c r="AC145" s="16" t="n">
        <v>85.934273</v>
      </c>
      <c r="AD145" s="16" t="n">
        <v>86.421509</v>
      </c>
      <c r="AE145" s="16" t="n">
        <v>86.88826</v>
      </c>
      <c r="AF145" s="16" t="n">
        <v>87.356346</v>
      </c>
      <c r="AG145" s="16" t="n">
        <v>87.820114</v>
      </c>
      <c r="AH145" s="16" t="n">
        <v>88.30697600000001</v>
      </c>
      <c r="AI145" s="16" t="n">
        <v>88.85236399999999</v>
      </c>
      <c r="AJ145" s="16" t="n">
        <v>89.458282</v>
      </c>
      <c r="AK145" s="50" t="n">
        <v>0.006953</v>
      </c>
    </row>
    <row r="146" ht="15" customHeight="1" s="45">
      <c r="A146" s="11" t="inlineStr">
        <is>
          <t>ATE000:sal_NE_Asia-nb</t>
        </is>
      </c>
      <c r="B146" s="15" t="inlineStr">
        <is>
          <t xml:space="preserve">    Narrow Body Aircraft</t>
        </is>
      </c>
      <c r="C146" s="16" t="n">
        <v>33.431053</v>
      </c>
      <c r="D146" s="16" t="n">
        <v>34.116978</v>
      </c>
      <c r="E146" s="16" t="n">
        <v>34.574471</v>
      </c>
      <c r="F146" s="16" t="n">
        <v>34.803688</v>
      </c>
      <c r="G146" s="16" t="n">
        <v>35.222134</v>
      </c>
      <c r="H146" s="16" t="n">
        <v>35.59161</v>
      </c>
      <c r="I146" s="16" t="n">
        <v>35.955742</v>
      </c>
      <c r="J146" s="16" t="n">
        <v>36.341167</v>
      </c>
      <c r="K146" s="16" t="n">
        <v>36.701916</v>
      </c>
      <c r="L146" s="16" t="n">
        <v>37.029758</v>
      </c>
      <c r="M146" s="16" t="n">
        <v>37.363972</v>
      </c>
      <c r="N146" s="16" t="n">
        <v>37.717377</v>
      </c>
      <c r="O146" s="16" t="n">
        <v>38.045162</v>
      </c>
      <c r="P146" s="16" t="n">
        <v>38.311573</v>
      </c>
      <c r="Q146" s="16" t="n">
        <v>38.524582</v>
      </c>
      <c r="R146" s="16" t="n">
        <v>38.715343</v>
      </c>
      <c r="S146" s="16" t="n">
        <v>38.928951</v>
      </c>
      <c r="T146" s="16" t="n">
        <v>39.175995</v>
      </c>
      <c r="U146" s="16" t="n">
        <v>39.428207</v>
      </c>
      <c r="V146" s="16" t="n">
        <v>39.646996</v>
      </c>
      <c r="W146" s="16" t="n">
        <v>39.82378</v>
      </c>
      <c r="X146" s="16" t="n">
        <v>39.981949</v>
      </c>
      <c r="Y146" s="16" t="n">
        <v>40.121162</v>
      </c>
      <c r="Z146" s="16" t="n">
        <v>40.269691</v>
      </c>
      <c r="AA146" s="16" t="n">
        <v>40.454712</v>
      </c>
      <c r="AB146" s="16" t="n">
        <v>40.672634</v>
      </c>
      <c r="AC146" s="16" t="n">
        <v>40.908833</v>
      </c>
      <c r="AD146" s="16" t="n">
        <v>41.140781</v>
      </c>
      <c r="AE146" s="16" t="n">
        <v>41.362972</v>
      </c>
      <c r="AF146" s="16" t="n">
        <v>41.585804</v>
      </c>
      <c r="AG146" s="16" t="n">
        <v>41.80658</v>
      </c>
      <c r="AH146" s="16" t="n">
        <v>42.038349</v>
      </c>
      <c r="AI146" s="16" t="n">
        <v>42.297977</v>
      </c>
      <c r="AJ146" s="16" t="n">
        <v>42.586426</v>
      </c>
      <c r="AK146" s="50" t="n">
        <v>0.006953</v>
      </c>
    </row>
    <row r="147" ht="15" customHeight="1" s="45">
      <c r="A147" s="11" t="inlineStr">
        <is>
          <t>ATE000:sal_NE_Asia-wb</t>
        </is>
      </c>
      <c r="B147" s="15" t="inlineStr">
        <is>
          <t xml:space="preserve">    Wide Body Aircraft</t>
        </is>
      </c>
      <c r="C147" s="16" t="n">
        <v>30.697699</v>
      </c>
      <c r="D147" s="16" t="n">
        <v>31.327539</v>
      </c>
      <c r="E147" s="16" t="n">
        <v>31.747633</v>
      </c>
      <c r="F147" s="16" t="n">
        <v>31.958107</v>
      </c>
      <c r="G147" s="16" t="n">
        <v>32.342339</v>
      </c>
      <c r="H147" s="16" t="n">
        <v>32.681606</v>
      </c>
      <c r="I147" s="16" t="n">
        <v>33.015968</v>
      </c>
      <c r="J147" s="16" t="n">
        <v>33.369881</v>
      </c>
      <c r="K147" s="16" t="n">
        <v>33.701134</v>
      </c>
      <c r="L147" s="16" t="n">
        <v>34.002171</v>
      </c>
      <c r="M147" s="16" t="n">
        <v>34.309059</v>
      </c>
      <c r="N147" s="16" t="n">
        <v>34.633568</v>
      </c>
      <c r="O147" s="16" t="n">
        <v>34.934555</v>
      </c>
      <c r="P147" s="16" t="n">
        <v>35.179184</v>
      </c>
      <c r="Q147" s="16" t="n">
        <v>35.374779</v>
      </c>
      <c r="R147" s="16" t="n">
        <v>35.549938</v>
      </c>
      <c r="S147" s="16" t="n">
        <v>35.746082</v>
      </c>
      <c r="T147" s="16" t="n">
        <v>35.972927</v>
      </c>
      <c r="U147" s="16" t="n">
        <v>36.204521</v>
      </c>
      <c r="V147" s="16" t="n">
        <v>36.405418</v>
      </c>
      <c r="W147" s="16" t="n">
        <v>36.567749</v>
      </c>
      <c r="X147" s="16" t="n">
        <v>36.712986</v>
      </c>
      <c r="Y147" s="16" t="n">
        <v>36.840816</v>
      </c>
      <c r="Z147" s="16" t="n">
        <v>36.977203</v>
      </c>
      <c r="AA147" s="16" t="n">
        <v>37.147095</v>
      </c>
      <c r="AB147" s="16" t="n">
        <v>37.347202</v>
      </c>
      <c r="AC147" s="16" t="n">
        <v>37.564087</v>
      </c>
      <c r="AD147" s="16" t="n">
        <v>37.777069</v>
      </c>
      <c r="AE147" s="16" t="n">
        <v>37.981094</v>
      </c>
      <c r="AF147" s="16" t="n">
        <v>38.185707</v>
      </c>
      <c r="AG147" s="16" t="n">
        <v>38.388435</v>
      </c>
      <c r="AH147" s="16" t="n">
        <v>38.601254</v>
      </c>
      <c r="AI147" s="16" t="n">
        <v>38.839653</v>
      </c>
      <c r="AJ147" s="16" t="n">
        <v>39.104519</v>
      </c>
      <c r="AK147" s="50" t="n">
        <v>0.006953</v>
      </c>
    </row>
    <row r="148" ht="15" customHeight="1" s="45">
      <c r="A148" s="11" t="inlineStr">
        <is>
          <t>ATE000:sal_NE_Asia-rj</t>
        </is>
      </c>
      <c r="B148" s="15" t="inlineStr">
        <is>
          <t xml:space="preserve">    Regional Jets</t>
        </is>
      </c>
      <c r="C148" s="16" t="n">
        <v>6.097488</v>
      </c>
      <c r="D148" s="16" t="n">
        <v>6.222593</v>
      </c>
      <c r="E148" s="16" t="n">
        <v>6.306036</v>
      </c>
      <c r="F148" s="16" t="n">
        <v>6.347843</v>
      </c>
      <c r="G148" s="16" t="n">
        <v>6.424163</v>
      </c>
      <c r="H148" s="16" t="n">
        <v>6.491552</v>
      </c>
      <c r="I148" s="16" t="n">
        <v>6.557967</v>
      </c>
      <c r="J148" s="16" t="n">
        <v>6.628264</v>
      </c>
      <c r="K148" s="16" t="n">
        <v>6.694061</v>
      </c>
      <c r="L148" s="16" t="n">
        <v>6.753856</v>
      </c>
      <c r="M148" s="16" t="n">
        <v>6.814813</v>
      </c>
      <c r="N148" s="16" t="n">
        <v>6.87927</v>
      </c>
      <c r="O148" s="16" t="n">
        <v>6.939055</v>
      </c>
      <c r="P148" s="16" t="n">
        <v>6.987646</v>
      </c>
      <c r="Q148" s="16" t="n">
        <v>7.026497</v>
      </c>
      <c r="R148" s="16" t="n">
        <v>7.061289</v>
      </c>
      <c r="S148" s="16" t="n">
        <v>7.100249</v>
      </c>
      <c r="T148" s="16" t="n">
        <v>7.145308</v>
      </c>
      <c r="U148" s="16" t="n">
        <v>7.191309</v>
      </c>
      <c r="V148" s="16" t="n">
        <v>7.231214</v>
      </c>
      <c r="W148" s="16" t="n">
        <v>7.263457</v>
      </c>
      <c r="X148" s="16" t="n">
        <v>7.292305</v>
      </c>
      <c r="Y148" s="16" t="n">
        <v>7.317697</v>
      </c>
      <c r="Z148" s="16" t="n">
        <v>7.344787</v>
      </c>
      <c r="AA148" s="16" t="n">
        <v>7.378532</v>
      </c>
      <c r="AB148" s="16" t="n">
        <v>7.41828</v>
      </c>
      <c r="AC148" s="16" t="n">
        <v>7.46136</v>
      </c>
      <c r="AD148" s="16" t="n">
        <v>7.503665</v>
      </c>
      <c r="AE148" s="16" t="n">
        <v>7.54419</v>
      </c>
      <c r="AF148" s="16" t="n">
        <v>7.584832</v>
      </c>
      <c r="AG148" s="16" t="n">
        <v>7.6251</v>
      </c>
      <c r="AH148" s="16" t="n">
        <v>7.667373</v>
      </c>
      <c r="AI148" s="16" t="n">
        <v>7.714726</v>
      </c>
      <c r="AJ148" s="16" t="n">
        <v>7.767336</v>
      </c>
      <c r="AK148" s="50" t="n">
        <v>0.006953</v>
      </c>
    </row>
    <row r="149" ht="15" customHeight="1" s="45">
      <c r="A149" s="11" t="inlineStr">
        <is>
          <t>ATE000:sal_SE_Asia</t>
        </is>
      </c>
      <c r="B149" s="15" t="inlineStr">
        <is>
          <t xml:space="preserve">  Southeast Asia</t>
        </is>
      </c>
      <c r="C149" s="16" t="n">
        <v>225.482834</v>
      </c>
      <c r="D149" s="16" t="n">
        <v>236.33403</v>
      </c>
      <c r="E149" s="16" t="n">
        <v>247.455612</v>
      </c>
      <c r="F149" s="16" t="n">
        <v>258.737671</v>
      </c>
      <c r="G149" s="16" t="n">
        <v>270.374786</v>
      </c>
      <c r="H149" s="16" t="n">
        <v>282.69928</v>
      </c>
      <c r="I149" s="16" t="n">
        <v>295.657196</v>
      </c>
      <c r="J149" s="16" t="n">
        <v>309.110779</v>
      </c>
      <c r="K149" s="16" t="n">
        <v>322.798248</v>
      </c>
      <c r="L149" s="16" t="n">
        <v>336.600006</v>
      </c>
      <c r="M149" s="16" t="n">
        <v>350.983368</v>
      </c>
      <c r="N149" s="16" t="n">
        <v>365.980988</v>
      </c>
      <c r="O149" s="16" t="n">
        <v>381.221405</v>
      </c>
      <c r="P149" s="16" t="n">
        <v>396.728699</v>
      </c>
      <c r="Q149" s="16" t="n">
        <v>412.496399</v>
      </c>
      <c r="R149" s="16" t="n">
        <v>428.514343</v>
      </c>
      <c r="S149" s="16" t="n">
        <v>445.13446</v>
      </c>
      <c r="T149" s="16" t="n">
        <v>462.351257</v>
      </c>
      <c r="U149" s="16" t="n">
        <v>479.925995</v>
      </c>
      <c r="V149" s="16" t="n">
        <v>497.881927</v>
      </c>
      <c r="W149" s="16" t="n">
        <v>516.258179</v>
      </c>
      <c r="X149" s="16" t="n">
        <v>535.24231</v>
      </c>
      <c r="Y149" s="16" t="n">
        <v>554.559021</v>
      </c>
      <c r="Z149" s="16" t="n">
        <v>574.389832</v>
      </c>
      <c r="AA149" s="16" t="n">
        <v>594.858276</v>
      </c>
      <c r="AB149" s="16" t="n">
        <v>615.671143</v>
      </c>
      <c r="AC149" s="16" t="n">
        <v>636.967834</v>
      </c>
      <c r="AD149" s="16" t="n">
        <v>658.6669920000001</v>
      </c>
      <c r="AE149" s="16" t="n">
        <v>680.970703</v>
      </c>
      <c r="AF149" s="16" t="n">
        <v>703.612244</v>
      </c>
      <c r="AG149" s="16" t="n">
        <v>726.253906</v>
      </c>
      <c r="AH149" s="16" t="n">
        <v>749.595703</v>
      </c>
      <c r="AI149" s="16" t="n">
        <v>774.0271</v>
      </c>
      <c r="AJ149" s="16" t="n">
        <v>798.9830930000001</v>
      </c>
      <c r="AK149" s="50" t="n">
        <v>0.038799</v>
      </c>
    </row>
    <row r="150" ht="15" customHeight="1" s="45">
      <c r="A150" s="11" t="inlineStr">
        <is>
          <t>ATE000:sal_SE_Asia-nb</t>
        </is>
      </c>
      <c r="B150" s="15" t="inlineStr">
        <is>
          <t xml:space="preserve">    Narrow Body Aircraft</t>
        </is>
      </c>
      <c r="C150" s="16" t="n">
        <v>134.968887</v>
      </c>
      <c r="D150" s="16" t="n">
        <v>141.464172</v>
      </c>
      <c r="E150" s="16" t="n">
        <v>148.121292</v>
      </c>
      <c r="F150" s="16" t="n">
        <v>154.874481</v>
      </c>
      <c r="G150" s="16" t="n">
        <v>161.840195</v>
      </c>
      <c r="H150" s="16" t="n">
        <v>169.217346</v>
      </c>
      <c r="I150" s="16" t="n">
        <v>176.973663</v>
      </c>
      <c r="J150" s="16" t="n">
        <v>185.026688</v>
      </c>
      <c r="K150" s="16" t="n">
        <v>193.219666</v>
      </c>
      <c r="L150" s="16" t="n">
        <v>201.481094</v>
      </c>
      <c r="M150" s="16" t="n">
        <v>210.090652</v>
      </c>
      <c r="N150" s="16" t="n">
        <v>219.067886</v>
      </c>
      <c r="O150" s="16" t="n">
        <v>228.190445</v>
      </c>
      <c r="P150" s="16" t="n">
        <v>237.472778</v>
      </c>
      <c r="Q150" s="16" t="n">
        <v>246.910965</v>
      </c>
      <c r="R150" s="16" t="n">
        <v>256.498932</v>
      </c>
      <c r="S150" s="16" t="n">
        <v>266.447357</v>
      </c>
      <c r="T150" s="16" t="n">
        <v>276.75293</v>
      </c>
      <c r="U150" s="16" t="n">
        <v>287.272766</v>
      </c>
      <c r="V150" s="16" t="n">
        <v>298.020782</v>
      </c>
      <c r="W150" s="16" t="n">
        <v>309.020386</v>
      </c>
      <c r="X150" s="16" t="n">
        <v>320.383881</v>
      </c>
      <c r="Y150" s="16" t="n">
        <v>331.946411</v>
      </c>
      <c r="Z150" s="16" t="n">
        <v>343.81665</v>
      </c>
      <c r="AA150" s="16" t="n">
        <v>356.068634</v>
      </c>
      <c r="AB150" s="16" t="n">
        <v>368.526733</v>
      </c>
      <c r="AC150" s="16" t="n">
        <v>381.274475</v>
      </c>
      <c r="AD150" s="16" t="n">
        <v>394.263092</v>
      </c>
      <c r="AE150" s="16" t="n">
        <v>407.613525</v>
      </c>
      <c r="AF150" s="16" t="n">
        <v>421.16626</v>
      </c>
      <c r="AG150" s="16" t="n">
        <v>434.719086</v>
      </c>
      <c r="AH150" s="16" t="n">
        <v>448.690918</v>
      </c>
      <c r="AI150" s="16" t="n">
        <v>463.314972</v>
      </c>
      <c r="AJ150" s="16" t="n">
        <v>478.253082</v>
      </c>
      <c r="AK150" s="50" t="n">
        <v>0.038799</v>
      </c>
    </row>
    <row r="151" ht="15" customHeight="1" s="45">
      <c r="A151" s="11" t="inlineStr">
        <is>
          <t>ATE000:sal_SE_Asia-wb</t>
        </is>
      </c>
      <c r="B151" s="15" t="inlineStr">
        <is>
          <t xml:space="preserve">    Wide Body Aircraft</t>
        </is>
      </c>
      <c r="C151" s="16" t="n">
        <v>52.475174</v>
      </c>
      <c r="D151" s="16" t="n">
        <v>55.000504</v>
      </c>
      <c r="E151" s="16" t="n">
        <v>57.588757</v>
      </c>
      <c r="F151" s="16" t="n">
        <v>60.214363</v>
      </c>
      <c r="G151" s="16" t="n">
        <v>62.922592</v>
      </c>
      <c r="H151" s="16" t="n">
        <v>65.79078699999999</v>
      </c>
      <c r="I151" s="16" t="n">
        <v>68.806404</v>
      </c>
      <c r="J151" s="16" t="n">
        <v>71.937378</v>
      </c>
      <c r="K151" s="16" t="n">
        <v>75.122765</v>
      </c>
      <c r="L151" s="16" t="n">
        <v>78.334763</v>
      </c>
      <c r="M151" s="16" t="n">
        <v>81.682098</v>
      </c>
      <c r="N151" s="16" t="n">
        <v>85.17240099999999</v>
      </c>
      <c r="O151" s="16" t="n">
        <v>88.71920799999999</v>
      </c>
      <c r="P151" s="16" t="n">
        <v>92.328125</v>
      </c>
      <c r="Q151" s="16" t="n">
        <v>95.997643</v>
      </c>
      <c r="R151" s="16" t="n">
        <v>99.72539500000001</v>
      </c>
      <c r="S151" s="16" t="n">
        <v>103.593285</v>
      </c>
      <c r="T151" s="16" t="n">
        <v>107.600037</v>
      </c>
      <c r="U151" s="16" t="n">
        <v>111.690102</v>
      </c>
      <c r="V151" s="16" t="n">
        <v>115.868866</v>
      </c>
      <c r="W151" s="16" t="n">
        <v>120.145454</v>
      </c>
      <c r="X151" s="16" t="n">
        <v>124.563515</v>
      </c>
      <c r="Y151" s="16" t="n">
        <v>129.058975</v>
      </c>
      <c r="Z151" s="16" t="n">
        <v>133.674057</v>
      </c>
      <c r="AA151" s="16" t="n">
        <v>138.437546</v>
      </c>
      <c r="AB151" s="16" t="n">
        <v>143.281189</v>
      </c>
      <c r="AC151" s="16" t="n">
        <v>148.237442</v>
      </c>
      <c r="AD151" s="16" t="n">
        <v>153.287354</v>
      </c>
      <c r="AE151" s="16" t="n">
        <v>158.477951</v>
      </c>
      <c r="AF151" s="16" t="n">
        <v>163.747162</v>
      </c>
      <c r="AG151" s="16" t="n">
        <v>169.016418</v>
      </c>
      <c r="AH151" s="16" t="n">
        <v>174.448593</v>
      </c>
      <c r="AI151" s="16" t="n">
        <v>180.134354</v>
      </c>
      <c r="AJ151" s="16" t="n">
        <v>185.9422</v>
      </c>
      <c r="AK151" s="50" t="n">
        <v>0.038799</v>
      </c>
    </row>
    <row r="152" ht="15" customHeight="1" s="45">
      <c r="A152" s="11" t="inlineStr">
        <is>
          <t>ATE000:sal_SE_Asia-rj</t>
        </is>
      </c>
      <c r="B152" s="15" t="inlineStr">
        <is>
          <t xml:space="preserve">    Regional Jets</t>
        </is>
      </c>
      <c r="C152" s="16" t="n">
        <v>38.038769</v>
      </c>
      <c r="D152" s="16" t="n">
        <v>39.869358</v>
      </c>
      <c r="E152" s="16" t="n">
        <v>41.74556</v>
      </c>
      <c r="F152" s="16" t="n">
        <v>43.648838</v>
      </c>
      <c r="G152" s="16" t="n">
        <v>45.612007</v>
      </c>
      <c r="H152" s="16" t="n">
        <v>47.691135</v>
      </c>
      <c r="I152" s="16" t="n">
        <v>49.877129</v>
      </c>
      <c r="J152" s="16" t="n">
        <v>52.14674</v>
      </c>
      <c r="K152" s="16" t="n">
        <v>54.455799</v>
      </c>
      <c r="L152" s="16" t="n">
        <v>56.784142</v>
      </c>
      <c r="M152" s="16" t="n">
        <v>59.210598</v>
      </c>
      <c r="N152" s="16" t="n">
        <v>61.740692</v>
      </c>
      <c r="O152" s="16" t="n">
        <v>64.31173699999999</v>
      </c>
      <c r="P152" s="16" t="n">
        <v>66.92781100000001</v>
      </c>
      <c r="Q152" s="16" t="n">
        <v>69.587807</v>
      </c>
      <c r="R152" s="16" t="n">
        <v>72.290024</v>
      </c>
      <c r="S152" s="16" t="n">
        <v>75.093819</v>
      </c>
      <c r="T152" s="16" t="n">
        <v>77.998276</v>
      </c>
      <c r="U152" s="16" t="n">
        <v>80.963127</v>
      </c>
      <c r="V152" s="16" t="n">
        <v>83.992271</v>
      </c>
      <c r="W152" s="16" t="n">
        <v>87.092331</v>
      </c>
      <c r="X152" s="16" t="n">
        <v>90.294945</v>
      </c>
      <c r="Y152" s="16" t="n">
        <v>93.553658</v>
      </c>
      <c r="Z152" s="16" t="n">
        <v>96.899086</v>
      </c>
      <c r="AA152" s="16" t="n">
        <v>100.352104</v>
      </c>
      <c r="AB152" s="16" t="n">
        <v>103.86322</v>
      </c>
      <c r="AC152" s="16" t="n">
        <v>107.455956</v>
      </c>
      <c r="AD152" s="16" t="n">
        <v>111.116585</v>
      </c>
      <c r="AE152" s="16" t="n">
        <v>114.879204</v>
      </c>
      <c r="AF152" s="16" t="n">
        <v>118.698807</v>
      </c>
      <c r="AG152" s="16" t="n">
        <v>122.518433</v>
      </c>
      <c r="AH152" s="16" t="n">
        <v>126.456192</v>
      </c>
      <c r="AI152" s="16" t="n">
        <v>130.577728</v>
      </c>
      <c r="AJ152" s="16" t="n">
        <v>134.787796</v>
      </c>
      <c r="AK152" s="50" t="n">
        <v>0.038799</v>
      </c>
    </row>
    <row r="153" ht="15" customHeight="1" s="45">
      <c r="A153" s="11" t="inlineStr">
        <is>
          <t>ATE000:sal_SW_Asia</t>
        </is>
      </c>
      <c r="B153" s="15" t="inlineStr">
        <is>
          <t xml:space="preserve">  Southwest Asia</t>
        </is>
      </c>
      <c r="C153" s="16" t="n">
        <v>54.996986</v>
      </c>
      <c r="D153" s="16" t="n">
        <v>58.89299</v>
      </c>
      <c r="E153" s="16" t="n">
        <v>62.789173</v>
      </c>
      <c r="F153" s="16" t="n">
        <v>66.75804100000001</v>
      </c>
      <c r="G153" s="16" t="n">
        <v>70.778076</v>
      </c>
      <c r="H153" s="16" t="n">
        <v>74.987656</v>
      </c>
      <c r="I153" s="16" t="n">
        <v>79.527237</v>
      </c>
      <c r="J153" s="16" t="n">
        <v>84.39959</v>
      </c>
      <c r="K153" s="16" t="n">
        <v>89.486664</v>
      </c>
      <c r="L153" s="16" t="n">
        <v>94.798332</v>
      </c>
      <c r="M153" s="16" t="n">
        <v>100.394485</v>
      </c>
      <c r="N153" s="16" t="n">
        <v>106.23336</v>
      </c>
      <c r="O153" s="16" t="n">
        <v>112.257584</v>
      </c>
      <c r="P153" s="16" t="n">
        <v>118.479492</v>
      </c>
      <c r="Q153" s="16" t="n">
        <v>124.92057</v>
      </c>
      <c r="R153" s="16" t="n">
        <v>131.633026</v>
      </c>
      <c r="S153" s="16" t="n">
        <v>138.669693</v>
      </c>
      <c r="T153" s="16" t="n">
        <v>145.991211</v>
      </c>
      <c r="U153" s="16" t="n">
        <v>153.565445</v>
      </c>
      <c r="V153" s="16" t="n">
        <v>161.449448</v>
      </c>
      <c r="W153" s="16" t="n">
        <v>169.637589</v>
      </c>
      <c r="X153" s="16" t="n">
        <v>178.127563</v>
      </c>
      <c r="Y153" s="16" t="n">
        <v>186.851929</v>
      </c>
      <c r="Z153" s="16" t="n">
        <v>195.907333</v>
      </c>
      <c r="AA153" s="16" t="n">
        <v>205.31163</v>
      </c>
      <c r="AB153" s="16" t="n">
        <v>214.969757</v>
      </c>
      <c r="AC153" s="16" t="n">
        <v>224.913239</v>
      </c>
      <c r="AD153" s="16" t="n">
        <v>235.103897</v>
      </c>
      <c r="AE153" s="16" t="n">
        <v>245.611008</v>
      </c>
      <c r="AF153" s="16" t="n">
        <v>256.372223</v>
      </c>
      <c r="AG153" s="16" t="n">
        <v>267.331726</v>
      </c>
      <c r="AH153" s="16" t="n">
        <v>278.599976</v>
      </c>
      <c r="AI153" s="16" t="n">
        <v>290.289764</v>
      </c>
      <c r="AJ153" s="16" t="n">
        <v>302.279846</v>
      </c>
      <c r="AK153" s="50" t="n">
        <v>0.052442</v>
      </c>
    </row>
    <row r="154" ht="15" customHeight="1" s="45">
      <c r="A154" s="11" t="inlineStr">
        <is>
          <t>ATE000:sal_SW_Asia-nb</t>
        </is>
      </c>
      <c r="B154" s="15" t="inlineStr">
        <is>
          <t xml:space="preserve">    Narrow Body Aircraft</t>
        </is>
      </c>
      <c r="C154" s="16" t="n">
        <v>39.756859</v>
      </c>
      <c r="D154" s="16" t="n">
        <v>42.573246</v>
      </c>
      <c r="E154" s="16" t="n">
        <v>45.389763</v>
      </c>
      <c r="F154" s="16" t="n">
        <v>48.258823</v>
      </c>
      <c r="G154" s="16" t="n">
        <v>51.164875</v>
      </c>
      <c r="H154" s="16" t="n">
        <v>54.207947</v>
      </c>
      <c r="I154" s="16" t="n">
        <v>57.489571</v>
      </c>
      <c r="J154" s="16" t="n">
        <v>61.011753</v>
      </c>
      <c r="K154" s="16" t="n">
        <v>64.689156</v>
      </c>
      <c r="L154" s="16" t="n">
        <v>68.528915</v>
      </c>
      <c r="M154" s="16" t="n">
        <v>72.574326</v>
      </c>
      <c r="N154" s="16" t="n">
        <v>76.795197</v>
      </c>
      <c r="O154" s="16" t="n">
        <v>81.150063</v>
      </c>
      <c r="P154" s="16" t="n">
        <v>85.64782700000001</v>
      </c>
      <c r="Q154" s="16" t="n">
        <v>90.304024</v>
      </c>
      <c r="R154" s="16" t="n">
        <v>95.156403</v>
      </c>
      <c r="S154" s="16" t="n">
        <v>100.243149</v>
      </c>
      <c r="T154" s="16" t="n">
        <v>105.535812</v>
      </c>
      <c r="U154" s="16" t="n">
        <v>111.011177</v>
      </c>
      <c r="V154" s="16" t="n">
        <v>116.710442</v>
      </c>
      <c r="W154" s="16" t="n">
        <v>122.629593</v>
      </c>
      <c r="X154" s="16" t="n">
        <v>128.766907</v>
      </c>
      <c r="Y154" s="16" t="n">
        <v>135.073685</v>
      </c>
      <c r="Z154" s="16" t="n">
        <v>141.619751</v>
      </c>
      <c r="AA154" s="16" t="n">
        <v>148.418045</v>
      </c>
      <c r="AB154" s="16" t="n">
        <v>155.399826</v>
      </c>
      <c r="AC154" s="16" t="n">
        <v>162.587891</v>
      </c>
      <c r="AD154" s="16" t="n">
        <v>169.954636</v>
      </c>
      <c r="AE154" s="16" t="n">
        <v>177.550125</v>
      </c>
      <c r="AF154" s="16" t="n">
        <v>185.32933</v>
      </c>
      <c r="AG154" s="16" t="n">
        <v>193.251846</v>
      </c>
      <c r="AH154" s="16" t="n">
        <v>201.397583</v>
      </c>
      <c r="AI154" s="16" t="n">
        <v>209.848038</v>
      </c>
      <c r="AJ154" s="16" t="n">
        <v>218.515549</v>
      </c>
      <c r="AK154" s="50" t="n">
        <v>0.052442</v>
      </c>
    </row>
    <row r="155" ht="15" customHeight="1" s="45">
      <c r="A155" s="11" t="inlineStr">
        <is>
          <t>ATE000:sal_SW_Asia-wb</t>
        </is>
      </c>
      <c r="B155" s="15" t="inlineStr">
        <is>
          <t xml:space="preserve">    Wide Body Aircraft</t>
        </is>
      </c>
      <c r="C155" s="16" t="n">
        <v>7.785718</v>
      </c>
      <c r="D155" s="16" t="n">
        <v>8.337260000000001</v>
      </c>
      <c r="E155" s="16" t="n">
        <v>8.888828</v>
      </c>
      <c r="F155" s="16" t="n">
        <v>9.450685999999999</v>
      </c>
      <c r="G155" s="16" t="n">
        <v>10.019787</v>
      </c>
      <c r="H155" s="16" t="n">
        <v>10.615724</v>
      </c>
      <c r="I155" s="16" t="n">
        <v>11.258373</v>
      </c>
      <c r="J155" s="16" t="n">
        <v>11.948134</v>
      </c>
      <c r="K155" s="16" t="n">
        <v>12.668292</v>
      </c>
      <c r="L155" s="16" t="n">
        <v>13.420245</v>
      </c>
      <c r="M155" s="16" t="n">
        <v>14.212471</v>
      </c>
      <c r="N155" s="16" t="n">
        <v>15.039059</v>
      </c>
      <c r="O155" s="16" t="n">
        <v>15.891887</v>
      </c>
      <c r="P155" s="16" t="n">
        <v>16.772699</v>
      </c>
      <c r="Q155" s="16" t="n">
        <v>17.684538</v>
      </c>
      <c r="R155" s="16" t="n">
        <v>18.634792</v>
      </c>
      <c r="S155" s="16" t="n">
        <v>19.630949</v>
      </c>
      <c r="T155" s="16" t="n">
        <v>20.667431</v>
      </c>
      <c r="U155" s="16" t="n">
        <v>21.739685</v>
      </c>
      <c r="V155" s="16" t="n">
        <v>22.855795</v>
      </c>
      <c r="W155" s="16" t="n">
        <v>24.014959</v>
      </c>
      <c r="X155" s="16" t="n">
        <v>25.216852</v>
      </c>
      <c r="Y155" s="16" t="n">
        <v>26.451929</v>
      </c>
      <c r="Z155" s="16" t="n">
        <v>27.733866</v>
      </c>
      <c r="AA155" s="16" t="n">
        <v>29.065197</v>
      </c>
      <c r="AB155" s="16" t="n">
        <v>30.432465</v>
      </c>
      <c r="AC155" s="16" t="n">
        <v>31.840126</v>
      </c>
      <c r="AD155" s="16" t="n">
        <v>33.28278</v>
      </c>
      <c r="AE155" s="16" t="n">
        <v>34.770229</v>
      </c>
      <c r="AF155" s="16" t="n">
        <v>36.293659</v>
      </c>
      <c r="AG155" s="16" t="n">
        <v>37.84515</v>
      </c>
      <c r="AH155" s="16" t="n">
        <v>39.440357</v>
      </c>
      <c r="AI155" s="16" t="n">
        <v>41.095238</v>
      </c>
      <c r="AJ155" s="16" t="n">
        <v>42.792622</v>
      </c>
      <c r="AK155" s="50" t="n">
        <v>0.052442</v>
      </c>
    </row>
    <row r="156" ht="15" customHeight="1" s="45">
      <c r="A156" s="11" t="inlineStr">
        <is>
          <t>ATE000:sal_SW_Asia-rj</t>
        </is>
      </c>
      <c r="B156" s="15" t="inlineStr">
        <is>
          <t xml:space="preserve">    Regional Jets</t>
        </is>
      </c>
      <c r="C156" s="16" t="n">
        <v>7.454412</v>
      </c>
      <c r="D156" s="16" t="n">
        <v>7.982484</v>
      </c>
      <c r="E156" s="16" t="n">
        <v>8.510581</v>
      </c>
      <c r="F156" s="16" t="n">
        <v>9.04853</v>
      </c>
      <c r="G156" s="16" t="n">
        <v>9.593413</v>
      </c>
      <c r="H156" s="16" t="n">
        <v>10.163989</v>
      </c>
      <c r="I156" s="16" t="n">
        <v>10.779295</v>
      </c>
      <c r="J156" s="16" t="n">
        <v>11.439703</v>
      </c>
      <c r="K156" s="16" t="n">
        <v>12.129216</v>
      </c>
      <c r="L156" s="16" t="n">
        <v>12.849172</v>
      </c>
      <c r="M156" s="16" t="n">
        <v>13.607686</v>
      </c>
      <c r="N156" s="16" t="n">
        <v>14.399099</v>
      </c>
      <c r="O156" s="16" t="n">
        <v>15.215636</v>
      </c>
      <c r="P156" s="16" t="n">
        <v>16.058968</v>
      </c>
      <c r="Q156" s="16" t="n">
        <v>16.932005</v>
      </c>
      <c r="R156" s="16" t="n">
        <v>17.841825</v>
      </c>
      <c r="S156" s="16" t="n">
        <v>18.795591</v>
      </c>
      <c r="T156" s="16" t="n">
        <v>19.787966</v>
      </c>
      <c r="U156" s="16" t="n">
        <v>20.814594</v>
      </c>
      <c r="V156" s="16" t="n">
        <v>21.883209</v>
      </c>
      <c r="W156" s="16" t="n">
        <v>22.993046</v>
      </c>
      <c r="X156" s="16" t="n">
        <v>24.143795</v>
      </c>
      <c r="Y156" s="16" t="n">
        <v>25.326315</v>
      </c>
      <c r="Z156" s="16" t="n">
        <v>26.553705</v>
      </c>
      <c r="AA156" s="16" t="n">
        <v>27.828382</v>
      </c>
      <c r="AB156" s="16" t="n">
        <v>29.137466</v>
      </c>
      <c r="AC156" s="16" t="n">
        <v>30.485228</v>
      </c>
      <c r="AD156" s="16" t="n">
        <v>31.866491</v>
      </c>
      <c r="AE156" s="16" t="n">
        <v>33.290646</v>
      </c>
      <c r="AF156" s="16" t="n">
        <v>34.749249</v>
      </c>
      <c r="AG156" s="16" t="n">
        <v>36.234722</v>
      </c>
      <c r="AH156" s="16" t="n">
        <v>37.762047</v>
      </c>
      <c r="AI156" s="16" t="n">
        <v>39.346504</v>
      </c>
      <c r="AJ156" s="16" t="n">
        <v>40.971668</v>
      </c>
      <c r="AK156" s="50" t="n">
        <v>0.052442</v>
      </c>
    </row>
    <row r="157" ht="15" customHeight="1" s="45">
      <c r="A157" s="11" t="inlineStr">
        <is>
          <t>ATE000:sal_Oceania</t>
        </is>
      </c>
      <c r="B157" s="15" t="inlineStr">
        <is>
          <t xml:space="preserve">  Oceania</t>
        </is>
      </c>
      <c r="C157" s="16" t="n">
        <v>32.623344</v>
      </c>
      <c r="D157" s="16" t="n">
        <v>33.39325</v>
      </c>
      <c r="E157" s="16" t="n">
        <v>34.255257</v>
      </c>
      <c r="F157" s="16" t="n">
        <v>35.199181</v>
      </c>
      <c r="G157" s="16" t="n">
        <v>36.249947</v>
      </c>
      <c r="H157" s="16" t="n">
        <v>37.342125</v>
      </c>
      <c r="I157" s="16" t="n">
        <v>38.369133</v>
      </c>
      <c r="J157" s="16" t="n">
        <v>39.364658</v>
      </c>
      <c r="K157" s="16" t="n">
        <v>40.317589</v>
      </c>
      <c r="L157" s="16" t="n">
        <v>41.248535</v>
      </c>
      <c r="M157" s="16" t="n">
        <v>42.190048</v>
      </c>
      <c r="N157" s="16" t="n">
        <v>43.165565</v>
      </c>
      <c r="O157" s="16" t="n">
        <v>44.157951</v>
      </c>
      <c r="P157" s="16" t="n">
        <v>45.160736</v>
      </c>
      <c r="Q157" s="16" t="n">
        <v>46.14822</v>
      </c>
      <c r="R157" s="16" t="n">
        <v>47.133316</v>
      </c>
      <c r="S157" s="16" t="n">
        <v>48.182362</v>
      </c>
      <c r="T157" s="16" t="n">
        <v>49.265167</v>
      </c>
      <c r="U157" s="16" t="n">
        <v>50.353119</v>
      </c>
      <c r="V157" s="16" t="n">
        <v>51.444756</v>
      </c>
      <c r="W157" s="16" t="n">
        <v>52.559902</v>
      </c>
      <c r="X157" s="16" t="n">
        <v>53.692047</v>
      </c>
      <c r="Y157" s="16" t="n">
        <v>54.834461</v>
      </c>
      <c r="Z157" s="16" t="n">
        <v>55.996811</v>
      </c>
      <c r="AA157" s="16" t="n">
        <v>57.193092</v>
      </c>
      <c r="AB157" s="16" t="n">
        <v>58.420708</v>
      </c>
      <c r="AC157" s="16" t="n">
        <v>59.669243</v>
      </c>
      <c r="AD157" s="16" t="n">
        <v>60.932785</v>
      </c>
      <c r="AE157" s="16" t="n">
        <v>62.213478</v>
      </c>
      <c r="AF157" s="16" t="n">
        <v>63.518089</v>
      </c>
      <c r="AG157" s="16" t="n">
        <v>64.812195</v>
      </c>
      <c r="AH157" s="16" t="n">
        <v>66.11203</v>
      </c>
      <c r="AI157" s="16" t="n">
        <v>67.406265</v>
      </c>
      <c r="AJ157" s="16" t="n">
        <v>68.681129</v>
      </c>
      <c r="AK157" s="50" t="n">
        <v>0.022791</v>
      </c>
    </row>
    <row r="158" ht="15" customHeight="1" s="45">
      <c r="A158" s="11" t="inlineStr">
        <is>
          <t>ATE000:sal_Oceania-nb</t>
        </is>
      </c>
      <c r="B158" s="15" t="inlineStr">
        <is>
          <t xml:space="preserve">    Narrow Body Aircraft</t>
        </is>
      </c>
      <c r="C158" s="16" t="n">
        <v>15.667789</v>
      </c>
      <c r="D158" s="16" t="n">
        <v>16.037548</v>
      </c>
      <c r="E158" s="16" t="n">
        <v>16.451538</v>
      </c>
      <c r="F158" s="16" t="n">
        <v>16.904869</v>
      </c>
      <c r="G158" s="16" t="n">
        <v>17.409513</v>
      </c>
      <c r="H158" s="16" t="n">
        <v>17.934048</v>
      </c>
      <c r="I158" s="16" t="n">
        <v>18.42728</v>
      </c>
      <c r="J158" s="16" t="n">
        <v>18.905396</v>
      </c>
      <c r="K158" s="16" t="n">
        <v>19.363054</v>
      </c>
      <c r="L158" s="16" t="n">
        <v>19.81015</v>
      </c>
      <c r="M158" s="16" t="n">
        <v>20.262325</v>
      </c>
      <c r="N158" s="16" t="n">
        <v>20.730831</v>
      </c>
      <c r="O158" s="16" t="n">
        <v>21.207438</v>
      </c>
      <c r="P158" s="16" t="n">
        <v>21.689037</v>
      </c>
      <c r="Q158" s="16" t="n">
        <v>22.16329</v>
      </c>
      <c r="R158" s="16" t="n">
        <v>22.636396</v>
      </c>
      <c r="S158" s="16" t="n">
        <v>23.140215</v>
      </c>
      <c r="T158" s="16" t="n">
        <v>23.660246</v>
      </c>
      <c r="U158" s="16" t="n">
        <v>24.182749</v>
      </c>
      <c r="V158" s="16" t="n">
        <v>24.707022</v>
      </c>
      <c r="W158" s="16" t="n">
        <v>25.242584</v>
      </c>
      <c r="X158" s="16" t="n">
        <v>25.786312</v>
      </c>
      <c r="Y158" s="16" t="n">
        <v>26.334972</v>
      </c>
      <c r="Z158" s="16" t="n">
        <v>26.893206</v>
      </c>
      <c r="AA158" s="16" t="n">
        <v>27.467733</v>
      </c>
      <c r="AB158" s="16" t="n">
        <v>28.057314</v>
      </c>
      <c r="AC158" s="16" t="n">
        <v>28.656939</v>
      </c>
      <c r="AD158" s="16" t="n">
        <v>29.263773</v>
      </c>
      <c r="AE158" s="16" t="n">
        <v>29.878841</v>
      </c>
      <c r="AF158" s="16" t="n">
        <v>30.505398</v>
      </c>
      <c r="AG158" s="16" t="n">
        <v>31.126907</v>
      </c>
      <c r="AH158" s="16" t="n">
        <v>31.751169</v>
      </c>
      <c r="AI158" s="16" t="n">
        <v>32.372746</v>
      </c>
      <c r="AJ158" s="16" t="n">
        <v>32.985016</v>
      </c>
      <c r="AK158" s="50" t="n">
        <v>0.022791</v>
      </c>
    </row>
    <row r="159" ht="15" customHeight="1" s="45">
      <c r="A159" s="11" t="inlineStr">
        <is>
          <t>ATE000:sal_Oceania-wb</t>
        </is>
      </c>
      <c r="B159" s="15" t="inlineStr">
        <is>
          <t xml:space="preserve">    Wide Body Aircraft</t>
        </is>
      </c>
      <c r="C159" s="16" t="n">
        <v>7.297327</v>
      </c>
      <c r="D159" s="16" t="n">
        <v>7.469543</v>
      </c>
      <c r="E159" s="16" t="n">
        <v>7.662361</v>
      </c>
      <c r="F159" s="16" t="n">
        <v>7.873501</v>
      </c>
      <c r="G159" s="16" t="n">
        <v>8.108541000000001</v>
      </c>
      <c r="H159" s="16" t="n">
        <v>8.352843999999999</v>
      </c>
      <c r="I159" s="16" t="n">
        <v>8.582568999999999</v>
      </c>
      <c r="J159" s="16" t="n">
        <v>8.805253</v>
      </c>
      <c r="K159" s="16" t="n">
        <v>9.018409</v>
      </c>
      <c r="L159" s="16" t="n">
        <v>9.226645</v>
      </c>
      <c r="M159" s="16" t="n">
        <v>9.437246999999999</v>
      </c>
      <c r="N159" s="16" t="n">
        <v>9.655455999999999</v>
      </c>
      <c r="O159" s="16" t="n">
        <v>9.877437</v>
      </c>
      <c r="P159" s="16" t="n">
        <v>10.101744</v>
      </c>
      <c r="Q159" s="16" t="n">
        <v>10.322628</v>
      </c>
      <c r="R159" s="16" t="n">
        <v>10.542979</v>
      </c>
      <c r="S159" s="16" t="n">
        <v>10.777634</v>
      </c>
      <c r="T159" s="16" t="n">
        <v>11.01984</v>
      </c>
      <c r="U159" s="16" t="n">
        <v>11.263198</v>
      </c>
      <c r="V159" s="16" t="n">
        <v>11.50738</v>
      </c>
      <c r="W159" s="16" t="n">
        <v>11.75682</v>
      </c>
      <c r="X159" s="16" t="n">
        <v>12.010063</v>
      </c>
      <c r="Y159" s="16" t="n">
        <v>12.265603</v>
      </c>
      <c r="Z159" s="16" t="n">
        <v>12.525602</v>
      </c>
      <c r="AA159" s="16" t="n">
        <v>12.793191</v>
      </c>
      <c r="AB159" s="16" t="n">
        <v>13.06779</v>
      </c>
      <c r="AC159" s="16" t="n">
        <v>13.347067</v>
      </c>
      <c r="AD159" s="16" t="n">
        <v>13.629703</v>
      </c>
      <c r="AE159" s="16" t="n">
        <v>13.916173</v>
      </c>
      <c r="AF159" s="16" t="n">
        <v>14.207994</v>
      </c>
      <c r="AG159" s="16" t="n">
        <v>14.497463</v>
      </c>
      <c r="AH159" s="16" t="n">
        <v>14.788217</v>
      </c>
      <c r="AI159" s="16" t="n">
        <v>15.077717</v>
      </c>
      <c r="AJ159" s="16" t="n">
        <v>15.362884</v>
      </c>
      <c r="AK159" s="50" t="n">
        <v>0.022791</v>
      </c>
    </row>
    <row r="160" ht="15" customHeight="1" s="45">
      <c r="A160" s="11" t="inlineStr">
        <is>
          <t>ATE000:sal_Oceania-rj</t>
        </is>
      </c>
      <c r="B160" s="15" t="inlineStr">
        <is>
          <t xml:space="preserve">    Regional Jets</t>
        </is>
      </c>
      <c r="C160" s="16" t="n">
        <v>9.658226000000001</v>
      </c>
      <c r="D160" s="16" t="n">
        <v>9.88616</v>
      </c>
      <c r="E160" s="16" t="n">
        <v>10.141359</v>
      </c>
      <c r="F160" s="16" t="n">
        <v>10.420812</v>
      </c>
      <c r="G160" s="16" t="n">
        <v>10.731891</v>
      </c>
      <c r="H160" s="16" t="n">
        <v>11.055235</v>
      </c>
      <c r="I160" s="16" t="n">
        <v>11.359282</v>
      </c>
      <c r="J160" s="16" t="n">
        <v>11.654012</v>
      </c>
      <c r="K160" s="16" t="n">
        <v>11.936129</v>
      </c>
      <c r="L160" s="16" t="n">
        <v>12.211738</v>
      </c>
      <c r="M160" s="16" t="n">
        <v>12.490475</v>
      </c>
      <c r="N160" s="16" t="n">
        <v>12.77928</v>
      </c>
      <c r="O160" s="16" t="n">
        <v>13.073078</v>
      </c>
      <c r="P160" s="16" t="n">
        <v>13.369955</v>
      </c>
      <c r="Q160" s="16" t="n">
        <v>13.662304</v>
      </c>
      <c r="R160" s="16" t="n">
        <v>13.953943</v>
      </c>
      <c r="S160" s="16" t="n">
        <v>14.264516</v>
      </c>
      <c r="T160" s="16" t="n">
        <v>14.585084</v>
      </c>
      <c r="U160" s="16" t="n">
        <v>14.907173</v>
      </c>
      <c r="V160" s="16" t="n">
        <v>15.230356</v>
      </c>
      <c r="W160" s="16" t="n">
        <v>15.560497</v>
      </c>
      <c r="X160" s="16" t="n">
        <v>15.895673</v>
      </c>
      <c r="Y160" s="16" t="n">
        <v>16.233887</v>
      </c>
      <c r="Z160" s="16" t="n">
        <v>16.578003</v>
      </c>
      <c r="AA160" s="16" t="n">
        <v>16.932165</v>
      </c>
      <c r="AB160" s="16" t="n">
        <v>17.295605</v>
      </c>
      <c r="AC160" s="16" t="n">
        <v>17.665236</v>
      </c>
      <c r="AD160" s="16" t="n">
        <v>18.039312</v>
      </c>
      <c r="AE160" s="16" t="n">
        <v>18.418465</v>
      </c>
      <c r="AF160" s="16" t="n">
        <v>18.804697</v>
      </c>
      <c r="AG160" s="16" t="n">
        <v>19.18782</v>
      </c>
      <c r="AH160" s="16" t="n">
        <v>19.572639</v>
      </c>
      <c r="AI160" s="16" t="n">
        <v>19.955801</v>
      </c>
      <c r="AJ160" s="16" t="n">
        <v>20.333229</v>
      </c>
      <c r="AK160" s="50" t="n">
        <v>0.022791</v>
      </c>
    </row>
    <row r="161" ht="15" customHeight="1" s="45">
      <c r="A161" s="11" t="inlineStr">
        <is>
          <t>ATE000:sal_WorldTotal</t>
        </is>
      </c>
      <c r="B161" s="14" t="inlineStr">
        <is>
          <t>Total World</t>
        </is>
      </c>
      <c r="C161" s="20" t="n">
        <v>1752.027344</v>
      </c>
      <c r="D161" s="20" t="n">
        <v>1814.933716</v>
      </c>
      <c r="E161" s="20" t="n">
        <v>1881.129395</v>
      </c>
      <c r="F161" s="20" t="n">
        <v>1948.38916</v>
      </c>
      <c r="G161" s="20" t="n">
        <v>2012.588257</v>
      </c>
      <c r="H161" s="20" t="n">
        <v>2076.765625</v>
      </c>
      <c r="I161" s="20" t="n">
        <v>2141.06543</v>
      </c>
      <c r="J161" s="20" t="n">
        <v>2207.334717</v>
      </c>
      <c r="K161" s="20" t="n">
        <v>2273.654785</v>
      </c>
      <c r="L161" s="20" t="n">
        <v>2339.470703</v>
      </c>
      <c r="M161" s="20" t="n">
        <v>2407.908203</v>
      </c>
      <c r="N161" s="20" t="n">
        <v>2478.748535</v>
      </c>
      <c r="O161" s="20" t="n">
        <v>2551.017334</v>
      </c>
      <c r="P161" s="20" t="n">
        <v>2623.253174</v>
      </c>
      <c r="Q161" s="20" t="n">
        <v>2696.75</v>
      </c>
      <c r="R161" s="20" t="n">
        <v>2770.690186</v>
      </c>
      <c r="S161" s="20" t="n">
        <v>2847.050537</v>
      </c>
      <c r="T161" s="20" t="n">
        <v>2925.476074</v>
      </c>
      <c r="U161" s="20" t="n">
        <v>3004.479736</v>
      </c>
      <c r="V161" s="20" t="n">
        <v>3084.10791</v>
      </c>
      <c r="W161" s="20" t="n">
        <v>3164.487305</v>
      </c>
      <c r="X161" s="20" t="n">
        <v>3246.234619</v>
      </c>
      <c r="Y161" s="20" t="n">
        <v>3328.944336</v>
      </c>
      <c r="Z161" s="20" t="n">
        <v>3412.49707</v>
      </c>
      <c r="AA161" s="20" t="n">
        <v>3499.321289</v>
      </c>
      <c r="AB161" s="20" t="n">
        <v>3587.407715</v>
      </c>
      <c r="AC161" s="20" t="n">
        <v>3676.362549</v>
      </c>
      <c r="AD161" s="20" t="n">
        <v>3765.80249</v>
      </c>
      <c r="AE161" s="20" t="n">
        <v>3855.775391</v>
      </c>
      <c r="AF161" s="20" t="n">
        <v>3946.889404</v>
      </c>
      <c r="AG161" s="20" t="n">
        <v>4036.951172</v>
      </c>
      <c r="AH161" s="20" t="n">
        <v>4128.842773</v>
      </c>
      <c r="AI161" s="20" t="n">
        <v>4222.336426</v>
      </c>
      <c r="AJ161" s="20" t="n">
        <v>4315.82373</v>
      </c>
      <c r="AK161" s="52" t="n">
        <v>0.02744</v>
      </c>
    </row>
    <row r="163" ht="15" customHeight="1" s="45">
      <c r="B163" s="14" t="inlineStr">
        <is>
          <t>Advanced Technology Penetration</t>
        </is>
      </c>
    </row>
    <row r="164" ht="15" customHeight="1" s="45">
      <c r="A164" s="11" t="inlineStr">
        <is>
          <t>ATE000:la_gen_tech_1</t>
        </is>
      </c>
      <c r="B164" s="15" t="inlineStr">
        <is>
          <t xml:space="preserve">  General Technology 1</t>
        </is>
      </c>
      <c r="C164" s="17" t="n">
        <v>0.86</v>
      </c>
      <c r="D164" s="17" t="n">
        <v>0.93</v>
      </c>
      <c r="E164" s="17" t="n">
        <v>1</v>
      </c>
      <c r="F164" s="17" t="n">
        <v>0</v>
      </c>
      <c r="G164" s="17" t="n">
        <v>0</v>
      </c>
      <c r="H164" s="17" t="n">
        <v>0</v>
      </c>
      <c r="I164" s="17" t="n">
        <v>0</v>
      </c>
      <c r="J164" s="17" t="n">
        <v>0</v>
      </c>
      <c r="K164" s="17" t="n">
        <v>0</v>
      </c>
      <c r="L164" s="17" t="n">
        <v>0</v>
      </c>
      <c r="M164" s="17" t="n">
        <v>0</v>
      </c>
      <c r="N164" s="17" t="n">
        <v>0</v>
      </c>
      <c r="O164" s="17" t="n">
        <v>0</v>
      </c>
      <c r="P164" s="17" t="n">
        <v>0</v>
      </c>
      <c r="Q164" s="17" t="n">
        <v>0</v>
      </c>
      <c r="R164" s="17" t="n">
        <v>0</v>
      </c>
      <c r="S164" s="17" t="n">
        <v>0</v>
      </c>
      <c r="T164" s="17" t="n">
        <v>0</v>
      </c>
      <c r="U164" s="17" t="n">
        <v>0</v>
      </c>
      <c r="V164" s="17" t="n">
        <v>0</v>
      </c>
      <c r="W164" s="17" t="n">
        <v>0</v>
      </c>
      <c r="X164" s="17" t="n">
        <v>0</v>
      </c>
      <c r="Y164" s="17" t="n">
        <v>0</v>
      </c>
      <c r="Z164" s="17" t="n">
        <v>0</v>
      </c>
      <c r="AA164" s="17" t="n">
        <v>0</v>
      </c>
      <c r="AB164" s="17" t="n">
        <v>0</v>
      </c>
      <c r="AC164" s="17" t="n">
        <v>0</v>
      </c>
      <c r="AD164" s="17" t="n">
        <v>0</v>
      </c>
      <c r="AE164" s="17" t="n">
        <v>0</v>
      </c>
      <c r="AF164" s="17" t="n">
        <v>0</v>
      </c>
      <c r="AG164" s="17" t="n">
        <v>0</v>
      </c>
      <c r="AH164" s="17" t="n">
        <v>0</v>
      </c>
      <c r="AI164" s="17" t="n">
        <v>0</v>
      </c>
      <c r="AJ164" s="17" t="n">
        <v>0</v>
      </c>
      <c r="AK164" s="50" t="inlineStr">
        <is>
          <t>- -</t>
        </is>
      </c>
    </row>
    <row r="165" ht="15" customHeight="1" s="45">
      <c r="A165" s="11" t="inlineStr">
        <is>
          <t>ATE000:la_gen_tech_2</t>
        </is>
      </c>
      <c r="B165" s="15" t="inlineStr">
        <is>
          <t xml:space="preserve">  General Technology 2</t>
        </is>
      </c>
      <c r="C165" s="17" t="n">
        <v>0</v>
      </c>
      <c r="D165" s="17" t="n">
        <v>0</v>
      </c>
      <c r="E165" s="17" t="n">
        <v>0</v>
      </c>
      <c r="F165" s="17" t="n">
        <v>0.417</v>
      </c>
      <c r="G165" s="17" t="n">
        <v>0.5629999999999999</v>
      </c>
      <c r="H165" s="17" t="n">
        <v>0.708</v>
      </c>
      <c r="I165" s="17" t="n">
        <v>0.854</v>
      </c>
      <c r="J165" s="17" t="n">
        <v>1</v>
      </c>
      <c r="K165" s="17" t="n">
        <v>0</v>
      </c>
      <c r="L165" s="17" t="n">
        <v>0</v>
      </c>
      <c r="M165" s="17" t="n">
        <v>0</v>
      </c>
      <c r="N165" s="17" t="n">
        <v>0</v>
      </c>
      <c r="O165" s="17" t="n">
        <v>0</v>
      </c>
      <c r="P165" s="17" t="n">
        <v>0</v>
      </c>
      <c r="Q165" s="17" t="n">
        <v>0</v>
      </c>
      <c r="R165" s="17" t="n">
        <v>0</v>
      </c>
      <c r="S165" s="17" t="n">
        <v>0</v>
      </c>
      <c r="T165" s="17" t="n">
        <v>0</v>
      </c>
      <c r="U165" s="17" t="n">
        <v>0</v>
      </c>
      <c r="V165" s="17" t="n">
        <v>0</v>
      </c>
      <c r="W165" s="17" t="n">
        <v>0</v>
      </c>
      <c r="X165" s="17" t="n">
        <v>0</v>
      </c>
      <c r="Y165" s="17" t="n">
        <v>0</v>
      </c>
      <c r="Z165" s="17" t="n">
        <v>0</v>
      </c>
      <c r="AA165" s="17" t="n">
        <v>0</v>
      </c>
      <c r="AB165" s="17" t="n">
        <v>0</v>
      </c>
      <c r="AC165" s="17" t="n">
        <v>0</v>
      </c>
      <c r="AD165" s="17" t="n">
        <v>0</v>
      </c>
      <c r="AE165" s="17" t="n">
        <v>0</v>
      </c>
      <c r="AF165" s="17" t="n">
        <v>0</v>
      </c>
      <c r="AG165" s="17" t="n">
        <v>0</v>
      </c>
      <c r="AH165" s="17" t="n">
        <v>0</v>
      </c>
      <c r="AI165" s="17" t="n">
        <v>0</v>
      </c>
      <c r="AJ165" s="17" t="n">
        <v>0</v>
      </c>
      <c r="AK165" s="50" t="inlineStr">
        <is>
          <t>- -</t>
        </is>
      </c>
    </row>
    <row r="166" ht="15" customHeight="1" s="45">
      <c r="A166" s="11" t="inlineStr">
        <is>
          <t>ATE000:la_gen_tech_3</t>
        </is>
      </c>
      <c r="B166" s="15" t="inlineStr">
        <is>
          <t xml:space="preserve">  General Technology 3</t>
        </is>
      </c>
      <c r="C166" s="17" t="n">
        <v>0</v>
      </c>
      <c r="D166" s="17" t="n">
        <v>0</v>
      </c>
      <c r="E166" s="17" t="n">
        <v>0</v>
      </c>
      <c r="F166" s="17" t="n">
        <v>0</v>
      </c>
      <c r="G166" s="17" t="n">
        <v>0</v>
      </c>
      <c r="H166" s="17" t="n">
        <v>0</v>
      </c>
      <c r="I166" s="17" t="n">
        <v>0</v>
      </c>
      <c r="J166" s="17" t="n">
        <v>0</v>
      </c>
      <c r="K166" s="17" t="n">
        <v>0.5</v>
      </c>
      <c r="L166" s="17" t="n">
        <v>0.625</v>
      </c>
      <c r="M166" s="17" t="n">
        <v>0.75</v>
      </c>
      <c r="N166" s="17" t="n">
        <v>0.875</v>
      </c>
      <c r="O166" s="17" t="n">
        <v>1</v>
      </c>
      <c r="P166" s="17" t="n">
        <v>0</v>
      </c>
      <c r="Q166" s="17" t="n">
        <v>0</v>
      </c>
      <c r="R166" s="17" t="n">
        <v>0</v>
      </c>
      <c r="S166" s="17" t="n">
        <v>0</v>
      </c>
      <c r="T166" s="17" t="n">
        <v>0</v>
      </c>
      <c r="U166" s="17" t="n">
        <v>0</v>
      </c>
      <c r="V166" s="17" t="n">
        <v>0</v>
      </c>
      <c r="W166" s="17" t="n">
        <v>0</v>
      </c>
      <c r="X166" s="17" t="n">
        <v>0</v>
      </c>
      <c r="Y166" s="17" t="n">
        <v>0</v>
      </c>
      <c r="Z166" s="17" t="n">
        <v>0</v>
      </c>
      <c r="AA166" s="17" t="n">
        <v>0</v>
      </c>
      <c r="AB166" s="17" t="n">
        <v>0</v>
      </c>
      <c r="AC166" s="17" t="n">
        <v>0</v>
      </c>
      <c r="AD166" s="17" t="n">
        <v>0</v>
      </c>
      <c r="AE166" s="17" t="n">
        <v>0</v>
      </c>
      <c r="AF166" s="17" t="n">
        <v>0</v>
      </c>
      <c r="AG166" s="17" t="n">
        <v>0</v>
      </c>
      <c r="AH166" s="17" t="n">
        <v>0</v>
      </c>
      <c r="AI166" s="17" t="n">
        <v>0</v>
      </c>
      <c r="AJ166" s="17" t="n">
        <v>0</v>
      </c>
      <c r="AK166" s="50" t="inlineStr">
        <is>
          <t>- -</t>
        </is>
      </c>
    </row>
    <row r="167" ht="15" customHeight="1" s="45">
      <c r="A167" s="11" t="inlineStr">
        <is>
          <t>ATE000:la_gen_tech_4</t>
        </is>
      </c>
      <c r="B167" s="15" t="inlineStr">
        <is>
          <t xml:space="preserve">  General Technology 4</t>
        </is>
      </c>
      <c r="C167" s="17" t="n">
        <v>0</v>
      </c>
      <c r="D167" s="17" t="n">
        <v>0</v>
      </c>
      <c r="E167" s="17" t="n">
        <v>0</v>
      </c>
      <c r="F167" s="17" t="n">
        <v>0</v>
      </c>
      <c r="G167" s="17" t="n">
        <v>0</v>
      </c>
      <c r="H167" s="17" t="n">
        <v>0</v>
      </c>
      <c r="I167" s="17" t="n">
        <v>0</v>
      </c>
      <c r="J167" s="17" t="n">
        <v>0</v>
      </c>
      <c r="K167" s="17" t="n">
        <v>0</v>
      </c>
      <c r="L167" s="17" t="n">
        <v>0</v>
      </c>
      <c r="M167" s="17" t="n">
        <v>0</v>
      </c>
      <c r="N167" s="17" t="n">
        <v>0</v>
      </c>
      <c r="O167" s="17" t="n">
        <v>0</v>
      </c>
      <c r="P167" s="17" t="n">
        <v>0.857</v>
      </c>
      <c r="Q167" s="17" t="n">
        <v>0.893</v>
      </c>
      <c r="R167" s="17" t="n">
        <v>0.929</v>
      </c>
      <c r="S167" s="17" t="n">
        <v>0.964</v>
      </c>
      <c r="T167" s="17" t="n">
        <v>1</v>
      </c>
      <c r="U167" s="17" t="n">
        <v>0</v>
      </c>
      <c r="V167" s="17" t="n">
        <v>0</v>
      </c>
      <c r="W167" s="17" t="n">
        <v>0</v>
      </c>
      <c r="X167" s="17" t="n">
        <v>0</v>
      </c>
      <c r="Y167" s="17" t="n">
        <v>0</v>
      </c>
      <c r="Z167" s="17" t="n">
        <v>0</v>
      </c>
      <c r="AA167" s="17" t="n">
        <v>0</v>
      </c>
      <c r="AB167" s="17" t="n">
        <v>0</v>
      </c>
      <c r="AC167" s="17" t="n">
        <v>0</v>
      </c>
      <c r="AD167" s="17" t="n">
        <v>0</v>
      </c>
      <c r="AE167" s="17" t="n">
        <v>0</v>
      </c>
      <c r="AF167" s="17" t="n">
        <v>0</v>
      </c>
      <c r="AG167" s="17" t="n">
        <v>0</v>
      </c>
      <c r="AH167" s="17" t="n">
        <v>0</v>
      </c>
      <c r="AI167" s="17" t="n">
        <v>0</v>
      </c>
      <c r="AJ167" s="17" t="n">
        <v>0</v>
      </c>
      <c r="AK167" s="50" t="inlineStr">
        <is>
          <t>- -</t>
        </is>
      </c>
    </row>
    <row r="168" ht="15" customHeight="1" s="45">
      <c r="A168" s="11" t="inlineStr">
        <is>
          <t>ATE000:la_gen_tech_5</t>
        </is>
      </c>
      <c r="B168" s="15" t="inlineStr">
        <is>
          <t xml:space="preserve">  General Technology 5</t>
        </is>
      </c>
      <c r="C168" s="17" t="n">
        <v>0</v>
      </c>
      <c r="D168" s="17" t="n">
        <v>0</v>
      </c>
      <c r="E168" s="17" t="n">
        <v>0</v>
      </c>
      <c r="F168" s="17" t="n">
        <v>0</v>
      </c>
      <c r="G168" s="17" t="n">
        <v>0</v>
      </c>
      <c r="H168" s="17" t="n">
        <v>0</v>
      </c>
      <c r="I168" s="17" t="n">
        <v>0</v>
      </c>
      <c r="J168" s="17" t="n">
        <v>0</v>
      </c>
      <c r="K168" s="17" t="n">
        <v>0</v>
      </c>
      <c r="L168" s="17" t="n">
        <v>0</v>
      </c>
      <c r="M168" s="17" t="n">
        <v>0</v>
      </c>
      <c r="N168" s="17" t="n">
        <v>0</v>
      </c>
      <c r="O168" s="17" t="n">
        <v>0</v>
      </c>
      <c r="P168" s="17" t="n">
        <v>0</v>
      </c>
      <c r="Q168" s="17" t="n">
        <v>0</v>
      </c>
      <c r="R168" s="17" t="n">
        <v>0</v>
      </c>
      <c r="S168" s="17" t="n">
        <v>0</v>
      </c>
      <c r="T168" s="17" t="n">
        <v>0</v>
      </c>
      <c r="U168" s="17" t="n">
        <v>0.824</v>
      </c>
      <c r="V168" s="17" t="n">
        <v>0.859</v>
      </c>
      <c r="W168" s="17" t="n">
        <v>0.894</v>
      </c>
      <c r="X168" s="17" t="n">
        <v>0.929</v>
      </c>
      <c r="Y168" s="17" t="n">
        <v>0.965</v>
      </c>
      <c r="Z168" s="17" t="n">
        <v>1</v>
      </c>
      <c r="AA168" s="17" t="n">
        <v>1</v>
      </c>
      <c r="AB168" s="17" t="n">
        <v>1</v>
      </c>
      <c r="AC168" s="17" t="n">
        <v>1</v>
      </c>
      <c r="AD168" s="17" t="n">
        <v>1</v>
      </c>
      <c r="AE168" s="17" t="n">
        <v>1</v>
      </c>
      <c r="AF168" s="17" t="n">
        <v>1</v>
      </c>
      <c r="AG168" s="17" t="n">
        <v>1</v>
      </c>
      <c r="AH168" s="17" t="n">
        <v>1</v>
      </c>
      <c r="AI168" s="17" t="n">
        <v>1</v>
      </c>
      <c r="AJ168" s="17" t="n">
        <v>1</v>
      </c>
      <c r="AK168" s="50" t="inlineStr">
        <is>
          <t>- -</t>
        </is>
      </c>
    </row>
    <row r="169" ht="15" customHeight="1" s="45">
      <c r="A169" s="11" t="inlineStr">
        <is>
          <t>ATE000:la_LaminarFlowCo</t>
        </is>
      </c>
      <c r="B169" s="15" t="inlineStr">
        <is>
          <t xml:space="preserve">  Laminar Flow Control</t>
        </is>
      </c>
      <c r="C169" s="17" t="n">
        <v>7.499999999999999e-05</v>
      </c>
      <c r="D169" s="17" t="n">
        <v>7.499999999999999e-05</v>
      </c>
      <c r="E169" s="17" t="n">
        <v>7.499999999999999e-05</v>
      </c>
      <c r="F169" s="17" t="n">
        <v>7.499999999999999e-05</v>
      </c>
      <c r="G169" s="17" t="n">
        <v>7.499999999999999e-05</v>
      </c>
      <c r="H169" s="17" t="n">
        <v>7.499999999999999e-05</v>
      </c>
      <c r="I169" s="17" t="n">
        <v>7.499999999999999e-05</v>
      </c>
      <c r="J169" s="17" t="n">
        <v>7.499999999999999e-05</v>
      </c>
      <c r="K169" s="17" t="n">
        <v>7.499999999999999e-05</v>
      </c>
      <c r="L169" s="17" t="n">
        <v>7.499999999999999e-05</v>
      </c>
      <c r="M169" s="17" t="n">
        <v>7.499999999999999e-05</v>
      </c>
      <c r="N169" s="17" t="n">
        <v>7.499999999999999e-05</v>
      </c>
      <c r="O169" s="17" t="n">
        <v>0.000141</v>
      </c>
      <c r="P169" s="17" t="n">
        <v>0.000207</v>
      </c>
      <c r="Q169" s="17" t="n">
        <v>0.000324</v>
      </c>
      <c r="R169" s="17" t="n">
        <v>0.000541</v>
      </c>
      <c r="S169" s="17" t="n">
        <v>0.000828</v>
      </c>
      <c r="T169" s="17" t="n">
        <v>0.001235</v>
      </c>
      <c r="U169" s="17" t="n">
        <v>0.001914</v>
      </c>
      <c r="V169" s="17" t="n">
        <v>0.00304</v>
      </c>
      <c r="W169" s="17" t="n">
        <v>0.004277</v>
      </c>
      <c r="X169" s="17" t="n">
        <v>0.006425</v>
      </c>
      <c r="Y169" s="17" t="n">
        <v>0.009567000000000001</v>
      </c>
      <c r="Z169" s="17" t="n">
        <v>0.013789</v>
      </c>
      <c r="AA169" s="17" t="n">
        <v>0.019886</v>
      </c>
      <c r="AB169" s="17" t="n">
        <v>0.029821</v>
      </c>
      <c r="AC169" s="17" t="n">
        <v>0.042469</v>
      </c>
      <c r="AD169" s="17" t="n">
        <v>0.057058</v>
      </c>
      <c r="AE169" s="17" t="n">
        <v>0.0818</v>
      </c>
      <c r="AF169" s="17" t="n">
        <v>0.109373</v>
      </c>
      <c r="AG169" s="17" t="n">
        <v>0.147685</v>
      </c>
      <c r="AH169" s="17" t="n">
        <v>0.202702</v>
      </c>
      <c r="AI169" s="17" t="n">
        <v>0.257943</v>
      </c>
      <c r="AJ169" s="17" t="n">
        <v>0.323624</v>
      </c>
      <c r="AK169" s="50" t="n">
        <v>0.299035</v>
      </c>
    </row>
    <row r="170" ht="15" customHeight="1" s="45">
      <c r="A170" s="11" t="inlineStr">
        <is>
          <t>ATE000:la_Advanced Aero</t>
        </is>
      </c>
      <c r="B170" s="15" t="inlineStr">
        <is>
          <t xml:space="preserve">  Advanced Aerodynamics</t>
        </is>
      </c>
      <c r="C170" s="17" t="n">
        <v>7.499999999999999e-05</v>
      </c>
      <c r="D170" s="17" t="n">
        <v>7.499999999999999e-05</v>
      </c>
      <c r="E170" s="17" t="n">
        <v>7.499999999999999e-05</v>
      </c>
      <c r="F170" s="17" t="n">
        <v>7.499999999999999e-05</v>
      </c>
      <c r="G170" s="17" t="n">
        <v>7.499999999999999e-05</v>
      </c>
      <c r="H170" s="17" t="n">
        <v>7.499999999999999e-05</v>
      </c>
      <c r="I170" s="17" t="n">
        <v>7.499999999999999e-05</v>
      </c>
      <c r="J170" s="17" t="n">
        <v>7.499999999999999e-05</v>
      </c>
      <c r="K170" s="17" t="n">
        <v>0.000732</v>
      </c>
      <c r="L170" s="17" t="n">
        <v>0.001206</v>
      </c>
      <c r="M170" s="17" t="n">
        <v>0.002067</v>
      </c>
      <c r="N170" s="17" t="n">
        <v>0.003343</v>
      </c>
      <c r="O170" s="17" t="n">
        <v>0.006018</v>
      </c>
      <c r="P170" s="17" t="n">
        <v>0.008691000000000001</v>
      </c>
      <c r="Q170" s="17" t="n">
        <v>0.013098</v>
      </c>
      <c r="R170" s="17" t="n">
        <v>0.02071</v>
      </c>
      <c r="S170" s="17" t="n">
        <v>0.030593</v>
      </c>
      <c r="T170" s="17" t="n">
        <v>0.044149</v>
      </c>
      <c r="U170" s="17" t="n">
        <v>0.065079</v>
      </c>
      <c r="V170" s="17" t="n">
        <v>0.09651899999999999</v>
      </c>
      <c r="W170" s="17" t="n">
        <v>0.130299</v>
      </c>
      <c r="X170" s="17" t="n">
        <v>0.180864</v>
      </c>
      <c r="Y170" s="17" t="n">
        <v>0.24442</v>
      </c>
      <c r="Z170" s="17" t="n">
        <v>0.316447</v>
      </c>
      <c r="AA170" s="17" t="n">
        <v>0.398954</v>
      </c>
      <c r="AB170" s="17" t="n">
        <v>0.495658</v>
      </c>
      <c r="AC170" s="17" t="n">
        <v>0.583883</v>
      </c>
      <c r="AD170" s="17" t="n">
        <v>0.657695</v>
      </c>
      <c r="AE170" s="17" t="n">
        <v>0.73578</v>
      </c>
      <c r="AF170" s="17" t="n">
        <v>0.793498</v>
      </c>
      <c r="AG170" s="17" t="n">
        <v>0.843637</v>
      </c>
      <c r="AH170" s="17" t="n">
        <v>0.886362</v>
      </c>
      <c r="AI170" s="17" t="n">
        <v>0.914512</v>
      </c>
      <c r="AJ170" s="17" t="n">
        <v>0.936489</v>
      </c>
      <c r="AK170" s="50" t="n">
        <v>0.342894</v>
      </c>
    </row>
    <row r="171" ht="15" customHeight="1" s="45">
      <c r="A171" s="11" t="inlineStr">
        <is>
          <t>ATE000:la_WeightReducin</t>
        </is>
      </c>
      <c r="B171" s="15" t="inlineStr">
        <is>
          <t xml:space="preserve">  Weight Reducing Materials</t>
        </is>
      </c>
      <c r="C171" s="17" t="n">
        <v>7.499999999999999e-05</v>
      </c>
      <c r="D171" s="17" t="n">
        <v>7.499999999999999e-05</v>
      </c>
      <c r="E171" s="17" t="n">
        <v>7.499999999999999e-05</v>
      </c>
      <c r="F171" s="17" t="n">
        <v>7.499999999999999e-05</v>
      </c>
      <c r="G171" s="17" t="n">
        <v>7.499999999999999e-05</v>
      </c>
      <c r="H171" s="17" t="n">
        <v>7.499999999999999e-05</v>
      </c>
      <c r="I171" s="17" t="n">
        <v>7.499999999999999e-05</v>
      </c>
      <c r="J171" s="17" t="n">
        <v>7.499999999999999e-05</v>
      </c>
      <c r="K171" s="17" t="n">
        <v>7.499999999999999e-05</v>
      </c>
      <c r="L171" s="17" t="n">
        <v>7.499999999999999e-05</v>
      </c>
      <c r="M171" s="17" t="n">
        <v>7.499999999999999e-05</v>
      </c>
      <c r="N171" s="17" t="n">
        <v>7.499999999999999e-05</v>
      </c>
      <c r="O171" s="17" t="n">
        <v>7.499999999999999e-05</v>
      </c>
      <c r="P171" s="17" t="n">
        <v>7.499999999999999e-05</v>
      </c>
      <c r="Q171" s="17" t="n">
        <v>7.499999999999999e-05</v>
      </c>
      <c r="R171" s="17" t="n">
        <v>7.499999999999999e-05</v>
      </c>
      <c r="S171" s="17" t="n">
        <v>7.499999999999999e-05</v>
      </c>
      <c r="T171" s="17" t="n">
        <v>7.499999999999999e-05</v>
      </c>
      <c r="U171" s="17" t="n">
        <v>7.499999999999999e-05</v>
      </c>
      <c r="V171" s="17" t="n">
        <v>7.499999999999999e-05</v>
      </c>
      <c r="W171" s="17" t="n">
        <v>7.499999999999999e-05</v>
      </c>
      <c r="X171" s="17" t="n">
        <v>7.499999999999999e-05</v>
      </c>
      <c r="Y171" s="17" t="n">
        <v>7.499999999999999e-05</v>
      </c>
      <c r="Z171" s="17" t="n">
        <v>7.499999999999999e-05</v>
      </c>
      <c r="AA171" s="17" t="n">
        <v>7.499999999999999e-05</v>
      </c>
      <c r="AB171" s="17" t="n">
        <v>7.499999999999999e-05</v>
      </c>
      <c r="AC171" s="17" t="n">
        <v>7.499999999999999e-05</v>
      </c>
      <c r="AD171" s="17" t="n">
        <v>7.499999999999999e-05</v>
      </c>
      <c r="AE171" s="17" t="n">
        <v>7.499999999999999e-05</v>
      </c>
      <c r="AF171" s="17" t="n">
        <v>7.499999999999999e-05</v>
      </c>
      <c r="AG171" s="17" t="n">
        <v>7.499999999999999e-05</v>
      </c>
      <c r="AH171" s="17" t="n">
        <v>7.499999999999999e-05</v>
      </c>
      <c r="AI171" s="17" t="n">
        <v>7.499999999999999e-05</v>
      </c>
      <c r="AJ171" s="17" t="n">
        <v>7.499999999999999e-05</v>
      </c>
      <c r="AK171" s="50" t="n">
        <v>0</v>
      </c>
    </row>
    <row r="172" ht="15" customHeight="1" s="45">
      <c r="A172" s="11" t="inlineStr">
        <is>
          <t>ATE000:la_ElectricallyA</t>
        </is>
      </c>
      <c r="B172" s="15" t="inlineStr">
        <is>
          <t xml:space="preserve">  Electrically Active Controls</t>
        </is>
      </c>
      <c r="C172" s="17" t="n">
        <v>7.499999999999999e-05</v>
      </c>
      <c r="D172" s="17" t="n">
        <v>7.499999999999999e-05</v>
      </c>
      <c r="E172" s="17" t="n">
        <v>7.499999999999999e-05</v>
      </c>
      <c r="F172" s="17" t="n">
        <v>7.499999999999999e-05</v>
      </c>
      <c r="G172" s="17" t="n">
        <v>7.499999999999999e-05</v>
      </c>
      <c r="H172" s="17" t="n">
        <v>7.499999999999999e-05</v>
      </c>
      <c r="I172" s="17" t="n">
        <v>7.499999999999999e-05</v>
      </c>
      <c r="J172" s="17" t="n">
        <v>7.499999999999999e-05</v>
      </c>
      <c r="K172" s="17" t="n">
        <v>7.499999999999999e-05</v>
      </c>
      <c r="L172" s="17" t="n">
        <v>7.499999999999999e-05</v>
      </c>
      <c r="M172" s="17" t="n">
        <v>7.499999999999999e-05</v>
      </c>
      <c r="N172" s="17" t="n">
        <v>7.499999999999999e-05</v>
      </c>
      <c r="O172" s="17" t="n">
        <v>7.499999999999999e-05</v>
      </c>
      <c r="P172" s="17" t="n">
        <v>7.499999999999999e-05</v>
      </c>
      <c r="Q172" s="17" t="n">
        <v>7.499999999999999e-05</v>
      </c>
      <c r="R172" s="17" t="n">
        <v>7.499999999999999e-05</v>
      </c>
      <c r="S172" s="17" t="n">
        <v>7.499999999999999e-05</v>
      </c>
      <c r="T172" s="17" t="n">
        <v>7.499999999999999e-05</v>
      </c>
      <c r="U172" s="17" t="n">
        <v>7.499999999999999e-05</v>
      </c>
      <c r="V172" s="17" t="n">
        <v>7.499999999999999e-05</v>
      </c>
      <c r="W172" s="17" t="n">
        <v>7.499999999999999e-05</v>
      </c>
      <c r="X172" s="17" t="n">
        <v>7.499999999999999e-05</v>
      </c>
      <c r="Y172" s="17" t="n">
        <v>7.499999999999999e-05</v>
      </c>
      <c r="Z172" s="17" t="n">
        <v>7.499999999999999e-05</v>
      </c>
      <c r="AA172" s="17" t="n">
        <v>7.499999999999999e-05</v>
      </c>
      <c r="AB172" s="17" t="n">
        <v>7.499999999999999e-05</v>
      </c>
      <c r="AC172" s="17" t="n">
        <v>7.499999999999999e-05</v>
      </c>
      <c r="AD172" s="17" t="n">
        <v>7.499999999999999e-05</v>
      </c>
      <c r="AE172" s="17" t="n">
        <v>7.499999999999999e-05</v>
      </c>
      <c r="AF172" s="17" t="n">
        <v>7.499999999999999e-05</v>
      </c>
      <c r="AG172" s="17" t="n">
        <v>7.499999999999999e-05</v>
      </c>
      <c r="AH172" s="17" t="n">
        <v>7.499999999999999e-05</v>
      </c>
      <c r="AI172" s="17" t="n">
        <v>7.499999999999999e-05</v>
      </c>
      <c r="AJ172" s="17" t="n">
        <v>7.499999999999999e-05</v>
      </c>
      <c r="AK172" s="50" t="n">
        <v>0</v>
      </c>
    </row>
    <row r="174" ht="15" customHeight="1" s="45">
      <c r="B174" s="14" t="inlineStr">
        <is>
          <t>Aircraft Efficiency (seat miles per gallon) 2/</t>
        </is>
      </c>
    </row>
    <row r="175" ht="15" customHeight="1" s="45">
      <c r="B175" s="14" t="inlineStr">
        <is>
          <t xml:space="preserve">  New Aircraft</t>
        </is>
      </c>
    </row>
    <row r="176" ht="15" customHeight="1" s="45">
      <c r="A176" s="11" t="inlineStr">
        <is>
          <t>ATE000:ma_NarrowBodyAir</t>
        </is>
      </c>
      <c r="B176" s="15" t="inlineStr">
        <is>
          <t xml:space="preserve">    Narrow Body Aircraft</t>
        </is>
      </c>
      <c r="C176" s="51" t="n">
        <v>76.98389400000001</v>
      </c>
      <c r="D176" s="51" t="n">
        <v>77.917091</v>
      </c>
      <c r="E176" s="51" t="n">
        <v>78.05033899999999</v>
      </c>
      <c r="F176" s="51" t="n">
        <v>78.05186500000001</v>
      </c>
      <c r="G176" s="51" t="n">
        <v>78.718903</v>
      </c>
      <c r="H176" s="51" t="n">
        <v>79.381378</v>
      </c>
      <c r="I176" s="51" t="n">
        <v>80.04840900000001</v>
      </c>
      <c r="J176" s="51" t="n">
        <v>80.715462</v>
      </c>
      <c r="K176" s="51" t="n">
        <v>80.716454</v>
      </c>
      <c r="L176" s="51" t="n">
        <v>81.859375</v>
      </c>
      <c r="M176" s="51" t="n">
        <v>83.00288399999999</v>
      </c>
      <c r="N176" s="51" t="n">
        <v>84.147018</v>
      </c>
      <c r="O176" s="51" t="n">
        <v>85.293533</v>
      </c>
      <c r="P176" s="51" t="n">
        <v>85.296333</v>
      </c>
      <c r="Q176" s="51" t="n">
        <v>85.687271</v>
      </c>
      <c r="R176" s="51" t="n">
        <v>86.083473</v>
      </c>
      <c r="S176" s="51" t="n">
        <v>86.47273300000001</v>
      </c>
      <c r="T176" s="51" t="n">
        <v>86.87869999999999</v>
      </c>
      <c r="U176" s="51" t="n">
        <v>86.919258</v>
      </c>
      <c r="V176" s="51" t="n">
        <v>87.42448400000001</v>
      </c>
      <c r="W176" s="51" t="n">
        <v>87.933723</v>
      </c>
      <c r="X176" s="51" t="n">
        <v>88.47197</v>
      </c>
      <c r="Y176" s="51" t="n">
        <v>89.046745</v>
      </c>
      <c r="Z176" s="51" t="n">
        <v>89.62558</v>
      </c>
      <c r="AA176" s="51" t="n">
        <v>89.77443700000001</v>
      </c>
      <c r="AB176" s="51" t="n">
        <v>89.959534</v>
      </c>
      <c r="AC176" s="51" t="n">
        <v>90.14205200000001</v>
      </c>
      <c r="AD176" s="51" t="n">
        <v>90.310013</v>
      </c>
      <c r="AE176" s="51" t="n">
        <v>90.523117</v>
      </c>
      <c r="AF176" s="51" t="n">
        <v>90.716003</v>
      </c>
      <c r="AG176" s="51" t="n">
        <v>90.93823999999999</v>
      </c>
      <c r="AH176" s="51" t="n">
        <v>91.212761</v>
      </c>
      <c r="AI176" s="51" t="n">
        <v>91.465958</v>
      </c>
      <c r="AJ176" s="51" t="n">
        <v>91.74949599999999</v>
      </c>
      <c r="AK176" s="50" t="n">
        <v>0.00512</v>
      </c>
    </row>
    <row r="177" ht="15" customHeight="1" s="45">
      <c r="A177" s="11" t="inlineStr">
        <is>
          <t>ATE000:ma_WideBodyAircr</t>
        </is>
      </c>
      <c r="B177" s="15" t="inlineStr">
        <is>
          <t xml:space="preserve">    Wide Body Aircraft</t>
        </is>
      </c>
      <c r="C177" s="51" t="n">
        <v>75.134987</v>
      </c>
      <c r="D177" s="51" t="n">
        <v>76.045761</v>
      </c>
      <c r="E177" s="51" t="n">
        <v>76.17581199999999</v>
      </c>
      <c r="F177" s="51" t="n">
        <v>76.177299</v>
      </c>
      <c r="G177" s="51" t="n">
        <v>76.828323</v>
      </c>
      <c r="H177" s="51" t="n">
        <v>77.47487599999999</v>
      </c>
      <c r="I177" s="51" t="n">
        <v>78.125908</v>
      </c>
      <c r="J177" s="51" t="n">
        <v>78.77692399999999</v>
      </c>
      <c r="K177" s="51" t="n">
        <v>78.777901</v>
      </c>
      <c r="L177" s="51" t="n">
        <v>79.893372</v>
      </c>
      <c r="M177" s="51" t="n">
        <v>81.009415</v>
      </c>
      <c r="N177" s="51" t="n">
        <v>82.126076</v>
      </c>
      <c r="O177" s="51" t="n">
        <v>83.245064</v>
      </c>
      <c r="P177" s="51" t="n">
        <v>83.247787</v>
      </c>
      <c r="Q177" s="51" t="n">
        <v>83.629333</v>
      </c>
      <c r="R177" s="51" t="n">
        <v>84.016014</v>
      </c>
      <c r="S177" s="51" t="n">
        <v>84.39592</v>
      </c>
      <c r="T177" s="51" t="n">
        <v>84.792145</v>
      </c>
      <c r="U177" s="51" t="n">
        <v>84.831734</v>
      </c>
      <c r="V177" s="51" t="n">
        <v>85.324821</v>
      </c>
      <c r="W177" s="51" t="n">
        <v>85.821831</v>
      </c>
      <c r="X177" s="51" t="n">
        <v>86.34716</v>
      </c>
      <c r="Y177" s="51" t="n">
        <v>86.90812699999999</v>
      </c>
      <c r="Z177" s="51" t="n">
        <v>87.473061</v>
      </c>
      <c r="AA177" s="51" t="n">
        <v>87.618332</v>
      </c>
      <c r="AB177" s="51" t="n">
        <v>87.798996</v>
      </c>
      <c r="AC177" s="51" t="n">
        <v>87.977127</v>
      </c>
      <c r="AD177" s="51" t="n">
        <v>88.14104500000001</v>
      </c>
      <c r="AE177" s="51" t="n">
        <v>88.349045</v>
      </c>
      <c r="AF177" s="51" t="n">
        <v>88.537285</v>
      </c>
      <c r="AG177" s="51" t="n">
        <v>88.754189</v>
      </c>
      <c r="AH177" s="51" t="n">
        <v>89.02211800000001</v>
      </c>
      <c r="AI177" s="51" t="n">
        <v>89.269234</v>
      </c>
      <c r="AJ177" s="51" t="n">
        <v>89.545959</v>
      </c>
      <c r="AK177" s="50" t="n">
        <v>0.00512</v>
      </c>
    </row>
    <row r="178" ht="15" customHeight="1" s="45">
      <c r="A178" s="11" t="inlineStr">
        <is>
          <t>ATE000:ma_RegionalJets</t>
        </is>
      </c>
      <c r="B178" s="15" t="inlineStr">
        <is>
          <t xml:space="preserve">    Regional Jets</t>
        </is>
      </c>
      <c r="C178" s="51" t="n">
        <v>49.160015</v>
      </c>
      <c r="D178" s="51" t="n">
        <v>49.75592</v>
      </c>
      <c r="E178" s="51" t="n">
        <v>49.841015</v>
      </c>
      <c r="F178" s="51" t="n">
        <v>49.841991</v>
      </c>
      <c r="G178" s="51" t="n">
        <v>50.267948</v>
      </c>
      <c r="H178" s="51" t="n">
        <v>50.69099</v>
      </c>
      <c r="I178" s="51" t="n">
        <v>51.116947</v>
      </c>
      <c r="J178" s="51" t="n">
        <v>51.542896</v>
      </c>
      <c r="K178" s="51" t="n">
        <v>51.543533</v>
      </c>
      <c r="L178" s="51" t="n">
        <v>52.273376</v>
      </c>
      <c r="M178" s="51" t="n">
        <v>53.003593</v>
      </c>
      <c r="N178" s="51" t="n">
        <v>53.734211</v>
      </c>
      <c r="O178" s="51" t="n">
        <v>54.466351</v>
      </c>
      <c r="P178" s="51" t="n">
        <v>54.468136</v>
      </c>
      <c r="Q178" s="51" t="n">
        <v>54.717773</v>
      </c>
      <c r="R178" s="51" t="n">
        <v>54.970776</v>
      </c>
      <c r="S178" s="51" t="n">
        <v>55.219349</v>
      </c>
      <c r="T178" s="51" t="n">
        <v>55.478592</v>
      </c>
      <c r="U178" s="51" t="n">
        <v>55.50449</v>
      </c>
      <c r="V178" s="51" t="n">
        <v>55.827118</v>
      </c>
      <c r="W178" s="51" t="n">
        <v>56.152306</v>
      </c>
      <c r="X178" s="51" t="n">
        <v>56.496017</v>
      </c>
      <c r="Y178" s="51" t="n">
        <v>56.863052</v>
      </c>
      <c r="Z178" s="51" t="n">
        <v>57.232681</v>
      </c>
      <c r="AA178" s="51" t="n">
        <v>57.327736</v>
      </c>
      <c r="AB178" s="51" t="n">
        <v>57.445946</v>
      </c>
      <c r="AC178" s="51" t="n">
        <v>57.562489</v>
      </c>
      <c r="AD178" s="51" t="n">
        <v>57.669739</v>
      </c>
      <c r="AE178" s="51" t="n">
        <v>57.805832</v>
      </c>
      <c r="AF178" s="51" t="n">
        <v>57.929001</v>
      </c>
      <c r="AG178" s="51" t="n">
        <v>58.070911</v>
      </c>
      <c r="AH178" s="51" t="n">
        <v>58.246216</v>
      </c>
      <c r="AI178" s="51" t="n">
        <v>58.407906</v>
      </c>
      <c r="AJ178" s="51" t="n">
        <v>58.588959</v>
      </c>
      <c r="AK178" s="50" t="n">
        <v>0.00512</v>
      </c>
    </row>
    <row r="179" ht="15" customHeight="1" s="45">
      <c r="A179" s="11" t="inlineStr">
        <is>
          <t>ATE000:ma_AverageAircra</t>
        </is>
      </c>
      <c r="B179" s="15" t="inlineStr">
        <is>
          <t xml:space="preserve">      Average Aircraft</t>
        </is>
      </c>
      <c r="C179" s="51" t="n">
        <v>72.67282899999999</v>
      </c>
      <c r="D179" s="51" t="n">
        <v>73.635513</v>
      </c>
      <c r="E179" s="51" t="n">
        <v>73.84262099999999</v>
      </c>
      <c r="F179" s="51" t="n">
        <v>73.923462</v>
      </c>
      <c r="G179" s="51" t="n">
        <v>74.63342299999999</v>
      </c>
      <c r="H179" s="51" t="n">
        <v>75.33863100000001</v>
      </c>
      <c r="I179" s="51" t="n">
        <v>76.047836</v>
      </c>
      <c r="J179" s="51" t="n">
        <v>76.75676</v>
      </c>
      <c r="K179" s="51" t="n">
        <v>76.831406</v>
      </c>
      <c r="L179" s="51" t="n">
        <v>77.99256099999999</v>
      </c>
      <c r="M179" s="51" t="n">
        <v>79.15477</v>
      </c>
      <c r="N179" s="51" t="n">
        <v>80.318214</v>
      </c>
      <c r="O179" s="51" t="n">
        <v>81.484337</v>
      </c>
      <c r="P179" s="51" t="n">
        <v>81.557327</v>
      </c>
      <c r="Q179" s="51" t="n">
        <v>82.000366</v>
      </c>
      <c r="R179" s="51" t="n">
        <v>82.447693</v>
      </c>
      <c r="S179" s="51" t="n">
        <v>82.88763400000001</v>
      </c>
      <c r="T179" s="51" t="n">
        <v>83.342873</v>
      </c>
      <c r="U179" s="51" t="n">
        <v>83.446602</v>
      </c>
      <c r="V179" s="51" t="n">
        <v>83.995544</v>
      </c>
      <c r="W179" s="51" t="n">
        <v>84.547813</v>
      </c>
      <c r="X179" s="51" t="n">
        <v>85.12750200000001</v>
      </c>
      <c r="Y179" s="51" t="n">
        <v>85.74189</v>
      </c>
      <c r="Z179" s="51" t="n">
        <v>86.359802</v>
      </c>
      <c r="AA179" s="51" t="n">
        <v>86.55748699999999</v>
      </c>
      <c r="AB179" s="51" t="n">
        <v>86.78911600000001</v>
      </c>
      <c r="AC179" s="51" t="n">
        <v>87.017258</v>
      </c>
      <c r="AD179" s="51" t="n">
        <v>87.23035400000001</v>
      </c>
      <c r="AE179" s="51" t="n">
        <v>87.486107</v>
      </c>
      <c r="AF179" s="51" t="n">
        <v>87.721413</v>
      </c>
      <c r="AG179" s="51" t="n">
        <v>87.984146</v>
      </c>
      <c r="AH179" s="51" t="n">
        <v>88.296638</v>
      </c>
      <c r="AI179" s="51" t="n">
        <v>88.587616</v>
      </c>
      <c r="AJ179" s="51" t="n">
        <v>88.907043</v>
      </c>
      <c r="AK179" s="50" t="n">
        <v>0.005907</v>
      </c>
    </row>
    <row r="180" ht="15" customHeight="1" s="45">
      <c r="B180" s="14" t="inlineStr">
        <is>
          <t xml:space="preserve">  Aircraft Stock</t>
        </is>
      </c>
    </row>
    <row r="181" ht="15" customHeight="1" s="45">
      <c r="A181" s="11" t="inlineStr">
        <is>
          <t>ATE000:na_NarrowBodyAir</t>
        </is>
      </c>
      <c r="B181" s="15" t="inlineStr">
        <is>
          <t xml:space="preserve">    Narrow Body Aircraft</t>
        </is>
      </c>
      <c r="C181" s="51" t="n">
        <v>74.10347</v>
      </c>
      <c r="D181" s="51" t="n">
        <v>74.37663999999999</v>
      </c>
      <c r="E181" s="51" t="n">
        <v>74.64102200000001</v>
      </c>
      <c r="F181" s="51" t="n">
        <v>74.90258</v>
      </c>
      <c r="G181" s="51" t="n">
        <v>75.153717</v>
      </c>
      <c r="H181" s="51" t="n">
        <v>75.40589900000001</v>
      </c>
      <c r="I181" s="51" t="n">
        <v>75.67472100000001</v>
      </c>
      <c r="J181" s="51" t="n">
        <v>75.95256000000001</v>
      </c>
      <c r="K181" s="51" t="n">
        <v>76.227692</v>
      </c>
      <c r="L181" s="51" t="n">
        <v>76.53853599999999</v>
      </c>
      <c r="M181" s="51" t="n">
        <v>76.889748</v>
      </c>
      <c r="N181" s="51" t="n">
        <v>77.27364300000001</v>
      </c>
      <c r="O181" s="51" t="n">
        <v>77.686035</v>
      </c>
      <c r="P181" s="51" t="n">
        <v>78.09214</v>
      </c>
      <c r="Q181" s="51" t="n">
        <v>78.501572</v>
      </c>
      <c r="R181" s="51" t="n">
        <v>78.920952</v>
      </c>
      <c r="S181" s="51" t="n">
        <v>79.347054</v>
      </c>
      <c r="T181" s="51" t="n">
        <v>79.77951</v>
      </c>
      <c r="U181" s="51" t="n">
        <v>80.217224</v>
      </c>
      <c r="V181" s="51" t="n">
        <v>80.654411</v>
      </c>
      <c r="W181" s="51" t="n">
        <v>81.104309</v>
      </c>
      <c r="X181" s="51" t="n">
        <v>81.567802</v>
      </c>
      <c r="Y181" s="51" t="n">
        <v>82.045074</v>
      </c>
      <c r="Z181" s="51" t="n">
        <v>82.530777</v>
      </c>
      <c r="AA181" s="51" t="n">
        <v>83.003624</v>
      </c>
      <c r="AB181" s="51" t="n">
        <v>83.462189</v>
      </c>
      <c r="AC181" s="51" t="n">
        <v>83.906631</v>
      </c>
      <c r="AD181" s="51" t="n">
        <v>84.330635</v>
      </c>
      <c r="AE181" s="51" t="n">
        <v>84.743042</v>
      </c>
      <c r="AF181" s="51" t="n">
        <v>85.13896200000001</v>
      </c>
      <c r="AG181" s="51" t="n">
        <v>85.529556</v>
      </c>
      <c r="AH181" s="51" t="n">
        <v>85.91345200000001</v>
      </c>
      <c r="AI181" s="51" t="n">
        <v>86.293037</v>
      </c>
      <c r="AJ181" s="51" t="n">
        <v>86.67227200000001</v>
      </c>
      <c r="AK181" s="50" t="n">
        <v>0.004792</v>
      </c>
    </row>
    <row r="182" ht="15" customHeight="1" s="45">
      <c r="A182" s="11" t="inlineStr">
        <is>
          <t>ATE000:na_WideBodyAircr</t>
        </is>
      </c>
      <c r="B182" s="15" t="inlineStr">
        <is>
          <t xml:space="preserve">    Wide Body Aircraft</t>
        </is>
      </c>
      <c r="C182" s="51" t="n">
        <v>71.940147</v>
      </c>
      <c r="D182" s="51" t="n">
        <v>72.224174</v>
      </c>
      <c r="E182" s="51" t="n">
        <v>72.53911600000001</v>
      </c>
      <c r="F182" s="51" t="n">
        <v>72.827995</v>
      </c>
      <c r="G182" s="51" t="n">
        <v>73.142754</v>
      </c>
      <c r="H182" s="51" t="n">
        <v>73.475174</v>
      </c>
      <c r="I182" s="51" t="n">
        <v>73.767273</v>
      </c>
      <c r="J182" s="51" t="n">
        <v>74.108437</v>
      </c>
      <c r="K182" s="51" t="n">
        <v>74.43549299999999</v>
      </c>
      <c r="L182" s="51" t="n">
        <v>74.839119</v>
      </c>
      <c r="M182" s="51" t="n">
        <v>75.222893</v>
      </c>
      <c r="N182" s="51" t="n">
        <v>75.67448400000001</v>
      </c>
      <c r="O182" s="51" t="n">
        <v>76.157471</v>
      </c>
      <c r="P182" s="51" t="n">
        <v>76.599693</v>
      </c>
      <c r="Q182" s="51" t="n">
        <v>76.99503300000001</v>
      </c>
      <c r="R182" s="51" t="n">
        <v>77.403961</v>
      </c>
      <c r="S182" s="51" t="n">
        <v>77.835258</v>
      </c>
      <c r="T182" s="51" t="n">
        <v>78.218208</v>
      </c>
      <c r="U182" s="51" t="n">
        <v>78.63706999999999</v>
      </c>
      <c r="V182" s="51" t="n">
        <v>79.078461</v>
      </c>
      <c r="W182" s="51" t="n">
        <v>79.500641</v>
      </c>
      <c r="X182" s="51" t="n">
        <v>79.91057600000001</v>
      </c>
      <c r="Y182" s="51" t="n">
        <v>80.34275100000001</v>
      </c>
      <c r="Z182" s="51" t="n">
        <v>80.77542099999999</v>
      </c>
      <c r="AA182" s="51" t="n">
        <v>81.20137</v>
      </c>
      <c r="AB182" s="51" t="n">
        <v>81.656166</v>
      </c>
      <c r="AC182" s="51" t="n">
        <v>82.075829</v>
      </c>
      <c r="AD182" s="51" t="n">
        <v>82.487686</v>
      </c>
      <c r="AE182" s="51" t="n">
        <v>82.913651</v>
      </c>
      <c r="AF182" s="51" t="n">
        <v>83.371521</v>
      </c>
      <c r="AG182" s="51" t="n">
        <v>83.83775300000001</v>
      </c>
      <c r="AH182" s="51" t="n">
        <v>84.327393</v>
      </c>
      <c r="AI182" s="51" t="n">
        <v>84.76934799999999</v>
      </c>
      <c r="AJ182" s="51" t="n">
        <v>85.192116</v>
      </c>
      <c r="AK182" s="50" t="n">
        <v>0.005174</v>
      </c>
    </row>
    <row r="183" ht="15" customHeight="1" s="45">
      <c r="A183" s="11" t="inlineStr">
        <is>
          <t>ATE000:na_RegionalJets</t>
        </is>
      </c>
      <c r="B183" s="15" t="inlineStr">
        <is>
          <t xml:space="preserve">    Regional Jets</t>
        </is>
      </c>
      <c r="C183" s="51" t="n">
        <v>48.898674</v>
      </c>
      <c r="D183" s="51" t="n">
        <v>49.028851</v>
      </c>
      <c r="E183" s="51" t="n">
        <v>49.146873</v>
      </c>
      <c r="F183" s="51" t="n">
        <v>49.271214</v>
      </c>
      <c r="G183" s="51" t="n">
        <v>49.411407</v>
      </c>
      <c r="H183" s="51" t="n">
        <v>49.570915</v>
      </c>
      <c r="I183" s="51" t="n">
        <v>49.758114</v>
      </c>
      <c r="J183" s="51" t="n">
        <v>49.942928</v>
      </c>
      <c r="K183" s="51" t="n">
        <v>50.108376</v>
      </c>
      <c r="L183" s="51" t="n">
        <v>50.296173</v>
      </c>
      <c r="M183" s="51" t="n">
        <v>50.50975</v>
      </c>
      <c r="N183" s="51" t="n">
        <v>50.727631</v>
      </c>
      <c r="O183" s="51" t="n">
        <v>50.961208</v>
      </c>
      <c r="P183" s="51" t="n">
        <v>51.200531</v>
      </c>
      <c r="Q183" s="51" t="n">
        <v>51.461487</v>
      </c>
      <c r="R183" s="51" t="n">
        <v>51.740067</v>
      </c>
      <c r="S183" s="51" t="n">
        <v>52.032047</v>
      </c>
      <c r="T183" s="51" t="n">
        <v>52.319698</v>
      </c>
      <c r="U183" s="51" t="n">
        <v>52.596256</v>
      </c>
      <c r="V183" s="51" t="n">
        <v>52.881783</v>
      </c>
      <c r="W183" s="51" t="n">
        <v>53.177265</v>
      </c>
      <c r="X183" s="51" t="n">
        <v>53.473583</v>
      </c>
      <c r="Y183" s="51" t="n">
        <v>53.780376</v>
      </c>
      <c r="Z183" s="51" t="n">
        <v>54.100876</v>
      </c>
      <c r="AA183" s="51" t="n">
        <v>54.421516</v>
      </c>
      <c r="AB183" s="51" t="n">
        <v>54.747345</v>
      </c>
      <c r="AC183" s="51" t="n">
        <v>55.077053</v>
      </c>
      <c r="AD183" s="51" t="n">
        <v>55.398071</v>
      </c>
      <c r="AE183" s="51" t="n">
        <v>55.728043</v>
      </c>
      <c r="AF183" s="51" t="n">
        <v>56.056595</v>
      </c>
      <c r="AG183" s="51" t="n">
        <v>56.373783</v>
      </c>
      <c r="AH183" s="51" t="n">
        <v>56.730606</v>
      </c>
      <c r="AI183" s="51" t="n">
        <v>57.099697</v>
      </c>
      <c r="AJ183" s="51" t="n">
        <v>57.460537</v>
      </c>
      <c r="AK183" s="50" t="n">
        <v>0.004971</v>
      </c>
    </row>
    <row r="184" ht="15" customHeight="1" s="45">
      <c r="A184" s="11" t="inlineStr">
        <is>
          <t>ATE000:na_AverageAircra</t>
        </is>
      </c>
      <c r="B184" s="15" t="inlineStr">
        <is>
          <t xml:space="preserve">      Average Aircraft</t>
        </is>
      </c>
      <c r="C184" s="51" t="n">
        <v>68.402603</v>
      </c>
      <c r="D184" s="51" t="n">
        <v>68.732193</v>
      </c>
      <c r="E184" s="51" t="n">
        <v>69.062111</v>
      </c>
      <c r="F184" s="51" t="n">
        <v>69.384827</v>
      </c>
      <c r="G184" s="51" t="n">
        <v>69.71015199999999</v>
      </c>
      <c r="H184" s="51" t="n">
        <v>70.04347199999999</v>
      </c>
      <c r="I184" s="51" t="n">
        <v>70.380814</v>
      </c>
      <c r="J184" s="51" t="n">
        <v>70.73466500000001</v>
      </c>
      <c r="K184" s="51" t="n">
        <v>71.079346</v>
      </c>
      <c r="L184" s="51" t="n">
        <v>71.468315</v>
      </c>
      <c r="M184" s="51" t="n">
        <v>71.879921</v>
      </c>
      <c r="N184" s="51" t="n">
        <v>72.329201</v>
      </c>
      <c r="O184" s="51" t="n">
        <v>72.806061</v>
      </c>
      <c r="P184" s="51" t="n">
        <v>73.26902</v>
      </c>
      <c r="Q184" s="51" t="n">
        <v>73.724205</v>
      </c>
      <c r="R184" s="51" t="n">
        <v>74.190994</v>
      </c>
      <c r="S184" s="51" t="n">
        <v>74.669258</v>
      </c>
      <c r="T184" s="51" t="n">
        <v>75.13651299999999</v>
      </c>
      <c r="U184" s="51" t="n">
        <v>75.61467</v>
      </c>
      <c r="V184" s="51" t="n">
        <v>76.099602</v>
      </c>
      <c r="W184" s="51" t="n">
        <v>76.587379</v>
      </c>
      <c r="X184" s="51" t="n">
        <v>77.079155</v>
      </c>
      <c r="Y184" s="51" t="n">
        <v>77.586296</v>
      </c>
      <c r="Z184" s="51" t="n">
        <v>78.09967</v>
      </c>
      <c r="AA184" s="51" t="n">
        <v>78.597786</v>
      </c>
      <c r="AB184" s="51" t="n">
        <v>79.09581799999999</v>
      </c>
      <c r="AC184" s="51" t="n">
        <v>79.574516</v>
      </c>
      <c r="AD184" s="51" t="n">
        <v>80.036766</v>
      </c>
      <c r="AE184" s="51" t="n">
        <v>80.496498</v>
      </c>
      <c r="AF184" s="51" t="n">
        <v>80.955223</v>
      </c>
      <c r="AG184" s="51" t="n">
        <v>81.4114</v>
      </c>
      <c r="AH184" s="51" t="n">
        <v>81.87428300000001</v>
      </c>
      <c r="AI184" s="51" t="n">
        <v>82.320076</v>
      </c>
      <c r="AJ184" s="51" t="n">
        <v>82.757706</v>
      </c>
      <c r="AK184" s="50" t="n">
        <v>0.00582</v>
      </c>
    </row>
    <row r="186" ht="15" customHeight="1" s="45">
      <c r="B186" s="14" t="inlineStr">
        <is>
          <t>Fuel Consumption (trillion Btu)</t>
        </is>
      </c>
    </row>
    <row r="187" ht="15" customHeight="1" s="45">
      <c r="B187" s="14" t="inlineStr">
        <is>
          <t xml:space="preserve">  Commercial Jet Fuel</t>
        </is>
      </c>
    </row>
    <row r="188" ht="15" customHeight="1" s="45">
      <c r="A188" s="11" t="inlineStr">
        <is>
          <t>ATE000:oa_JF_US</t>
        </is>
      </c>
      <c r="B188" s="15" t="inlineStr">
        <is>
          <t xml:space="preserve">    United States</t>
        </is>
      </c>
      <c r="C188" s="16" t="n">
        <v>2501.361572</v>
      </c>
      <c r="D188" s="16" t="n">
        <v>2520.988281</v>
      </c>
      <c r="E188" s="16" t="n">
        <v>2558.964355</v>
      </c>
      <c r="F188" s="16" t="n">
        <v>2592.059082</v>
      </c>
      <c r="G188" s="16" t="n">
        <v>2617.203125</v>
      </c>
      <c r="H188" s="16" t="n">
        <v>2640.450684</v>
      </c>
      <c r="I188" s="16" t="n">
        <v>2666.415527</v>
      </c>
      <c r="J188" s="16" t="n">
        <v>2693.985596</v>
      </c>
      <c r="K188" s="16" t="n">
        <v>2725.362305</v>
      </c>
      <c r="L188" s="16" t="n">
        <v>2756.533203</v>
      </c>
      <c r="M188" s="16" t="n">
        <v>2784.955566</v>
      </c>
      <c r="N188" s="16" t="n">
        <v>2822.71167</v>
      </c>
      <c r="O188" s="16" t="n">
        <v>2852.720215</v>
      </c>
      <c r="P188" s="16" t="n">
        <v>2883.349609</v>
      </c>
      <c r="Q188" s="16" t="n">
        <v>2915.333984</v>
      </c>
      <c r="R188" s="16" t="n">
        <v>2946.602783</v>
      </c>
      <c r="S188" s="16" t="n">
        <v>2977.979736</v>
      </c>
      <c r="T188" s="16" t="n">
        <v>3010.799072</v>
      </c>
      <c r="U188" s="16" t="n">
        <v>3042.705322</v>
      </c>
      <c r="V188" s="16" t="n">
        <v>3073.785156</v>
      </c>
      <c r="W188" s="16" t="n">
        <v>3105.300781</v>
      </c>
      <c r="X188" s="16" t="n">
        <v>3137.546387</v>
      </c>
      <c r="Y188" s="16" t="n">
        <v>3168.926514</v>
      </c>
      <c r="Z188" s="16" t="n">
        <v>3200.680176</v>
      </c>
      <c r="AA188" s="16" t="n">
        <v>3232.354248</v>
      </c>
      <c r="AB188" s="16" t="n">
        <v>3264.342285</v>
      </c>
      <c r="AC188" s="16" t="n">
        <v>3299.109131</v>
      </c>
      <c r="AD188" s="16" t="n">
        <v>3334.282959</v>
      </c>
      <c r="AE188" s="16" t="n">
        <v>3371.832764</v>
      </c>
      <c r="AF188" s="16" t="n">
        <v>3409.295898</v>
      </c>
      <c r="AG188" s="16" t="n">
        <v>3448.430908</v>
      </c>
      <c r="AH188" s="16" t="n">
        <v>3487.371826</v>
      </c>
      <c r="AI188" s="16" t="n">
        <v>3526.062012</v>
      </c>
      <c r="AJ188" s="16" t="n">
        <v>3563.938232</v>
      </c>
      <c r="AK188" s="50" t="n">
        <v>0.010878</v>
      </c>
    </row>
    <row r="189" ht="15" customHeight="1" s="45">
      <c r="A189" s="11" t="inlineStr">
        <is>
          <t>ATE000:oa_JF_Canada</t>
        </is>
      </c>
      <c r="B189" s="15" t="inlineStr">
        <is>
          <t xml:space="preserve">    Canada</t>
        </is>
      </c>
      <c r="C189" s="16" t="n">
        <v>306.99826</v>
      </c>
      <c r="D189" s="16" t="n">
        <v>312.398346</v>
      </c>
      <c r="E189" s="16" t="n">
        <v>316.734985</v>
      </c>
      <c r="F189" s="16" t="n">
        <v>321.76828</v>
      </c>
      <c r="G189" s="16" t="n">
        <v>326.661224</v>
      </c>
      <c r="H189" s="16" t="n">
        <v>331.548065</v>
      </c>
      <c r="I189" s="16" t="n">
        <v>336.617218</v>
      </c>
      <c r="J189" s="16" t="n">
        <v>341.944031</v>
      </c>
      <c r="K189" s="16" t="n">
        <v>347.177795</v>
      </c>
      <c r="L189" s="16" t="n">
        <v>352.061737</v>
      </c>
      <c r="M189" s="16" t="n">
        <v>357.305237</v>
      </c>
      <c r="N189" s="16" t="n">
        <v>362.57074</v>
      </c>
      <c r="O189" s="16" t="n">
        <v>367.813324</v>
      </c>
      <c r="P189" s="16" t="n">
        <v>373.355957</v>
      </c>
      <c r="Q189" s="16" t="n">
        <v>378.957153</v>
      </c>
      <c r="R189" s="16" t="n">
        <v>384.820435</v>
      </c>
      <c r="S189" s="16" t="n">
        <v>391.137726</v>
      </c>
      <c r="T189" s="16" t="n">
        <v>397.883636</v>
      </c>
      <c r="U189" s="16" t="n">
        <v>404.703247</v>
      </c>
      <c r="V189" s="16" t="n">
        <v>411.512543</v>
      </c>
      <c r="W189" s="16" t="n">
        <v>418.593201</v>
      </c>
      <c r="X189" s="16" t="n">
        <v>426.014099</v>
      </c>
      <c r="Y189" s="16" t="n">
        <v>433.263275</v>
      </c>
      <c r="Z189" s="16" t="n">
        <v>440.556305</v>
      </c>
      <c r="AA189" s="16" t="n">
        <v>448.221191</v>
      </c>
      <c r="AB189" s="16" t="n">
        <v>456.076111</v>
      </c>
      <c r="AC189" s="16" t="n">
        <v>464.211761</v>
      </c>
      <c r="AD189" s="16" t="n">
        <v>472.525787</v>
      </c>
      <c r="AE189" s="16" t="n">
        <v>481.111664</v>
      </c>
      <c r="AF189" s="16" t="n">
        <v>489.913422</v>
      </c>
      <c r="AG189" s="16" t="n">
        <v>498.809296</v>
      </c>
      <c r="AH189" s="16" t="n">
        <v>507.849701</v>
      </c>
      <c r="AI189" s="16" t="n">
        <v>517.30896</v>
      </c>
      <c r="AJ189" s="16" t="n">
        <v>526.932983</v>
      </c>
      <c r="AK189" s="50" t="n">
        <v>0.016472</v>
      </c>
    </row>
    <row r="190" ht="15" customHeight="1" s="45">
      <c r="A190" s="11" t="inlineStr">
        <is>
          <t>ATE000:oa_JF_Central_Am</t>
        </is>
      </c>
      <c r="B190" s="15" t="inlineStr">
        <is>
          <t xml:space="preserve">    Central America</t>
        </is>
      </c>
      <c r="C190" s="16" t="n">
        <v>215.079697</v>
      </c>
      <c r="D190" s="16" t="n">
        <v>221.434982</v>
      </c>
      <c r="E190" s="16" t="n">
        <v>228.774216</v>
      </c>
      <c r="F190" s="16" t="n">
        <v>236.838211</v>
      </c>
      <c r="G190" s="16" t="n">
        <v>245.129105</v>
      </c>
      <c r="H190" s="16" t="n">
        <v>253.789719</v>
      </c>
      <c r="I190" s="16" t="n">
        <v>262.447205</v>
      </c>
      <c r="J190" s="16" t="n">
        <v>271.204712</v>
      </c>
      <c r="K190" s="16" t="n">
        <v>279.518555</v>
      </c>
      <c r="L190" s="16" t="n">
        <v>287.332092</v>
      </c>
      <c r="M190" s="16" t="n">
        <v>295.278015</v>
      </c>
      <c r="N190" s="16" t="n">
        <v>303.363647</v>
      </c>
      <c r="O190" s="16" t="n">
        <v>311.631348</v>
      </c>
      <c r="P190" s="16" t="n">
        <v>320.165039</v>
      </c>
      <c r="Q190" s="16" t="n">
        <v>328.993286</v>
      </c>
      <c r="R190" s="16" t="n">
        <v>337.829651</v>
      </c>
      <c r="S190" s="16" t="n">
        <v>347.221008</v>
      </c>
      <c r="T190" s="16" t="n">
        <v>357.151855</v>
      </c>
      <c r="U190" s="16" t="n">
        <v>366.986206</v>
      </c>
      <c r="V190" s="16" t="n">
        <v>376.779236</v>
      </c>
      <c r="W190" s="16" t="n">
        <v>386.663208</v>
      </c>
      <c r="X190" s="16" t="n">
        <v>396.855713</v>
      </c>
      <c r="Y190" s="16" t="n">
        <v>406.576843</v>
      </c>
      <c r="Z190" s="16" t="n">
        <v>422.543152</v>
      </c>
      <c r="AA190" s="16" t="n">
        <v>434.566223</v>
      </c>
      <c r="AB190" s="16" t="n">
        <v>446.636108</v>
      </c>
      <c r="AC190" s="16" t="n">
        <v>458.994385</v>
      </c>
      <c r="AD190" s="16" t="n">
        <v>471.372009</v>
      </c>
      <c r="AE190" s="16" t="n">
        <v>483.949829</v>
      </c>
      <c r="AF190" s="16" t="n">
        <v>496.628784</v>
      </c>
      <c r="AG190" s="16" t="n">
        <v>509.046875</v>
      </c>
      <c r="AH190" s="16" t="n">
        <v>521.631348</v>
      </c>
      <c r="AI190" s="16" t="n">
        <v>534.869568</v>
      </c>
      <c r="AJ190" s="16" t="n">
        <v>548.33606</v>
      </c>
      <c r="AK190" s="50" t="n">
        <v>0.028741</v>
      </c>
    </row>
    <row r="191" ht="15" customHeight="1" s="45">
      <c r="A191" s="11" t="inlineStr">
        <is>
          <t>ATE000:oa_JF_South_Am</t>
        </is>
      </c>
      <c r="B191" s="15" t="inlineStr">
        <is>
          <t xml:space="preserve">    South America</t>
        </is>
      </c>
      <c r="C191" s="16" t="n">
        <v>548.287415</v>
      </c>
      <c r="D191" s="16" t="n">
        <v>561.054443</v>
      </c>
      <c r="E191" s="16" t="n">
        <v>577.349609</v>
      </c>
      <c r="F191" s="16" t="n">
        <v>594.889526</v>
      </c>
      <c r="G191" s="16" t="n">
        <v>611.900513</v>
      </c>
      <c r="H191" s="16" t="n">
        <v>629.011841</v>
      </c>
      <c r="I191" s="16" t="n">
        <v>646.529297</v>
      </c>
      <c r="J191" s="16" t="n">
        <v>664.286743</v>
      </c>
      <c r="K191" s="16" t="n">
        <v>681.907471</v>
      </c>
      <c r="L191" s="16" t="n">
        <v>698.885864</v>
      </c>
      <c r="M191" s="16" t="n">
        <v>715.336914</v>
      </c>
      <c r="N191" s="16" t="n">
        <v>731.852905</v>
      </c>
      <c r="O191" s="16" t="n">
        <v>748.686401</v>
      </c>
      <c r="P191" s="16" t="n">
        <v>766.040405</v>
      </c>
      <c r="Q191" s="16" t="n">
        <v>783.754395</v>
      </c>
      <c r="R191" s="16" t="n">
        <v>801.454956</v>
      </c>
      <c r="S191" s="16" t="n">
        <v>819.922852</v>
      </c>
      <c r="T191" s="16" t="n">
        <v>839.263428</v>
      </c>
      <c r="U191" s="16" t="n">
        <v>858.876587</v>
      </c>
      <c r="V191" s="16" t="n">
        <v>878.973999</v>
      </c>
      <c r="W191" s="16" t="n">
        <v>899.437378</v>
      </c>
      <c r="X191" s="16" t="n">
        <v>920.621094</v>
      </c>
      <c r="Y191" s="16" t="n">
        <v>942.101685</v>
      </c>
      <c r="Z191" s="16" t="n">
        <v>963.062378</v>
      </c>
      <c r="AA191" s="16" t="n">
        <v>987.321411</v>
      </c>
      <c r="AB191" s="16" t="n">
        <v>1011.782104</v>
      </c>
      <c r="AC191" s="16" t="n">
        <v>1037.004883</v>
      </c>
      <c r="AD191" s="16" t="n">
        <v>1063.037109</v>
      </c>
      <c r="AE191" s="16" t="n">
        <v>1089.852173</v>
      </c>
      <c r="AF191" s="16" t="n">
        <v>1117.469971</v>
      </c>
      <c r="AG191" s="16" t="n">
        <v>1145.174072</v>
      </c>
      <c r="AH191" s="16" t="n">
        <v>1173.721069</v>
      </c>
      <c r="AI191" s="16" t="n">
        <v>1203.710449</v>
      </c>
      <c r="AJ191" s="16" t="n">
        <v>1234.487061</v>
      </c>
      <c r="AK191" s="50" t="n">
        <v>0.02495</v>
      </c>
    </row>
    <row r="192" ht="15" customHeight="1" s="45">
      <c r="A192" s="11" t="inlineStr">
        <is>
          <t>ATE000:oa_JF_Europe</t>
        </is>
      </c>
      <c r="B192" s="15" t="inlineStr">
        <is>
          <t xml:space="preserve">    Europe</t>
        </is>
      </c>
      <c r="C192" s="16" t="n">
        <v>2803.47876</v>
      </c>
      <c r="D192" s="16" t="n">
        <v>2866.694336</v>
      </c>
      <c r="E192" s="16" t="n">
        <v>2922.620605</v>
      </c>
      <c r="F192" s="16" t="n">
        <v>2976.067383</v>
      </c>
      <c r="G192" s="16" t="n">
        <v>3026.972168</v>
      </c>
      <c r="H192" s="16" t="n">
        <v>3078.162842</v>
      </c>
      <c r="I192" s="16" t="n">
        <v>3130.133057</v>
      </c>
      <c r="J192" s="16" t="n">
        <v>3183.994629</v>
      </c>
      <c r="K192" s="16" t="n">
        <v>3238.599121</v>
      </c>
      <c r="L192" s="16" t="n">
        <v>3290.214844</v>
      </c>
      <c r="M192" s="16" t="n">
        <v>3342.922607</v>
      </c>
      <c r="N192" s="16" t="n">
        <v>3395.12085</v>
      </c>
      <c r="O192" s="16" t="n">
        <v>3446.113281</v>
      </c>
      <c r="P192" s="16" t="n">
        <v>3497.89917</v>
      </c>
      <c r="Q192" s="16" t="n">
        <v>3551.112549</v>
      </c>
      <c r="R192" s="16" t="n">
        <v>3604.393799</v>
      </c>
      <c r="S192" s="16" t="n">
        <v>3658.892822</v>
      </c>
      <c r="T192" s="16" t="n">
        <v>3715.203613</v>
      </c>
      <c r="U192" s="16" t="n">
        <v>3771.409668</v>
      </c>
      <c r="V192" s="16" t="n">
        <v>3828.472656</v>
      </c>
      <c r="W192" s="16" t="n">
        <v>3886.22998</v>
      </c>
      <c r="X192" s="16" t="n">
        <v>3945.170898</v>
      </c>
      <c r="Y192" s="16" t="n">
        <v>4003.08252</v>
      </c>
      <c r="Z192" s="16" t="n">
        <v>4058.850586</v>
      </c>
      <c r="AA192" s="16" t="n">
        <v>4119.625</v>
      </c>
      <c r="AB192" s="16" t="n">
        <v>4181.057129</v>
      </c>
      <c r="AC192" s="16" t="n">
        <v>4243.571289</v>
      </c>
      <c r="AD192" s="16" t="n">
        <v>4306.949707</v>
      </c>
      <c r="AE192" s="16" t="n">
        <v>4371.724609</v>
      </c>
      <c r="AF192" s="16" t="n">
        <v>4438.46875</v>
      </c>
      <c r="AG192" s="16" t="n">
        <v>4507.208496</v>
      </c>
      <c r="AH192" s="16" t="n">
        <v>4579.838379</v>
      </c>
      <c r="AI192" s="16" t="n">
        <v>4659.481934</v>
      </c>
      <c r="AJ192" s="16" t="n">
        <v>4744.026855</v>
      </c>
      <c r="AK192" s="50" t="n">
        <v>0.015866</v>
      </c>
    </row>
    <row r="193" ht="15" customHeight="1" s="45">
      <c r="A193" s="11" t="inlineStr">
        <is>
          <t>ATE000:oa_JF_Africa</t>
        </is>
      </c>
      <c r="B193" s="15" t="inlineStr">
        <is>
          <t xml:space="preserve">    Africa</t>
        </is>
      </c>
      <c r="C193" s="16" t="n">
        <v>430.944153</v>
      </c>
      <c r="D193" s="16" t="n">
        <v>442.066467</v>
      </c>
      <c r="E193" s="16" t="n">
        <v>454.84671</v>
      </c>
      <c r="F193" s="16" t="n">
        <v>469.462799</v>
      </c>
      <c r="G193" s="16" t="n">
        <v>484.800049</v>
      </c>
      <c r="H193" s="16" t="n">
        <v>500.923798</v>
      </c>
      <c r="I193" s="16" t="n">
        <v>517.882507</v>
      </c>
      <c r="J193" s="16" t="n">
        <v>535.389587</v>
      </c>
      <c r="K193" s="16" t="n">
        <v>553.396118</v>
      </c>
      <c r="L193" s="16" t="n">
        <v>571.469604</v>
      </c>
      <c r="M193" s="16" t="n">
        <v>589.832275</v>
      </c>
      <c r="N193" s="16" t="n">
        <v>608.474365</v>
      </c>
      <c r="O193" s="16" t="n">
        <v>627.621948</v>
      </c>
      <c r="P193" s="16" t="n">
        <v>647.38147</v>
      </c>
      <c r="Q193" s="16" t="n">
        <v>668.077148</v>
      </c>
      <c r="R193" s="16" t="n">
        <v>689.088379</v>
      </c>
      <c r="S193" s="16" t="n">
        <v>710.983521</v>
      </c>
      <c r="T193" s="16" t="n">
        <v>734.070801</v>
      </c>
      <c r="U193" s="16" t="n">
        <v>758.022217</v>
      </c>
      <c r="V193" s="16" t="n">
        <v>782.8599850000001</v>
      </c>
      <c r="W193" s="16" t="n">
        <v>808.53479</v>
      </c>
      <c r="X193" s="16" t="n">
        <v>835.05603</v>
      </c>
      <c r="Y193" s="16" t="n">
        <v>862.449829</v>
      </c>
      <c r="Z193" s="16" t="n">
        <v>893.624634</v>
      </c>
      <c r="AA193" s="16" t="n">
        <v>924.796509</v>
      </c>
      <c r="AB193" s="16" t="n">
        <v>956.923828</v>
      </c>
      <c r="AC193" s="16" t="n">
        <v>990.491821</v>
      </c>
      <c r="AD193" s="16" t="n">
        <v>1025.588989</v>
      </c>
      <c r="AE193" s="16" t="n">
        <v>1062.147949</v>
      </c>
      <c r="AF193" s="16" t="n">
        <v>1100.120483</v>
      </c>
      <c r="AG193" s="16" t="n">
        <v>1139.047852</v>
      </c>
      <c r="AH193" s="16" t="n">
        <v>1179.564331</v>
      </c>
      <c r="AI193" s="16" t="n">
        <v>1222.164795</v>
      </c>
      <c r="AJ193" s="16" t="n">
        <v>1266.68396</v>
      </c>
      <c r="AK193" s="50" t="n">
        <v>0.033444</v>
      </c>
    </row>
    <row r="194" ht="15" customHeight="1" s="45">
      <c r="A194" s="11" t="inlineStr">
        <is>
          <t>ATE000:oa_JF_Mideast</t>
        </is>
      </c>
      <c r="B194" s="15" t="inlineStr">
        <is>
          <t xml:space="preserve">    Mideast</t>
        </is>
      </c>
      <c r="C194" s="16" t="n">
        <v>846.664734</v>
      </c>
      <c r="D194" s="16" t="n">
        <v>867.629761</v>
      </c>
      <c r="E194" s="16" t="n">
        <v>895.1826170000001</v>
      </c>
      <c r="F194" s="16" t="n">
        <v>926.422852</v>
      </c>
      <c r="G194" s="16" t="n">
        <v>955.554871</v>
      </c>
      <c r="H194" s="16" t="n">
        <v>983.766296</v>
      </c>
      <c r="I194" s="16" t="n">
        <v>1012.714233</v>
      </c>
      <c r="J194" s="16" t="n">
        <v>1042.166992</v>
      </c>
      <c r="K194" s="16" t="n">
        <v>1071.44043</v>
      </c>
      <c r="L194" s="16" t="n">
        <v>1099.901611</v>
      </c>
      <c r="M194" s="16" t="n">
        <v>1130.36377</v>
      </c>
      <c r="N194" s="16" t="n">
        <v>1157.80542</v>
      </c>
      <c r="O194" s="16" t="n">
        <v>1186.096436</v>
      </c>
      <c r="P194" s="16" t="n">
        <v>1215.578125</v>
      </c>
      <c r="Q194" s="16" t="n">
        <v>1246.844238</v>
      </c>
      <c r="R194" s="16" t="n">
        <v>1278.274902</v>
      </c>
      <c r="S194" s="16" t="n">
        <v>1309.892578</v>
      </c>
      <c r="T194" s="16" t="n">
        <v>1343.293213</v>
      </c>
      <c r="U194" s="16" t="n">
        <v>1377.549316</v>
      </c>
      <c r="V194" s="16" t="n">
        <v>1412.49585</v>
      </c>
      <c r="W194" s="16" t="n">
        <v>1447.790039</v>
      </c>
      <c r="X194" s="16" t="n">
        <v>1482.173584</v>
      </c>
      <c r="Y194" s="16" t="n">
        <v>1517.210205</v>
      </c>
      <c r="Z194" s="16" t="n">
        <v>1549.416992</v>
      </c>
      <c r="AA194" s="16" t="n">
        <v>1588.424316</v>
      </c>
      <c r="AB194" s="16" t="n">
        <v>1628.661621</v>
      </c>
      <c r="AC194" s="16" t="n">
        <v>1668.203369</v>
      </c>
      <c r="AD194" s="16" t="n">
        <v>1709.315918</v>
      </c>
      <c r="AE194" s="16" t="n">
        <v>1752.278809</v>
      </c>
      <c r="AF194" s="16" t="n">
        <v>1797.088379</v>
      </c>
      <c r="AG194" s="16" t="n">
        <v>1843.032959</v>
      </c>
      <c r="AH194" s="16" t="n">
        <v>1887.214355</v>
      </c>
      <c r="AI194" s="16" t="n">
        <v>1933.703613</v>
      </c>
      <c r="AJ194" s="16" t="n">
        <v>1982.416992</v>
      </c>
      <c r="AK194" s="50" t="n">
        <v>0.026158</v>
      </c>
    </row>
    <row r="195" ht="15" customHeight="1" s="45">
      <c r="A195" s="11" t="inlineStr">
        <is>
          <t>ATE000:oa_JF_Russia</t>
        </is>
      </c>
      <c r="B195" s="15" t="inlineStr">
        <is>
          <t xml:space="preserve">    Commonwealth of Independent States</t>
        </is>
      </c>
      <c r="C195" s="16" t="n">
        <v>594.518372</v>
      </c>
      <c r="D195" s="16" t="n">
        <v>602.920166</v>
      </c>
      <c r="E195" s="16" t="n">
        <v>611.577942</v>
      </c>
      <c r="F195" s="16" t="n">
        <v>620.986023</v>
      </c>
      <c r="G195" s="16" t="n">
        <v>629.041199</v>
      </c>
      <c r="H195" s="16" t="n">
        <v>636.3496699999999</v>
      </c>
      <c r="I195" s="16" t="n">
        <v>643.504272</v>
      </c>
      <c r="J195" s="16" t="n">
        <v>650.425476</v>
      </c>
      <c r="K195" s="16" t="n">
        <v>657.343384</v>
      </c>
      <c r="L195" s="16" t="n">
        <v>664.103821</v>
      </c>
      <c r="M195" s="16" t="n">
        <v>671.417114</v>
      </c>
      <c r="N195" s="16" t="n">
        <v>679.0722050000001</v>
      </c>
      <c r="O195" s="16" t="n">
        <v>687.008789</v>
      </c>
      <c r="P195" s="16" t="n">
        <v>696.000854</v>
      </c>
      <c r="Q195" s="16" t="n">
        <v>706.207886</v>
      </c>
      <c r="R195" s="16" t="n">
        <v>717.415405</v>
      </c>
      <c r="S195" s="16" t="n">
        <v>729.03125</v>
      </c>
      <c r="T195" s="16" t="n">
        <v>740.87738</v>
      </c>
      <c r="U195" s="16" t="n">
        <v>752.2624510000001</v>
      </c>
      <c r="V195" s="16" t="n">
        <v>763.2633060000001</v>
      </c>
      <c r="W195" s="16" t="n">
        <v>774.415649</v>
      </c>
      <c r="X195" s="16" t="n">
        <v>785.371277</v>
      </c>
      <c r="Y195" s="16" t="n">
        <v>796.344604</v>
      </c>
      <c r="Z195" s="16" t="n">
        <v>800.553772</v>
      </c>
      <c r="AA195" s="16" t="n">
        <v>813.314514</v>
      </c>
      <c r="AB195" s="16" t="n">
        <v>826.242615</v>
      </c>
      <c r="AC195" s="16" t="n">
        <v>839.4721070000001</v>
      </c>
      <c r="AD195" s="16" t="n">
        <v>853.166321</v>
      </c>
      <c r="AE195" s="16" t="n">
        <v>867.1007080000001</v>
      </c>
      <c r="AF195" s="16" t="n">
        <v>881.2451170000001</v>
      </c>
      <c r="AG195" s="16" t="n">
        <v>895.432373</v>
      </c>
      <c r="AH195" s="16" t="n">
        <v>909.9516599999999</v>
      </c>
      <c r="AI195" s="16" t="n">
        <v>925.3249510000001</v>
      </c>
      <c r="AJ195" s="16" t="n">
        <v>941.786865</v>
      </c>
      <c r="AK195" s="50" t="n">
        <v>0.014035</v>
      </c>
    </row>
    <row r="196" ht="15" customHeight="1" s="45">
      <c r="A196" s="11" t="inlineStr">
        <is>
          <t>ATE000:oa_JF_China</t>
        </is>
      </c>
      <c r="B196" s="15" t="inlineStr">
        <is>
          <t xml:space="preserve">    China</t>
        </is>
      </c>
      <c r="C196" s="16" t="n">
        <v>1641.253296</v>
      </c>
      <c r="D196" s="16" t="n">
        <v>1735.109863</v>
      </c>
      <c r="E196" s="16" t="n">
        <v>1830.687622</v>
      </c>
      <c r="F196" s="16" t="n">
        <v>1927.724121</v>
      </c>
      <c r="G196" s="16" t="n">
        <v>2026.098633</v>
      </c>
      <c r="H196" s="16" t="n">
        <v>2130.62085</v>
      </c>
      <c r="I196" s="16" t="n">
        <v>2233.269775</v>
      </c>
      <c r="J196" s="16" t="n">
        <v>2340.444824</v>
      </c>
      <c r="K196" s="16" t="n">
        <v>2448.543945</v>
      </c>
      <c r="L196" s="16" t="n">
        <v>2553.797363</v>
      </c>
      <c r="M196" s="16" t="n">
        <v>2664.005615</v>
      </c>
      <c r="N196" s="16" t="n">
        <v>2780.439941</v>
      </c>
      <c r="O196" s="16" t="n">
        <v>2899.273926</v>
      </c>
      <c r="P196" s="16" t="n">
        <v>3019.456055</v>
      </c>
      <c r="Q196" s="16" t="n">
        <v>3142.601318</v>
      </c>
      <c r="R196" s="16" t="n">
        <v>3267.030762</v>
      </c>
      <c r="S196" s="16" t="n">
        <v>3398.122803</v>
      </c>
      <c r="T196" s="16" t="n">
        <v>3532.984619</v>
      </c>
      <c r="U196" s="16" t="n">
        <v>3669.1604</v>
      </c>
      <c r="V196" s="16" t="n">
        <v>3808.007568</v>
      </c>
      <c r="W196" s="16" t="n">
        <v>3949.240723</v>
      </c>
      <c r="X196" s="16" t="n">
        <v>4094.101074</v>
      </c>
      <c r="Y196" s="16" t="n">
        <v>4241.964355</v>
      </c>
      <c r="Z196" s="16" t="n">
        <v>4353.648438</v>
      </c>
      <c r="AA196" s="16" t="n">
        <v>4499.451172</v>
      </c>
      <c r="AB196" s="16" t="n">
        <v>4649.428223</v>
      </c>
      <c r="AC196" s="16" t="n">
        <v>4802.727051</v>
      </c>
      <c r="AD196" s="16" t="n">
        <v>4957.630371</v>
      </c>
      <c r="AE196" s="16" t="n">
        <v>5111.731445</v>
      </c>
      <c r="AF196" s="16" t="n">
        <v>5267.831543</v>
      </c>
      <c r="AG196" s="16" t="n">
        <v>5421.759766</v>
      </c>
      <c r="AH196" s="16" t="n">
        <v>5579.206543</v>
      </c>
      <c r="AI196" s="16" t="n">
        <v>5737.160156</v>
      </c>
      <c r="AJ196" s="16" t="n">
        <v>5891.642578</v>
      </c>
      <c r="AK196" s="50" t="n">
        <v>0.038941</v>
      </c>
    </row>
    <row r="197" ht="15" customHeight="1" s="45">
      <c r="A197" s="11" t="inlineStr">
        <is>
          <t>ATE000:oa_JF_NE_Asia</t>
        </is>
      </c>
      <c r="B197" s="15" t="inlineStr">
        <is>
          <t xml:space="preserve">    Northeast Asia</t>
        </is>
      </c>
      <c r="C197" s="16" t="n">
        <v>759.21167</v>
      </c>
      <c r="D197" s="16" t="n">
        <v>772.331848</v>
      </c>
      <c r="E197" s="16" t="n">
        <v>781.570679</v>
      </c>
      <c r="F197" s="16" t="n">
        <v>786.945862</v>
      </c>
      <c r="G197" s="16" t="n">
        <v>795.797241</v>
      </c>
      <c r="H197" s="16" t="n">
        <v>803.82782</v>
      </c>
      <c r="I197" s="16" t="n">
        <v>811.856262</v>
      </c>
      <c r="J197" s="16" t="n">
        <v>820.244995</v>
      </c>
      <c r="K197" s="16" t="n">
        <v>828.414307</v>
      </c>
      <c r="L197" s="16" t="n">
        <v>835.671326</v>
      </c>
      <c r="M197" s="16" t="n">
        <v>842.947693</v>
      </c>
      <c r="N197" s="16" t="n">
        <v>850.329773</v>
      </c>
      <c r="O197" s="16" t="n">
        <v>857.087341</v>
      </c>
      <c r="P197" s="16" t="n">
        <v>862.969604</v>
      </c>
      <c r="Q197" s="16" t="n">
        <v>868.052551</v>
      </c>
      <c r="R197" s="16" t="n">
        <v>872.715271</v>
      </c>
      <c r="S197" s="16" t="n">
        <v>877.80835</v>
      </c>
      <c r="T197" s="16" t="n">
        <v>883.7679440000001</v>
      </c>
      <c r="U197" s="16" t="n">
        <v>889.840942</v>
      </c>
      <c r="V197" s="16" t="n">
        <v>895.332214</v>
      </c>
      <c r="W197" s="16" t="n">
        <v>900.11145</v>
      </c>
      <c r="X197" s="16" t="n">
        <v>904.609741</v>
      </c>
      <c r="Y197" s="16" t="n">
        <v>908.702271</v>
      </c>
      <c r="Z197" s="16" t="n">
        <v>910.38562</v>
      </c>
      <c r="AA197" s="16" t="n">
        <v>915.695129</v>
      </c>
      <c r="AB197" s="16" t="n">
        <v>921.766846</v>
      </c>
      <c r="AC197" s="16" t="n">
        <v>928.519531</v>
      </c>
      <c r="AD197" s="16" t="n">
        <v>935.487671</v>
      </c>
      <c r="AE197" s="16" t="n">
        <v>942.420471</v>
      </c>
      <c r="AF197" s="16" t="n">
        <v>949.507263</v>
      </c>
      <c r="AG197" s="16" t="n">
        <v>956.710999</v>
      </c>
      <c r="AH197" s="16" t="n">
        <v>964.198669</v>
      </c>
      <c r="AI197" s="16" t="n">
        <v>972.561584</v>
      </c>
      <c r="AJ197" s="16" t="n">
        <v>981.737427</v>
      </c>
      <c r="AK197" s="50" t="n">
        <v>0.007525</v>
      </c>
    </row>
    <row r="198" ht="15" customHeight="1" s="45">
      <c r="A198" s="11" t="inlineStr">
        <is>
          <t>ATE000:oa_JF_SE_Asia</t>
        </is>
      </c>
      <c r="B198" s="15" t="inlineStr">
        <is>
          <t xml:space="preserve">    Southeast Asia</t>
        </is>
      </c>
      <c r="C198" s="16" t="n">
        <v>1227.17749</v>
      </c>
      <c r="D198" s="16" t="n">
        <v>1281.091553</v>
      </c>
      <c r="E198" s="16" t="n">
        <v>1336.993774</v>
      </c>
      <c r="F198" s="16" t="n">
        <v>1394.572266</v>
      </c>
      <c r="G198" s="16" t="n">
        <v>1454.56543</v>
      </c>
      <c r="H198" s="16" t="n">
        <v>1518.389282</v>
      </c>
      <c r="I198" s="16" t="n">
        <v>1585.948975</v>
      </c>
      <c r="J198" s="16" t="n">
        <v>1656.46521</v>
      </c>
      <c r="K198" s="16" t="n">
        <v>1729.308594</v>
      </c>
      <c r="L198" s="16" t="n">
        <v>1802.880981</v>
      </c>
      <c r="M198" s="16" t="n">
        <v>1879.70459</v>
      </c>
      <c r="N198" s="16" t="n">
        <v>1959.598389</v>
      </c>
      <c r="O198" s="16" t="n">
        <v>2041.058594</v>
      </c>
      <c r="P198" s="16" t="n">
        <v>2125.206543</v>
      </c>
      <c r="Q198" s="16" t="n">
        <v>2211.947754</v>
      </c>
      <c r="R198" s="16" t="n">
        <v>2300.78125</v>
      </c>
      <c r="S198" s="16" t="n">
        <v>2393.400391</v>
      </c>
      <c r="T198" s="16" t="n">
        <v>2490.487549</v>
      </c>
      <c r="U198" s="16" t="n">
        <v>2590.35376</v>
      </c>
      <c r="V198" s="16" t="n">
        <v>2693.273438</v>
      </c>
      <c r="W198" s="16" t="n">
        <v>2799.612793</v>
      </c>
      <c r="X198" s="16" t="n">
        <v>2910.321533</v>
      </c>
      <c r="Y198" s="16" t="n">
        <v>3023.720459</v>
      </c>
      <c r="Z198" s="16" t="n">
        <v>3168.817383</v>
      </c>
      <c r="AA198" s="16" t="n">
        <v>3296.741943</v>
      </c>
      <c r="AB198" s="16" t="n">
        <v>3428.575684</v>
      </c>
      <c r="AC198" s="16" t="n">
        <v>3565.923828</v>
      </c>
      <c r="AD198" s="16" t="n">
        <v>3708.446777</v>
      </c>
      <c r="AE198" s="16" t="n">
        <v>3856.775146</v>
      </c>
      <c r="AF198" s="16" t="n">
        <v>4009.585449</v>
      </c>
      <c r="AG198" s="16" t="n">
        <v>4165.261719</v>
      </c>
      <c r="AH198" s="16" t="n">
        <v>4327.197266</v>
      </c>
      <c r="AI198" s="16" t="n">
        <v>4498.862305</v>
      </c>
      <c r="AJ198" s="16" t="n">
        <v>4677.011719</v>
      </c>
      <c r="AK198" s="50" t="n">
        <v>0.041297</v>
      </c>
    </row>
    <row r="199" ht="15" customHeight="1" s="45">
      <c r="A199" s="11" t="inlineStr">
        <is>
          <t>ATE000:oa_JF_SW_Asia</t>
        </is>
      </c>
      <c r="B199" s="15" t="inlineStr">
        <is>
          <t xml:space="preserve">    Southwest Asia</t>
        </is>
      </c>
      <c r="C199" s="16" t="n">
        <v>415.378143</v>
      </c>
      <c r="D199" s="16" t="n">
        <v>445.511871</v>
      </c>
      <c r="E199" s="16" t="n">
        <v>475.935455</v>
      </c>
      <c r="F199" s="16" t="n">
        <v>507.268738</v>
      </c>
      <c r="G199" s="16" t="n">
        <v>539.297058</v>
      </c>
      <c r="H199" s="16" t="n">
        <v>573.049561</v>
      </c>
      <c r="I199" s="16" t="n">
        <v>609.664551</v>
      </c>
      <c r="J199" s="16" t="n">
        <v>649.088074</v>
      </c>
      <c r="K199" s="16" t="n">
        <v>690.691833</v>
      </c>
      <c r="L199" s="16" t="n">
        <v>734.035522</v>
      </c>
      <c r="M199" s="16" t="n">
        <v>779.802551</v>
      </c>
      <c r="N199" s="16" t="n">
        <v>827.4953</v>
      </c>
      <c r="O199" s="16" t="n">
        <v>876.762329</v>
      </c>
      <c r="P199" s="16" t="n">
        <v>928.231262</v>
      </c>
      <c r="Q199" s="16" t="n">
        <v>982.054565</v>
      </c>
      <c r="R199" s="16" t="n">
        <v>1038.431641</v>
      </c>
      <c r="S199" s="16" t="n">
        <v>1097.814941</v>
      </c>
      <c r="T199" s="16" t="n">
        <v>1160.278809</v>
      </c>
      <c r="U199" s="16" t="n">
        <v>1225.281006</v>
      </c>
      <c r="V199" s="16" t="n">
        <v>1293.386353</v>
      </c>
      <c r="W199" s="16" t="n">
        <v>1364.669312</v>
      </c>
      <c r="X199" s="16" t="n">
        <v>1439.147461</v>
      </c>
      <c r="Y199" s="16" t="n">
        <v>1516.099121</v>
      </c>
      <c r="Z199" s="16" t="n">
        <v>1608.20166</v>
      </c>
      <c r="AA199" s="16" t="n">
        <v>1694.808838</v>
      </c>
      <c r="AB199" s="16" t="n">
        <v>1784.740845</v>
      </c>
      <c r="AC199" s="16" t="n">
        <v>1878.809082</v>
      </c>
      <c r="AD199" s="16" t="n">
        <v>1976.769775</v>
      </c>
      <c r="AE199" s="16" t="n">
        <v>2078.99707</v>
      </c>
      <c r="AF199" s="16" t="n">
        <v>2185.028076</v>
      </c>
      <c r="AG199" s="16" t="n">
        <v>2294.526367</v>
      </c>
      <c r="AH199" s="16" t="n">
        <v>2408.284668</v>
      </c>
      <c r="AI199" s="16" t="n">
        <v>2528.12793</v>
      </c>
      <c r="AJ199" s="16" t="n">
        <v>2652.902588</v>
      </c>
      <c r="AK199" s="50" t="n">
        <v>0.057339</v>
      </c>
    </row>
    <row r="200" ht="15" customHeight="1" s="45">
      <c r="A200" s="11" t="inlineStr">
        <is>
          <t>ATE000:oa_JF_Oceania</t>
        </is>
      </c>
      <c r="B200" s="15" t="inlineStr">
        <is>
          <t xml:space="preserve">    Oceania</t>
        </is>
      </c>
      <c r="C200" s="16" t="n">
        <v>360.561157</v>
      </c>
      <c r="D200" s="16" t="n">
        <v>370.269531</v>
      </c>
      <c r="E200" s="16" t="n">
        <v>381.037476</v>
      </c>
      <c r="F200" s="16" t="n">
        <v>392.83609</v>
      </c>
      <c r="G200" s="16" t="n">
        <v>405.909821</v>
      </c>
      <c r="H200" s="16" t="n">
        <v>419.55481</v>
      </c>
      <c r="I200" s="16" t="n">
        <v>432.654877</v>
      </c>
      <c r="J200" s="16" t="n">
        <v>445.480194</v>
      </c>
      <c r="K200" s="16" t="n">
        <v>458.064392</v>
      </c>
      <c r="L200" s="16" t="n">
        <v>470.276764</v>
      </c>
      <c r="M200" s="16" t="n">
        <v>482.602051</v>
      </c>
      <c r="N200" s="16" t="n">
        <v>495.19516</v>
      </c>
      <c r="O200" s="16" t="n">
        <v>507.926117</v>
      </c>
      <c r="P200" s="16" t="n">
        <v>521.012756</v>
      </c>
      <c r="Q200" s="16" t="n">
        <v>534.13208</v>
      </c>
      <c r="R200" s="16" t="n">
        <v>547.2918089999999</v>
      </c>
      <c r="S200" s="16" t="n">
        <v>561.2453</v>
      </c>
      <c r="T200" s="16" t="n">
        <v>575.827393</v>
      </c>
      <c r="U200" s="16" t="n">
        <v>590.553711</v>
      </c>
      <c r="V200" s="16" t="n">
        <v>605.439514</v>
      </c>
      <c r="W200" s="16" t="n">
        <v>620.747375</v>
      </c>
      <c r="X200" s="16" t="n">
        <v>636.398987</v>
      </c>
      <c r="Y200" s="16" t="n">
        <v>652.224792</v>
      </c>
      <c r="Z200" s="16" t="n">
        <v>671.854919</v>
      </c>
      <c r="AA200" s="16" t="n">
        <v>688.991272</v>
      </c>
      <c r="AB200" s="16" t="n">
        <v>706.711731</v>
      </c>
      <c r="AC200" s="16" t="n">
        <v>725.077209</v>
      </c>
      <c r="AD200" s="16" t="n">
        <v>744.0069580000001</v>
      </c>
      <c r="AE200" s="16" t="n">
        <v>763.410217</v>
      </c>
      <c r="AF200" s="16" t="n">
        <v>783.36554</v>
      </c>
      <c r="AG200" s="16" t="n">
        <v>803.47345</v>
      </c>
      <c r="AH200" s="16" t="n">
        <v>823.84552</v>
      </c>
      <c r="AI200" s="16" t="n">
        <v>844.586121</v>
      </c>
      <c r="AJ200" s="16" t="n">
        <v>865.441467</v>
      </c>
      <c r="AK200" s="50" t="n">
        <v>0.026887</v>
      </c>
    </row>
    <row r="201" ht="15" customHeight="1" s="45">
      <c r="A201" s="11" t="inlineStr">
        <is>
          <t>ATE000:oa_JF_World</t>
        </is>
      </c>
      <c r="B201" s="15" t="inlineStr">
        <is>
          <t xml:space="preserve">      Total World</t>
        </is>
      </c>
      <c r="C201" s="16" t="n">
        <v>12650.915039</v>
      </c>
      <c r="D201" s="16" t="n">
        <v>12999.501953</v>
      </c>
      <c r="E201" s="16" t="n">
        <v>13372.275391</v>
      </c>
      <c r="F201" s="16" t="n">
        <v>13747.841797</v>
      </c>
      <c r="G201" s="16" t="n">
        <v>14118.929688</v>
      </c>
      <c r="H201" s="16" t="n">
        <v>14499.446289</v>
      </c>
      <c r="I201" s="16" t="n">
        <v>14889.637695</v>
      </c>
      <c r="J201" s="16" t="n">
        <v>15295.12207</v>
      </c>
      <c r="K201" s="16" t="n">
        <v>15709.768555</v>
      </c>
      <c r="L201" s="16" t="n">
        <v>16117.164062</v>
      </c>
      <c r="M201" s="16" t="n">
        <v>16536.472656</v>
      </c>
      <c r="N201" s="16" t="n">
        <v>16974.03125</v>
      </c>
      <c r="O201" s="16" t="n">
        <v>17409.798828</v>
      </c>
      <c r="P201" s="16" t="n">
        <v>17856.648438</v>
      </c>
      <c r="Q201" s="16" t="n">
        <v>18318.070312</v>
      </c>
      <c r="R201" s="16" t="n">
        <v>18786.128906</v>
      </c>
      <c r="S201" s="16" t="n">
        <v>19273.455078</v>
      </c>
      <c r="T201" s="16" t="n">
        <v>19781.888672</v>
      </c>
      <c r="U201" s="16" t="n">
        <v>20297.707031</v>
      </c>
      <c r="V201" s="16" t="n">
        <v>20823.583984</v>
      </c>
      <c r="W201" s="16" t="n">
        <v>21361.349609</v>
      </c>
      <c r="X201" s="16" t="n">
        <v>21913.386719</v>
      </c>
      <c r="Y201" s="16" t="n">
        <v>22472.667969</v>
      </c>
      <c r="Z201" s="16" t="n">
        <v>23042.197266</v>
      </c>
      <c r="AA201" s="16" t="n">
        <v>23644.3125</v>
      </c>
      <c r="AB201" s="16" t="n">
        <v>24262.945312</v>
      </c>
      <c r="AC201" s="16" t="n">
        <v>24902.115234</v>
      </c>
      <c r="AD201" s="16" t="n">
        <v>25558.582031</v>
      </c>
      <c r="AE201" s="16" t="n">
        <v>26233.332031</v>
      </c>
      <c r="AF201" s="16" t="n">
        <v>26925.546875</v>
      </c>
      <c r="AG201" s="16" t="n">
        <v>27627.914062</v>
      </c>
      <c r="AH201" s="16" t="n">
        <v>28349.876953</v>
      </c>
      <c r="AI201" s="16" t="n">
        <v>29103.929688</v>
      </c>
      <c r="AJ201" s="16" t="n">
        <v>29877.34375</v>
      </c>
      <c r="AK201" s="50" t="n">
        <v>0.026347</v>
      </c>
    </row>
    <row r="202" ht="15" customHeight="1" s="45">
      <c r="A202" s="11" t="inlineStr">
        <is>
          <t>ATE000:oa_AviationGasol</t>
        </is>
      </c>
      <c r="B202" s="15" t="inlineStr">
        <is>
          <t xml:space="preserve">  Commercial Aviation Gasoline, U.S.</t>
        </is>
      </c>
      <c r="C202" s="16" t="n">
        <v>22.522085</v>
      </c>
      <c r="D202" s="16" t="n">
        <v>22.493759</v>
      </c>
      <c r="E202" s="16" t="n">
        <v>22.470324</v>
      </c>
      <c r="F202" s="16" t="n">
        <v>22.450933</v>
      </c>
      <c r="G202" s="16" t="n">
        <v>22.434891</v>
      </c>
      <c r="H202" s="16" t="n">
        <v>22.421618</v>
      </c>
      <c r="I202" s="16" t="n">
        <v>22.410635</v>
      </c>
      <c r="J202" s="16" t="n">
        <v>22.401548</v>
      </c>
      <c r="K202" s="16" t="n">
        <v>22.394032</v>
      </c>
      <c r="L202" s="16" t="n">
        <v>22.387812</v>
      </c>
      <c r="M202" s="16" t="n">
        <v>22.382666</v>
      </c>
      <c r="N202" s="16" t="n">
        <v>22.378407</v>
      </c>
      <c r="O202" s="16" t="n">
        <v>22.374884</v>
      </c>
      <c r="P202" s="16" t="n">
        <v>22.371969</v>
      </c>
      <c r="Q202" s="16" t="n">
        <v>22.369558</v>
      </c>
      <c r="R202" s="16" t="n">
        <v>22.367563</v>
      </c>
      <c r="S202" s="16" t="n">
        <v>22.365911</v>
      </c>
      <c r="T202" s="16" t="n">
        <v>22.364546</v>
      </c>
      <c r="U202" s="16" t="n">
        <v>22.363417</v>
      </c>
      <c r="V202" s="16" t="n">
        <v>22.36248</v>
      </c>
      <c r="W202" s="16" t="n">
        <v>22.361708</v>
      </c>
      <c r="X202" s="16" t="n">
        <v>22.361067</v>
      </c>
      <c r="Y202" s="16" t="n">
        <v>22.360538</v>
      </c>
      <c r="Z202" s="16" t="n">
        <v>22.3601</v>
      </c>
      <c r="AA202" s="16" t="n">
        <v>22.359737</v>
      </c>
      <c r="AB202" s="16" t="n">
        <v>22.359438</v>
      </c>
      <c r="AC202" s="16" t="n">
        <v>22.35919</v>
      </c>
      <c r="AD202" s="16" t="n">
        <v>22.358984</v>
      </c>
      <c r="AE202" s="16" t="n">
        <v>22.358814</v>
      </c>
      <c r="AF202" s="16" t="n">
        <v>22.358673</v>
      </c>
      <c r="AG202" s="16" t="n">
        <v>22.358557</v>
      </c>
      <c r="AH202" s="16" t="n">
        <v>22.358461</v>
      </c>
      <c r="AI202" s="16" t="n">
        <v>22.358381</v>
      </c>
      <c r="AJ202" s="16" t="n">
        <v>22.358315</v>
      </c>
      <c r="AK202" s="50" t="n">
        <v>-0.000189</v>
      </c>
    </row>
    <row r="203" ht="15" customHeight="1" s="45">
      <c r="A203" s="11" t="inlineStr">
        <is>
          <t>ATE000:pa_JetFuelUS</t>
        </is>
      </c>
      <c r="B203" s="15" t="inlineStr">
        <is>
          <t xml:space="preserve">  Military Jet Fuel, U.S.</t>
        </is>
      </c>
      <c r="C203" s="16" t="n">
        <v>411.780945</v>
      </c>
      <c r="D203" s="16" t="n">
        <v>429.677063</v>
      </c>
      <c r="E203" s="16" t="n">
        <v>447.255249</v>
      </c>
      <c r="F203" s="16" t="n">
        <v>451.317047</v>
      </c>
      <c r="G203" s="16" t="n">
        <v>447.310913</v>
      </c>
      <c r="H203" s="16" t="n">
        <v>442.751495</v>
      </c>
      <c r="I203" s="16" t="n">
        <v>429.703613</v>
      </c>
      <c r="J203" s="16" t="n">
        <v>421.297852</v>
      </c>
      <c r="K203" s="16" t="n">
        <v>420.376312</v>
      </c>
      <c r="L203" s="16" t="n">
        <v>419.689087</v>
      </c>
      <c r="M203" s="16" t="n">
        <v>420.042053</v>
      </c>
      <c r="N203" s="16" t="n">
        <v>422.947632</v>
      </c>
      <c r="O203" s="16" t="n">
        <v>423.71698</v>
      </c>
      <c r="P203" s="16" t="n">
        <v>424.18457</v>
      </c>
      <c r="Q203" s="16" t="n">
        <v>424.628845</v>
      </c>
      <c r="R203" s="16" t="n">
        <v>425.051422</v>
      </c>
      <c r="S203" s="16" t="n">
        <v>425.454956</v>
      </c>
      <c r="T203" s="16" t="n">
        <v>425.841156</v>
      </c>
      <c r="U203" s="16" t="n">
        <v>426.212402</v>
      </c>
      <c r="V203" s="16" t="n">
        <v>426.573303</v>
      </c>
      <c r="W203" s="16" t="n">
        <v>426.925018</v>
      </c>
      <c r="X203" s="16" t="n">
        <v>427.267517</v>
      </c>
      <c r="Y203" s="16" t="n">
        <v>427.600403</v>
      </c>
      <c r="Z203" s="16" t="n">
        <v>427.923523</v>
      </c>
      <c r="AA203" s="16" t="n">
        <v>428.236481</v>
      </c>
      <c r="AB203" s="16" t="n">
        <v>428.539062</v>
      </c>
      <c r="AC203" s="16" t="n">
        <v>428.830994</v>
      </c>
      <c r="AD203" s="16" t="n">
        <v>429.111938</v>
      </c>
      <c r="AE203" s="16" t="n">
        <v>429.381714</v>
      </c>
      <c r="AF203" s="16" t="n">
        <v>429.640015</v>
      </c>
      <c r="AG203" s="16" t="n">
        <v>429.886566</v>
      </c>
      <c r="AH203" s="16" t="n">
        <v>430.121185</v>
      </c>
      <c r="AI203" s="16" t="n">
        <v>429.905212</v>
      </c>
      <c r="AJ203" s="16" t="n">
        <v>429.724152</v>
      </c>
      <c r="AK203" s="50" t="n">
        <v>3e-06</v>
      </c>
    </row>
    <row r="204" ht="15" customHeight="1" s="45" thickBot="1"/>
    <row r="205" ht="15" customHeight="1" s="45">
      <c r="B205" s="62" t="inlineStr">
        <is>
          <t xml:space="preserve">   1/ Assumed to be the same as International U.S..</t>
        </is>
      </c>
      <c r="C205" s="63" t="n"/>
      <c r="D205" s="63" t="n"/>
      <c r="E205" s="63" t="n"/>
      <c r="F205" s="63" t="n"/>
      <c r="G205" s="63" t="n"/>
      <c r="H205" s="63" t="n"/>
      <c r="I205" s="63" t="n"/>
      <c r="J205" s="63" t="n"/>
      <c r="K205" s="63" t="n"/>
      <c r="L205" s="63" t="n"/>
      <c r="M205" s="63" t="n"/>
      <c r="N205" s="63" t="n"/>
      <c r="O205" s="63" t="n"/>
      <c r="P205" s="63" t="n"/>
      <c r="Q205" s="63" t="n"/>
      <c r="R205" s="63" t="n"/>
      <c r="S205" s="63" t="n"/>
      <c r="T205" s="63" t="n"/>
      <c r="U205" s="63" t="n"/>
      <c r="V205" s="63" t="n"/>
      <c r="W205" s="63" t="n"/>
      <c r="X205" s="63" t="n"/>
      <c r="Y205" s="63" t="n"/>
      <c r="Z205" s="63" t="n"/>
      <c r="AA205" s="63" t="n"/>
      <c r="AB205" s="63" t="n"/>
      <c r="AC205" s="63" t="n"/>
      <c r="AD205" s="63" t="n"/>
      <c r="AE205" s="63" t="n"/>
      <c r="AF205" s="63" t="n"/>
      <c r="AG205" s="63" t="n"/>
      <c r="AH205" s="63" t="n"/>
      <c r="AI205" s="63" t="n"/>
      <c r="AJ205" s="63" t="n"/>
      <c r="AK205" s="63" t="n"/>
    </row>
    <row r="206" ht="15" customHeight="1" s="45">
      <c r="B206" s="19" t="inlineStr">
        <is>
          <t xml:space="preserve">   2/ Non-U.S. efficiency is assumed to equal U.S. efficiency.</t>
        </is>
      </c>
    </row>
    <row r="207" ht="15" customHeight="1" s="45">
      <c r="B207" s="19" t="inlineStr">
        <is>
          <t xml:space="preserve">   Btu = British thermal unit.</t>
        </is>
      </c>
    </row>
    <row r="208" ht="15" customHeight="1" s="45">
      <c r="B208" s="19" t="inlineStr">
        <is>
          <t xml:space="preserve">   - - = Not applicable.</t>
        </is>
      </c>
    </row>
    <row r="209" ht="15" customHeight="1" s="45">
      <c r="B209" s="19" t="inlineStr">
        <is>
          <t xml:space="preserve">   Note:  Totals may not equal sum of components due to independent rounding.</t>
        </is>
      </c>
    </row>
    <row r="210" ht="15" customHeight="1" s="45">
      <c r="B210" s="19" t="inlineStr">
        <is>
          <t xml:space="preserve">   Sources:  2017 values derived using:  U.S. Department of Transportation, Form 41, schedule T2; U.S. Department of</t>
        </is>
      </c>
    </row>
    <row r="211" ht="15" customHeight="1" s="45">
      <c r="B211" s="19" t="inlineStr">
        <is>
          <t>Transportation, RSPA, Air Carrier Statistics Monthly, December 2010/2009; U.S. Department of Defense, Defense Logistics</t>
        </is>
      </c>
    </row>
    <row r="212" ht="15" customHeight="1" s="45">
      <c r="B212" s="19" t="inlineStr">
        <is>
          <t>Agency Energy, Fiscal Year 2015 Fact Book; and U.S. Energy Information Administration (EIA), AEO2019 National Energy Modeling</t>
        </is>
      </c>
    </row>
    <row r="213" ht="15" customHeight="1" s="45">
      <c r="B213" s="19" t="inlineStr">
        <is>
          <t>System run ref2019.d111618a.  2018:  EIA, Short-Term Energy Outlook, October 2018 and EIA, AEO2019 National Energy</t>
        </is>
      </c>
    </row>
    <row r="214" ht="15" customHeight="1" s="45">
      <c r="B214" s="19" t="inlineStr">
        <is>
          <t>Modeling System run ref2019.d111618a.  Projections:  EIA AEO2019 National Energy Modeling System run ref2019.d111618a.</t>
        </is>
      </c>
    </row>
  </sheetData>
  <mergeCells count="1">
    <mergeCell ref="B205:AK205"/>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width="33.83203125" customWidth="1" style="45" min="1" max="1"/>
  </cols>
  <sheetData>
    <row r="1">
      <c r="A1" s="48" t="inlineStr">
        <is>
          <t>Motorcycles</t>
        </is>
      </c>
      <c r="B1" s="48" t="n">
        <v>2012</v>
      </c>
      <c r="C1" s="48" t="n">
        <v>2013</v>
      </c>
    </row>
    <row r="2">
      <c r="A2" s="48" t="inlineStr">
        <is>
          <t>Vehicle Miles of Travel (Millions)</t>
        </is>
      </c>
      <c r="B2" t="n">
        <v>21385</v>
      </c>
      <c r="C2" t="n">
        <v>20366</v>
      </c>
    </row>
    <row r="3">
      <c r="A3" s="48" t="inlineStr">
        <is>
          <t>Registered Vehicles</t>
        </is>
      </c>
      <c r="B3" t="n">
        <v>8454939</v>
      </c>
      <c r="C3" t="n">
        <v>8404687</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sheetPr>
    <outlinePr summaryBelow="1" summaryRight="1"/>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baseColWidth="10" defaultColWidth="9.1640625" defaultRowHeight="13"/>
  <cols>
    <col width="37.6640625" customWidth="1" style="84" min="1" max="1"/>
    <col width="8.6640625" customWidth="1" style="84" min="2" max="33"/>
    <col width="9.1640625" customWidth="1" style="84" min="34" max="38"/>
    <col width="9.1640625" customWidth="1" style="84" min="39" max="16384"/>
  </cols>
  <sheetData>
    <row r="1" ht="16.5" customFormat="1" customHeight="1" s="23" thickBot="1">
      <c r="A1" s="66" t="inlineStr">
        <is>
          <t xml:space="preserve">Table 1-40:  U.S. Passenger-Miles (Millions) </t>
        </is>
      </c>
      <c r="B1" s="67" t="n"/>
      <c r="C1" s="67" t="n"/>
      <c r="D1" s="67" t="n"/>
      <c r="E1" s="67" t="n"/>
      <c r="F1" s="67" t="n"/>
      <c r="G1" s="67" t="n"/>
      <c r="H1" s="67" t="n"/>
      <c r="I1" s="67" t="n"/>
      <c r="J1" s="67" t="n"/>
      <c r="K1" s="67" t="n"/>
      <c r="L1" s="67" t="n"/>
      <c r="M1" s="67" t="n"/>
      <c r="N1" s="67" t="n"/>
      <c r="O1" s="67" t="n"/>
      <c r="P1" s="67" t="n"/>
      <c r="Q1" s="67" t="n"/>
      <c r="R1" s="67" t="n"/>
      <c r="S1" s="67" t="n"/>
      <c r="T1" s="67" t="n"/>
      <c r="U1" s="67" t="n"/>
      <c r="V1" s="67" t="n"/>
      <c r="W1" s="67" t="n"/>
      <c r="X1" s="67" t="n"/>
      <c r="Y1" s="67" t="n"/>
      <c r="Z1" s="67" t="n"/>
      <c r="AA1" s="67" t="n"/>
      <c r="AB1" s="67" t="n"/>
      <c r="AC1" s="67" t="n"/>
      <c r="AD1" s="67" t="n"/>
      <c r="AE1" s="67" t="n"/>
      <c r="AF1" s="67" t="n"/>
      <c r="AG1" s="67" t="n"/>
      <c r="AI1" s="23" t="inlineStr">
        <is>
          <t>Extrapolated</t>
        </is>
      </c>
    </row>
    <row r="2" ht="16.5" customFormat="1" customHeight="1" s="71">
      <c r="A2" s="24" t="n"/>
      <c r="B2" s="25" t="n">
        <v>1960</v>
      </c>
      <c r="C2" s="25" t="n">
        <v>1965</v>
      </c>
      <c r="D2" s="25" t="n">
        <v>1970</v>
      </c>
      <c r="E2" s="25" t="n">
        <v>1975</v>
      </c>
      <c r="F2" s="25" t="n">
        <v>1980</v>
      </c>
      <c r="G2" s="25" t="n">
        <v>1985</v>
      </c>
      <c r="H2" s="25" t="n">
        <v>1990</v>
      </c>
      <c r="I2" s="25" t="n">
        <v>1991</v>
      </c>
      <c r="J2" s="25" t="n">
        <v>1992</v>
      </c>
      <c r="K2" s="25" t="n">
        <v>1993</v>
      </c>
      <c r="L2" s="25" t="n">
        <v>1994</v>
      </c>
      <c r="M2" s="25" t="n">
        <v>1995</v>
      </c>
      <c r="N2" s="25" t="n">
        <v>1996</v>
      </c>
      <c r="O2" s="25" t="n">
        <v>1997</v>
      </c>
      <c r="P2" s="25" t="n">
        <v>1998</v>
      </c>
      <c r="Q2" s="25" t="n">
        <v>1999</v>
      </c>
      <c r="R2" s="25" t="n">
        <v>2000</v>
      </c>
      <c r="S2" s="25" t="n">
        <v>2001</v>
      </c>
      <c r="T2" s="24" t="n">
        <v>2002</v>
      </c>
      <c r="U2" s="24" t="n">
        <v>2003</v>
      </c>
      <c r="V2" s="26" t="n">
        <v>2004</v>
      </c>
      <c r="W2" s="24" t="n">
        <v>2005</v>
      </c>
      <c r="X2" s="24" t="n">
        <v>2006</v>
      </c>
      <c r="Y2" s="24" t="n">
        <v>2007</v>
      </c>
      <c r="Z2" s="24" t="n">
        <v>2008</v>
      </c>
      <c r="AA2" s="24" t="n">
        <v>2009</v>
      </c>
      <c r="AB2" s="24" t="n">
        <v>2010</v>
      </c>
      <c r="AC2" s="25" t="n">
        <v>2011</v>
      </c>
      <c r="AD2" s="25" t="n">
        <v>2012</v>
      </c>
      <c r="AE2" s="24" t="n">
        <v>2013</v>
      </c>
      <c r="AF2" s="25" t="n">
        <v>2014</v>
      </c>
      <c r="AG2" s="25" t="n">
        <v>2015</v>
      </c>
      <c r="AH2" s="25" t="n">
        <v>2016</v>
      </c>
      <c r="AI2" s="27" t="n">
        <v>2017</v>
      </c>
      <c r="AJ2" s="27" t="n">
        <v>2018</v>
      </c>
    </row>
    <row r="3" ht="16.5" customHeight="1" s="45">
      <c r="A3" s="28" t="inlineStr">
        <is>
          <t>Air</t>
        </is>
      </c>
      <c r="B3" s="29" t="n"/>
      <c r="C3" s="29" t="n"/>
      <c r="D3" s="29" t="n"/>
      <c r="E3" s="54" t="n"/>
      <c r="F3" s="54" t="n"/>
      <c r="G3" s="54" t="n"/>
      <c r="H3" s="54" t="n"/>
      <c r="I3" s="54" t="n"/>
      <c r="J3" s="54" t="n"/>
      <c r="K3" s="54" t="n"/>
      <c r="L3" s="54" t="n"/>
      <c r="M3" s="54" t="n"/>
      <c r="N3" s="54" t="n"/>
      <c r="O3" s="54" t="n"/>
      <c r="P3" s="54" t="n"/>
      <c r="Q3" s="54" t="n"/>
      <c r="R3" s="54" t="n"/>
      <c r="S3" s="29" t="n"/>
      <c r="T3" s="54" t="n"/>
      <c r="U3" s="54" t="n"/>
      <c r="V3" s="54" t="n"/>
      <c r="W3" s="54" t="n"/>
      <c r="X3" s="54" t="n"/>
      <c r="Y3" s="54" t="n"/>
      <c r="Z3" s="54" t="n"/>
      <c r="AA3" s="29" t="n"/>
      <c r="AB3" s="29" t="n"/>
      <c r="AC3" s="29" t="n"/>
      <c r="AD3" s="29" t="n"/>
      <c r="AE3" s="32" t="n"/>
      <c r="AF3" s="32" t="n"/>
      <c r="AG3" s="32" t="n"/>
      <c r="AH3" s="32" t="n"/>
    </row>
    <row r="4" ht="16.5" customHeight="1" s="45">
      <c r="A4" s="30" t="inlineStr">
        <is>
          <t>Air carrier, certificated, domestic, all services</t>
        </is>
      </c>
      <c r="B4" s="31" t="n">
        <v>31099</v>
      </c>
      <c r="C4" s="31" t="n">
        <v>53226</v>
      </c>
      <c r="D4" s="31" t="n">
        <v>108442</v>
      </c>
      <c r="E4" s="31" t="n">
        <v>119591.474</v>
      </c>
      <c r="F4" s="31" t="n">
        <v>190765.929</v>
      </c>
      <c r="G4" s="31" t="n">
        <v>275863.547</v>
      </c>
      <c r="H4" s="31" t="n">
        <v>345872.95</v>
      </c>
      <c r="I4" s="31" t="n">
        <v>338085.364</v>
      </c>
      <c r="J4" s="31" t="n">
        <v>354764.451</v>
      </c>
      <c r="K4" s="31" t="n">
        <v>362227.035</v>
      </c>
      <c r="L4" s="31" t="n">
        <v>388410.21</v>
      </c>
      <c r="M4" s="31" t="n">
        <v>403911.656</v>
      </c>
      <c r="N4" s="31" t="n">
        <v>434651.687</v>
      </c>
      <c r="O4" s="31" t="n">
        <v>450673.041</v>
      </c>
      <c r="P4" s="31" t="n">
        <v>462753.505</v>
      </c>
      <c r="Q4" s="31" t="n">
        <v>487939.58</v>
      </c>
      <c r="R4" s="31" t="n">
        <v>515598.023</v>
      </c>
      <c r="S4" s="31" t="n">
        <v>486506.043</v>
      </c>
      <c r="T4" s="31" t="n">
        <v>483524.627771</v>
      </c>
      <c r="U4" s="31" t="n">
        <v>505601.667883</v>
      </c>
      <c r="V4" s="31" t="n">
        <v>558194.240924</v>
      </c>
      <c r="W4" s="31" t="n">
        <v>583771.286713</v>
      </c>
      <c r="X4" s="31" t="n">
        <v>588471.096796</v>
      </c>
      <c r="Y4" s="31" t="n">
        <v>607563.975727</v>
      </c>
      <c r="Z4" s="31" t="n">
        <v>583291.962591</v>
      </c>
      <c r="AA4" s="32" t="n">
        <v>551740.665345</v>
      </c>
      <c r="AB4" s="32" t="n">
        <v>564694.6750930001</v>
      </c>
      <c r="AC4" s="32" t="n">
        <v>575612.989375</v>
      </c>
      <c r="AD4" s="32" t="n">
        <v>580501.410254</v>
      </c>
      <c r="AE4" s="32" t="n">
        <v>589692.376787</v>
      </c>
      <c r="AF4" s="32" t="n">
        <v>607771.655075</v>
      </c>
      <c r="AG4" s="33" t="n">
        <v>641906</v>
      </c>
      <c r="AH4" s="33" t="n">
        <v>670437</v>
      </c>
      <c r="AI4" s="84">
        <f>TREND(AD4:AH4,$AD$2:$AH$2,$AI$2)</f>
        <v/>
      </c>
      <c r="AJ4" s="84">
        <f>TREND(AE4:AI4,$AD$2:$AH$2,$AI$2)</f>
        <v/>
      </c>
    </row>
    <row r="5" ht="16.5" customHeight="1" s="45">
      <c r="A5" s="34" t="inlineStr">
        <is>
          <t>Highway, total</t>
        </is>
      </c>
      <c r="B5" s="35">
        <f>SUM(B6:B13)</f>
        <v/>
      </c>
      <c r="C5" s="35">
        <f>SUM(C6:C13)</f>
        <v/>
      </c>
      <c r="D5" s="35">
        <f>SUM(D6:D13)</f>
        <v/>
      </c>
      <c r="E5" s="35">
        <f>SUM(E6:E13)</f>
        <v/>
      </c>
      <c r="F5" s="35">
        <f>SUM(F6:F13)</f>
        <v/>
      </c>
      <c r="G5" s="35">
        <f>SUM(G6:G13)</f>
        <v/>
      </c>
      <c r="H5" s="35">
        <f>SUM(H6:H13)</f>
        <v/>
      </c>
      <c r="I5" s="35">
        <f>SUM(I6:I13)</f>
        <v/>
      </c>
      <c r="J5" s="35">
        <f>SUM(J6:J13)</f>
        <v/>
      </c>
      <c r="K5" s="35">
        <f>SUM(K6:K13)</f>
        <v/>
      </c>
      <c r="L5" s="35">
        <f>SUM(L6:L13)</f>
        <v/>
      </c>
      <c r="M5" s="35">
        <f>SUM(M6:M13)</f>
        <v/>
      </c>
      <c r="N5" s="35">
        <f>SUM(N6:N13)</f>
        <v/>
      </c>
      <c r="O5" s="35">
        <f>SUM(O6:O13)</f>
        <v/>
      </c>
      <c r="P5" s="35">
        <f>SUM(P6:P13)</f>
        <v/>
      </c>
      <c r="Q5" s="35">
        <f>SUM(Q6:Q13)</f>
        <v/>
      </c>
      <c r="R5" s="35">
        <f>SUM(R6:R13)</f>
        <v/>
      </c>
      <c r="S5" s="35">
        <f>SUM(S6:S13)</f>
        <v/>
      </c>
      <c r="T5" s="35">
        <f>SUM(T6:T13)</f>
        <v/>
      </c>
      <c r="U5" s="35">
        <f>SUM(U6:U13)</f>
        <v/>
      </c>
      <c r="V5" s="35">
        <f>SUM(V6:V13)</f>
        <v/>
      </c>
      <c r="W5" s="35">
        <f>SUM(W6:W13)</f>
        <v/>
      </c>
      <c r="X5" s="35">
        <f>SUM(X6:X13)</f>
        <v/>
      </c>
      <c r="Y5" s="35">
        <f>SUM(Y6:Y13)</f>
        <v/>
      </c>
      <c r="Z5" s="35">
        <f>SUM(Z6:Z13)</f>
        <v/>
      </c>
      <c r="AA5" s="35">
        <f>SUM(AA6:AA13)</f>
        <v/>
      </c>
      <c r="AB5" s="35">
        <f>SUM(AB6:AB13)</f>
        <v/>
      </c>
      <c r="AC5" s="35">
        <f>SUM(AC6:AC13)</f>
        <v/>
      </c>
      <c r="AD5" s="35">
        <f>SUM(AD6:AD13)</f>
        <v/>
      </c>
      <c r="AE5" s="35" t="n">
        <v>4306653.20922346</v>
      </c>
      <c r="AF5" s="35" t="n">
        <v>4371706.4749352</v>
      </c>
      <c r="AG5" s="35" t="n">
        <v>4473336</v>
      </c>
      <c r="AH5" s="35" t="n">
        <v>4580725</v>
      </c>
      <c r="AI5" s="84">
        <f>TREND(AD5:AH5,$AD$2:$AH$2,$AI$2)</f>
        <v/>
      </c>
      <c r="AJ5" s="84">
        <f>TREND(AE5:AI5,$AD$2:$AH$2,$AI$2)</f>
        <v/>
      </c>
    </row>
    <row r="6" ht="16.5" customHeight="1" s="45">
      <c r="A6" s="36" t="inlineStr">
        <is>
          <t>Light duty vehicle, short wheel basea,b,c</t>
        </is>
      </c>
      <c r="B6" s="32" t="inlineStr">
        <is>
          <t>N</t>
        </is>
      </c>
      <c r="C6" s="32" t="inlineStr">
        <is>
          <t>N</t>
        </is>
      </c>
      <c r="D6" s="32" t="inlineStr">
        <is>
          <t>N</t>
        </is>
      </c>
      <c r="E6" s="32" t="inlineStr">
        <is>
          <t>N</t>
        </is>
      </c>
      <c r="F6" s="32" t="inlineStr">
        <is>
          <t>N</t>
        </is>
      </c>
      <c r="G6" s="32" t="inlineStr">
        <is>
          <t>N</t>
        </is>
      </c>
      <c r="H6" s="32" t="inlineStr">
        <is>
          <t>N</t>
        </is>
      </c>
      <c r="I6" s="32" t="inlineStr">
        <is>
          <t>N</t>
        </is>
      </c>
      <c r="J6" s="32" t="inlineStr">
        <is>
          <t>N</t>
        </is>
      </c>
      <c r="K6" s="32" t="inlineStr">
        <is>
          <t>N</t>
        </is>
      </c>
      <c r="L6" s="32" t="inlineStr">
        <is>
          <t>N</t>
        </is>
      </c>
      <c r="M6" s="32" t="inlineStr">
        <is>
          <t>N</t>
        </is>
      </c>
      <c r="N6" s="32" t="inlineStr">
        <is>
          <t>N</t>
        </is>
      </c>
      <c r="O6" s="32" t="inlineStr">
        <is>
          <t>N</t>
        </is>
      </c>
      <c r="P6" s="32" t="inlineStr">
        <is>
          <t>N</t>
        </is>
      </c>
      <c r="Q6" s="32" t="inlineStr">
        <is>
          <t>N</t>
        </is>
      </c>
      <c r="R6" s="37" t="inlineStr">
        <is>
          <t>N</t>
        </is>
      </c>
      <c r="S6" s="37" t="inlineStr">
        <is>
          <t>N</t>
        </is>
      </c>
      <c r="T6" s="37" t="inlineStr">
        <is>
          <t>N</t>
        </is>
      </c>
      <c r="U6" s="37" t="inlineStr">
        <is>
          <t>N</t>
        </is>
      </c>
      <c r="V6" s="37" t="inlineStr">
        <is>
          <t>N</t>
        </is>
      </c>
      <c r="W6" s="37" t="inlineStr">
        <is>
          <t>N</t>
        </is>
      </c>
      <c r="X6" s="37" t="inlineStr">
        <is>
          <t>N</t>
        </is>
      </c>
      <c r="Y6" s="32" t="n">
        <v>3324976.972441615</v>
      </c>
      <c r="Z6" s="32" t="n">
        <v>3199116.045311601</v>
      </c>
      <c r="AA6" s="32" t="n">
        <v>2800603.381322619</v>
      </c>
      <c r="AB6" s="32" t="n">
        <v>2814539.600846932</v>
      </c>
      <c r="AC6" s="32" t="n">
        <v>2843074.611277724</v>
      </c>
      <c r="AD6" s="38" t="n">
        <v>2866062.457468584</v>
      </c>
      <c r="AE6" s="38" t="n">
        <v>2882172.79157294</v>
      </c>
      <c r="AF6" s="39" t="n">
        <v>2878905.418767445</v>
      </c>
      <c r="AG6" s="39" t="n">
        <v>2984178</v>
      </c>
      <c r="AH6" s="39" t="n">
        <v>3045205</v>
      </c>
      <c r="AI6" s="84">
        <f>TREND(AD6:AH6,$AD$2:$AH$2,$AI$2)</f>
        <v/>
      </c>
      <c r="AJ6" s="84">
        <f>TREND(AE6:AI6,$AD$2:$AH$2,$AI$2)</f>
        <v/>
      </c>
    </row>
    <row r="7" ht="16.5" customHeight="1" s="45">
      <c r="A7" s="40" t="inlineStr">
        <is>
          <t>Passenger carsa,d</t>
        </is>
      </c>
      <c r="B7" s="32" t="n">
        <v>1144673.4</v>
      </c>
      <c r="C7" s="32" t="n">
        <v>1394803.28</v>
      </c>
      <c r="D7" s="32" t="n">
        <v>1750897</v>
      </c>
      <c r="E7" s="32" t="n">
        <v>1954165.5</v>
      </c>
      <c r="F7" s="32" t="n">
        <v>2011988.76</v>
      </c>
      <c r="G7" s="32" t="n">
        <v>2094620.64</v>
      </c>
      <c r="H7" s="32" t="n">
        <v>2281390.92</v>
      </c>
      <c r="I7" s="32" t="n">
        <v>2200259.7</v>
      </c>
      <c r="J7" s="32" t="n">
        <v>2208226.09</v>
      </c>
      <c r="K7" s="32" t="n">
        <v>2213281.49</v>
      </c>
      <c r="L7" s="32" t="n">
        <v>2249742.4</v>
      </c>
      <c r="M7" s="32" t="n">
        <v>2286887</v>
      </c>
      <c r="N7" s="32" t="n">
        <v>2337068</v>
      </c>
      <c r="O7" s="32" t="n">
        <v>2389065</v>
      </c>
      <c r="P7" s="32" t="n">
        <v>2463828</v>
      </c>
      <c r="Q7" s="32" t="n">
        <v>2494870</v>
      </c>
      <c r="R7" s="32" t="n">
        <v>3107729.418439302</v>
      </c>
      <c r="S7" s="32" t="n">
        <v>3139120.344924561</v>
      </c>
      <c r="T7" s="32" t="n">
        <v>3216786.171405393</v>
      </c>
      <c r="U7" s="32" t="n">
        <v>3240359.19579904</v>
      </c>
      <c r="V7" s="32" t="n">
        <v>3290560.354532868</v>
      </c>
      <c r="W7" s="32" t="n">
        <v>3312355.151119867</v>
      </c>
      <c r="X7" s="32" t="n">
        <v>3235752.397847105</v>
      </c>
      <c r="Y7" s="32" t="inlineStr">
        <is>
          <t>N</t>
        </is>
      </c>
      <c r="Z7" s="32" t="inlineStr">
        <is>
          <t>N</t>
        </is>
      </c>
      <c r="AA7" s="32" t="inlineStr">
        <is>
          <t>N</t>
        </is>
      </c>
      <c r="AB7" s="32" t="inlineStr">
        <is>
          <t>N</t>
        </is>
      </c>
      <c r="AC7" s="32" t="inlineStr">
        <is>
          <t>N</t>
        </is>
      </c>
      <c r="AD7" s="32" t="inlineStr">
        <is>
          <t>N</t>
        </is>
      </c>
      <c r="AE7" s="32" t="inlineStr">
        <is>
          <t>N</t>
        </is>
      </c>
      <c r="AF7" s="32" t="inlineStr">
        <is>
          <t>N</t>
        </is>
      </c>
      <c r="AG7" s="32" t="inlineStr">
        <is>
          <t>N</t>
        </is>
      </c>
      <c r="AH7" s="32" t="inlineStr">
        <is>
          <t>N</t>
        </is>
      </c>
    </row>
    <row r="8" ht="16.5" customHeight="1" s="45">
      <c r="A8" s="36" t="inlineStr">
        <is>
          <t>Motorcycleb,c</t>
        </is>
      </c>
      <c r="B8" s="31" t="inlineStr">
        <is>
          <t>U</t>
        </is>
      </c>
      <c r="C8" s="31" t="inlineStr">
        <is>
          <t>U</t>
        </is>
      </c>
      <c r="D8" s="31" t="n">
        <v>3276.9</v>
      </c>
      <c r="E8" s="31" t="n">
        <v>6191.9</v>
      </c>
      <c r="F8" s="31" t="n">
        <v>12256.8</v>
      </c>
      <c r="G8" s="31" t="n">
        <v>11811.8</v>
      </c>
      <c r="H8" s="31" t="n">
        <v>12424.1</v>
      </c>
      <c r="I8" s="31" t="n">
        <v>11656.06</v>
      </c>
      <c r="J8" s="31" t="n">
        <v>11946.25</v>
      </c>
      <c r="K8" s="31" t="n">
        <v>12184.38</v>
      </c>
      <c r="L8" s="31" t="n">
        <v>12390.4</v>
      </c>
      <c r="M8" s="31" t="n">
        <v>10777</v>
      </c>
      <c r="N8" s="31" t="n">
        <v>10912</v>
      </c>
      <c r="O8" s="31" t="n">
        <v>11089</v>
      </c>
      <c r="P8" s="31" t="n">
        <v>11311</v>
      </c>
      <c r="Q8" s="32" t="n">
        <v>11642</v>
      </c>
      <c r="R8" s="32" t="n">
        <v>15462.8659401493</v>
      </c>
      <c r="S8" s="32" t="n">
        <v>14122.993532173</v>
      </c>
      <c r="T8" s="32" t="n">
        <v>14186.9323824217</v>
      </c>
      <c r="U8" s="32" t="n">
        <v>14457.28727192713</v>
      </c>
      <c r="V8" s="32" t="n">
        <v>19018.5494134988</v>
      </c>
      <c r="W8" s="32" t="n">
        <v>17491.70619561544</v>
      </c>
      <c r="X8" s="32" t="n">
        <v>24329.16721978114</v>
      </c>
      <c r="Y8" s="32" t="n">
        <v>27173.15330393444</v>
      </c>
      <c r="Z8" s="32" t="n">
        <v>26429.59794997213</v>
      </c>
      <c r="AA8" s="32" t="n">
        <v>22427.77594699915</v>
      </c>
      <c r="AB8" s="32" t="n">
        <v>19940.56162489622</v>
      </c>
      <c r="AC8" s="32" t="n">
        <v>19926.6966029905</v>
      </c>
      <c r="AD8" s="38" t="n">
        <v>23034.48566825629</v>
      </c>
      <c r="AE8" s="38" t="n">
        <v>21936.75860724837</v>
      </c>
      <c r="AF8" s="38" t="n">
        <v>21509.66851865953</v>
      </c>
      <c r="AG8" s="38" t="n">
        <v>21118</v>
      </c>
      <c r="AH8" s="38" t="n">
        <v>22022</v>
      </c>
      <c r="AI8" s="84">
        <f>TREND(AD8:AH8,$AD$2:$AH$2,$AI$2)</f>
        <v/>
      </c>
      <c r="AJ8" s="84">
        <f>TREND(AE8:AI8,$AD$2:$AH$2,$AI$2)</f>
        <v/>
      </c>
    </row>
    <row r="9" ht="16.5" customHeight="1" s="45">
      <c r="A9" s="36" t="inlineStr">
        <is>
          <t>Light duty vehicle, long wheel basea,b,c</t>
        </is>
      </c>
      <c r="B9" s="32" t="inlineStr">
        <is>
          <t>N</t>
        </is>
      </c>
      <c r="C9" s="32" t="inlineStr">
        <is>
          <t>N</t>
        </is>
      </c>
      <c r="D9" s="32" t="inlineStr">
        <is>
          <t>N</t>
        </is>
      </c>
      <c r="E9" s="32" t="inlineStr">
        <is>
          <t>N</t>
        </is>
      </c>
      <c r="F9" s="32" t="inlineStr">
        <is>
          <t>N</t>
        </is>
      </c>
      <c r="G9" s="32" t="inlineStr">
        <is>
          <t>N</t>
        </is>
      </c>
      <c r="H9" s="32" t="inlineStr">
        <is>
          <t>N</t>
        </is>
      </c>
      <c r="I9" s="32" t="inlineStr">
        <is>
          <t>N</t>
        </is>
      </c>
      <c r="J9" s="32" t="inlineStr">
        <is>
          <t>N</t>
        </is>
      </c>
      <c r="K9" s="32" t="inlineStr">
        <is>
          <t>N</t>
        </is>
      </c>
      <c r="L9" s="32" t="inlineStr">
        <is>
          <t>N</t>
        </is>
      </c>
      <c r="M9" s="32" t="inlineStr">
        <is>
          <t>N</t>
        </is>
      </c>
      <c r="N9" s="32" t="inlineStr">
        <is>
          <t>N</t>
        </is>
      </c>
      <c r="O9" s="32" t="inlineStr">
        <is>
          <t>N</t>
        </is>
      </c>
      <c r="P9" s="32" t="inlineStr">
        <is>
          <t>N</t>
        </is>
      </c>
      <c r="Q9" s="32" t="inlineStr">
        <is>
          <t>N</t>
        </is>
      </c>
      <c r="R9" s="37" t="inlineStr">
        <is>
          <t>N</t>
        </is>
      </c>
      <c r="S9" s="37" t="inlineStr">
        <is>
          <t>N</t>
        </is>
      </c>
      <c r="T9" s="37" t="inlineStr">
        <is>
          <t>N</t>
        </is>
      </c>
      <c r="U9" s="37" t="inlineStr">
        <is>
          <t>N</t>
        </is>
      </c>
      <c r="V9" s="37" t="inlineStr">
        <is>
          <t>N</t>
        </is>
      </c>
      <c r="W9" s="37" t="inlineStr">
        <is>
          <t>N</t>
        </is>
      </c>
      <c r="X9" s="37" t="inlineStr">
        <is>
          <t>N</t>
        </is>
      </c>
      <c r="Y9" s="32" t="n">
        <v>1017007.414072871</v>
      </c>
      <c r="Z9" s="32" t="n">
        <v>1049666.515917751</v>
      </c>
      <c r="AA9" s="32" t="n">
        <v>824994.1683002455</v>
      </c>
      <c r="AB9" s="32" t="n">
        <v>831911.8659737628</v>
      </c>
      <c r="AC9" s="32" t="n">
        <v>807148.3196747929</v>
      </c>
      <c r="AD9" s="38" t="n">
        <v>803215.8513704606</v>
      </c>
      <c r="AE9" s="38" t="n">
        <v>805987.8374030688</v>
      </c>
      <c r="AF9" s="38" t="n">
        <v>852983.0336641462</v>
      </c>
      <c r="AG9" s="38" t="n">
        <v>844123</v>
      </c>
      <c r="AH9" s="38" t="n">
        <v>878994</v>
      </c>
      <c r="AI9" s="84">
        <f>TREND(AD9:AH9,$AD$2:$AH$2,$AI$2)</f>
        <v/>
      </c>
      <c r="AJ9" s="84">
        <f>TREND(AE9:AI9,$AD$2:$AH$2,$AI$2)</f>
        <v/>
      </c>
    </row>
    <row r="10" ht="16.5" customHeight="1" s="45">
      <c r="A10" s="40" t="inlineStr">
        <is>
          <t>Other 2-axle 4-tire vehiclesa,d</t>
        </is>
      </c>
      <c r="B10" s="31" t="inlineStr">
        <is>
          <t>U</t>
        </is>
      </c>
      <c r="C10" s="31" t="inlineStr">
        <is>
          <t>U</t>
        </is>
      </c>
      <c r="D10" s="31" t="n">
        <v>225613.38</v>
      </c>
      <c r="E10" s="31" t="n">
        <v>363267</v>
      </c>
      <c r="F10" s="31" t="n">
        <v>520773.65</v>
      </c>
      <c r="G10" s="31" t="n">
        <v>688091.36</v>
      </c>
      <c r="H10" s="31" t="n">
        <v>999753.54</v>
      </c>
      <c r="I10" s="31" t="n">
        <v>1116957.68</v>
      </c>
      <c r="J10" s="31" t="n">
        <v>1201667.1</v>
      </c>
      <c r="K10" s="31" t="n">
        <v>1252860</v>
      </c>
      <c r="L10" s="31" t="n">
        <v>1269292.44</v>
      </c>
      <c r="M10" s="31" t="n">
        <v>1256146</v>
      </c>
      <c r="N10" s="31" t="n">
        <v>1298299</v>
      </c>
      <c r="O10" s="31" t="n">
        <v>1352675</v>
      </c>
      <c r="P10" s="31" t="n">
        <v>1380557</v>
      </c>
      <c r="Q10" s="32" t="n">
        <v>1432625</v>
      </c>
      <c r="R10" s="32" t="n">
        <v>851761.9505335873</v>
      </c>
      <c r="S10" s="32" t="n">
        <v>888134.6977822027</v>
      </c>
      <c r="T10" s="32" t="n">
        <v>900692.7929788508</v>
      </c>
      <c r="U10" s="32" t="n">
        <v>915961.7855815159</v>
      </c>
      <c r="V10" s="32" t="n">
        <v>987257.592500882</v>
      </c>
      <c r="W10" s="32" t="n">
        <v>1007637.375907246</v>
      </c>
      <c r="X10" s="32" t="n">
        <v>1096712.167061025</v>
      </c>
      <c r="Y10" s="32" t="inlineStr">
        <is>
          <t>N</t>
        </is>
      </c>
      <c r="Z10" s="32" t="inlineStr">
        <is>
          <t>N</t>
        </is>
      </c>
      <c r="AA10" s="32" t="inlineStr">
        <is>
          <t>N</t>
        </is>
      </c>
      <c r="AB10" s="32" t="inlineStr">
        <is>
          <t>N</t>
        </is>
      </c>
      <c r="AC10" s="32" t="inlineStr">
        <is>
          <t>N</t>
        </is>
      </c>
      <c r="AD10" s="32" t="inlineStr">
        <is>
          <t>N</t>
        </is>
      </c>
      <c r="AE10" s="32" t="inlineStr">
        <is>
          <t>N</t>
        </is>
      </c>
      <c r="AF10" s="32" t="inlineStr">
        <is>
          <t>N</t>
        </is>
      </c>
      <c r="AG10" s="32" t="inlineStr">
        <is>
          <t>N</t>
        </is>
      </c>
      <c r="AH10" s="32" t="inlineStr">
        <is>
          <t>N</t>
        </is>
      </c>
    </row>
    <row r="11" ht="16.5" customHeight="1" s="45">
      <c r="A11" s="30" t="inlineStr">
        <is>
          <t>Truck, single-unit 2-axle 6-tire or morec</t>
        </is>
      </c>
      <c r="B11" s="31" t="n">
        <v>98551</v>
      </c>
      <c r="C11" s="31" t="n">
        <v>128769</v>
      </c>
      <c r="D11" s="31" t="n">
        <v>27081</v>
      </c>
      <c r="E11" s="31" t="n">
        <v>34606</v>
      </c>
      <c r="F11" s="31" t="n">
        <v>39813</v>
      </c>
      <c r="G11" s="31" t="n">
        <v>45441</v>
      </c>
      <c r="H11" s="31" t="n">
        <v>51901</v>
      </c>
      <c r="I11" s="31" t="n">
        <v>52898</v>
      </c>
      <c r="J11" s="31" t="n">
        <v>53874</v>
      </c>
      <c r="K11" s="31" t="n">
        <v>56772</v>
      </c>
      <c r="L11" s="31" t="n">
        <v>61284</v>
      </c>
      <c r="M11" s="31" t="n">
        <v>62705</v>
      </c>
      <c r="N11" s="31" t="n">
        <v>64072</v>
      </c>
      <c r="O11" s="31" t="n">
        <v>66893</v>
      </c>
      <c r="P11" s="31" t="n">
        <v>68021</v>
      </c>
      <c r="Q11" s="32" t="n">
        <v>70304</v>
      </c>
      <c r="R11" s="32" t="n">
        <v>100485.6176630944</v>
      </c>
      <c r="S11" s="32" t="n">
        <v>103469.8198701185</v>
      </c>
      <c r="T11" s="32" t="n">
        <v>107316.8173306641</v>
      </c>
      <c r="U11" s="32" t="n">
        <v>112722.6657018261</v>
      </c>
      <c r="V11" s="32" t="n">
        <v>111237.7097200975</v>
      </c>
      <c r="W11" s="32" t="n">
        <v>109735.0950240138</v>
      </c>
      <c r="X11" s="32" t="n">
        <v>123317.5825311543</v>
      </c>
      <c r="Y11" s="32" t="n">
        <v>119978.8383783401</v>
      </c>
      <c r="Z11" s="32" t="n">
        <v>126854.6771419977</v>
      </c>
      <c r="AA11" s="32" t="n">
        <v>120206.7569128763</v>
      </c>
      <c r="AB11" s="32" t="n">
        <v>110738.2452064016</v>
      </c>
      <c r="AC11" s="32" t="n">
        <v>103803.0302729814</v>
      </c>
      <c r="AD11" s="38" t="n">
        <v>105605.2225970268</v>
      </c>
      <c r="AE11" s="39" t="n">
        <v>106581.5789048788</v>
      </c>
      <c r="AF11" s="38" t="n">
        <v>109301.4061969292</v>
      </c>
      <c r="AG11" s="38" t="n">
        <v>109597</v>
      </c>
      <c r="AH11" s="38" t="n">
        <v>113338</v>
      </c>
      <c r="AI11" s="84">
        <f>TREND(AD11:AH11,$AD$2:$AH$2,$AI$2)</f>
        <v/>
      </c>
      <c r="AJ11" s="84">
        <f>TREND(AE11:AI11,$AD$2:$AH$2,$AI$2)</f>
        <v/>
      </c>
    </row>
    <row r="12" ht="16.5" customHeight="1" s="45">
      <c r="A12" s="30" t="inlineStr">
        <is>
          <t>Truck, combination</t>
        </is>
      </c>
      <c r="B12" s="31" t="n">
        <v>28854</v>
      </c>
      <c r="C12" s="31" t="n">
        <v>31665</v>
      </c>
      <c r="D12" s="31" t="n">
        <v>35134</v>
      </c>
      <c r="E12" s="31" t="n">
        <v>46724</v>
      </c>
      <c r="F12" s="31" t="n">
        <v>68678</v>
      </c>
      <c r="G12" s="31" t="n">
        <v>78063</v>
      </c>
      <c r="H12" s="31" t="n">
        <v>94341</v>
      </c>
      <c r="I12" s="31" t="n">
        <v>96645</v>
      </c>
      <c r="J12" s="31" t="n">
        <v>99510</v>
      </c>
      <c r="K12" s="31" t="n">
        <v>103116</v>
      </c>
      <c r="L12" s="31" t="n">
        <v>108932</v>
      </c>
      <c r="M12" s="31" t="n">
        <v>115451</v>
      </c>
      <c r="N12" s="31" t="n">
        <v>118899</v>
      </c>
      <c r="O12" s="31" t="n">
        <v>124584</v>
      </c>
      <c r="P12" s="31" t="n">
        <v>128359</v>
      </c>
      <c r="Q12" s="32" t="n">
        <v>132384</v>
      </c>
      <c r="R12" s="32" t="n">
        <v>161237.6335393647</v>
      </c>
      <c r="S12" s="32" t="n">
        <v>168969.3921570544</v>
      </c>
      <c r="T12" s="32" t="n">
        <v>168216.761292006</v>
      </c>
      <c r="U12" s="32" t="n">
        <v>173538.8150741094</v>
      </c>
      <c r="V12" s="32" t="n">
        <v>172960.1326147606</v>
      </c>
      <c r="W12" s="32" t="n">
        <v>175127.8413861031</v>
      </c>
      <c r="X12" s="32" t="n">
        <v>177320.9954717181</v>
      </c>
      <c r="Y12" s="32" t="n">
        <v>184199.0913798917</v>
      </c>
      <c r="Z12" s="32" t="n">
        <v>183825.7241863105</v>
      </c>
      <c r="AA12" s="32" t="n">
        <v>168099.534338991</v>
      </c>
      <c r="AB12" s="32" t="n">
        <v>175788.9717371509</v>
      </c>
      <c r="AC12" s="32" t="n">
        <v>163791.2931190204</v>
      </c>
      <c r="AD12" s="38" t="n">
        <v>163601.7311055757</v>
      </c>
      <c r="AE12" s="38" t="n">
        <v>168435.6341413009</v>
      </c>
      <c r="AF12" s="38" t="n">
        <v>169830.1783847566</v>
      </c>
      <c r="AG12" s="38" t="n">
        <v>170246</v>
      </c>
      <c r="AH12" s="38" t="n">
        <v>174557</v>
      </c>
      <c r="AI12" s="84">
        <f>TREND(AD12:AH12,$AD$2:$AH$2,$AI$2)</f>
        <v/>
      </c>
      <c r="AJ12" s="84">
        <f>TREND(AE12:AI12,$AD$2:$AH$2,$AI$2)</f>
        <v/>
      </c>
    </row>
    <row r="13" ht="16.5" customHeight="1" s="45">
      <c r="A13" s="30" t="inlineStr">
        <is>
          <t>Buse</t>
        </is>
      </c>
      <c r="B13" s="31" t="inlineStr">
        <is>
          <t>U</t>
        </is>
      </c>
      <c r="C13" s="31" t="inlineStr">
        <is>
          <t>U</t>
        </is>
      </c>
      <c r="D13" s="31" t="inlineStr">
        <is>
          <t>U</t>
        </is>
      </c>
      <c r="E13" s="31" t="inlineStr">
        <is>
          <t>U</t>
        </is>
      </c>
      <c r="F13" s="31" t="inlineStr">
        <is>
          <t>U</t>
        </is>
      </c>
      <c r="G13" s="31" t="n">
        <v>94925</v>
      </c>
      <c r="H13" s="31" t="n">
        <v>121398</v>
      </c>
      <c r="I13" s="31" t="n">
        <v>121906</v>
      </c>
      <c r="J13" s="31" t="n">
        <v>122496</v>
      </c>
      <c r="K13" s="31" t="n">
        <v>129852</v>
      </c>
      <c r="L13" s="31" t="n">
        <v>135871</v>
      </c>
      <c r="M13" s="31" t="n">
        <v>136104</v>
      </c>
      <c r="N13" s="31" t="n">
        <v>139136</v>
      </c>
      <c r="O13" s="31" t="n">
        <v>145060</v>
      </c>
      <c r="P13" s="31" t="n">
        <v>148558</v>
      </c>
      <c r="Q13" s="32" t="n">
        <v>162445</v>
      </c>
      <c r="R13" s="32" t="n">
        <v>313896.9252202041</v>
      </c>
      <c r="S13" s="32" t="n">
        <v>275231.4256791067</v>
      </c>
      <c r="T13" s="32" t="n">
        <v>282738.5651299297</v>
      </c>
      <c r="U13" s="32" t="n">
        <v>283699.0181450942</v>
      </c>
      <c r="V13" s="32" t="n">
        <v>286713.6292524649</v>
      </c>
      <c r="W13" s="32" t="n">
        <v>278863.5925752515</v>
      </c>
      <c r="X13" s="32" t="n">
        <v>297631.0748104496</v>
      </c>
      <c r="Y13" s="32" t="n">
        <v>307752.8131866779</v>
      </c>
      <c r="Z13" s="32" t="n">
        <v>314278.0977631955</v>
      </c>
      <c r="AA13" s="32" t="n">
        <v>305014.3900953669</v>
      </c>
      <c r="AB13" s="32" t="n">
        <v>291914.0449595912</v>
      </c>
      <c r="AC13" s="32" t="n">
        <v>292715.7198897557</v>
      </c>
      <c r="AD13" s="38" t="n">
        <v>313357.2626686966</v>
      </c>
      <c r="AE13" s="38" t="n">
        <v>321538.608594024</v>
      </c>
      <c r="AF13" s="38" t="n">
        <v>339176.7694032639</v>
      </c>
      <c r="AG13" s="38" t="n">
        <v>344073</v>
      </c>
      <c r="AH13" s="38" t="n">
        <v>346610</v>
      </c>
      <c r="AI13" s="84">
        <f>TREND(AD13:AH13,$AD$2:$AH$2,$AI$2)</f>
        <v/>
      </c>
      <c r="AJ13" s="84">
        <f>TREND(AE13:AI13,$AD$2:$AH$2,$AI$2)</f>
        <v/>
      </c>
    </row>
    <row r="14" ht="16.5" customHeight="1" s="45">
      <c r="A14" s="41" t="inlineStr">
        <is>
          <t>Transitf, total</t>
        </is>
      </c>
      <c r="B14" s="29" t="inlineStr">
        <is>
          <t>U</t>
        </is>
      </c>
      <c r="C14" s="29" t="inlineStr">
        <is>
          <t>U</t>
        </is>
      </c>
      <c r="D14" s="29" t="inlineStr">
        <is>
          <t>U</t>
        </is>
      </c>
      <c r="E14" s="29" t="inlineStr">
        <is>
          <t>U</t>
        </is>
      </c>
      <c r="F14" s="35">
        <f>SUM(F15:F22)</f>
        <v/>
      </c>
      <c r="G14" s="35">
        <f>SUM(G15:G22)</f>
        <v/>
      </c>
      <c r="H14" s="35">
        <f>SUM(H15:H22)</f>
        <v/>
      </c>
      <c r="I14" s="35">
        <f>SUM(I15:I22)</f>
        <v/>
      </c>
      <c r="J14" s="35">
        <f>SUM(J15:J22)</f>
        <v/>
      </c>
      <c r="K14" s="35">
        <f>SUM(K15:K22)</f>
        <v/>
      </c>
      <c r="L14" s="35">
        <f>SUM(L15:L22)</f>
        <v/>
      </c>
      <c r="M14" s="35">
        <f>SUM(M15:M22)</f>
        <v/>
      </c>
      <c r="N14" s="35">
        <f>SUM(N15:N22)</f>
        <v/>
      </c>
      <c r="O14" s="35">
        <f>SUM(O15:O22)</f>
        <v/>
      </c>
      <c r="P14" s="35">
        <f>SUM(P15:P22)</f>
        <v/>
      </c>
      <c r="Q14" s="35">
        <f>SUM(Q15:Q22)</f>
        <v/>
      </c>
      <c r="R14" s="35">
        <f>SUM(R15:R22)</f>
        <v/>
      </c>
      <c r="S14" s="35">
        <f>SUM(S15:S22)</f>
        <v/>
      </c>
      <c r="T14" s="35">
        <f>SUM(T15:T22)</f>
        <v/>
      </c>
      <c r="U14" s="35">
        <f>SUM(U15:U22)</f>
        <v/>
      </c>
      <c r="V14" s="35">
        <f>SUM(V15:V22)</f>
        <v/>
      </c>
      <c r="W14" s="35">
        <f>SUM(W15:W22)</f>
        <v/>
      </c>
      <c r="X14" s="35">
        <f>SUM(X15:X22)</f>
        <v/>
      </c>
      <c r="Y14" s="35">
        <f>SUM(Y15:Y22)</f>
        <v/>
      </c>
      <c r="Z14" s="35">
        <f>SUM(Z15:Z22)</f>
        <v/>
      </c>
      <c r="AA14" s="35">
        <f>SUM(AA15:AA22)</f>
        <v/>
      </c>
      <c r="AB14" s="35">
        <f>SUM(AB15:AB22)</f>
        <v/>
      </c>
      <c r="AC14" s="35">
        <f>SUM(AC15:AC22)</f>
        <v/>
      </c>
      <c r="AD14" s="35">
        <f>SUM(AD15:AD22)</f>
        <v/>
      </c>
      <c r="AE14" s="35" t="n">
        <v>56467.10265400001</v>
      </c>
      <c r="AF14" s="35" t="n">
        <v>57012.09419999999</v>
      </c>
      <c r="AG14" s="35" t="n">
        <v>56109</v>
      </c>
      <c r="AH14" s="35" t="n">
        <v>56672</v>
      </c>
      <c r="AI14" s="84">
        <f>TREND(AD14:AH14,$AD$2:$AH$2,$AI$2)</f>
        <v/>
      </c>
      <c r="AJ14" s="84">
        <f>TREND(AE14:AI14,$AD$2:$AH$2,$AI$2)</f>
        <v/>
      </c>
    </row>
    <row r="15" ht="16.5" customHeight="1" s="45">
      <c r="A15" s="30" t="inlineStr">
        <is>
          <t>Motor buse</t>
        </is>
      </c>
      <c r="B15" s="31" t="inlineStr">
        <is>
          <t>U</t>
        </is>
      </c>
      <c r="C15" s="31" t="inlineStr">
        <is>
          <t>U</t>
        </is>
      </c>
      <c r="D15" s="31" t="inlineStr">
        <is>
          <t>U</t>
        </is>
      </c>
      <c r="E15" s="31" t="inlineStr">
        <is>
          <t>U</t>
        </is>
      </c>
      <c r="F15" s="31" t="n">
        <v>21790</v>
      </c>
      <c r="G15" s="31" t="n">
        <v>21161</v>
      </c>
      <c r="H15" s="31" t="n">
        <v>20981</v>
      </c>
      <c r="I15" s="31" t="n">
        <v>21090</v>
      </c>
      <c r="J15" s="31" t="n">
        <v>20336</v>
      </c>
      <c r="K15" s="31" t="n">
        <v>20247</v>
      </c>
      <c r="L15" s="31" t="n">
        <v>18832</v>
      </c>
      <c r="M15" s="31" t="n">
        <v>18818</v>
      </c>
      <c r="N15" s="31" t="n">
        <v>16802.1681</v>
      </c>
      <c r="O15" s="31" t="n">
        <v>17509.219212</v>
      </c>
      <c r="P15" s="31" t="n">
        <v>17873.721649</v>
      </c>
      <c r="Q15" s="31" t="n">
        <v>18683.797939</v>
      </c>
      <c r="R15" s="31" t="n">
        <v>18807.334753</v>
      </c>
      <c r="S15" s="31" t="n">
        <v>19582.868182</v>
      </c>
      <c r="T15" s="31" t="n">
        <v>19678.689117</v>
      </c>
      <c r="U15" s="31" t="n">
        <v>19178.851355</v>
      </c>
      <c r="V15" s="31" t="n">
        <v>18920.853863</v>
      </c>
      <c r="W15" s="31" t="n">
        <v>19424.922554</v>
      </c>
      <c r="X15" s="31" t="n">
        <v>20390.185933</v>
      </c>
      <c r="Y15" s="31" t="n">
        <v>20388.053</v>
      </c>
      <c r="Z15" s="31" t="n">
        <v>21198.1003</v>
      </c>
      <c r="AA15" s="31" t="n">
        <v>21099.988629</v>
      </c>
      <c r="AB15" s="31" t="n">
        <v>20569.72684</v>
      </c>
      <c r="AC15" s="32" t="n">
        <v>20558.575435</v>
      </c>
      <c r="AD15" s="32" t="n">
        <v>21142.19244</v>
      </c>
      <c r="AE15" s="32" t="n">
        <v>21257.402984</v>
      </c>
      <c r="AF15" s="32" t="n">
        <v>21428.9488</v>
      </c>
      <c r="AG15" s="32" t="n">
        <v>20243</v>
      </c>
      <c r="AH15" s="32" t="n">
        <v>20537</v>
      </c>
      <c r="AI15" s="84">
        <f>TREND(AD15:AH15,$AD$2:$AH$2,$AI$2)</f>
        <v/>
      </c>
      <c r="AJ15" s="84">
        <f>TREND(AE15:AI15,$AD$2:$AH$2,$AI$2)</f>
        <v/>
      </c>
    </row>
    <row r="16" ht="16.5" customHeight="1" s="45">
      <c r="A16" s="30" t="inlineStr">
        <is>
          <t>Light railg</t>
        </is>
      </c>
      <c r="B16" s="31" t="inlineStr">
        <is>
          <t>U</t>
        </is>
      </c>
      <c r="C16" s="31" t="inlineStr">
        <is>
          <t>U</t>
        </is>
      </c>
      <c r="D16" s="31" t="inlineStr">
        <is>
          <t>U</t>
        </is>
      </c>
      <c r="E16" s="31" t="inlineStr">
        <is>
          <t>U</t>
        </is>
      </c>
      <c r="F16" s="31" t="n">
        <v>381</v>
      </c>
      <c r="G16" s="31" t="n">
        <v>350</v>
      </c>
      <c r="H16" s="31" t="n">
        <v>571</v>
      </c>
      <c r="I16" s="31" t="n">
        <v>662</v>
      </c>
      <c r="J16" s="31" t="n">
        <v>701</v>
      </c>
      <c r="K16" s="31" t="n">
        <v>705</v>
      </c>
      <c r="L16" s="31" t="n">
        <v>833</v>
      </c>
      <c r="M16" s="31" t="n">
        <v>860</v>
      </c>
      <c r="N16" s="31" t="n">
        <v>955.2451</v>
      </c>
      <c r="O16" s="31" t="n">
        <v>1023.708132</v>
      </c>
      <c r="P16" s="31" t="n">
        <v>1115.35194</v>
      </c>
      <c r="Q16" s="31" t="n">
        <v>1190.168551</v>
      </c>
      <c r="R16" s="31" t="n">
        <v>1339.431795</v>
      </c>
      <c r="S16" s="31" t="n">
        <v>1427.305259</v>
      </c>
      <c r="T16" s="31" t="n">
        <v>1431.672537</v>
      </c>
      <c r="U16" s="31" t="n">
        <v>1476.032632</v>
      </c>
      <c r="V16" s="31" t="n">
        <v>1576.197658</v>
      </c>
      <c r="W16" s="31" t="n">
        <v>1699.583849</v>
      </c>
      <c r="X16" s="31" t="n">
        <v>1865.7202</v>
      </c>
      <c r="Y16" s="31" t="n">
        <v>1930.2944</v>
      </c>
      <c r="Z16" s="31" t="n">
        <v>2081.0626</v>
      </c>
      <c r="AA16" s="31" t="n">
        <v>2196.117518</v>
      </c>
      <c r="AB16" s="31" t="n">
        <v>2172.747153</v>
      </c>
      <c r="AC16" s="32" t="n">
        <v>2363.430715</v>
      </c>
      <c r="AD16" s="32" t="n">
        <v>2488.847926</v>
      </c>
      <c r="AE16" s="32" t="n">
        <v>2564.625659</v>
      </c>
      <c r="AF16" s="32" t="n">
        <v>2674.5208</v>
      </c>
      <c r="AG16" s="32" t="n">
        <v>2645</v>
      </c>
      <c r="AH16" s="32" t="n">
        <v>2775</v>
      </c>
      <c r="AI16" s="84">
        <f>TREND(AD16:AH16,$AD$2:$AH$2,$AI$2)</f>
        <v/>
      </c>
      <c r="AJ16" s="84">
        <f>TREND(AE16:AI16,$AD$2:$AH$2,$AI$2)</f>
        <v/>
      </c>
    </row>
    <row r="17" ht="16.5" customHeight="1" s="45">
      <c r="A17" s="30" t="inlineStr">
        <is>
          <t>Heavy rail</t>
        </is>
      </c>
      <c r="B17" s="31" t="inlineStr">
        <is>
          <t>U</t>
        </is>
      </c>
      <c r="C17" s="31" t="inlineStr">
        <is>
          <t>U</t>
        </is>
      </c>
      <c r="D17" s="31" t="inlineStr">
        <is>
          <t>U</t>
        </is>
      </c>
      <c r="E17" s="31" t="inlineStr">
        <is>
          <t>U</t>
        </is>
      </c>
      <c r="F17" s="31" t="n">
        <v>10558</v>
      </c>
      <c r="G17" s="31" t="n">
        <v>10427</v>
      </c>
      <c r="H17" s="31" t="n">
        <v>11475</v>
      </c>
      <c r="I17" s="31" t="n">
        <v>10528</v>
      </c>
      <c r="J17" s="31" t="n">
        <v>10737</v>
      </c>
      <c r="K17" s="31" t="n">
        <v>10231</v>
      </c>
      <c r="L17" s="31" t="n">
        <v>10668</v>
      </c>
      <c r="M17" s="31" t="n">
        <v>10559</v>
      </c>
      <c r="N17" s="31" t="n">
        <v>11530.2203</v>
      </c>
      <c r="O17" s="31" t="n">
        <v>12056.0676</v>
      </c>
      <c r="P17" s="31" t="n">
        <v>12284.382322</v>
      </c>
      <c r="Q17" s="31" t="n">
        <v>12902.056581</v>
      </c>
      <c r="R17" s="31" t="n">
        <v>13843.512075</v>
      </c>
      <c r="S17" s="31" t="n">
        <v>14178.091572</v>
      </c>
      <c r="T17" s="31" t="n">
        <v>13663.224326</v>
      </c>
      <c r="U17" s="31" t="n">
        <v>13606.195594</v>
      </c>
      <c r="V17" s="31" t="n">
        <v>14354.281087</v>
      </c>
      <c r="W17" s="31" t="n">
        <v>14417.698761</v>
      </c>
      <c r="X17" s="31" t="n">
        <v>14721.465516</v>
      </c>
      <c r="Y17" s="31" t="n">
        <v>16137.9522</v>
      </c>
      <c r="Z17" s="31" t="n">
        <v>16849.9198</v>
      </c>
      <c r="AA17" s="31" t="n">
        <v>16805.10997</v>
      </c>
      <c r="AB17" s="31" t="n">
        <v>16406.938678</v>
      </c>
      <c r="AC17" s="32" t="n">
        <v>17316.613255</v>
      </c>
      <c r="AD17" s="32" t="n">
        <v>17516.432842</v>
      </c>
      <c r="AE17" s="32" t="n">
        <v>18004.627035</v>
      </c>
      <c r="AF17" s="32" t="n">
        <v>18339.0487</v>
      </c>
      <c r="AG17" s="32" t="n">
        <v>18400</v>
      </c>
      <c r="AH17" s="32" t="n">
        <v>18474</v>
      </c>
      <c r="AI17" s="84">
        <f>TREND(AD17:AH17,$AD$2:$AH$2,$AI$2)</f>
        <v/>
      </c>
      <c r="AJ17" s="84">
        <f>TREND(AE17:AI17,$AD$2:$AH$2,$AI$2)</f>
        <v/>
      </c>
    </row>
    <row r="18" ht="16.5" customHeight="1" s="45">
      <c r="A18" s="30" t="inlineStr">
        <is>
          <t>Trolley bus</t>
        </is>
      </c>
      <c r="B18" s="31" t="inlineStr">
        <is>
          <t>U</t>
        </is>
      </c>
      <c r="C18" s="31" t="inlineStr">
        <is>
          <t>U</t>
        </is>
      </c>
      <c r="D18" s="31" t="inlineStr">
        <is>
          <t>U</t>
        </is>
      </c>
      <c r="E18" s="31" t="inlineStr">
        <is>
          <t>U</t>
        </is>
      </c>
      <c r="F18" s="31" t="n">
        <v>219</v>
      </c>
      <c r="G18" s="31" t="n">
        <v>306</v>
      </c>
      <c r="H18" s="31" t="n">
        <v>193</v>
      </c>
      <c r="I18" s="31" t="n">
        <v>195</v>
      </c>
      <c r="J18" s="31" t="n">
        <v>199</v>
      </c>
      <c r="K18" s="31" t="n">
        <v>188</v>
      </c>
      <c r="L18" s="31" t="n">
        <v>187</v>
      </c>
      <c r="M18" s="31" t="n">
        <v>187</v>
      </c>
      <c r="N18" s="31" t="n">
        <v>184.1637</v>
      </c>
      <c r="O18" s="31" t="n">
        <v>189.170345</v>
      </c>
      <c r="P18" s="31" t="n">
        <v>181.716698</v>
      </c>
      <c r="Q18" s="31" t="n">
        <v>186.10567</v>
      </c>
      <c r="R18" s="31" t="n">
        <v>191.891071</v>
      </c>
      <c r="S18" s="31" t="n">
        <v>186.997972</v>
      </c>
      <c r="T18" s="31" t="n">
        <v>187.793553</v>
      </c>
      <c r="U18" s="31" t="n">
        <v>176.144657</v>
      </c>
      <c r="V18" s="31" t="n">
        <v>173.214709</v>
      </c>
      <c r="W18" s="31" t="n">
        <v>172.981747</v>
      </c>
      <c r="X18" s="31" t="n">
        <v>163.889129</v>
      </c>
      <c r="Y18" s="31" t="n">
        <v>155.5165</v>
      </c>
      <c r="Z18" s="31" t="n">
        <v>160.6853</v>
      </c>
      <c r="AA18" s="31" t="n">
        <v>168.066937</v>
      </c>
      <c r="AB18" s="31" t="n">
        <v>158.872008</v>
      </c>
      <c r="AC18" s="32" t="n">
        <v>160.306691</v>
      </c>
      <c r="AD18" s="32" t="n">
        <v>161.889047</v>
      </c>
      <c r="AE18" s="32" t="n">
        <v>156.313294</v>
      </c>
      <c r="AF18" s="32" t="n">
        <v>157.7315</v>
      </c>
      <c r="AG18" s="32" t="n">
        <v>147</v>
      </c>
      <c r="AH18" s="32" t="n">
        <v>155</v>
      </c>
      <c r="AI18" s="84">
        <f>TREND(AD18:AH18,$AD$2:$AH$2,$AI$2)</f>
        <v/>
      </c>
      <c r="AJ18" s="84">
        <f>TREND(AE18:AI18,$AD$2:$AH$2,$AI$2)</f>
        <v/>
      </c>
    </row>
    <row r="19" ht="16.5" customHeight="1" s="45">
      <c r="A19" s="30" t="inlineStr">
        <is>
          <t>Commuter rail</t>
        </is>
      </c>
      <c r="B19" s="31" t="n">
        <v>4197</v>
      </c>
      <c r="C19" s="31" t="n">
        <v>4128</v>
      </c>
      <c r="D19" s="31" t="n">
        <v>4592</v>
      </c>
      <c r="E19" s="31" t="n">
        <v>4513</v>
      </c>
      <c r="F19" s="31" t="n">
        <v>6516</v>
      </c>
      <c r="G19" s="31" t="n">
        <v>6534</v>
      </c>
      <c r="H19" s="31" t="n">
        <v>7082</v>
      </c>
      <c r="I19" s="31" t="n">
        <v>7344</v>
      </c>
      <c r="J19" s="31" t="n">
        <v>7320</v>
      </c>
      <c r="K19" s="31" t="n">
        <v>6940</v>
      </c>
      <c r="L19" s="31" t="n">
        <v>7996</v>
      </c>
      <c r="M19" s="31" t="n">
        <v>8244</v>
      </c>
      <c r="N19" s="31" t="n">
        <v>8350.4013</v>
      </c>
      <c r="O19" s="31" t="n">
        <v>8037.485898000001</v>
      </c>
      <c r="P19" s="31" t="n">
        <v>8702.258912000001</v>
      </c>
      <c r="Q19" s="31" t="n">
        <v>8764.016989</v>
      </c>
      <c r="R19" s="31" t="n">
        <v>9399.872963</v>
      </c>
      <c r="S19" s="31" t="n">
        <v>9543.564255000001</v>
      </c>
      <c r="T19" s="31" t="n">
        <v>9499.828702999999</v>
      </c>
      <c r="U19" s="31" t="n">
        <v>9555.383124</v>
      </c>
      <c r="V19" s="31" t="n">
        <v>9715.278889000001</v>
      </c>
      <c r="W19" s="31" t="n">
        <v>9470.133247</v>
      </c>
      <c r="X19" s="31" t="n">
        <v>10358.926487</v>
      </c>
      <c r="Y19" s="31" t="n">
        <v>11136.8219</v>
      </c>
      <c r="Z19" s="31" t="n">
        <v>11031.9995</v>
      </c>
      <c r="AA19" s="31" t="n">
        <v>11129.418953</v>
      </c>
      <c r="AB19" s="31" t="n">
        <v>10773.7353</v>
      </c>
      <c r="AC19" s="32" t="n">
        <v>11314.228574</v>
      </c>
      <c r="AD19" s="32" t="n">
        <v>11120.63185</v>
      </c>
      <c r="AE19" s="32" t="n">
        <v>11735.558829</v>
      </c>
      <c r="AF19" s="32" t="n">
        <v>11599.8469</v>
      </c>
      <c r="AG19" s="32" t="n">
        <v>11759</v>
      </c>
      <c r="AH19" s="32" t="n">
        <v>11840</v>
      </c>
      <c r="AI19" s="84">
        <f>TREND(AD19:AH19,$AD$2:$AH$2,$AI$2)</f>
        <v/>
      </c>
      <c r="AJ19" s="84">
        <f>TREND(AE19:AI19,$AD$2:$AH$2,$AI$2)</f>
        <v/>
      </c>
    </row>
    <row r="20" ht="16.5" customHeight="1" s="45">
      <c r="A20" s="36" t="inlineStr">
        <is>
          <t>Demand responsee</t>
        </is>
      </c>
      <c r="B20" s="31" t="inlineStr">
        <is>
          <t>U</t>
        </is>
      </c>
      <c r="C20" s="31" t="inlineStr">
        <is>
          <t>U</t>
        </is>
      </c>
      <c r="D20" s="31" t="inlineStr">
        <is>
          <t>U</t>
        </is>
      </c>
      <c r="E20" s="31" t="inlineStr">
        <is>
          <t>U</t>
        </is>
      </c>
      <c r="F20" s="31" t="inlineStr">
        <is>
          <t>U</t>
        </is>
      </c>
      <c r="G20" s="31" t="n">
        <v>364</v>
      </c>
      <c r="H20" s="31" t="n">
        <v>431</v>
      </c>
      <c r="I20" s="31" t="n">
        <v>454</v>
      </c>
      <c r="J20" s="31" t="n">
        <v>495</v>
      </c>
      <c r="K20" s="31" t="n">
        <v>562</v>
      </c>
      <c r="L20" s="31" t="n">
        <v>577</v>
      </c>
      <c r="M20" s="31" t="n">
        <v>607</v>
      </c>
      <c r="N20" s="31" t="n">
        <v>390.9409</v>
      </c>
      <c r="O20" s="31" t="n">
        <v>531.077571</v>
      </c>
      <c r="P20" s="31" t="n">
        <v>513.410981</v>
      </c>
      <c r="Q20" s="31" t="n">
        <v>558.9862999999999</v>
      </c>
      <c r="R20" s="31" t="n">
        <v>587.656578</v>
      </c>
      <c r="S20" s="31" t="n">
        <v>625.7771240000001</v>
      </c>
      <c r="T20" s="31" t="n">
        <v>650.989685</v>
      </c>
      <c r="U20" s="31" t="n">
        <v>688.583059</v>
      </c>
      <c r="V20" s="31" t="n">
        <v>703.8437719999999</v>
      </c>
      <c r="W20" s="31" t="n">
        <v>738.4790280000001</v>
      </c>
      <c r="X20" s="31" t="n">
        <v>753.304401</v>
      </c>
      <c r="Y20" s="31" t="n">
        <v>777.7293000000001</v>
      </c>
      <c r="Z20" s="31" t="n">
        <v>843.926</v>
      </c>
      <c r="AA20" s="31" t="n">
        <v>881.048515</v>
      </c>
      <c r="AB20" s="31" t="n">
        <v>841.1854489999999</v>
      </c>
      <c r="AC20" s="32" t="n">
        <v>846.28385</v>
      </c>
      <c r="AD20" s="32" t="n">
        <v>851.338717</v>
      </c>
      <c r="AE20" s="32" t="n">
        <v>851.652382</v>
      </c>
      <c r="AF20" s="32" t="n">
        <v>863.7699</v>
      </c>
      <c r="AG20" s="32" t="n">
        <v>876</v>
      </c>
      <c r="AH20" s="32" t="n">
        <v>870</v>
      </c>
      <c r="AI20" s="84">
        <f>TREND(AD20:AH20,$AD$2:$AH$2,$AI$2)</f>
        <v/>
      </c>
      <c r="AJ20" s="84">
        <f>TREND(AE20:AI20,$AD$2:$AH$2,$AI$2)</f>
        <v/>
      </c>
    </row>
    <row r="21" ht="16.5" customHeight="1" s="45">
      <c r="A21" s="30" t="inlineStr">
        <is>
          <t>Ferry boath</t>
        </is>
      </c>
      <c r="B21" s="31" t="inlineStr">
        <is>
          <t>U</t>
        </is>
      </c>
      <c r="C21" s="31" t="inlineStr">
        <is>
          <t>U</t>
        </is>
      </c>
      <c r="D21" s="31" t="inlineStr">
        <is>
          <t>U</t>
        </is>
      </c>
      <c r="E21" s="31" t="inlineStr">
        <is>
          <t>U</t>
        </is>
      </c>
      <c r="F21" s="31" t="inlineStr">
        <is>
          <t>U</t>
        </is>
      </c>
      <c r="G21" s="31" t="inlineStr">
        <is>
          <t>U</t>
        </is>
      </c>
      <c r="H21" s="31" t="n">
        <v>286</v>
      </c>
      <c r="I21" s="31" t="n">
        <v>282</v>
      </c>
      <c r="J21" s="31" t="n">
        <v>271</v>
      </c>
      <c r="K21" s="31" t="n">
        <v>260</v>
      </c>
      <c r="L21" s="31" t="n">
        <v>260</v>
      </c>
      <c r="M21" s="31" t="n">
        <v>260</v>
      </c>
      <c r="N21" s="31" t="n">
        <v>255.3884</v>
      </c>
      <c r="O21" s="31" t="n">
        <v>254.219242</v>
      </c>
      <c r="P21" s="31" t="n">
        <v>280.125878</v>
      </c>
      <c r="Q21" s="31" t="n">
        <v>294.714049</v>
      </c>
      <c r="R21" s="31" t="n">
        <v>298.132858</v>
      </c>
      <c r="S21" s="31" t="n">
        <v>295.331176</v>
      </c>
      <c r="T21" s="31" t="n">
        <v>301.363563</v>
      </c>
      <c r="U21" s="31" t="n">
        <v>366.843628</v>
      </c>
      <c r="V21" s="31" t="n">
        <v>356.984306</v>
      </c>
      <c r="W21" s="31" t="n">
        <v>359.198484</v>
      </c>
      <c r="X21" s="31" t="n">
        <v>359.856869</v>
      </c>
      <c r="Y21" s="31" t="n">
        <v>380.7819</v>
      </c>
      <c r="Z21" s="31" t="n">
        <v>390.4581</v>
      </c>
      <c r="AA21" s="31" t="n">
        <v>364.671729</v>
      </c>
      <c r="AB21" s="31" t="n">
        <v>389.205006</v>
      </c>
      <c r="AC21" s="32" t="n">
        <v>389.384191</v>
      </c>
      <c r="AD21" s="32" t="n">
        <v>402.115701</v>
      </c>
      <c r="AE21" s="32" t="n">
        <v>402.305934</v>
      </c>
      <c r="AF21" s="32" t="n">
        <v>414.2096</v>
      </c>
      <c r="AG21" s="32" t="n">
        <v>492</v>
      </c>
      <c r="AH21" s="32" t="n">
        <v>493</v>
      </c>
      <c r="AI21" s="84">
        <f>TREND(AD21:AH21,$AD$2:$AH$2,$AI$2)</f>
        <v/>
      </c>
      <c r="AJ21" s="84">
        <f>TREND(AE21:AI21,$AD$2:$AH$2,$AI$2)</f>
        <v/>
      </c>
    </row>
    <row r="22" ht="16.5" customHeight="1" s="45">
      <c r="A22" s="30" t="inlineStr">
        <is>
          <t>Otherh,i</t>
        </is>
      </c>
      <c r="B22" s="31" t="inlineStr">
        <is>
          <t>U</t>
        </is>
      </c>
      <c r="C22" s="31" t="inlineStr">
        <is>
          <t>U</t>
        </is>
      </c>
      <c r="D22" s="31" t="inlineStr">
        <is>
          <t>U</t>
        </is>
      </c>
      <c r="E22" s="31" t="inlineStr">
        <is>
          <t>U</t>
        </is>
      </c>
      <c r="F22" s="31" t="n">
        <v>390</v>
      </c>
      <c r="G22" s="31" t="n">
        <v>439</v>
      </c>
      <c r="H22" s="31" t="n">
        <v>124</v>
      </c>
      <c r="I22" s="31" t="n">
        <v>148</v>
      </c>
      <c r="J22" s="31" t="n">
        <v>182</v>
      </c>
      <c r="K22" s="31" t="n">
        <v>251</v>
      </c>
      <c r="L22" s="31" t="n">
        <v>232</v>
      </c>
      <c r="M22" s="31" t="n">
        <v>273</v>
      </c>
      <c r="N22" s="31" t="n">
        <v>515.5963999999949</v>
      </c>
      <c r="O22" s="31" t="n">
        <v>579.2709519999989</v>
      </c>
      <c r="P22" s="31" t="n">
        <v>654.0703079999948</v>
      </c>
      <c r="Q22" s="31" t="n">
        <v>699.0164020000011</v>
      </c>
      <c r="R22" s="31" t="n">
        <v>632.4097980000079</v>
      </c>
      <c r="S22" s="31" t="n">
        <v>667.5974869999991</v>
      </c>
      <c r="T22" s="31" t="n">
        <v>682.5273949999901</v>
      </c>
      <c r="U22" s="31" t="n">
        <v>628.7970770000102</v>
      </c>
      <c r="V22" s="31" t="n">
        <v>745.1287960000045</v>
      </c>
      <c r="W22" s="31" t="n">
        <v>841.6553850000055</v>
      </c>
      <c r="X22" s="31" t="n">
        <v>890.8243649999931</v>
      </c>
      <c r="Y22" s="31" t="n">
        <v>966.1105000000025</v>
      </c>
      <c r="Z22" s="31" t="n">
        <v>1155.9272</v>
      </c>
      <c r="AA22" s="31" t="n">
        <v>1253.960289</v>
      </c>
      <c r="AB22" s="31" t="n">
        <v>1314.770915</v>
      </c>
      <c r="AC22" s="32" t="n">
        <v>1379.311722</v>
      </c>
      <c r="AD22" s="32" t="n">
        <v>1485.809925</v>
      </c>
      <c r="AE22" s="32" t="n">
        <v>1494.616537</v>
      </c>
      <c r="AF22" s="32" t="n">
        <v>1534.018</v>
      </c>
      <c r="AG22" s="32" t="n">
        <v>1546</v>
      </c>
      <c r="AH22" s="32" t="n">
        <v>1529</v>
      </c>
      <c r="AI22" s="84">
        <f>TREND(AD22:AH22,$AD$2:$AH$2,$AI$2)</f>
        <v/>
      </c>
      <c r="AJ22" s="84">
        <f>TREND(AE22:AI22,$AD$2:$AH$2,$AI$2)</f>
        <v/>
      </c>
    </row>
    <row r="23" ht="16.5" customHeight="1" s="45">
      <c r="A23" s="28" t="inlineStr">
        <is>
          <t>Rail</t>
        </is>
      </c>
      <c r="B23" s="31" t="n"/>
      <c r="C23" s="31" t="n"/>
      <c r="D23" s="31" t="n"/>
      <c r="E23" s="31" t="n"/>
      <c r="F23" s="31" t="n"/>
      <c r="G23" s="31" t="n"/>
      <c r="H23" s="31" t="n"/>
      <c r="I23" s="31" t="n"/>
      <c r="J23" s="31" t="n"/>
      <c r="K23" s="31" t="n"/>
      <c r="L23" s="31" t="n"/>
      <c r="M23" s="31" t="n"/>
      <c r="N23" s="31" t="n"/>
      <c r="O23" s="31" t="n"/>
      <c r="P23" s="31" t="n"/>
      <c r="Q23" s="32" t="n"/>
      <c r="R23" s="32" t="n"/>
      <c r="S23" s="32" t="n"/>
      <c r="T23" s="32" t="n"/>
      <c r="U23" s="32" t="n"/>
      <c r="V23" s="32" t="n"/>
      <c r="W23" s="32" t="n"/>
      <c r="X23" s="32" t="n"/>
      <c r="Y23" s="32" t="n"/>
      <c r="Z23" s="32" t="n"/>
      <c r="AA23" s="32" t="n"/>
      <c r="AB23" s="32" t="n"/>
      <c r="AC23" s="32" t="n"/>
      <c r="AD23" s="32" t="n"/>
      <c r="AE23" s="32" t="n"/>
      <c r="AF23" s="32" t="n"/>
      <c r="AG23" s="32" t="n"/>
      <c r="AH23" s="32" t="n"/>
    </row>
    <row r="24" ht="16.5" customHeight="1" s="45">
      <c r="A24" s="36" t="inlineStr">
        <is>
          <t>Intercity/Amtrakj</t>
        </is>
      </c>
      <c r="B24" s="31" t="n">
        <v>17064</v>
      </c>
      <c r="C24" s="31" t="n">
        <v>13260</v>
      </c>
      <c r="D24" s="31" t="n">
        <v>6179</v>
      </c>
      <c r="E24" s="31" t="n">
        <v>3931</v>
      </c>
      <c r="F24" s="31" t="n">
        <v>4503</v>
      </c>
      <c r="G24" s="31" t="n">
        <v>4825</v>
      </c>
      <c r="H24" s="31" t="n">
        <v>6057</v>
      </c>
      <c r="I24" s="31" t="n">
        <v>6273</v>
      </c>
      <c r="J24" s="31" t="n">
        <v>6091</v>
      </c>
      <c r="K24" s="31" t="n">
        <v>6199</v>
      </c>
      <c r="L24" s="31" t="n">
        <v>5921</v>
      </c>
      <c r="M24" s="31" t="n">
        <v>5545</v>
      </c>
      <c r="N24" s="31" t="n">
        <v>5050</v>
      </c>
      <c r="O24" s="31" t="n">
        <v>5166</v>
      </c>
      <c r="P24" s="31" t="n">
        <v>5304</v>
      </c>
      <c r="Q24" s="32" t="n">
        <v>5330</v>
      </c>
      <c r="R24" s="42" t="n">
        <v>5573.991695</v>
      </c>
      <c r="S24" s="42" t="n">
        <v>5570.567754</v>
      </c>
      <c r="T24" s="42" t="n">
        <v>5337.818496</v>
      </c>
      <c r="U24" s="32" t="n">
        <v>5679.932719</v>
      </c>
      <c r="V24" s="32" t="n">
        <v>5510.882497</v>
      </c>
      <c r="W24" s="32" t="n">
        <v>5381.369663</v>
      </c>
      <c r="X24" s="32" t="n">
        <v>5409.802423</v>
      </c>
      <c r="Y24" s="32" t="n">
        <v>5784.250356</v>
      </c>
      <c r="Z24" s="31" t="n">
        <v>6178.506195</v>
      </c>
      <c r="AA24" s="31" t="n">
        <v>5914.096067</v>
      </c>
      <c r="AB24" s="31" t="n">
        <v>6419.705466</v>
      </c>
      <c r="AC24" s="32" t="n">
        <v>6567.839091</v>
      </c>
      <c r="AD24" s="32" t="n">
        <v>6752.432476</v>
      </c>
      <c r="AE24" s="32" t="n">
        <v>7283.10492</v>
      </c>
      <c r="AF24" s="32" t="n">
        <v>6674.681801</v>
      </c>
      <c r="AG24" s="32" t="n">
        <v>6536</v>
      </c>
      <c r="AH24" s="32" t="n">
        <v>6520</v>
      </c>
      <c r="AI24" s="84">
        <f>TREND(AD24:AH24,$AD$2:$AH$2,$AI$2)</f>
        <v/>
      </c>
      <c r="AJ24" s="84">
        <f>TREND(AE24:AI24,$AD$2:$AH$2,$AI$2)</f>
        <v/>
      </c>
    </row>
    <row r="25" ht="16.5" customHeight="1" s="45">
      <c r="A25" s="30" t="inlineStr">
        <is>
          <t>Commuter rail</t>
        </is>
      </c>
      <c r="B25" s="31" t="n">
        <v>4197</v>
      </c>
      <c r="C25" s="31" t="n">
        <v>4128</v>
      </c>
      <c r="D25" s="31" t="n">
        <v>4592</v>
      </c>
      <c r="E25" s="31" t="n">
        <v>4513</v>
      </c>
      <c r="F25" s="31" t="n">
        <v>6516</v>
      </c>
      <c r="G25" s="31" t="n">
        <v>6534</v>
      </c>
      <c r="H25" s="31" t="n">
        <v>7082</v>
      </c>
      <c r="I25" s="31" t="n">
        <v>7344</v>
      </c>
      <c r="J25" s="31" t="n">
        <v>7320</v>
      </c>
      <c r="K25" s="31" t="n">
        <v>6940</v>
      </c>
      <c r="L25" s="31" t="n">
        <v>7996</v>
      </c>
      <c r="M25" s="31" t="n">
        <v>8244</v>
      </c>
      <c r="N25" s="31" t="n">
        <v>8350.4013</v>
      </c>
      <c r="O25" s="31" t="n">
        <v>8037.485898000001</v>
      </c>
      <c r="P25" s="31" t="n">
        <v>8702.258912000001</v>
      </c>
      <c r="Q25" s="31" t="n">
        <v>8764.016989</v>
      </c>
      <c r="R25" s="31" t="n">
        <v>9399.872963</v>
      </c>
      <c r="S25" s="31" t="n">
        <v>9543.564255000001</v>
      </c>
      <c r="T25" s="31" t="n">
        <v>9499.828702999999</v>
      </c>
      <c r="U25" s="31" t="n">
        <v>9555.383124</v>
      </c>
      <c r="V25" s="31" t="n">
        <v>9715.278889000001</v>
      </c>
      <c r="W25" s="31" t="n">
        <v>9470.133247</v>
      </c>
      <c r="X25" s="31" t="n">
        <v>10358.926487</v>
      </c>
      <c r="Y25" s="31" t="n">
        <v>11136.8219</v>
      </c>
      <c r="Z25" s="31" t="n">
        <v>11031.9995</v>
      </c>
      <c r="AA25" s="31" t="n">
        <v>11129.418953</v>
      </c>
      <c r="AB25" s="31" t="n">
        <v>10773.7353</v>
      </c>
      <c r="AC25" s="32" t="n">
        <v>11314.228574</v>
      </c>
      <c r="AD25" s="32" t="n">
        <v>11120.63185</v>
      </c>
      <c r="AE25" s="32" t="n">
        <v>11735.558829</v>
      </c>
      <c r="AF25" s="32" t="n">
        <v>11599.8469</v>
      </c>
      <c r="AG25" s="32" t="n">
        <v>11759</v>
      </c>
      <c r="AH25" s="32" t="n">
        <v>11840</v>
      </c>
      <c r="AI25" s="84">
        <f>TREND(AD25:AH25,$AD$2:$AH$2,$AI$2)</f>
        <v/>
      </c>
      <c r="AJ25" s="84">
        <f>TREND(AE25:AI25,$AD$2:$AH$2,$AI$2)</f>
        <v/>
      </c>
    </row>
    <row r="26" ht="16.5" customHeight="1" s="45">
      <c r="A26" s="30" t="inlineStr">
        <is>
          <t>Transit- Light railg</t>
        </is>
      </c>
      <c r="B26" s="31" t="inlineStr">
        <is>
          <t>U</t>
        </is>
      </c>
      <c r="C26" s="31" t="inlineStr">
        <is>
          <t>U</t>
        </is>
      </c>
      <c r="D26" s="31" t="inlineStr">
        <is>
          <t>U</t>
        </is>
      </c>
      <c r="E26" s="31" t="inlineStr">
        <is>
          <t>U</t>
        </is>
      </c>
      <c r="F26" s="31" t="n">
        <v>381</v>
      </c>
      <c r="G26" s="31" t="n">
        <v>350</v>
      </c>
      <c r="H26" s="31" t="n">
        <v>571</v>
      </c>
      <c r="I26" s="31" t="n">
        <v>662</v>
      </c>
      <c r="J26" s="31" t="n">
        <v>701</v>
      </c>
      <c r="K26" s="31" t="n">
        <v>705</v>
      </c>
      <c r="L26" s="31" t="n">
        <v>833</v>
      </c>
      <c r="M26" s="31" t="n">
        <v>860</v>
      </c>
      <c r="N26" s="31" t="n">
        <v>955.2451</v>
      </c>
      <c r="O26" s="31" t="n">
        <v>1023.708132</v>
      </c>
      <c r="P26" s="31" t="n">
        <v>1115.35194</v>
      </c>
      <c r="Q26" s="31" t="n">
        <v>1190.168551</v>
      </c>
      <c r="R26" s="31" t="n">
        <v>1339.431795</v>
      </c>
      <c r="S26" s="31" t="n">
        <v>1427.305259</v>
      </c>
      <c r="T26" s="31" t="n">
        <v>1431.672537</v>
      </c>
      <c r="U26" s="31" t="n">
        <v>1476.032632</v>
      </c>
      <c r="V26" s="31" t="n">
        <v>1576.197658</v>
      </c>
      <c r="W26" s="31" t="n">
        <v>1699.583849</v>
      </c>
      <c r="X26" s="31" t="n">
        <v>1865.7202</v>
      </c>
      <c r="Y26" s="31" t="n">
        <v>1930.2944</v>
      </c>
      <c r="Z26" s="31" t="n">
        <v>2081.0626</v>
      </c>
      <c r="AA26" s="31" t="n">
        <v>2196.117518</v>
      </c>
      <c r="AB26" s="31" t="n">
        <v>2172.747153</v>
      </c>
      <c r="AC26" s="32" t="n">
        <v>2363.430715</v>
      </c>
      <c r="AD26" s="32" t="n">
        <v>2488.847926</v>
      </c>
      <c r="AE26" s="32" t="n">
        <v>2564.625659</v>
      </c>
      <c r="AF26" s="32" t="n">
        <v>2674.5208</v>
      </c>
      <c r="AG26" s="32" t="n">
        <v>2645</v>
      </c>
      <c r="AH26" s="32" t="n">
        <v>2775</v>
      </c>
      <c r="AI26" s="84">
        <f>TREND(AD26:AH26,$AD$2:$AH$2,$AI$2)</f>
        <v/>
      </c>
      <c r="AJ26" s="84">
        <f>TREND(AE26:AI26,$AD$2:$AH$2,$AI$2)</f>
        <v/>
      </c>
    </row>
    <row r="27" ht="16.5" customHeight="1" s="45" thickBot="1">
      <c r="A27" s="30" t="inlineStr">
        <is>
          <t>Transit- Heavy rail</t>
        </is>
      </c>
      <c r="B27" s="31" t="inlineStr">
        <is>
          <t>U</t>
        </is>
      </c>
      <c r="C27" s="31" t="inlineStr">
        <is>
          <t>U</t>
        </is>
      </c>
      <c r="D27" s="31" t="inlineStr">
        <is>
          <t>U</t>
        </is>
      </c>
      <c r="E27" s="31" t="inlineStr">
        <is>
          <t>U</t>
        </is>
      </c>
      <c r="F27" s="31" t="n">
        <v>10558</v>
      </c>
      <c r="G27" s="31" t="n">
        <v>10427</v>
      </c>
      <c r="H27" s="31" t="n">
        <v>11475</v>
      </c>
      <c r="I27" s="31" t="n">
        <v>10528</v>
      </c>
      <c r="J27" s="31" t="n">
        <v>10737</v>
      </c>
      <c r="K27" s="31" t="n">
        <v>10231</v>
      </c>
      <c r="L27" s="31" t="n">
        <v>10668</v>
      </c>
      <c r="M27" s="31" t="n">
        <v>10559</v>
      </c>
      <c r="N27" s="31" t="n">
        <v>11530.2203</v>
      </c>
      <c r="O27" s="31" t="n">
        <v>12056.0676</v>
      </c>
      <c r="P27" s="31" t="n">
        <v>12284.382322</v>
      </c>
      <c r="Q27" s="31" t="n">
        <v>12902.056581</v>
      </c>
      <c r="R27" s="43" t="n">
        <v>13843.512075</v>
      </c>
      <c r="S27" s="43" t="n">
        <v>14178.091572</v>
      </c>
      <c r="T27" s="43" t="n">
        <v>13663.224326</v>
      </c>
      <c r="U27" s="43" t="n">
        <v>13606.195594</v>
      </c>
      <c r="V27" s="43" t="n">
        <v>14354.281087</v>
      </c>
      <c r="W27" s="43" t="n">
        <v>14417.698761</v>
      </c>
      <c r="X27" s="43" t="n">
        <v>14721.465516</v>
      </c>
      <c r="Y27" s="43" t="n">
        <v>16137.9522</v>
      </c>
      <c r="Z27" s="43" t="n">
        <v>16849.9198</v>
      </c>
      <c r="AA27" s="43" t="n">
        <v>16805.10997</v>
      </c>
      <c r="AB27" s="43" t="n">
        <v>16406.938678</v>
      </c>
      <c r="AC27" s="44" t="n">
        <v>17316.613255</v>
      </c>
      <c r="AD27" s="44" t="n">
        <v>17516.432842</v>
      </c>
      <c r="AE27" s="44" t="n">
        <v>18004.627035</v>
      </c>
      <c r="AF27" s="44" t="n">
        <v>18339.0487</v>
      </c>
      <c r="AG27" s="44" t="n">
        <v>18400</v>
      </c>
      <c r="AH27" s="44" t="n">
        <v>18474</v>
      </c>
      <c r="AI27" s="84">
        <f>TREND(AD27:AH27,$AD$2:$AH$2,$AI$2)</f>
        <v/>
      </c>
      <c r="AJ27" s="84">
        <f>TREND(AE27:AI27,$AD$2:$AH$2,$AI$2)</f>
        <v/>
      </c>
    </row>
    <row r="28" ht="12.75" customFormat="1" customHeight="1" s="65">
      <c r="A28" s="68" t="inlineStr">
        <is>
          <t>KEY: N = data do not exist; R = revised; U = data are not available.</t>
        </is>
      </c>
      <c r="B28" s="69" t="n"/>
      <c r="C28" s="69" t="n"/>
      <c r="D28" s="69" t="n"/>
      <c r="E28" s="69" t="n"/>
      <c r="F28" s="69" t="n"/>
      <c r="G28" s="69" t="n"/>
      <c r="H28" s="69" t="n"/>
      <c r="I28" s="69" t="n"/>
      <c r="J28" s="69" t="n"/>
      <c r="K28" s="69" t="n"/>
      <c r="L28" s="69" t="n"/>
      <c r="M28" s="69" t="n"/>
      <c r="N28" s="69" t="n"/>
      <c r="O28" s="69" t="n"/>
      <c r="P28" s="69" t="n"/>
      <c r="Q28" s="69" t="n"/>
      <c r="R28" s="69" t="n"/>
      <c r="S28" s="69" t="n"/>
      <c r="T28" s="69" t="n"/>
      <c r="U28" s="69" t="n"/>
      <c r="V28" s="69" t="n"/>
      <c r="W28" s="69" t="n"/>
      <c r="X28" s="69" t="n"/>
      <c r="Y28" s="69" t="n"/>
      <c r="Z28" s="69" t="n"/>
      <c r="AI28" s="84" t="n"/>
    </row>
    <row r="29" ht="12.75" customFormat="1" customHeight="1" s="71">
      <c r="A29" s="70" t="n"/>
    </row>
    <row r="30" ht="12.75" customFormat="1" customHeight="1" s="65">
      <c r="A30" s="64" t="inlineStr">
        <is>
          <t>a 1960-2006 data are for Passenger Cars and Other 2-axle, 4-tire vehicles, respectively. Data for 1960-2006 are not comparable to data for 2007-15.</t>
        </is>
      </c>
    </row>
    <row r="31" ht="38.25" customFormat="1" customHeight="1" s="65">
      <c r="A31" s="64" t="inlineStr">
        <is>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is>
      </c>
    </row>
    <row r="32" ht="12.75" customFormat="1" customHeight="1" s="65">
      <c r="A32" s="64" t="inlineStr">
        <is>
          <t>c 1960-65, Motorcycle data are included in Light duty vehicle, short wheel base (formerly Passenger car), and Long duty vehicle, long wheel base (formerly Other 2-axle 4-tire vehicle) data are included in Single-unit 2-axle 6-tire or more Truck.</t>
        </is>
      </c>
    </row>
    <row r="33" ht="12.75" customFormat="1" customHeight="1" s="65">
      <c r="A33" s="64" t="inlineStr">
        <is>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is>
      </c>
    </row>
    <row r="34" ht="12.75" customFormat="1" customHeight="1" s="65">
      <c r="A34" s="64" t="inlineStr">
        <is>
          <t>e Motor bus, intercity bus, transit and demand response figures are also included in the Bus figure for highway. As of 2011, motor bus category includes motor bus, commuter bus and bus rapid transit.</t>
        </is>
      </c>
    </row>
    <row r="35" ht="25.5" customFormat="1" customHeight="1" s="65">
      <c r="A35" s="64" t="inlineStr">
        <is>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is>
      </c>
    </row>
    <row r="36" ht="12.75" customFormat="1" customHeight="1" s="65">
      <c r="A36" s="72" t="inlineStr">
        <is>
          <t>g Beginning in 2011, Light rail includes Light Rail, Street Car Rail, and Hybrid Rail.</t>
        </is>
      </c>
    </row>
    <row r="37" ht="12.75" customFormat="1" customHeight="1" s="65">
      <c r="A37" s="64" t="inlineStr">
        <is>
          <t>h Ferry boat included with Other under Transit for 1980 and 1985.</t>
        </is>
      </c>
    </row>
    <row r="38" ht="12.75" customFormat="1" customHeight="1" s="65">
      <c r="A38" s="64" t="inlineStr">
        <is>
          <t>i Other includes Aerial Tramway, Alaska Railroad, Bus Rapid Transit, Cable Car, Commuter Bus, Demand Response - Taxi, Inclined Plane, Monorail/Automated Guideway, Publico and Vanpool.</t>
        </is>
      </c>
    </row>
    <row r="39" ht="12.75" customFormat="1" customHeight="1" s="65">
      <c r="A39" s="64" t="inlineStr">
        <is>
          <t>j National Passenger Railroad Corporation (Amtrak) began operations in 1971. Does not include contract commuter passengers.</t>
        </is>
      </c>
    </row>
    <row r="40" ht="12.75" customFormat="1" customHeight="1" s="65">
      <c r="A40" s="65" t="n"/>
    </row>
    <row r="41" ht="12.75" customFormat="1" customHeight="1" s="65">
      <c r="A41" s="74" t="inlineStr">
        <is>
          <t>NOTES</t>
        </is>
      </c>
    </row>
    <row r="42" ht="38.25" customFormat="1" customHeight="1" s="65">
      <c r="A42" s="75" t="inlineStr">
        <is>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is>
      </c>
    </row>
    <row r="43" ht="51" customFormat="1" customHeight="1" s="65">
      <c r="A43" s="75" t="inlineStr">
        <is>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is>
      </c>
    </row>
    <row r="44" ht="12.75" customFormat="1" customHeight="1" s="65">
      <c r="A44" s="76" t="inlineStr">
        <is>
          <t>The FHWA estimates national trends by using State reported Highway Performance and Monitoring System (HPMS) data, fuel consumption data, vehicle registration data, other data such as the R. L. Polk vehicle data, and a host of modeling techniques.</t>
        </is>
      </c>
    </row>
    <row r="45" ht="12.75" customFormat="1" customHeight="1" s="65">
      <c r="A45" s="77" t="inlineStr">
        <is>
          <t>2007 data for Bus, Paratransit (Demand responsive), and Other are not comparable to earlier years due to change in the method of data collection and estimation by the American Public Transportation Association (APTA).</t>
        </is>
      </c>
    </row>
    <row r="46" ht="12.75" customFormat="1" customHeight="1" s="65">
      <c r="A46" s="78" t="inlineStr">
        <is>
          <t>Transit data from 1996 and after are not comparable to the data for earlier years or to the data published in previous editions of the report due to different data sources used.</t>
        </is>
      </c>
    </row>
    <row r="47" ht="12.75" customFormat="1" customHeight="1" s="65">
      <c r="A47" s="75" t="inlineStr">
        <is>
          <t>Numbers may not add to totals due to rounding.</t>
        </is>
      </c>
    </row>
    <row r="48" ht="12.75" customFormat="1" customHeight="1" s="65">
      <c r="A48" s="79" t="n"/>
    </row>
    <row r="49" ht="12.75" customFormat="1" customHeight="1" s="65">
      <c r="A49" s="73" t="inlineStr">
        <is>
          <t>SOURCES</t>
        </is>
      </c>
    </row>
    <row r="50" ht="12.75" customFormat="1" customHeight="1" s="65">
      <c r="A50" s="73" t="inlineStr">
        <is>
          <t>Air:</t>
        </is>
      </c>
    </row>
    <row r="51" ht="12.75" customFormat="1" customHeight="1" s="65">
      <c r="A51" s="81" t="inlineStr">
        <is>
          <t>Air carrier, domestic, all services:</t>
        </is>
      </c>
    </row>
    <row r="52" ht="12.75" customFormat="1" customHeight="1" s="65">
      <c r="A52" s="80" t="inlineStr">
        <is>
          <t>1960: Civil Aeronautics Board, Handbook of Airline Statistics, 1969 (Washington, DC: 1970), part III, table 2.</t>
        </is>
      </c>
    </row>
    <row r="53" ht="12.75" customFormat="1" customHeight="1" s="65">
      <c r="A53" s="80" t="inlineStr">
        <is>
          <t>1965-70: Ibid., Handbook of Airline Statistics, 1973 (Washington, DC: 1974), part III, table 2.</t>
        </is>
      </c>
    </row>
    <row r="54" ht="12.75" customFormat="1" customHeight="1" s="65">
      <c r="A54" s="79" t="inlineStr">
        <is>
          <t>1975-2015: U.S. Department of Transportation, Bureau of Transportation Statistics, Office of Airline Information, Air Carrier Summary : T1: U.S. Air Carrier Traffic And Capacity Summary by Service Class, available at http://www.transtats.bts.gov/Fields.asp?Table_ID=264 as of Mar. 28, 2017.</t>
        </is>
      </c>
    </row>
    <row r="55" ht="12.75" customFormat="1" customHeight="1" s="65">
      <c r="A55" s="82" t="inlineStr">
        <is>
          <t>Highway:</t>
        </is>
      </c>
    </row>
    <row r="56" ht="12.75" customFormat="1" customHeight="1" s="65">
      <c r="A56" s="81" t="inlineStr">
        <is>
          <t>Passenger car and motorcycle:</t>
        </is>
      </c>
    </row>
    <row r="57" ht="12.75" customFormat="1" customHeight="1" s="65">
      <c r="A57" s="79" t="inlineStr">
        <is>
          <t xml:space="preserve">1960-94: U.S. Department of Transportation, Federal Highway Administration, Highway Statistics Summary to 1995, table VM-201A, available at http://www.fhwa.dot.gov/policyinformation/statistics.cfm as of May 6, 2011. </t>
        </is>
      </c>
    </row>
    <row r="58" ht="12.75" customFormat="1" customHeight="1" s="65">
      <c r="A58" s="80" t="inlineStr">
        <is>
          <t>1995-99: Ibid., Highway Statistics (Washington, DC: Annual Issues), table VM-1, available at http://www.fhwa.dot.gov/policyinformation/statistics.cfm as of May 6, 2011.</t>
        </is>
      </c>
    </row>
    <row r="59" ht="12.75" customFormat="1" customHeight="1" s="65">
      <c r="A59" s="81" t="inlineStr">
        <is>
          <t>Light duty vehicle, short wheel base:</t>
        </is>
      </c>
    </row>
    <row r="60" ht="12.75" customFormat="1" customHeight="1" s="65">
      <c r="A60" s="80" t="inlineStr">
        <is>
          <t>2000-15: U.S. Department of Transportation, Federal Highway Administration, Highway Statistics (Washington, DC: Annual Issues), table VM-1, available at http://www.fhwa.dot.gov/policyinformation/statistics.cfm as of Mar. 28, 2017.</t>
        </is>
      </c>
    </row>
    <row r="61" ht="12.75" customFormat="1" customHeight="1" s="65">
      <c r="A61" s="81" t="inlineStr">
        <is>
          <t>Motorcycle:</t>
        </is>
      </c>
    </row>
    <row r="62" ht="12.75" customFormat="1" customHeight="1" s="65">
      <c r="A62" s="80" t="inlineStr">
        <is>
          <t>1970-80: U.S. Department of Transportation, Federal Highway Administration, Highway Statistics Summary to 1985 (Washington, DC: 1986), table VM-201A.</t>
        </is>
      </c>
    </row>
    <row r="63" ht="12.75" customFormat="1" customHeight="1" s="65">
      <c r="A63" s="80" t="inlineStr">
        <is>
          <t>1985-2015:  Ibid., Highway Statistics (Washington, DC: Annual Issues), table VM-1, available at http://www.fhwa.dot.gov/policyinformation/statistics.cfm as of Mar. 28, 2017.</t>
        </is>
      </c>
    </row>
    <row r="64" ht="12.75" customFormat="1" customHeight="1" s="65">
      <c r="A64" s="81" t="inlineStr">
        <is>
          <t>Other 2-axle 4-tire vehicle:</t>
        </is>
      </c>
    </row>
    <row r="65" ht="12.75" customFormat="1" customHeight="1" s="65">
      <c r="A65" s="79" t="inlineStr">
        <is>
          <t xml:space="preserve">1970-94: U.S. Department of Transportation, Federal Highway Administration, Highway Statistics Summary to 1995, table VM-201A, available at http://www.fhwa.dot.gov/policyinformation/statistics.cfm as of May 6, 2011. </t>
        </is>
      </c>
    </row>
    <row r="66" ht="12.75" customFormat="1" customHeight="1" s="65">
      <c r="A66" s="80" t="inlineStr">
        <is>
          <t>1995-99: Ibid., Highway Statistics (Washington, DC: Annual Issues), table VM-1, available at http://www.fhwa.dot.gov/policyinformation/statistics.cfm as of May 6, 2011.</t>
        </is>
      </c>
    </row>
    <row r="67" ht="12.75" customFormat="1" customHeight="1" s="65">
      <c r="A67" s="81" t="inlineStr">
        <is>
          <t>Light duty vehicle, long wheel base:</t>
        </is>
      </c>
    </row>
    <row r="68" ht="12.75" customFormat="1" customHeight="1" s="65">
      <c r="A68" s="80" t="inlineStr">
        <is>
          <t>2000-15: U.S. Department of Transportation, Federal Highway Administration, Highway Statistics (Washington, DC: Annual Issues), table VM-1, available at http://www.fhwa.dot.gov/policyinformation/statistics.cfm as of Mar. 28, 2017.</t>
        </is>
      </c>
    </row>
    <row r="69" ht="12.75" customFormat="1" customHeight="1" s="65">
      <c r="A69" s="81" t="inlineStr">
        <is>
          <t>Single-unit 2-axle 6-tires or more truck, combination truck, and bus:</t>
        </is>
      </c>
    </row>
    <row r="70" ht="12.75" customFormat="1" customHeight="1" s="65">
      <c r="A70" s="79" t="inlineStr">
        <is>
          <t xml:space="preserve">1960-94: U.S. Department of Transportation, Federal Highway Administration, Highway Statistics Summary to 1995, table VM-201A, available at http://www.fhwa.dot.gov/policyinformation/statistics.cfm as of May 6, 2011. </t>
        </is>
      </c>
    </row>
    <row r="71" ht="12.75" customFormat="1" customHeight="1" s="65">
      <c r="A71" s="80" t="inlineStr">
        <is>
          <t>1995-2015: Ibid., Highway Statistics (Washington, DC: Annual Issues), table VM-1, available at http://www.fhwa.dot.gov/policyinformation/statistics.cfm as of Mar. 28, 2017.</t>
        </is>
      </c>
    </row>
    <row r="72" ht="12.75" customFormat="1" customHeight="1" s="83">
      <c r="A72" s="82" t="inlineStr">
        <is>
          <t>Transit:</t>
        </is>
      </c>
    </row>
    <row r="73" ht="12.75" customFormat="1" customHeight="1" s="83">
      <c r="A73" s="81" t="inlineStr">
        <is>
          <t>Ferryboat:</t>
        </is>
      </c>
    </row>
    <row r="74" ht="12.75" customFormat="1" customHeight="1" s="83">
      <c r="A74" s="80" t="inlineStr">
        <is>
          <t>1992: American Public Transit Association, personal communication, July 19, 2000.</t>
        </is>
      </c>
    </row>
    <row r="75" ht="12.75" customFormat="1" customHeight="1" s="83">
      <c r="A75" s="80" t="inlineStr">
        <is>
          <t>1993-95: American Public Transit Association, personal communication, Aug. 13, 2001.</t>
        </is>
      </c>
    </row>
    <row r="76" ht="12.75" customFormat="1" customHeight="1" s="65">
      <c r="A76" s="80" t="inlineStr">
        <is>
          <t>1996-2014: U.S. Department of Transportation, Federal Transit Administration, National Transit Database, Table 19, available at http://www.ntdprogram.gov/ntdprogram/data.htm as of Apr. 26, 2016.</t>
        </is>
      </c>
    </row>
    <row r="77" ht="12.75" customHeight="1" s="45">
      <c r="A77" s="81" t="inlineStr">
        <is>
          <t>All other data:</t>
        </is>
      </c>
    </row>
    <row r="78" ht="12.75" customFormat="1" customHeight="1" s="65">
      <c r="A78" s="80" t="inlineStr">
        <is>
          <t>1960-1995: American Public Transportation Association, Public Transportation Fact Book (Washington, DC: Annual Issues), table 2 and similar tables in earlier editions.</t>
        </is>
      </c>
    </row>
    <row r="79" ht="12.75" customFormat="1" customHeight="1" s="83">
      <c r="A79" s="80" t="inlineStr">
        <is>
          <t>1996-2014: U.S. Department of Transportation, Federal Transit Administration, National Transit Database, Table 19, available at http://www.ntdprogram.gov/ntdprogram/data.htm as of Apr. 26, 2016.</t>
        </is>
      </c>
    </row>
    <row r="80" ht="12.75" customFormat="1" customHeight="1" s="65">
      <c r="A80" s="82" t="inlineStr">
        <is>
          <t>Rail, Intercity / Amtrak:</t>
        </is>
      </c>
    </row>
    <row r="81" ht="12.75" customFormat="1" customHeight="1" s="65">
      <c r="A81" s="80" t="inlineStr">
        <is>
          <t>1960-80: Association of American Railroads, Railroad Facts (Washington, DC: Annual Issues).</t>
        </is>
      </c>
    </row>
    <row r="82" ht="12.75" customFormat="1" customHeight="1" s="65">
      <c r="A82" s="80" t="inlineStr">
        <is>
          <t xml:space="preserve">1985: Amtrak, Amtrak FY95 Annual Report (Washington, DC: 1996), Statistical Appendix, page 4. </t>
        </is>
      </c>
    </row>
    <row r="83" ht="12.75" customHeight="1" s="45">
      <c r="A83" s="80" t="inlineStr">
        <is>
          <t>1990-2002: Ibid., Amtrak Annual Report (Washington, DC: Annual Issues), Statistical Appendix.</t>
        </is>
      </c>
    </row>
    <row r="84" ht="12.75" customHeight="1" s="45">
      <c r="A84" s="79" t="inlineStr">
        <is>
          <t>2003-15: U.S. Department of Transportation, Federal Railroad Administration, Office of Safety Analysis, Operational Data Tables, Mar. 28, 2017.</t>
        </is>
      </c>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orientation="landscape" scale="42"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2015-03-31T22:53:51Z</dcterms:created>
  <dcterms:modified xmlns:dcterms="http://purl.org/dc/terms/" xmlns:xsi="http://www.w3.org/2001/XMLSchema-instance" xsi:type="dcterms:W3CDTF">2020-12-01T16:32:33Z</dcterms:modified>
  <cp:lastModifiedBy>Microsoft Office User</cp:lastModifiedBy>
</cp:coreProperties>
</file>