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bookViews>
    <workbookView xWindow="90" yWindow="90" windowWidth="28170" windowHeight="1623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c r="B625" i="15"/>
  <c r="B664" i="15" s="1"/>
  <c r="B656" i="15"/>
  <c r="B665" i="15" s="1"/>
  <c r="C59" i="15"/>
  <c r="C660" i="15"/>
  <c r="H402" i="15"/>
  <c r="C661" i="15" s="1"/>
  <c r="C459" i="15"/>
  <c r="C662" i="15" s="1"/>
  <c r="C590" i="15"/>
  <c r="C663" i="15" s="1"/>
  <c r="C625" i="15"/>
  <c r="C664" i="15"/>
  <c r="C656" i="15"/>
  <c r="C665" i="15" s="1"/>
  <c r="D59" i="15"/>
  <c r="D660" i="15" s="1"/>
  <c r="D666" i="15" s="1"/>
  <c r="D675" i="15" s="1"/>
  <c r="I402" i="15"/>
  <c r="D661" i="15"/>
  <c r="D459" i="15"/>
  <c r="D662" i="15" s="1"/>
  <c r="D590" i="15"/>
  <c r="D663" i="15" s="1"/>
  <c r="D625" i="15"/>
  <c r="D664" i="15" s="1"/>
  <c r="D656" i="15"/>
  <c r="D665" i="15"/>
  <c r="E59" i="15"/>
  <c r="E660" i="15" s="1"/>
  <c r="E666" i="15" s="1"/>
  <c r="E675" i="15" s="1"/>
  <c r="J459" i="15"/>
  <c r="E662" i="15" s="1"/>
  <c r="E590" i="15"/>
  <c r="E663" i="15"/>
  <c r="E625" i="15"/>
  <c r="E664" i="15" s="1"/>
  <c r="E656" i="15"/>
  <c r="E665" i="15" s="1"/>
  <c r="F59" i="15"/>
  <c r="F660" i="15"/>
  <c r="K459" i="15"/>
  <c r="F662" i="15" s="1"/>
  <c r="F590" i="15"/>
  <c r="F663" i="15" s="1"/>
  <c r="F625" i="15"/>
  <c r="F664" i="15" s="1"/>
  <c r="F656" i="15"/>
  <c r="F665" i="15"/>
  <c r="G59" i="15"/>
  <c r="G660" i="15" s="1"/>
  <c r="L459" i="15"/>
  <c r="G662" i="15" s="1"/>
  <c r="G590" i="15"/>
  <c r="G663" i="15" s="1"/>
  <c r="G625" i="15"/>
  <c r="G664" i="15" s="1"/>
  <c r="G656" i="15"/>
  <c r="G665" i="15" s="1"/>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c r="R670" i="15"/>
  <c r="S670" i="15"/>
  <c r="T670" i="15"/>
  <c r="W669" i="15"/>
  <c r="W670" i="15" s="1"/>
  <c r="X669" i="15"/>
  <c r="X670" i="15" s="1"/>
  <c r="Y669" i="15"/>
  <c r="Y670" i="15" s="1"/>
  <c r="Z670" i="15"/>
  <c r="AA669" i="15"/>
  <c r="AA670" i="15" s="1"/>
  <c r="AD670" i="15"/>
  <c r="AE670" i="15"/>
  <c r="AH669" i="15"/>
  <c r="AH670" i="15"/>
  <c r="AI669" i="15"/>
  <c r="AI670" i="15"/>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I572" i="1"/>
  <c r="B572" i="1"/>
  <c r="C572" i="1"/>
  <c r="B573" i="1"/>
  <c r="C573" i="1"/>
  <c r="B574" i="1"/>
  <c r="C574" i="1"/>
  <c r="B575" i="1"/>
  <c r="C575" i="1"/>
  <c r="A573" i="1"/>
  <c r="A574" i="1"/>
  <c r="A575" i="1"/>
  <c r="A572" i="1"/>
  <c r="F44" i="8"/>
  <c r="B9" i="18"/>
  <c r="F48" i="8"/>
  <c r="F72" i="8"/>
  <c r="F71" i="8"/>
  <c r="B11" i="18"/>
  <c r="F65" i="8" s="1"/>
  <c r="F69" i="8"/>
  <c r="R444" i="1"/>
  <c r="Q444" i="1"/>
  <c r="N444" i="1"/>
  <c r="M444" i="1"/>
  <c r="L444" i="1"/>
  <c r="B12" i="18"/>
  <c r="F50" i="8"/>
  <c r="B13" i="18"/>
  <c r="F53" i="8" s="1"/>
  <c r="B10" i="18"/>
  <c r="F47" i="8" s="1"/>
  <c r="B19" i="10" a="1"/>
  <c r="B19" i="10" s="1"/>
  <c r="B18" i="10" a="1"/>
  <c r="B18" i="10" s="1"/>
  <c r="B26" i="18"/>
  <c r="F113" i="8"/>
  <c r="B6" i="18"/>
  <c r="F31" i="8"/>
  <c r="B4" i="18"/>
  <c r="F7" i="8"/>
  <c r="B45" i="18"/>
  <c r="O298" i="1" s="1"/>
  <c r="B44" i="18"/>
  <c r="O439" i="1" s="1"/>
  <c r="B40" i="18"/>
  <c r="F151" i="8"/>
  <c r="B39" i="18"/>
  <c r="F148" i="8" s="1"/>
  <c r="B38" i="18"/>
  <c r="F147" i="8"/>
  <c r="B37" i="18"/>
  <c r="F146" i="8" s="1"/>
  <c r="B36" i="18"/>
  <c r="F145" i="8" s="1"/>
  <c r="B35" i="18"/>
  <c r="F143" i="8"/>
  <c r="B34" i="18"/>
  <c r="F141" i="8"/>
  <c r="B33" i="18"/>
  <c r="F139" i="8" s="1"/>
  <c r="B32" i="18"/>
  <c r="F142" i="8" s="1"/>
  <c r="B31" i="18"/>
  <c r="F130" i="8" s="1"/>
  <c r="F125" i="8"/>
  <c r="B30" i="18"/>
  <c r="F121" i="8"/>
  <c r="B29" i="18"/>
  <c r="F118" i="8"/>
  <c r="F119" i="8"/>
  <c r="B28" i="18"/>
  <c r="F117" i="8"/>
  <c r="B27" i="18"/>
  <c r="F120" i="8"/>
  <c r="B25" i="18"/>
  <c r="F108" i="8" s="1"/>
  <c r="B24" i="18"/>
  <c r="F89" i="8" s="1"/>
  <c r="B23" i="18"/>
  <c r="F88" i="8" s="1"/>
  <c r="F90" i="8"/>
  <c r="B22" i="18"/>
  <c r="F84" i="8"/>
  <c r="B21" i="18"/>
  <c r="F83" i="8" s="1"/>
  <c r="B20" i="18"/>
  <c r="F97" i="8" s="1"/>
  <c r="B19" i="18"/>
  <c r="F96" i="8"/>
  <c r="B18" i="18"/>
  <c r="F82" i="8"/>
  <c r="B17" i="18"/>
  <c r="F136" i="8" s="1"/>
  <c r="B16" i="18"/>
  <c r="F77" i="8" s="1"/>
  <c r="B15" i="18"/>
  <c r="F78" i="8" s="1"/>
  <c r="B14" i="18"/>
  <c r="B8" i="18"/>
  <c r="F54" i="8" s="1"/>
  <c r="F42" i="8"/>
  <c r="B7" i="18"/>
  <c r="B5" i="18"/>
  <c r="F22" i="8"/>
  <c r="B3" i="18"/>
  <c r="F11" i="8" s="1"/>
  <c r="F129" i="8"/>
  <c r="F107" i="8"/>
  <c r="F24" i="8"/>
  <c r="F104" i="8"/>
  <c r="F123" i="8"/>
  <c r="F63" i="8"/>
  <c r="F20" i="8"/>
  <c r="F25" i="8"/>
  <c r="F33" i="8"/>
  <c r="F56" i="8"/>
  <c r="F85" i="8"/>
  <c r="F92" i="8"/>
  <c r="F15" i="8"/>
  <c r="F21" i="8"/>
  <c r="F36" i="8"/>
  <c r="F86" i="8"/>
  <c r="F94" i="8"/>
  <c r="F8" i="8"/>
  <c r="F23" i="8"/>
  <c r="F28" i="8"/>
  <c r="F37" i="8"/>
  <c r="F100" i="8"/>
  <c r="F112" i="8"/>
  <c r="F122" i="8"/>
  <c r="F137" i="8"/>
  <c r="F57" i="8"/>
  <c r="F132" i="8"/>
  <c r="F4" i="8"/>
  <c r="F9" i="8"/>
  <c r="F17" i="8"/>
  <c r="F29" i="8"/>
  <c r="F34" i="8"/>
  <c r="F81" i="8"/>
  <c r="F87" i="8"/>
  <c r="F98" i="8"/>
  <c r="F106" i="8"/>
  <c r="F115" i="8"/>
  <c r="F5" i="8"/>
  <c r="F10" i="8"/>
  <c r="F14" i="8"/>
  <c r="F26" i="8"/>
  <c r="F30" i="8"/>
  <c r="F35" i="8"/>
  <c r="F93" i="8"/>
  <c r="F99" i="8"/>
  <c r="F103" i="8"/>
  <c r="F111" i="8"/>
  <c r="F116" i="8"/>
  <c r="F134" i="8"/>
  <c r="F138"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c r="M146" i="1" s="1"/>
  <c r="G140" i="13"/>
  <c r="G141" i="13"/>
  <c r="G142" i="13"/>
  <c r="G143" i="13"/>
  <c r="G144" i="13"/>
  <c r="G145" i="13"/>
  <c r="B160" i="13"/>
  <c r="M136" i="1" s="1"/>
  <c r="M142" i="1" s="1"/>
  <c r="M148" i="1" s="1"/>
  <c r="G146" i="13"/>
  <c r="B159" i="13" s="1"/>
  <c r="M135" i="1" s="1"/>
  <c r="M141" i="1" s="1"/>
  <c r="M147" i="1" s="1"/>
  <c r="G147" i="13"/>
  <c r="G148" i="13"/>
  <c r="G149" i="13"/>
  <c r="G150" i="13"/>
  <c r="G151" i="13"/>
  <c r="G153" i="13"/>
  <c r="B162" i="13"/>
  <c r="M131" i="1"/>
  <c r="M137" i="1" s="1"/>
  <c r="M143" i="1" s="1"/>
  <c r="G154" i="13"/>
  <c r="G155" i="13"/>
  <c r="G156" i="13"/>
  <c r="B163" i="13"/>
  <c r="M132" i="1" s="1"/>
  <c r="M138" i="1" s="1"/>
  <c r="M144" i="1" s="1"/>
  <c r="G139" i="13"/>
  <c r="B167" i="13"/>
  <c r="B181" i="13"/>
  <c r="M215" i="1" s="1"/>
  <c r="B176" i="13"/>
  <c r="B171" i="13"/>
  <c r="B172" i="13"/>
  <c r="M150" i="1" s="1"/>
  <c r="A127" i="13"/>
  <c r="A128" i="13" s="1"/>
  <c r="A130" i="13"/>
  <c r="A131" i="13" s="1"/>
  <c r="A116" i="13"/>
  <c r="A117" i="13"/>
  <c r="A120" i="13" s="1"/>
  <c r="A121" i="13" s="1"/>
  <c r="A122" i="13" s="1"/>
  <c r="A111" i="13" s="1"/>
  <c r="A118" i="13"/>
  <c r="A101" i="13"/>
  <c r="A102" i="13" s="1"/>
  <c r="B88" i="13"/>
  <c r="M89" i="1"/>
  <c r="M90" i="1" s="1"/>
  <c r="A91" i="13"/>
  <c r="A93" i="13"/>
  <c r="A94" i="13"/>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52" i="1"/>
  <c r="B519" i="1"/>
  <c r="M155" i="1"/>
  <c r="M154" i="1"/>
  <c r="B549" i="1"/>
  <c r="B554" i="1"/>
  <c r="B545" i="1"/>
  <c r="B546" i="1"/>
  <c r="B547" i="1"/>
  <c r="B551" i="1"/>
  <c r="B555" i="1"/>
  <c r="B550" i="1"/>
  <c r="B187" i="13"/>
  <c r="B189" i="13"/>
  <c r="M312" i="1" s="1"/>
  <c r="B188" i="13"/>
  <c r="B548" i="1"/>
  <c r="F39" i="8"/>
  <c r="K276" i="1"/>
  <c r="K271" i="1"/>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61" i="1"/>
  <c r="B563" i="1"/>
  <c r="B564" i="1" s="1"/>
  <c r="B562" i="1"/>
  <c r="B558" i="1"/>
  <c r="B560" i="1"/>
  <c r="B556" i="1"/>
  <c r="B559" i="1"/>
  <c r="B557" i="1"/>
  <c r="B565" i="1"/>
  <c r="B568" i="1"/>
  <c r="B567" i="1"/>
  <c r="B566" i="1"/>
  <c r="M314" i="1" l="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A107" i="13" s="1"/>
  <c r="C666" i="15"/>
  <c r="C675" i="15" s="1"/>
  <c r="B666" i="15"/>
  <c r="B675" i="15" s="1"/>
  <c r="F67" i="8"/>
  <c r="F43" i="8"/>
  <c r="F68" i="8"/>
  <c r="F109" i="8"/>
  <c r="F79" i="8"/>
  <c r="F114" i="8"/>
  <c r="B521" i="1"/>
  <c r="B569"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B529" i="1" l="1"/>
  <c r="B525" i="1"/>
  <c r="B528" i="1"/>
  <c r="B526" i="1"/>
  <c r="B524" i="1"/>
  <c r="B522" i="1"/>
  <c r="B523" i="1"/>
  <c r="B527" i="1"/>
  <c r="B677" i="15"/>
  <c r="B684" i="15" s="1"/>
  <c r="B532" i="1" l="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<sst xmlns="http://schemas.openxmlformats.org/spreadsheetml/2006/main" count="12159" uniqueCount="3597">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</sst>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1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7" sqref="B17"/>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591</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abSelected="1" zoomScale="60" zoomScaleNormal="60" workbookViewId="0">
      <pane ySplit="1" topLeftCell="A279" activePane="bottomLeft" state="frozen"/>
      <selection pane="bottomLeft" activeCell="M284" sqref="M284"/>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3587</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3571</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3572</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3573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39" t="s">
        <v>3506</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346" t="s">
        <v>16</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3507</v>
      </c>
      <c r="Q116" s="56" t="s">
        <v>221</v>
      </c>
      <c r="R116" s="407" t="s">
        <v>222</v>
      </c>
      <c r="S116" s="400" t="s">
        <v>3574</v>
      </c>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3508</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3509</v>
      </c>
      <c r="Q120" s="61" t="str">
        <f t="shared" si="32"/>
        <v>buildings-sector-main.html#component-elec</v>
      </c>
      <c r="R120" s="409" t="str">
        <f t="shared" si="33"/>
        <v>building-component-electrification.html</v>
      </c>
      <c r="S120" s="455"/>
      <c r="T120" s="61"/>
    </row>
    <row r="121" spans="1:20" ht="60">
      <c r="A121" s="77" t="str">
        <f t="shared" si="30"/>
        <v>Buildings and Appliances</v>
      </c>
      <c r="B121" s="77" t="str">
        <f t="shared" si="29"/>
        <v>Building Component Electrification</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3510</v>
      </c>
      <c r="Q121" s="61" t="str">
        <f t="shared" si="32"/>
        <v>buildings-sector-main.html#component-elec</v>
      </c>
      <c r="R121" s="409" t="str">
        <f t="shared" si="33"/>
        <v>building-component-electrification.html</v>
      </c>
      <c r="S121" s="454"/>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3511</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3512</v>
      </c>
      <c r="Q125" s="61" t="str">
        <f t="shared" si="35"/>
        <v>buildings-sector-main.html#component-elec</v>
      </c>
      <c r="R125" s="409" t="str">
        <f t="shared" si="35"/>
        <v>building-component-electrification.html</v>
      </c>
      <c r="S125" s="455"/>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3513</v>
      </c>
      <c r="Q126" s="61" t="str">
        <f t="shared" si="35"/>
        <v>buildings-sector-main.html#component-elec</v>
      </c>
      <c r="R126" s="409" t="str">
        <f t="shared" si="35"/>
        <v>building-component-electrification.html</v>
      </c>
      <c r="S126" s="454" t="s">
        <v>3575</v>
      </c>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3514</v>
      </c>
      <c r="Q129" s="61" t="str">
        <f t="shared" ref="Q129:R130" si="37">Q$116</f>
        <v>buildings-sector-main.html#component-elec</v>
      </c>
      <c r="R129" s="409" t="str">
        <f t="shared" si="37"/>
        <v>building-component-electrification.html</v>
      </c>
      <c r="S129" s="454" t="s">
        <v>3576</v>
      </c>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3515</v>
      </c>
      <c r="Q130" s="61" t="str">
        <f t="shared" si="37"/>
        <v>buildings-sector-main.html#component-elec</v>
      </c>
      <c r="R130" s="409" t="str">
        <f t="shared" si="37"/>
        <v>building-component-electrification.html</v>
      </c>
      <c r="S130" s="454" t="s">
        <v>3577</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41" t="s">
        <v>3516</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41" t="s">
        <v>3517</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41" t="s">
        <v>3518</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41" t="s">
        <v>3519</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41" t="s">
        <v>3520</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41" t="s">
        <v>3521</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41" t="s">
        <v>3522</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41" t="s">
        <v>3523</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41" t="s">
        <v>3524</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41" t="s">
        <v>3525</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41" t="s">
        <v>3526</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41" t="s">
        <v>3527</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41" t="s">
        <v>3528</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41" t="s">
        <v>3529</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41" t="s">
        <v>3530</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41" t="s">
        <v>3531</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41" t="s">
        <v>3532</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41" t="s">
        <v>3533</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3534</v>
      </c>
      <c r="Q156" s="56" t="s">
        <v>231</v>
      </c>
      <c r="R156" s="407" t="s">
        <v>232</v>
      </c>
      <c r="S156" s="452" t="s">
        <v>3578</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3535</v>
      </c>
      <c r="Q162" s="56" t="s">
        <v>380</v>
      </c>
      <c r="R162" s="407" t="s">
        <v>381</v>
      </c>
      <c r="S162" s="452" t="s">
        <v>3579</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3536</v>
      </c>
      <c r="Q178" s="56" t="s">
        <v>2753</v>
      </c>
      <c r="R178" s="407" t="s">
        <v>2754</v>
      </c>
      <c r="S178" s="444" t="s">
        <v>3580</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3592</v>
      </c>
      <c r="Q179" s="56" t="s">
        <v>307</v>
      </c>
      <c r="R179" s="407" t="s">
        <v>309</v>
      </c>
      <c r="S179" s="444" t="s">
        <v>3581</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3593</v>
      </c>
      <c r="Q180" s="56" t="s">
        <v>308</v>
      </c>
      <c r="R180" s="407" t="s">
        <v>309</v>
      </c>
      <c r="S180" s="444" t="s">
        <v>3581</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3594</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73">
        <v>10000</v>
      </c>
      <c r="N198" s="73">
        <v>250</v>
      </c>
      <c r="O198" s="56" t="s">
        <v>211</v>
      </c>
      <c r="P198" s="441" t="s">
        <v>3537</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3">
        <v>10000</v>
      </c>
      <c r="N199" s="73">
        <v>250</v>
      </c>
      <c r="O199" s="56" t="s">
        <v>211</v>
      </c>
      <c r="P199" s="441" t="s">
        <v>3595</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441" t="s">
        <v>3591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3596</v>
      </c>
      <c r="Q205" s="56"/>
      <c r="R205" s="407"/>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c r="I208" s="56" t="s">
        <v>50</v>
      </c>
      <c r="J208" s="77" t="str">
        <f t="shared" si="62"/>
        <v>Early Retirement of Power Plants</v>
      </c>
      <c r="K208" s="69" t="str">
        <f t="shared" si="62"/>
        <v>elec early retirement</v>
      </c>
      <c r="L208" s="73"/>
      <c r="M208" s="73"/>
      <c r="N208" s="73"/>
      <c r="O208" s="56"/>
      <c r="P208" s="439"/>
      <c r="Q208" s="56"/>
      <c r="R208" s="407"/>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0.16</v>
      </c>
      <c r="N214" s="71">
        <v>5.0000000000000001E-3</v>
      </c>
      <c r="O214" s="56" t="s">
        <v>34</v>
      </c>
      <c r="P214" s="441" t="s">
        <v>3538</v>
      </c>
      <c r="Q214" s="56" t="s">
        <v>237</v>
      </c>
      <c r="R214" s="407" t="s">
        <v>238</v>
      </c>
      <c r="S214" s="439" t="s">
        <v>3582</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3539</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c r="I228" s="56" t="s">
        <v>50</v>
      </c>
      <c r="J228" s="77" t="str">
        <f t="shared" si="64"/>
        <v>Non BAU Mandated Capacity Construction</v>
      </c>
      <c r="K228" s="338"/>
      <c r="L228" s="68"/>
      <c r="M228" s="68"/>
      <c r="N228" s="68"/>
      <c r="O228" s="56"/>
      <c r="P228" s="439"/>
      <c r="Q228" s="58"/>
      <c r="R228" s="407"/>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5"/>
        <v>Electricity Supply</v>
      </c>
      <c r="B236" s="339" t="str">
        <f t="shared" si="65"/>
        <v>Reduce Plant Downtime</v>
      </c>
      <c r="C236" s="339" t="str">
        <f t="shared" si="65"/>
        <v>Percentage Reduction in Plant Downtime</v>
      </c>
      <c r="D236" s="11" t="s">
        <v>511</v>
      </c>
      <c r="E236" s="11" t="s">
        <v>288</v>
      </c>
      <c r="F236" s="56"/>
      <c r="G236" s="11"/>
      <c r="H236" s="59"/>
      <c r="I236" s="11" t="s">
        <v>50</v>
      </c>
      <c r="J236" s="339" t="str">
        <f t="shared" ref="J236:K268" si="66">J$234</f>
        <v>Reduce Plant Downtime</v>
      </c>
      <c r="K236" s="339" t="str">
        <f t="shared" si="66"/>
        <v>elec reduce plant downtime</v>
      </c>
      <c r="L236" s="72"/>
      <c r="M236" s="72"/>
      <c r="N236" s="72"/>
      <c r="O236" s="11"/>
      <c r="P236" s="444"/>
      <c r="Q236" s="11"/>
      <c r="R236" s="407"/>
      <c r="S236" s="444"/>
      <c r="T236" s="11"/>
    </row>
    <row r="237" spans="1:20" s="3" customFormat="1" ht="90">
      <c r="A237" s="339" t="str">
        <f t="shared" si="65"/>
        <v>Electricity Supply</v>
      </c>
      <c r="B237" s="339" t="str">
        <f t="shared" si="65"/>
        <v>Reduce Plant Downtime</v>
      </c>
      <c r="C237" s="339" t="str">
        <f t="shared" si="65"/>
        <v>Percentage Reduction in Plant Downtime</v>
      </c>
      <c r="D237" s="11" t="s">
        <v>345</v>
      </c>
      <c r="E237" s="11" t="s">
        <v>286</v>
      </c>
      <c r="F237" s="11" t="s">
        <v>341</v>
      </c>
      <c r="G237" s="11" t="s">
        <v>346</v>
      </c>
      <c r="H237" s="59">
        <v>141</v>
      </c>
      <c r="I237" s="11" t="s">
        <v>49</v>
      </c>
      <c r="J237" s="339" t="str">
        <f t="shared" si="66"/>
        <v>Reduce Plant Downtime</v>
      </c>
      <c r="K237" s="339" t="str">
        <f t="shared" si="66"/>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5"/>
        <v>Electricity Supply</v>
      </c>
      <c r="B238" s="339" t="str">
        <f t="shared" si="65"/>
        <v>Reduce Plant Downtime</v>
      </c>
      <c r="C238" s="339" t="str">
        <f t="shared" si="65"/>
        <v>Percentage Reduction in Plant Downtime</v>
      </c>
      <c r="D238" s="11" t="s">
        <v>345</v>
      </c>
      <c r="E238" s="11" t="s">
        <v>287</v>
      </c>
      <c r="F238" s="11"/>
      <c r="G238" s="11"/>
      <c r="H238" s="59"/>
      <c r="I238" s="11" t="s">
        <v>50</v>
      </c>
      <c r="J238" s="339" t="str">
        <f t="shared" si="66"/>
        <v>Reduce Plant Downtime</v>
      </c>
      <c r="K238" s="339" t="str">
        <f t="shared" si="66"/>
        <v>elec reduce plant downtime</v>
      </c>
      <c r="L238" s="66"/>
      <c r="M238" s="66"/>
      <c r="N238" s="66"/>
      <c r="O238" s="11"/>
      <c r="P238" s="439"/>
      <c r="Q238" s="11"/>
      <c r="R238" s="407"/>
      <c r="S238" s="444"/>
      <c r="T238" s="11"/>
    </row>
    <row r="239" spans="1:20" s="3" customFormat="1" ht="30">
      <c r="A239" s="339" t="str">
        <f t="shared" si="65"/>
        <v>Electricity Supply</v>
      </c>
      <c r="B239" s="339" t="str">
        <f t="shared" si="65"/>
        <v>Reduce Plant Downtime</v>
      </c>
      <c r="C239" s="339" t="str">
        <f t="shared" si="65"/>
        <v>Percentage Reduction in Plant Downtime</v>
      </c>
      <c r="D239" s="11" t="s">
        <v>345</v>
      </c>
      <c r="E239" s="11" t="s">
        <v>288</v>
      </c>
      <c r="F239" s="11"/>
      <c r="G239" s="11"/>
      <c r="H239" s="59"/>
      <c r="I239" s="11" t="s">
        <v>50</v>
      </c>
      <c r="J239" s="339" t="str">
        <f t="shared" si="66"/>
        <v>Reduce Plant Downtime</v>
      </c>
      <c r="K239" s="339" t="str">
        <f t="shared" si="66"/>
        <v>elec reduce plant downtime</v>
      </c>
      <c r="L239" s="72"/>
      <c r="M239" s="72"/>
      <c r="N239" s="72"/>
      <c r="O239" s="11"/>
      <c r="P239" s="444"/>
      <c r="Q239" s="11"/>
      <c r="R239" s="407"/>
      <c r="S239" s="444"/>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286</v>
      </c>
      <c r="F240" s="11"/>
      <c r="G240" s="11"/>
      <c r="H240" s="59"/>
      <c r="I240" s="11" t="s">
        <v>50</v>
      </c>
      <c r="J240" s="339" t="str">
        <f t="shared" si="66"/>
        <v>Reduce Plant Downtime</v>
      </c>
      <c r="K240" s="339" t="str">
        <f t="shared" si="66"/>
        <v>elec reduce plant downtime</v>
      </c>
      <c r="L240" s="72"/>
      <c r="M240" s="72"/>
      <c r="N240" s="72"/>
      <c r="O240" s="11"/>
      <c r="P240" s="444"/>
      <c r="Q240" s="11"/>
      <c r="R240" s="407"/>
      <c r="S240" s="444"/>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287</v>
      </c>
      <c r="F241" s="11"/>
      <c r="G241" s="11"/>
      <c r="H241" s="59"/>
      <c r="I241" s="11" t="s">
        <v>50</v>
      </c>
      <c r="J241" s="339" t="str">
        <f t="shared" si="66"/>
        <v>Reduce Plant Downtime</v>
      </c>
      <c r="K241" s="339" t="str">
        <f t="shared" si="66"/>
        <v>elec reduce plant downtime</v>
      </c>
      <c r="L241" s="72"/>
      <c r="M241" s="72"/>
      <c r="N241" s="72"/>
      <c r="O241" s="11"/>
      <c r="P241" s="444"/>
      <c r="Q241" s="11"/>
      <c r="R241" s="407"/>
      <c r="S241" s="444"/>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288</v>
      </c>
      <c r="F242" s="11"/>
      <c r="G242" s="11"/>
      <c r="H242" s="59"/>
      <c r="I242" s="11" t="s">
        <v>50</v>
      </c>
      <c r="J242" s="339" t="str">
        <f t="shared" si="66"/>
        <v>Reduce Plant Downtime</v>
      </c>
      <c r="K242" s="339" t="str">
        <f t="shared" si="66"/>
        <v>elec reduce plant downtime</v>
      </c>
      <c r="L242" s="72"/>
      <c r="M242" s="72"/>
      <c r="N242" s="72"/>
      <c r="O242" s="11"/>
      <c r="P242" s="444"/>
      <c r="Q242" s="11"/>
      <c r="R242" s="407"/>
      <c r="S242" s="444"/>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286</v>
      </c>
      <c r="F243" s="11"/>
      <c r="G243" s="11"/>
      <c r="H243" s="59"/>
      <c r="I243" s="11" t="s">
        <v>50</v>
      </c>
      <c r="J243" s="339" t="str">
        <f t="shared" si="66"/>
        <v>Reduce Plant Downtime</v>
      </c>
      <c r="K243" s="339" t="str">
        <f t="shared" si="66"/>
        <v>elec reduce plant downtime</v>
      </c>
      <c r="L243" s="72"/>
      <c r="M243" s="72"/>
      <c r="N243" s="72"/>
      <c r="O243" s="11"/>
      <c r="P243" s="444"/>
      <c r="Q243" s="11"/>
      <c r="R243" s="407"/>
      <c r="S243" s="444"/>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287</v>
      </c>
      <c r="F244" s="11"/>
      <c r="G244" s="11"/>
      <c r="H244" s="59"/>
      <c r="I244" s="11" t="s">
        <v>50</v>
      </c>
      <c r="J244" s="339" t="str">
        <f t="shared" si="66"/>
        <v>Reduce Plant Downtime</v>
      </c>
      <c r="K244" s="339" t="str">
        <f t="shared" si="66"/>
        <v>elec reduce plant downtime</v>
      </c>
      <c r="L244" s="72"/>
      <c r="M244" s="72"/>
      <c r="N244" s="72"/>
      <c r="O244" s="11"/>
      <c r="P244" s="444"/>
      <c r="Q244" s="11"/>
      <c r="R244" s="407"/>
      <c r="S244" s="444"/>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288</v>
      </c>
      <c r="F245" s="11"/>
      <c r="G245" s="11"/>
      <c r="H245" s="59"/>
      <c r="I245" s="11" t="s">
        <v>50</v>
      </c>
      <c r="J245" s="339" t="str">
        <f t="shared" si="66"/>
        <v>Reduce Plant Downtime</v>
      </c>
      <c r="K245" s="339" t="str">
        <f t="shared" si="66"/>
        <v>elec reduce plant downtime</v>
      </c>
      <c r="L245" s="72"/>
      <c r="M245" s="72"/>
      <c r="N245" s="72"/>
      <c r="O245" s="11"/>
      <c r="P245" s="444"/>
      <c r="Q245" s="11"/>
      <c r="R245" s="407"/>
      <c r="S245" s="444"/>
      <c r="T245" s="11"/>
    </row>
    <row r="246" spans="1:20" s="3" customFormat="1" ht="30">
      <c r="A246" s="339" t="str">
        <f t="shared" si="65"/>
        <v>Electricity Supply</v>
      </c>
      <c r="B246" s="339" t="str">
        <f t="shared" si="65"/>
        <v>Reduce Plant Downtime</v>
      </c>
      <c r="C246" s="339" t="str">
        <f t="shared" si="65"/>
        <v>Percentage Reduction in Plant Downtime</v>
      </c>
      <c r="D246" s="11" t="s">
        <v>512</v>
      </c>
      <c r="E246" s="11" t="s">
        <v>286</v>
      </c>
      <c r="F246" s="11"/>
      <c r="G246" s="11"/>
      <c r="H246" s="59"/>
      <c r="I246" s="11" t="s">
        <v>50</v>
      </c>
      <c r="J246" s="339" t="str">
        <f t="shared" si="66"/>
        <v>Reduce Plant Downtime</v>
      </c>
      <c r="K246" s="339" t="str">
        <f t="shared" si="66"/>
        <v>elec reduce plant downtime</v>
      </c>
      <c r="L246" s="72"/>
      <c r="M246" s="72"/>
      <c r="N246" s="72"/>
      <c r="O246" s="11"/>
      <c r="P246" s="444"/>
      <c r="Q246" s="11"/>
      <c r="R246" s="407"/>
      <c r="S246" s="444"/>
      <c r="T246" s="11"/>
    </row>
    <row r="247" spans="1:20" s="3" customFormat="1" ht="30">
      <c r="A247" s="339" t="str">
        <f t="shared" si="65"/>
        <v>Electricity Supply</v>
      </c>
      <c r="B247" s="339" t="str">
        <f t="shared" si="65"/>
        <v>Reduce Plant Downtime</v>
      </c>
      <c r="C247" s="339" t="str">
        <f t="shared" si="65"/>
        <v>Percentage Reduction in Plant Downtime</v>
      </c>
      <c r="D247" s="11" t="s">
        <v>512</v>
      </c>
      <c r="E247" s="11" t="s">
        <v>287</v>
      </c>
      <c r="F247" s="11"/>
      <c r="G247" s="11"/>
      <c r="H247" s="59"/>
      <c r="I247" s="11" t="s">
        <v>50</v>
      </c>
      <c r="J247" s="339" t="str">
        <f t="shared" si="66"/>
        <v>Reduce Plant Downtime</v>
      </c>
      <c r="K247" s="339" t="str">
        <f t="shared" si="66"/>
        <v>elec reduce plant downtime</v>
      </c>
      <c r="L247" s="72"/>
      <c r="M247" s="72"/>
      <c r="N247" s="72"/>
      <c r="O247" s="11"/>
      <c r="P247" s="444"/>
      <c r="Q247" s="11"/>
      <c r="R247" s="407"/>
      <c r="S247" s="444"/>
      <c r="T247" s="11"/>
    </row>
    <row r="248" spans="1:20" s="3" customFormat="1" ht="90">
      <c r="A248" s="339" t="str">
        <f t="shared" si="65"/>
        <v>Electricity Supply</v>
      </c>
      <c r="B248" s="339" t="str">
        <f t="shared" si="65"/>
        <v>Reduce Plant Downtime</v>
      </c>
      <c r="C248" s="339" t="str">
        <f t="shared" si="65"/>
        <v>Percentage Reduction in Plant Downtime</v>
      </c>
      <c r="D248" s="11" t="s">
        <v>512</v>
      </c>
      <c r="E248" s="11" t="s">
        <v>288</v>
      </c>
      <c r="F248" s="11" t="s">
        <v>352</v>
      </c>
      <c r="G248" s="11" t="s">
        <v>515</v>
      </c>
      <c r="H248" s="59">
        <v>143</v>
      </c>
      <c r="I248" s="11" t="s">
        <v>49</v>
      </c>
      <c r="J248" s="339" t="str">
        <f t="shared" si="66"/>
        <v>Reduce Plant Downtime</v>
      </c>
      <c r="K248" s="339" t="str">
        <f t="shared" si="66"/>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286</v>
      </c>
      <c r="F249" s="11"/>
      <c r="G249" s="11"/>
      <c r="H249" s="59"/>
      <c r="I249" s="11" t="s">
        <v>50</v>
      </c>
      <c r="J249" s="339" t="str">
        <f t="shared" si="66"/>
        <v>Reduce Plant Downtime</v>
      </c>
      <c r="K249" s="339" t="str">
        <f t="shared" si="66"/>
        <v>elec reduce plant downtime</v>
      </c>
      <c r="L249" s="72"/>
      <c r="M249" s="72"/>
      <c r="N249" s="72"/>
      <c r="O249" s="11"/>
      <c r="P249" s="444"/>
      <c r="Q249" s="11"/>
      <c r="R249" s="407"/>
      <c r="S249" s="444"/>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287</v>
      </c>
      <c r="F250" s="11"/>
      <c r="G250" s="11"/>
      <c r="H250" s="59"/>
      <c r="I250" s="11" t="s">
        <v>50</v>
      </c>
      <c r="J250" s="339" t="str">
        <f t="shared" si="66"/>
        <v>Reduce Plant Downtime</v>
      </c>
      <c r="K250" s="339" t="str">
        <f t="shared" si="66"/>
        <v>elec reduce plant downtime</v>
      </c>
      <c r="L250" s="72"/>
      <c r="M250" s="72"/>
      <c r="N250" s="72"/>
      <c r="O250" s="11"/>
      <c r="P250" s="444"/>
      <c r="Q250" s="11"/>
      <c r="R250" s="407"/>
      <c r="S250" s="444"/>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288</v>
      </c>
      <c r="F251" s="11" t="s">
        <v>352</v>
      </c>
      <c r="G251" s="11" t="s">
        <v>100</v>
      </c>
      <c r="H251" s="59">
        <v>144</v>
      </c>
      <c r="I251" s="11" t="s">
        <v>49</v>
      </c>
      <c r="J251" s="339" t="str">
        <f t="shared" si="66"/>
        <v>Reduce Plant Downtime</v>
      </c>
      <c r="K251" s="339" t="str">
        <f t="shared" si="66"/>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286</v>
      </c>
      <c r="F252" s="11"/>
      <c r="G252" s="11"/>
      <c r="H252" s="59"/>
      <c r="I252" s="11" t="s">
        <v>50</v>
      </c>
      <c r="J252" s="339" t="str">
        <f t="shared" si="66"/>
        <v>Reduce Plant Downtime</v>
      </c>
      <c r="K252" s="339" t="str">
        <f t="shared" si="66"/>
        <v>elec reduce plant downtime</v>
      </c>
      <c r="L252" s="72"/>
      <c r="M252" s="72"/>
      <c r="N252" s="72"/>
      <c r="O252" s="11"/>
      <c r="P252" s="444"/>
      <c r="Q252" s="11"/>
      <c r="R252" s="407"/>
      <c r="S252" s="444"/>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287</v>
      </c>
      <c r="F253" s="11"/>
      <c r="G253" s="11"/>
      <c r="H253" s="59"/>
      <c r="I253" s="11" t="s">
        <v>50</v>
      </c>
      <c r="J253" s="339" t="str">
        <f t="shared" si="66"/>
        <v>Reduce Plant Downtime</v>
      </c>
      <c r="K253" s="339" t="str">
        <f t="shared" si="66"/>
        <v>elec reduce plant downtime</v>
      </c>
      <c r="L253" s="72"/>
      <c r="M253" s="72"/>
      <c r="N253" s="72"/>
      <c r="O253" s="11"/>
      <c r="P253" s="444"/>
      <c r="Q253" s="11"/>
      <c r="R253" s="407"/>
      <c r="S253" s="444"/>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288</v>
      </c>
      <c r="F254" s="11"/>
      <c r="G254" s="11"/>
      <c r="H254" s="59"/>
      <c r="I254" s="11" t="s">
        <v>50</v>
      </c>
      <c r="J254" s="339" t="str">
        <f t="shared" si="66"/>
        <v>Reduce Plant Downtime</v>
      </c>
      <c r="K254" s="339" t="str">
        <f t="shared" si="66"/>
        <v>elec reduce plant downtime</v>
      </c>
      <c r="L254" s="72"/>
      <c r="M254" s="72"/>
      <c r="N254" s="72"/>
      <c r="O254" s="11"/>
      <c r="P254" s="444"/>
      <c r="Q254" s="11"/>
      <c r="R254" s="407"/>
      <c r="S254" s="444"/>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286</v>
      </c>
      <c r="F255" s="11"/>
      <c r="G255" s="11"/>
      <c r="H255" s="59"/>
      <c r="I255" s="11" t="s">
        <v>50</v>
      </c>
      <c r="J255" s="339" t="str">
        <f t="shared" si="66"/>
        <v>Reduce Plant Downtime</v>
      </c>
      <c r="K255" s="339" t="str">
        <f t="shared" si="66"/>
        <v>elec reduce plant downtime</v>
      </c>
      <c r="L255" s="72"/>
      <c r="M255" s="72"/>
      <c r="N255" s="72"/>
      <c r="O255" s="11"/>
      <c r="P255" s="444"/>
      <c r="Q255" s="11"/>
      <c r="R255" s="407"/>
      <c r="S255" s="444"/>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287</v>
      </c>
      <c r="F256" s="11"/>
      <c r="G256" s="11"/>
      <c r="H256" s="59"/>
      <c r="I256" s="11" t="s">
        <v>50</v>
      </c>
      <c r="J256" s="339" t="str">
        <f t="shared" si="66"/>
        <v>Reduce Plant Downtime</v>
      </c>
      <c r="K256" s="339" t="str">
        <f t="shared" si="66"/>
        <v>elec reduce plant downtime</v>
      </c>
      <c r="L256" s="72"/>
      <c r="M256" s="72"/>
      <c r="N256" s="72"/>
      <c r="O256" s="11"/>
      <c r="P256" s="444"/>
      <c r="Q256" s="11"/>
      <c r="R256" s="407"/>
      <c r="S256" s="444"/>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288</v>
      </c>
      <c r="F257" s="11"/>
      <c r="G257" s="11"/>
      <c r="H257" s="59"/>
      <c r="I257" s="11" t="s">
        <v>50</v>
      </c>
      <c r="J257" s="339" t="str">
        <f t="shared" si="66"/>
        <v>Reduce Plant Downtime</v>
      </c>
      <c r="K257" s="339" t="str">
        <f t="shared" si="66"/>
        <v>elec reduce plant downtime</v>
      </c>
      <c r="L257" s="72"/>
      <c r="M257" s="72"/>
      <c r="N257" s="72"/>
      <c r="O257" s="11"/>
      <c r="P257" s="444"/>
      <c r="Q257" s="11"/>
      <c r="R257" s="407"/>
      <c r="S257" s="444"/>
      <c r="T257" s="11"/>
    </row>
    <row r="258" spans="1:20" s="3" customFormat="1" ht="30">
      <c r="A258" s="339" t="str">
        <f t="shared" si="65"/>
        <v>Electricity Supply</v>
      </c>
      <c r="B258" s="339" t="str">
        <f t="shared" si="65"/>
        <v>Reduce Plant Downtime</v>
      </c>
      <c r="C258" s="339" t="str">
        <f t="shared" si="65"/>
        <v>Percentage Reduction in Plant Downtime</v>
      </c>
      <c r="D258" s="11" t="s">
        <v>347</v>
      </c>
      <c r="E258" s="11" t="s">
        <v>286</v>
      </c>
      <c r="F258" s="11"/>
      <c r="G258" s="11"/>
      <c r="H258" s="59"/>
      <c r="I258" s="11" t="s">
        <v>50</v>
      </c>
      <c r="J258" s="339" t="str">
        <f t="shared" si="66"/>
        <v>Reduce Plant Downtime</v>
      </c>
      <c r="K258" s="339" t="str">
        <f t="shared" si="66"/>
        <v>elec reduce plant downtime</v>
      </c>
      <c r="L258" s="72"/>
      <c r="M258" s="72"/>
      <c r="N258" s="72"/>
      <c r="O258" s="11"/>
      <c r="P258" s="444"/>
      <c r="Q258" s="11"/>
      <c r="R258" s="407"/>
      <c r="S258" s="444"/>
      <c r="T258" s="11"/>
    </row>
    <row r="259" spans="1:20" s="3" customFormat="1" ht="30">
      <c r="A259" s="339" t="str">
        <f t="shared" si="65"/>
        <v>Electricity Supply</v>
      </c>
      <c r="B259" s="339" t="str">
        <f t="shared" si="65"/>
        <v>Reduce Plant Downtime</v>
      </c>
      <c r="C259" s="339" t="str">
        <f t="shared" si="65"/>
        <v>Percentage Reduction in Plant Downtime</v>
      </c>
      <c r="D259" s="11" t="s">
        <v>347</v>
      </c>
      <c r="E259" s="11" t="s">
        <v>287</v>
      </c>
      <c r="F259" s="11"/>
      <c r="G259" s="11"/>
      <c r="H259" s="59"/>
      <c r="I259" s="11" t="s">
        <v>50</v>
      </c>
      <c r="J259" s="339" t="str">
        <f t="shared" si="66"/>
        <v>Reduce Plant Downtime</v>
      </c>
      <c r="K259" s="339" t="str">
        <f t="shared" si="66"/>
        <v>elec reduce plant downtime</v>
      </c>
      <c r="L259" s="72"/>
      <c r="M259" s="72"/>
      <c r="N259" s="72"/>
      <c r="O259" s="11"/>
      <c r="P259" s="444"/>
      <c r="Q259" s="11"/>
      <c r="R259" s="407"/>
      <c r="S259" s="444"/>
      <c r="T259" s="11"/>
    </row>
    <row r="260" spans="1:20" s="3" customFormat="1" ht="30">
      <c r="A260" s="339" t="str">
        <f t="shared" si="65"/>
        <v>Electricity Supply</v>
      </c>
      <c r="B260" s="339" t="str">
        <f t="shared" si="65"/>
        <v>Reduce Plant Downtime</v>
      </c>
      <c r="C260" s="339" t="str">
        <f t="shared" si="65"/>
        <v>Percentage Reduction in Plant Downtime</v>
      </c>
      <c r="D260" s="11" t="s">
        <v>347</v>
      </c>
      <c r="E260" s="11" t="s">
        <v>288</v>
      </c>
      <c r="F260" s="11"/>
      <c r="G260" s="11"/>
      <c r="H260" s="59"/>
      <c r="I260" s="11" t="s">
        <v>50</v>
      </c>
      <c r="J260" s="339" t="str">
        <f t="shared" si="66"/>
        <v>Reduce Plant Downtime</v>
      </c>
      <c r="K260" s="339" t="str">
        <f t="shared" si="66"/>
        <v>elec reduce plant downtime</v>
      </c>
      <c r="L260" s="72"/>
      <c r="M260" s="72"/>
      <c r="N260" s="72"/>
      <c r="O260" s="11"/>
      <c r="P260" s="444"/>
      <c r="Q260" s="11"/>
      <c r="R260" s="407"/>
      <c r="S260" s="444"/>
      <c r="T260" s="11"/>
    </row>
    <row r="261" spans="1:20" s="3" customFormat="1" ht="30">
      <c r="A261" s="339" t="str">
        <f t="shared" si="65"/>
        <v>Electricity Supply</v>
      </c>
      <c r="B261" s="339" t="str">
        <f t="shared" si="65"/>
        <v>Reduce Plant Downtime</v>
      </c>
      <c r="C261" s="339" t="str">
        <f t="shared" si="65"/>
        <v>Percentage Reduction in Plant Downtime</v>
      </c>
      <c r="D261" s="11" t="s">
        <v>348</v>
      </c>
      <c r="E261" s="11" t="s">
        <v>286</v>
      </c>
      <c r="F261" s="11"/>
      <c r="G261" s="11"/>
      <c r="H261" s="59"/>
      <c r="I261" s="11" t="s">
        <v>50</v>
      </c>
      <c r="J261" s="339" t="str">
        <f t="shared" si="66"/>
        <v>Reduce Plant Downtime</v>
      </c>
      <c r="K261" s="339" t="str">
        <f t="shared" si="66"/>
        <v>elec reduce plant downtime</v>
      </c>
      <c r="L261" s="72"/>
      <c r="M261" s="72"/>
      <c r="N261" s="72"/>
      <c r="O261" s="11"/>
      <c r="P261" s="444"/>
      <c r="Q261" s="11"/>
      <c r="R261" s="407"/>
      <c r="S261" s="444"/>
      <c r="T261" s="11"/>
    </row>
    <row r="262" spans="1:20" s="3" customFormat="1" ht="30">
      <c r="A262" s="339" t="str">
        <f t="shared" si="65"/>
        <v>Electricity Supply</v>
      </c>
      <c r="B262" s="339" t="str">
        <f t="shared" si="65"/>
        <v>Reduce Plant Downtime</v>
      </c>
      <c r="C262" s="339" t="str">
        <f t="shared" si="65"/>
        <v>Percentage Reduction in Plant Downtime</v>
      </c>
      <c r="D262" s="11" t="s">
        <v>348</v>
      </c>
      <c r="E262" s="11" t="s">
        <v>287</v>
      </c>
      <c r="F262" s="11"/>
      <c r="G262" s="11"/>
      <c r="H262" s="59"/>
      <c r="I262" s="11" t="s">
        <v>50</v>
      </c>
      <c r="J262" s="339" t="str">
        <f t="shared" si="66"/>
        <v>Reduce Plant Downtime</v>
      </c>
      <c r="K262" s="339" t="str">
        <f t="shared" si="66"/>
        <v>elec reduce plant downtime</v>
      </c>
      <c r="L262" s="72"/>
      <c r="M262" s="72"/>
      <c r="N262" s="72"/>
      <c r="O262" s="11"/>
      <c r="P262" s="444"/>
      <c r="Q262" s="11"/>
      <c r="R262" s="407"/>
      <c r="S262" s="444"/>
      <c r="T262" s="11"/>
    </row>
    <row r="263" spans="1:20" s="3" customFormat="1" ht="30">
      <c r="A263" s="339" t="str">
        <f t="shared" si="65"/>
        <v>Electricity Supply</v>
      </c>
      <c r="B263" s="339" t="str">
        <f t="shared" si="65"/>
        <v>Reduce Plant Downtime</v>
      </c>
      <c r="C263" s="339" t="str">
        <f t="shared" si="65"/>
        <v>Percentage Reduction in Plant Downtime</v>
      </c>
      <c r="D263" s="11" t="s">
        <v>348</v>
      </c>
      <c r="E263" s="11" t="s">
        <v>288</v>
      </c>
      <c r="F263" s="11"/>
      <c r="G263" s="11"/>
      <c r="H263" s="59"/>
      <c r="I263" s="11" t="s">
        <v>50</v>
      </c>
      <c r="J263" s="339" t="str">
        <f t="shared" si="66"/>
        <v>Reduce Plant Downtime</v>
      </c>
      <c r="K263" s="339" t="str">
        <f t="shared" si="66"/>
        <v>elec reduce plant downtime</v>
      </c>
      <c r="L263" s="72"/>
      <c r="M263" s="72"/>
      <c r="N263" s="72"/>
      <c r="O263" s="11"/>
      <c r="P263" s="444"/>
      <c r="Q263" s="11"/>
      <c r="R263" s="407"/>
      <c r="S263" s="444"/>
      <c r="T263" s="11"/>
    </row>
    <row r="264" spans="1:20" s="3" customFormat="1" ht="30">
      <c r="A264" s="339" t="str">
        <f t="shared" si="65"/>
        <v>Electricity Supply</v>
      </c>
      <c r="B264" s="339" t="str">
        <f t="shared" si="65"/>
        <v>Reduce Plant Downtime</v>
      </c>
      <c r="C264" s="339" t="str">
        <f t="shared" si="65"/>
        <v>Percentage Reduction in Plant Downtime</v>
      </c>
      <c r="D264" s="11" t="s">
        <v>508</v>
      </c>
      <c r="E264" s="11" t="s">
        <v>286</v>
      </c>
      <c r="F264" s="11"/>
      <c r="G264" s="11"/>
      <c r="H264" s="59"/>
      <c r="I264" s="11" t="s">
        <v>50</v>
      </c>
      <c r="J264" s="339" t="str">
        <f t="shared" si="66"/>
        <v>Reduce Plant Downtime</v>
      </c>
      <c r="K264" s="339" t="str">
        <f t="shared" si="66"/>
        <v>elec reduce plant downtime</v>
      </c>
      <c r="L264" s="67"/>
      <c r="M264" s="67"/>
      <c r="N264" s="67"/>
      <c r="O264" s="58"/>
      <c r="P264" s="444"/>
      <c r="Q264" s="11"/>
      <c r="R264" s="407"/>
      <c r="S264" s="444"/>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508</v>
      </c>
      <c r="E265" s="11" t="s">
        <v>287</v>
      </c>
      <c r="F265" s="11"/>
      <c r="G265" s="11"/>
      <c r="H265" s="59"/>
      <c r="I265" s="11" t="s">
        <v>50</v>
      </c>
      <c r="J265" s="339" t="str">
        <f t="shared" si="66"/>
        <v>Reduce Plant Downtime</v>
      </c>
      <c r="K265" s="339" t="str">
        <f t="shared" si="66"/>
        <v>elec reduce plant downtime</v>
      </c>
      <c r="L265" s="67"/>
      <c r="M265" s="67"/>
      <c r="N265" s="67"/>
      <c r="O265" s="58"/>
      <c r="P265" s="444"/>
      <c r="Q265" s="11"/>
      <c r="R265" s="407"/>
      <c r="S265" s="444"/>
      <c r="T265" s="11"/>
    </row>
    <row r="266" spans="1:20" s="3" customFormat="1" ht="30">
      <c r="A266" s="339" t="str">
        <f t="shared" si="67"/>
        <v>Electricity Supply</v>
      </c>
      <c r="B266" s="339" t="str">
        <f t="shared" si="67"/>
        <v>Reduce Plant Downtime</v>
      </c>
      <c r="C266" s="339" t="str">
        <f t="shared" si="67"/>
        <v>Percentage Reduction in Plant Downtime</v>
      </c>
      <c r="D266" s="11" t="s">
        <v>508</v>
      </c>
      <c r="E266" s="11" t="s">
        <v>288</v>
      </c>
      <c r="F266" s="11"/>
      <c r="G266" s="11"/>
      <c r="H266" s="59"/>
      <c r="I266" s="11" t="s">
        <v>50</v>
      </c>
      <c r="J266" s="339" t="str">
        <f t="shared" si="66"/>
        <v>Reduce Plant Downtime</v>
      </c>
      <c r="K266" s="339" t="str">
        <f t="shared" si="66"/>
        <v>elec reduce plant downtime</v>
      </c>
      <c r="L266" s="67"/>
      <c r="M266" s="67"/>
      <c r="N266" s="67"/>
      <c r="O266" s="58"/>
      <c r="P266" s="444"/>
      <c r="Q266" s="11"/>
      <c r="R266" s="407"/>
      <c r="S266" s="444"/>
      <c r="T266" s="11"/>
    </row>
    <row r="267" spans="1:20" s="3" customFormat="1" ht="30">
      <c r="A267" s="339" t="str">
        <f t="shared" si="67"/>
        <v>Electricity Supply</v>
      </c>
      <c r="B267" s="339" t="str">
        <f t="shared" si="67"/>
        <v>Reduce Plant Downtime</v>
      </c>
      <c r="C267" s="339" t="str">
        <f t="shared" si="67"/>
        <v>Percentage Reduction in Plant Downtime</v>
      </c>
      <c r="D267" s="11" t="s">
        <v>517</v>
      </c>
      <c r="E267" s="11" t="s">
        <v>286</v>
      </c>
      <c r="F267" s="11"/>
      <c r="G267" s="11"/>
      <c r="H267" s="59"/>
      <c r="I267" s="11" t="s">
        <v>50</v>
      </c>
      <c r="J267" s="339" t="str">
        <f t="shared" si="66"/>
        <v>Reduce Plant Downtime</v>
      </c>
      <c r="K267" s="339" t="str">
        <f t="shared" si="66"/>
        <v>elec reduce plant downtime</v>
      </c>
      <c r="L267" s="67"/>
      <c r="M267" s="67"/>
      <c r="N267" s="67"/>
      <c r="O267" s="58"/>
      <c r="P267" s="444"/>
      <c r="Q267" s="11"/>
      <c r="R267" s="407"/>
      <c r="S267" s="444"/>
      <c r="T267" s="11"/>
    </row>
    <row r="268" spans="1:20" s="3" customFormat="1" ht="30">
      <c r="A268" s="339" t="str">
        <f t="shared" si="67"/>
        <v>Electricity Supply</v>
      </c>
      <c r="B268" s="339" t="str">
        <f t="shared" si="67"/>
        <v>Reduce Plant Downtime</v>
      </c>
      <c r="C268" s="339" t="str">
        <f t="shared" si="67"/>
        <v>Percentage Reduction in Plant Downtime</v>
      </c>
      <c r="D268" s="11" t="s">
        <v>517</v>
      </c>
      <c r="E268" s="11" t="s">
        <v>287</v>
      </c>
      <c r="F268" s="11"/>
      <c r="G268" s="11"/>
      <c r="H268" s="59"/>
      <c r="I268" s="11" t="s">
        <v>50</v>
      </c>
      <c r="J268" s="339" t="str">
        <f t="shared" si="66"/>
        <v>Reduce Plant Downtime</v>
      </c>
      <c r="K268" s="339" t="str">
        <f t="shared" si="66"/>
        <v>elec reduce plant downtime</v>
      </c>
      <c r="L268" s="67"/>
      <c r="M268" s="67"/>
      <c r="N268" s="67"/>
      <c r="O268" s="58"/>
      <c r="P268" s="444"/>
      <c r="Q268" s="11"/>
      <c r="R268" s="407"/>
      <c r="S268" s="444"/>
      <c r="T268" s="11"/>
    </row>
    <row r="269" spans="1:20" s="3" customFormat="1" ht="105">
      <c r="A269" s="339" t="str">
        <f t="shared" si="67"/>
        <v>Electricity Supply</v>
      </c>
      <c r="B269" s="339" t="str">
        <f t="shared" si="67"/>
        <v>Reduce Plant Downtime</v>
      </c>
      <c r="C269" s="339" t="str">
        <f t="shared" si="67"/>
        <v>Percentage Reduction in Plant Downtime</v>
      </c>
      <c r="D269" s="11" t="s">
        <v>517</v>
      </c>
      <c r="E269" s="11" t="s">
        <v>288</v>
      </c>
      <c r="F269" s="11" t="s">
        <v>352</v>
      </c>
      <c r="G269" s="11" t="s">
        <v>518</v>
      </c>
      <c r="H269" s="59">
        <v>182</v>
      </c>
      <c r="I269" s="11" t="s">
        <v>49</v>
      </c>
      <c r="J269" s="339" t="str">
        <f t="shared" ref="J269:J278" si="68">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7"/>
        <v>Electricity Supply</v>
      </c>
      <c r="B270" s="339" t="str">
        <f t="shared" si="67"/>
        <v>Reduce Plant Downtime</v>
      </c>
      <c r="C270" s="339" t="str">
        <f t="shared" si="67"/>
        <v>Percentage Reduction in Plant Downtime</v>
      </c>
      <c r="D270" s="11" t="s">
        <v>3141</v>
      </c>
      <c r="E270" s="11" t="s">
        <v>286</v>
      </c>
      <c r="G270" s="11"/>
      <c r="H270" s="59"/>
      <c r="I270" s="11" t="s">
        <v>50</v>
      </c>
      <c r="J270" s="339" t="str">
        <f t="shared" si="68"/>
        <v>Reduce Plant Downtime</v>
      </c>
      <c r="K270" s="77" t="str">
        <f t="shared" ref="K270:K278" si="69">K$237</f>
        <v>elec reduce plant downtime</v>
      </c>
      <c r="L270" s="66"/>
      <c r="M270" s="66"/>
      <c r="N270" s="66"/>
      <c r="O270" s="11"/>
      <c r="P270" s="439"/>
      <c r="Q270" s="11"/>
      <c r="R270" s="407"/>
      <c r="S270" s="444"/>
      <c r="T270" s="11"/>
    </row>
    <row r="271" spans="1:20" s="3" customFormat="1" ht="30">
      <c r="A271" s="339" t="str">
        <f t="shared" si="67"/>
        <v>Electricity Supply</v>
      </c>
      <c r="B271" s="339" t="str">
        <f t="shared" si="67"/>
        <v>Reduce Plant Downtime</v>
      </c>
      <c r="C271" s="339" t="str">
        <f t="shared" si="67"/>
        <v>Percentage Reduction in Plant Downtime</v>
      </c>
      <c r="D271" s="11" t="s">
        <v>3141</v>
      </c>
      <c r="E271" s="11" t="s">
        <v>287</v>
      </c>
      <c r="H271" s="59"/>
      <c r="I271" s="11" t="s">
        <v>50</v>
      </c>
      <c r="J271" s="339" t="str">
        <f t="shared" si="68"/>
        <v>Reduce Plant Downtime</v>
      </c>
      <c r="K271" s="77" t="str">
        <f t="shared" si="69"/>
        <v>elec reduce plant downtime</v>
      </c>
      <c r="L271" s="66"/>
      <c r="M271" s="66"/>
      <c r="N271" s="66"/>
      <c r="O271" s="11"/>
      <c r="P271" s="439"/>
      <c r="Q271" s="11"/>
      <c r="R271" s="407"/>
      <c r="S271" s="444"/>
      <c r="T271" s="11"/>
    </row>
    <row r="272" spans="1:20" s="3" customFormat="1" ht="30">
      <c r="A272" s="339" t="str">
        <f t="shared" si="67"/>
        <v>Electricity Supply</v>
      </c>
      <c r="B272" s="339" t="str">
        <f t="shared" si="67"/>
        <v>Reduce Plant Downtime</v>
      </c>
      <c r="C272" s="339" t="str">
        <f t="shared" si="67"/>
        <v>Percentage Reduction in Plant Downtime</v>
      </c>
      <c r="D272" s="11" t="s">
        <v>3141</v>
      </c>
      <c r="E272" s="11" t="s">
        <v>288</v>
      </c>
      <c r="H272" s="59"/>
      <c r="I272" s="11" t="s">
        <v>50</v>
      </c>
      <c r="J272" s="339" t="str">
        <f t="shared" si="68"/>
        <v>Reduce Plant Downtime</v>
      </c>
      <c r="K272" s="77" t="str">
        <f t="shared" si="69"/>
        <v>elec reduce plant downtime</v>
      </c>
      <c r="L272" s="66"/>
      <c r="M272" s="66"/>
      <c r="N272" s="66"/>
      <c r="O272" s="11"/>
      <c r="P272" s="439"/>
      <c r="Q272" s="11"/>
      <c r="R272" s="407"/>
      <c r="S272" s="444"/>
      <c r="T272" s="11"/>
    </row>
    <row r="273" spans="1:20" s="3" customFormat="1" ht="30">
      <c r="A273" s="339" t="str">
        <f t="shared" si="67"/>
        <v>Electricity Supply</v>
      </c>
      <c r="B273" s="339" t="str">
        <f t="shared" si="67"/>
        <v>Reduce Plant Downtime</v>
      </c>
      <c r="C273" s="339" t="str">
        <f t="shared" si="67"/>
        <v>Percentage Reduction in Plant Downtime</v>
      </c>
      <c r="D273" s="11" t="s">
        <v>3142</v>
      </c>
      <c r="E273" s="11" t="s">
        <v>286</v>
      </c>
      <c r="G273" s="11"/>
      <c r="H273" s="59"/>
      <c r="I273" s="11" t="s">
        <v>50</v>
      </c>
      <c r="J273" s="339" t="str">
        <f t="shared" si="68"/>
        <v>Reduce Plant Downtime</v>
      </c>
      <c r="K273" s="77" t="str">
        <f t="shared" si="69"/>
        <v>elec reduce plant downtime</v>
      </c>
      <c r="L273" s="66"/>
      <c r="M273" s="66"/>
      <c r="N273" s="66"/>
      <c r="O273" s="11"/>
      <c r="P273" s="439"/>
      <c r="Q273" s="11"/>
      <c r="R273" s="407"/>
      <c r="S273" s="444"/>
      <c r="T273" s="11"/>
    </row>
    <row r="274" spans="1:20" s="3" customFormat="1" ht="30">
      <c r="A274" s="339" t="str">
        <f t="shared" si="67"/>
        <v>Electricity Supply</v>
      </c>
      <c r="B274" s="339" t="str">
        <f t="shared" si="67"/>
        <v>Reduce Plant Downtime</v>
      </c>
      <c r="C274" s="339" t="str">
        <f t="shared" si="67"/>
        <v>Percentage Reduction in Plant Downtime</v>
      </c>
      <c r="D274" s="11" t="s">
        <v>3142</v>
      </c>
      <c r="E274" s="11" t="s">
        <v>287</v>
      </c>
      <c r="H274" s="59"/>
      <c r="I274" s="11" t="s">
        <v>50</v>
      </c>
      <c r="J274" s="339" t="str">
        <f t="shared" si="68"/>
        <v>Reduce Plant Downtime</v>
      </c>
      <c r="K274" s="77" t="str">
        <f t="shared" si="69"/>
        <v>elec reduce plant downtime</v>
      </c>
      <c r="L274" s="66"/>
      <c r="M274" s="66"/>
      <c r="N274" s="66"/>
      <c r="O274" s="11"/>
      <c r="P274" s="439"/>
      <c r="Q274" s="11"/>
      <c r="R274" s="407"/>
      <c r="S274" s="444"/>
      <c r="T274" s="11"/>
    </row>
    <row r="275" spans="1:20" s="3" customFormat="1" ht="30">
      <c r="A275" s="339" t="str">
        <f t="shared" si="67"/>
        <v>Electricity Supply</v>
      </c>
      <c r="B275" s="339" t="str">
        <f t="shared" si="67"/>
        <v>Reduce Plant Downtime</v>
      </c>
      <c r="C275" s="339" t="str">
        <f t="shared" si="67"/>
        <v>Percentage Reduction in Plant Downtime</v>
      </c>
      <c r="D275" s="11" t="s">
        <v>3142</v>
      </c>
      <c r="E275" s="11" t="s">
        <v>288</v>
      </c>
      <c r="G275" s="11"/>
      <c r="H275" s="59"/>
      <c r="I275" s="11" t="s">
        <v>50</v>
      </c>
      <c r="J275" s="339" t="str">
        <f t="shared" si="68"/>
        <v>Reduce Plant Downtime</v>
      </c>
      <c r="K275" s="77" t="str">
        <f t="shared" si="69"/>
        <v>elec reduce plant downtime</v>
      </c>
      <c r="L275" s="66"/>
      <c r="M275" s="66"/>
      <c r="N275" s="66"/>
      <c r="O275" s="11"/>
      <c r="P275" s="439"/>
      <c r="Q275" s="11"/>
      <c r="R275" s="407"/>
      <c r="S275" s="444"/>
      <c r="T275" s="11"/>
    </row>
    <row r="276" spans="1:20" s="3" customFormat="1" ht="30">
      <c r="A276" s="339" t="str">
        <f t="shared" si="67"/>
        <v>Electricity Supply</v>
      </c>
      <c r="B276" s="339" t="str">
        <f t="shared" si="67"/>
        <v>Reduce Plant Downtime</v>
      </c>
      <c r="C276" s="339" t="str">
        <f t="shared" si="67"/>
        <v>Percentage Reduction in Plant Downtime</v>
      </c>
      <c r="D276" s="11" t="s">
        <v>3143</v>
      </c>
      <c r="E276" s="11" t="s">
        <v>286</v>
      </c>
      <c r="G276" s="11"/>
      <c r="H276" s="59"/>
      <c r="I276" s="11" t="s">
        <v>50</v>
      </c>
      <c r="J276" s="339" t="str">
        <f t="shared" si="68"/>
        <v>Reduce Plant Downtime</v>
      </c>
      <c r="K276" s="77" t="str">
        <f t="shared" si="69"/>
        <v>elec reduce plant downtime</v>
      </c>
      <c r="L276" s="66"/>
      <c r="M276" s="66"/>
      <c r="N276" s="66"/>
      <c r="O276" s="11"/>
      <c r="P276" s="439"/>
      <c r="Q276" s="11"/>
      <c r="R276" s="407"/>
      <c r="S276" s="444"/>
      <c r="T276" s="11"/>
    </row>
    <row r="277" spans="1:20" s="3" customFormat="1" ht="30">
      <c r="A277" s="339" t="str">
        <f t="shared" si="67"/>
        <v>Electricity Supply</v>
      </c>
      <c r="B277" s="339" t="str">
        <f t="shared" si="67"/>
        <v>Reduce Plant Downtime</v>
      </c>
      <c r="C277" s="339" t="str">
        <f t="shared" si="67"/>
        <v>Percentage Reduction in Plant Downtime</v>
      </c>
      <c r="D277" s="11" t="s">
        <v>3143</v>
      </c>
      <c r="E277" s="11" t="s">
        <v>287</v>
      </c>
      <c r="F277" s="11"/>
      <c r="G277" s="11"/>
      <c r="H277" s="59"/>
      <c r="I277" s="11" t="s">
        <v>50</v>
      </c>
      <c r="J277" s="339" t="str">
        <f t="shared" si="68"/>
        <v>Reduce Plant Downtime</v>
      </c>
      <c r="K277" s="77" t="str">
        <f t="shared" si="69"/>
        <v>elec reduce plant downtime</v>
      </c>
      <c r="L277" s="66"/>
      <c r="M277" s="66"/>
      <c r="N277" s="66"/>
      <c r="O277" s="11"/>
      <c r="P277" s="439"/>
      <c r="Q277" s="11"/>
      <c r="R277" s="407"/>
      <c r="S277" s="444"/>
      <c r="T277" s="11"/>
    </row>
    <row r="278" spans="1:20" s="3" customFormat="1" ht="30">
      <c r="A278" s="339" t="str">
        <f t="shared" si="67"/>
        <v>Electricity Supply</v>
      </c>
      <c r="B278" s="339" t="str">
        <f t="shared" si="67"/>
        <v>Reduce Plant Downtime</v>
      </c>
      <c r="C278" s="339" t="str">
        <f t="shared" si="67"/>
        <v>Percentage Reduction in Plant Downtime</v>
      </c>
      <c r="D278" s="11" t="s">
        <v>3143</v>
      </c>
      <c r="E278" s="11" t="s">
        <v>288</v>
      </c>
      <c r="F278" s="11"/>
      <c r="G278" s="11"/>
      <c r="H278" s="59"/>
      <c r="I278" s="11" t="s">
        <v>50</v>
      </c>
      <c r="J278" s="339" t="str">
        <f t="shared" si="68"/>
        <v>Reduce Plant Downtime</v>
      </c>
      <c r="K278" s="77" t="str">
        <f t="shared" si="69"/>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444" t="s">
        <v>2557</v>
      </c>
      <c r="Q280" s="60" t="str">
        <f t="shared" si="71"/>
        <v>endogenous-learning.html#red-soft-costs</v>
      </c>
      <c r="R280" s="410" t="str">
        <f t="shared" ref="R280:R281" si="72">R$279</f>
        <v>reduce-soft-costs.html</v>
      </c>
      <c r="S280" s="444"/>
      <c r="T280" s="11"/>
    </row>
    <row r="281" spans="1:20" s="3" customFormat="1" ht="60">
      <c r="A281" s="339" t="str">
        <f>A$279</f>
        <v>Electricity Supply</v>
      </c>
      <c r="B281" s="339" t="str">
        <f t="shared" si="70"/>
        <v>Reduce Soft Costs</v>
      </c>
      <c r="C281" s="339" t="str">
        <f t="shared" si="70"/>
        <v>Percent Reduction in Soft Costs of Capacity Construction</v>
      </c>
      <c r="D281" s="11" t="s">
        <v>517</v>
      </c>
      <c r="E281" s="11"/>
      <c r="F281" s="11" t="s">
        <v>518</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444" t="s">
        <v>2558</v>
      </c>
      <c r="Q281" s="60" t="str">
        <f t="shared" si="71"/>
        <v>endogenous-learning.html#red-soft-costs</v>
      </c>
      <c r="R281" s="410" t="str">
        <f t="shared" si="72"/>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0.5</v>
      </c>
      <c r="N284" s="356">
        <f t="shared" si="74"/>
        <v>0.01</v>
      </c>
      <c r="O284" s="339" t="str">
        <f t="shared" si="74"/>
        <v>% of construction cost</v>
      </c>
      <c r="P284" s="439"/>
      <c r="Q284" s="339" t="str">
        <f t="shared" si="74"/>
        <v>electricity-sector-main.html#subsidies</v>
      </c>
      <c r="R284" s="407"/>
      <c r="S284" s="444"/>
      <c r="T284" s="11"/>
    </row>
    <row r="285" spans="1:20" s="3" customFormat="1" ht="60">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0.5</v>
      </c>
      <c r="N285" s="356">
        <f t="shared" si="74"/>
        <v>0.01</v>
      </c>
      <c r="O285" s="339" t="str">
        <f t="shared" si="74"/>
        <v>% of construction cost</v>
      </c>
      <c r="P285" s="441" t="s">
        <v>3540</v>
      </c>
      <c r="Q285" s="339" t="str">
        <f t="shared" si="74"/>
        <v>electricity-sector-main.html#subsidies</v>
      </c>
      <c r="R285" s="407"/>
      <c r="S285" s="457" t="s">
        <v>3197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0.5</v>
      </c>
      <c r="N286" s="356">
        <f t="shared" si="74"/>
        <v>0.01</v>
      </c>
      <c r="O286" s="339" t="str">
        <f t="shared" si="74"/>
        <v>% of construction cost</v>
      </c>
      <c r="P286" s="439"/>
      <c r="Q286" s="339" t="str">
        <f t="shared" si="74"/>
        <v>electricity-sector-main.html#subsidies</v>
      </c>
      <c r="R286" s="407"/>
      <c r="S286" s="444"/>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512</v>
      </c>
      <c r="E287" s="58"/>
      <c r="F287" s="11" t="s">
        <v>515</v>
      </c>
      <c r="G287" s="11"/>
      <c r="H287" s="59">
        <v>518</v>
      </c>
      <c r="I287" s="11" t="s">
        <v>49</v>
      </c>
      <c r="J287" s="339" t="str">
        <f t="shared" si="74"/>
        <v>Subsidy for Capacity Construction</v>
      </c>
      <c r="K287" s="339" t="str">
        <f t="shared" si="74"/>
        <v>elec capacity construction subsidy</v>
      </c>
      <c r="L287" s="356">
        <f t="shared" si="74"/>
        <v>0</v>
      </c>
      <c r="M287" s="356">
        <f t="shared" si="74"/>
        <v>0.5</v>
      </c>
      <c r="N287" s="356">
        <f t="shared" si="74"/>
        <v>0.01</v>
      </c>
      <c r="O287" s="339" t="str">
        <f t="shared" si="74"/>
        <v>% of construction cost</v>
      </c>
      <c r="P287" s="441" t="s">
        <v>3588</v>
      </c>
      <c r="Q287" s="339" t="str">
        <f t="shared" si="74"/>
        <v>electricity-sector-main.html#subsidies</v>
      </c>
      <c r="R287" s="407"/>
      <c r="S287" s="457" t="s">
        <v>3196</v>
      </c>
      <c r="T287" s="11"/>
    </row>
    <row r="288" spans="1:20" s="3" customFormat="1" ht="60">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0.5</v>
      </c>
      <c r="N288" s="356">
        <f t="shared" si="74"/>
        <v>0.01</v>
      </c>
      <c r="O288" s="339" t="str">
        <f t="shared" si="74"/>
        <v>% of construction cost</v>
      </c>
      <c r="P288" s="441" t="s">
        <v>3589</v>
      </c>
      <c r="Q288" s="339" t="str">
        <f t="shared" si="74"/>
        <v>electricity-sector-main.html#subsidies</v>
      </c>
      <c r="R288" s="407"/>
      <c r="S288" s="457" t="s">
        <v>3196</v>
      </c>
      <c r="T288" s="11"/>
    </row>
    <row r="289" spans="1:20" s="3" customFormat="1" ht="60">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0.5</v>
      </c>
      <c r="N289" s="356">
        <f t="shared" si="74"/>
        <v>0.01</v>
      </c>
      <c r="O289" s="339" t="str">
        <f t="shared" si="74"/>
        <v>% of construction cost</v>
      </c>
      <c r="P289" s="441" t="s">
        <v>3590</v>
      </c>
      <c r="Q289" s="339" t="str">
        <f t="shared" si="74"/>
        <v>electricity-sector-main.html#subsidies</v>
      </c>
      <c r="R289" s="407"/>
      <c r="S289" s="457" t="s">
        <v>3196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0.5</v>
      </c>
      <c r="N290" s="356">
        <f t="shared" si="74"/>
        <v>0.01</v>
      </c>
      <c r="O290" s="339" t="str">
        <f t="shared" si="74"/>
        <v>% of construction cost</v>
      </c>
      <c r="P290" s="441" t="s">
        <v>3541</v>
      </c>
      <c r="Q290" s="339" t="str">
        <f t="shared" si="74"/>
        <v>electricity-sector-main.html#subsidies</v>
      </c>
      <c r="R290" s="407"/>
      <c r="S290" s="457" t="s">
        <v>3195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508</v>
      </c>
      <c r="E291" s="58"/>
      <c r="F291" s="11" t="s">
        <v>507</v>
      </c>
      <c r="G291" s="11"/>
      <c r="H291" s="59"/>
      <c r="I291" s="11" t="s">
        <v>50</v>
      </c>
      <c r="J291" s="339" t="str">
        <f t="shared" si="74"/>
        <v>Subsidy for Capacity Construction</v>
      </c>
      <c r="K291" s="339" t="str">
        <f t="shared" si="74"/>
        <v>elec capacity construction subsidy</v>
      </c>
      <c r="L291" s="356">
        <f t="shared" si="74"/>
        <v>0</v>
      </c>
      <c r="M291" s="356">
        <f t="shared" si="74"/>
        <v>0.5</v>
      </c>
      <c r="N291" s="356">
        <f t="shared" si="74"/>
        <v>0.01</v>
      </c>
      <c r="O291" s="339" t="str">
        <f t="shared" si="74"/>
        <v>% of construction cost</v>
      </c>
      <c r="P291" s="439"/>
      <c r="Q291" s="339" t="str">
        <f t="shared" si="74"/>
        <v>electricity-sector-main.html#subsidies</v>
      </c>
      <c r="R291" s="407"/>
      <c r="S291" s="444"/>
      <c r="T291" s="11"/>
    </row>
    <row r="292" spans="1:20" s="3" customFormat="1" ht="45">
      <c r="A292" s="339" t="str">
        <f t="shared" si="75"/>
        <v>Electricity Supply</v>
      </c>
      <c r="B292" s="339" t="str">
        <f t="shared" si="73"/>
        <v>Subsidy for Capacity Construction</v>
      </c>
      <c r="C292" s="339" t="str">
        <f t="shared" si="73"/>
        <v>Perc Subsidy for Elec Capacity Construction</v>
      </c>
      <c r="D292" s="11" t="s">
        <v>517</v>
      </c>
      <c r="E292" s="58"/>
      <c r="F292" s="11" t="s">
        <v>518</v>
      </c>
      <c r="G292" s="11"/>
      <c r="H292" s="59">
        <v>522</v>
      </c>
      <c r="I292" s="11" t="s">
        <v>49</v>
      </c>
      <c r="J292" s="339" t="str">
        <f t="shared" si="74"/>
        <v>Subsidy for Capacity Construction</v>
      </c>
      <c r="K292" s="339" t="str">
        <f t="shared" si="74"/>
        <v>elec capacity construction subsidy</v>
      </c>
      <c r="L292" s="356">
        <f t="shared" si="74"/>
        <v>0</v>
      </c>
      <c r="M292" s="356">
        <f t="shared" si="74"/>
        <v>0.5</v>
      </c>
      <c r="N292" s="356">
        <f t="shared" si="74"/>
        <v>0.01</v>
      </c>
      <c r="O292" s="339" t="str">
        <f t="shared" si="74"/>
        <v>% of construction cost</v>
      </c>
      <c r="P292" s="441" t="s">
        <v>3542</v>
      </c>
      <c r="Q292" s="339" t="str">
        <f t="shared" si="74"/>
        <v>electricity-sector-main.html#subsidies</v>
      </c>
      <c r="R292" s="407"/>
      <c r="S292" s="457" t="s">
        <v>3196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3141</v>
      </c>
      <c r="E293" s="56"/>
      <c r="F293" s="11" t="s">
        <v>2792</v>
      </c>
      <c r="G293" s="11"/>
      <c r="H293" s="59"/>
      <c r="I293" s="11" t="s">
        <v>50</v>
      </c>
      <c r="J293" s="339" t="str">
        <f t="shared" si="74"/>
        <v>Subsidy for Capacity Construction</v>
      </c>
      <c r="K293" s="339" t="str">
        <f t="shared" si="74"/>
        <v>elec capacity construction subsidy</v>
      </c>
      <c r="L293" s="356">
        <f t="shared" si="74"/>
        <v>0</v>
      </c>
      <c r="M293" s="356">
        <f t="shared" si="74"/>
        <v>0.5</v>
      </c>
      <c r="N293" s="356">
        <f t="shared" si="74"/>
        <v>0.01</v>
      </c>
      <c r="O293" s="339" t="str">
        <f t="shared" si="74"/>
        <v>% of construction cost</v>
      </c>
      <c r="P293" s="439"/>
      <c r="Q293" s="339" t="str">
        <f t="shared" si="74"/>
        <v>electricity-sector-main.html#subsidies</v>
      </c>
      <c r="R293" s="407"/>
      <c r="S293" s="444"/>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3142</v>
      </c>
      <c r="E294" s="56"/>
      <c r="F294" s="11" t="s">
        <v>2945</v>
      </c>
      <c r="G294" s="11"/>
      <c r="H294" s="59"/>
      <c r="I294" s="11" t="s">
        <v>50</v>
      </c>
      <c r="J294" s="339" t="str">
        <f t="shared" si="74"/>
        <v>Subsidy for Capacity Construction</v>
      </c>
      <c r="K294" s="339" t="str">
        <f t="shared" si="74"/>
        <v>elec capacity construction subsidy</v>
      </c>
      <c r="L294" s="356">
        <f t="shared" si="74"/>
        <v>0</v>
      </c>
      <c r="M294" s="356">
        <f t="shared" si="74"/>
        <v>0.5</v>
      </c>
      <c r="N294" s="356">
        <f t="shared" si="74"/>
        <v>0.01</v>
      </c>
      <c r="O294" s="339" t="str">
        <f t="shared" si="74"/>
        <v>% of construction cost</v>
      </c>
      <c r="P294" s="439"/>
      <c r="Q294" s="339" t="str">
        <f t="shared" si="74"/>
        <v>electricity-sector-main.html#subsidies</v>
      </c>
      <c r="R294" s="407"/>
      <c r="S294" s="444"/>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3143</v>
      </c>
      <c r="E295" s="56"/>
      <c r="F295" s="11" t="s">
        <v>2794</v>
      </c>
      <c r="G295" s="11"/>
      <c r="H295" s="59"/>
      <c r="I295" s="11" t="s">
        <v>50</v>
      </c>
      <c r="J295" s="339" t="str">
        <f t="shared" si="74"/>
        <v>Subsidy for Capacity Construction</v>
      </c>
      <c r="K295" s="339" t="str">
        <f t="shared" si="74"/>
        <v>elec capacity construction subsidy</v>
      </c>
      <c r="L295" s="356">
        <f t="shared" si="74"/>
        <v>0</v>
      </c>
      <c r="M295" s="356">
        <f t="shared" si="74"/>
        <v>0.5</v>
      </c>
      <c r="N295" s="356">
        <f t="shared" si="74"/>
        <v>0.01</v>
      </c>
      <c r="O295" s="339" t="str">
        <f t="shared" si="74"/>
        <v>% of construction cost</v>
      </c>
      <c r="P295" s="439"/>
      <c r="Q295" s="339" t="str">
        <f t="shared" si="74"/>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213</v>
      </c>
      <c r="I297" s="11" t="s">
        <v>50</v>
      </c>
      <c r="J297" s="77" t="str">
        <f t="shared" ref="J297:K308" si="77">J$296</f>
        <v>Subsidy for Electricity Production</v>
      </c>
      <c r="K297" s="77" t="str">
        <f t="shared" si="77"/>
        <v>elec generation subsidy</v>
      </c>
      <c r="L297" s="69"/>
      <c r="M297" s="69"/>
      <c r="N297" s="69"/>
      <c r="O297" s="58"/>
      <c r="P297" s="439"/>
      <c r="Q297" s="58"/>
      <c r="R297" s="407"/>
      <c r="S297" s="444"/>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2" t="str">
        <f>UnitControlCenter!B45</f>
        <v>$/MWh</v>
      </c>
      <c r="P298" s="441" t="s">
        <v>3543</v>
      </c>
      <c r="Q298" s="56" t="s">
        <v>242</v>
      </c>
      <c r="R298" s="407" t="s">
        <v>243</v>
      </c>
      <c r="S298" s="439" t="s">
        <v>174</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439"/>
      <c r="Q299" s="58"/>
      <c r="R299" s="407"/>
      <c r="S299" s="456"/>
      <c r="T299" s="58"/>
    </row>
    <row r="300" spans="1:20" ht="135">
      <c r="A300" s="77" t="str">
        <f t="shared" si="76"/>
        <v>Electricity Supply</v>
      </c>
      <c r="B300" s="77" t="str">
        <f t="shared" si="76"/>
        <v>Subsidy for Electricity Production</v>
      </c>
      <c r="C300" s="77" t="str">
        <f t="shared" si="76"/>
        <v>Subsidy for Elec Production by Fuel</v>
      </c>
      <c r="D300" s="11" t="s">
        <v>512</v>
      </c>
      <c r="E300" s="58"/>
      <c r="F300" s="11" t="s">
        <v>515</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441" t="s">
        <v>3544</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441" t="s">
        <v>3545</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441" t="s">
        <v>3546</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441" t="s">
        <v>3547</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508</v>
      </c>
      <c r="E304" s="58"/>
      <c r="F304" s="11" t="s">
        <v>507</v>
      </c>
      <c r="G304" s="58"/>
      <c r="H304" s="57"/>
      <c r="I304" s="11" t="s">
        <v>50</v>
      </c>
      <c r="J304" s="77" t="str">
        <f t="shared" si="77"/>
        <v>Subsidy for Electricity Production</v>
      </c>
      <c r="K304" s="77" t="str">
        <f t="shared" si="77"/>
        <v>elec generation subsidy</v>
      </c>
      <c r="L304" s="67"/>
      <c r="M304" s="67"/>
      <c r="N304" s="67"/>
      <c r="O304" s="58"/>
      <c r="P304" s="439"/>
      <c r="Q304" s="56"/>
      <c r="R304" s="407"/>
      <c r="S304" s="456"/>
      <c r="T304" s="56"/>
    </row>
    <row r="305" spans="1:20" ht="135">
      <c r="A305" s="77" t="str">
        <f t="shared" si="76"/>
        <v>Electricity Supply</v>
      </c>
      <c r="B305" s="77" t="str">
        <f t="shared" si="76"/>
        <v>Subsidy for Electricity Production</v>
      </c>
      <c r="C305" s="77" t="str">
        <f t="shared" si="76"/>
        <v>Subsidy for Elec Production by Fuel</v>
      </c>
      <c r="D305" s="11" t="s">
        <v>517</v>
      </c>
      <c r="E305" s="58"/>
      <c r="F305" s="11" t="s">
        <v>518</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441" t="s">
        <v>3548</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3141</v>
      </c>
      <c r="E306" s="56"/>
      <c r="F306" s="11" t="s">
        <v>2792</v>
      </c>
      <c r="G306" s="58"/>
      <c r="H306" s="57"/>
      <c r="I306" s="11" t="s">
        <v>50</v>
      </c>
      <c r="J306" s="77" t="str">
        <f t="shared" si="77"/>
        <v>Subsidy for Electricity Production</v>
      </c>
      <c r="K306" s="77" t="str">
        <f t="shared" si="77"/>
        <v>elec generation subsidy</v>
      </c>
      <c r="L306" s="69"/>
      <c r="M306" s="69"/>
      <c r="N306" s="69"/>
      <c r="O306" s="58"/>
      <c r="P306" s="439"/>
      <c r="Q306" s="56"/>
      <c r="R306" s="407"/>
      <c r="S306" s="456"/>
      <c r="T306" s="56"/>
    </row>
    <row r="307" spans="1:20" ht="30">
      <c r="A307" s="77" t="str">
        <f t="shared" si="76"/>
        <v>Electricity Supply</v>
      </c>
      <c r="B307" s="77" t="str">
        <f t="shared" si="76"/>
        <v>Subsidy for Electricity Production</v>
      </c>
      <c r="C307" s="77" t="str">
        <f t="shared" si="76"/>
        <v>Subsidy for Elec Production by Fuel</v>
      </c>
      <c r="D307" s="11" t="s">
        <v>3142</v>
      </c>
      <c r="E307" s="56"/>
      <c r="F307" s="11" t="s">
        <v>2945</v>
      </c>
      <c r="G307" s="58"/>
      <c r="H307" s="57"/>
      <c r="I307" s="11" t="s">
        <v>50</v>
      </c>
      <c r="J307" s="77" t="str">
        <f t="shared" si="77"/>
        <v>Subsidy for Electricity Production</v>
      </c>
      <c r="K307" s="77" t="str">
        <f t="shared" si="77"/>
        <v>elec generation subsidy</v>
      </c>
      <c r="L307" s="69"/>
      <c r="M307" s="69"/>
      <c r="N307" s="69"/>
      <c r="O307" s="58"/>
      <c r="P307" s="439"/>
      <c r="Q307" s="56"/>
      <c r="R307" s="407"/>
      <c r="S307" s="456"/>
      <c r="T307" s="56"/>
    </row>
    <row r="308" spans="1:20" ht="30">
      <c r="A308" s="77" t="str">
        <f t="shared" si="76"/>
        <v>Electricity Supply</v>
      </c>
      <c r="B308" s="77" t="str">
        <f t="shared" si="76"/>
        <v>Subsidy for Electricity Production</v>
      </c>
      <c r="C308" s="77" t="str">
        <f t="shared" si="76"/>
        <v>Subsidy for Elec Production by Fuel</v>
      </c>
      <c r="D308" s="11" t="s">
        <v>3143</v>
      </c>
      <c r="E308" s="56"/>
      <c r="F308" s="11" t="s">
        <v>2794</v>
      </c>
      <c r="G308" s="58"/>
      <c r="H308" s="57"/>
      <c r="I308" s="11" t="s">
        <v>50</v>
      </c>
      <c r="J308" s="77" t="str">
        <f t="shared" si="77"/>
        <v>Subsidy for Electricity Production</v>
      </c>
      <c r="K308" s="77" t="str">
        <f t="shared" si="77"/>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2656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439" t="s">
        <v>2760</v>
      </c>
      <c r="Q313" s="56" t="s">
        <v>250</v>
      </c>
      <c r="R313" s="407" t="s">
        <v>251</v>
      </c>
      <c r="S313" s="456" t="str">
        <f t="shared" ref="S313:S319" si="82">S$312</f>
        <v>U.S. DOE, 2016, Industrial Energy Efficiency Potential Analysis, https://energy.gov/sites/prod/files/2017/04/f34/energy-savings-by-state-industrial-methodology.pdf</v>
      </c>
      <c r="T313" s="58" t="str">
        <f t="shared" ref="T313:T319" si="83">T$312</f>
        <v>U.S. DOE, 2016, Industrial Energy Efficiency Potential Analysis, https://energy.gov/sites/prod/files/2017/04/f34/energy-savings-by-state-industrial-methodology.pdf</v>
      </c>
    </row>
    <row r="314" spans="1:20" s="6" customFormat="1" ht="75">
      <c r="A314" s="77" t="str">
        <f t="shared" ref="A314:A319" si="84">A$312</f>
        <v>Industry</v>
      </c>
      <c r="B314" s="77" t="str">
        <f t="shared" si="79"/>
        <v>Industry Energy Efficiency Standards</v>
      </c>
      <c r="C314" s="77" t="str">
        <f t="shared" si="79"/>
        <v>Percentage Improvement in Eqpt Efficiency Standards above BAU</v>
      </c>
      <c r="D314" s="11" t="s">
        <v>147</v>
      </c>
      <c r="E314" s="56"/>
      <c r="F314" s="11" t="s">
        <v>2657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439" t="s">
        <v>2760</v>
      </c>
      <c r="Q314" s="56" t="s">
        <v>250</v>
      </c>
      <c r="R314" s="407" t="s">
        <v>251</v>
      </c>
      <c r="S314" s="456" t="str">
        <f t="shared" si="82"/>
        <v>U.S. DOE, 2016, Industrial Energy Efficiency Potential Analysis, https://energy.gov/sites/prod/files/2017/04/f34/energy-savings-by-state-industrial-methodology.pdf</v>
      </c>
      <c r="T314" s="58" t="str">
        <f t="shared" si="83"/>
        <v>U.S. DOE, 2016, Industrial Energy Efficiency Potential Analysis, https://energy.gov/sites/prod/files/2017/04/f34/energy-savings-by-state-industrial-methodology.pdf</v>
      </c>
    </row>
    <row r="315" spans="1:20" s="6" customFormat="1" ht="75">
      <c r="A315" s="77" t="str">
        <f t="shared" si="84"/>
        <v>Industry</v>
      </c>
      <c r="B315" s="77" t="str">
        <f t="shared" si="79"/>
        <v>Industry Energy Efficiency Standards</v>
      </c>
      <c r="C315" s="77" t="str">
        <f t="shared" si="79"/>
        <v>Percentage Improvement in Eqpt Efficiency Standards above BAU</v>
      </c>
      <c r="D315" s="11" t="s">
        <v>148</v>
      </c>
      <c r="E315" s="56"/>
      <c r="F315" s="11" t="s">
        <v>2658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439" t="s">
        <v>2760</v>
      </c>
      <c r="Q315" s="56" t="s">
        <v>250</v>
      </c>
      <c r="R315" s="407" t="s">
        <v>251</v>
      </c>
      <c r="S315" s="456" t="str">
        <f t="shared" si="82"/>
        <v>U.S. DOE, 2016, Industrial Energy Efficiency Potential Analysis, https://energy.gov/sites/prod/files/2017/04/f34/energy-savings-by-state-industrial-methodology.pdf</v>
      </c>
      <c r="T315" s="58" t="str">
        <f t="shared" si="83"/>
        <v>U.S. DOE, 2016, Industrial Energy Efficiency Potential Analysis, https://energy.gov/sites/prod/files/2017/04/f34/energy-savings-by-state-industrial-methodology.pdf</v>
      </c>
    </row>
    <row r="316" spans="1:20" s="6" customFormat="1" ht="75">
      <c r="A316" s="77" t="str">
        <f t="shared" si="84"/>
        <v>Industry</v>
      </c>
      <c r="B316" s="77" t="str">
        <f t="shared" si="79"/>
        <v>Industry Energy Efficiency Standards</v>
      </c>
      <c r="C316" s="77" t="str">
        <f t="shared" si="79"/>
        <v>Percentage Improvement in Eqpt Efficiency Standards above BAU</v>
      </c>
      <c r="D316" s="11" t="s">
        <v>2730</v>
      </c>
      <c r="E316" s="56"/>
      <c r="F316" s="11" t="s">
        <v>3165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439" t="s">
        <v>2760</v>
      </c>
      <c r="Q316" s="56" t="s">
        <v>250</v>
      </c>
      <c r="R316" s="407" t="s">
        <v>251</v>
      </c>
      <c r="S316" s="456" t="str">
        <f t="shared" si="82"/>
        <v>U.S. DOE, 2016, Industrial Energy Efficiency Potential Analysis, https://energy.gov/sites/prod/files/2017/04/f34/energy-savings-by-state-industrial-methodology.pdf</v>
      </c>
      <c r="T316" s="58" t="str">
        <f t="shared" si="83"/>
        <v>U.S. DOE, 2016, Industrial Energy Efficiency Potential Analysis, https://energy.gov/sites/prod/files/2017/04/f34/energy-savings-by-state-industrial-methodology.pdf</v>
      </c>
    </row>
    <row r="317" spans="1:20" s="6" customFormat="1" ht="75">
      <c r="A317" s="77" t="str">
        <f t="shared" si="84"/>
        <v>Industry</v>
      </c>
      <c r="B317" s="77" t="str">
        <f t="shared" si="79"/>
        <v>Industry Energy Efficiency Standards</v>
      </c>
      <c r="C317" s="77" t="str">
        <f t="shared" si="79"/>
        <v>Percentage Improvement in Eqpt Efficiency Standards above BAU</v>
      </c>
      <c r="D317" s="11" t="s">
        <v>149</v>
      </c>
      <c r="E317" s="56"/>
      <c r="F317" s="11" t="s">
        <v>2729</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439" t="s">
        <v>2760</v>
      </c>
      <c r="Q317" s="56" t="s">
        <v>250</v>
      </c>
      <c r="R317" s="407" t="s">
        <v>251</v>
      </c>
      <c r="S317" s="456" t="str">
        <f t="shared" si="82"/>
        <v>U.S. DOE, 2016, Industrial Energy Efficiency Potential Analysis, https://energy.gov/sites/prod/files/2017/04/f34/energy-savings-by-state-industrial-methodology.pdf</v>
      </c>
      <c r="T317" s="58" t="str">
        <f t="shared" si="83"/>
        <v>U.S. DOE, 2016, Industrial Energy Efficiency Potential Analysis, https://energy.gov/sites/prod/files/2017/04/f34/energy-savings-by-state-industrial-methodology.pdf</v>
      </c>
    </row>
    <row r="318" spans="1:20" ht="75">
      <c r="A318" s="77" t="str">
        <f t="shared" si="84"/>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439" t="s">
        <v>2760</v>
      </c>
      <c r="Q318" s="56" t="s">
        <v>250</v>
      </c>
      <c r="R318" s="407" t="s">
        <v>251</v>
      </c>
      <c r="S318" s="456" t="str">
        <f t="shared" si="82"/>
        <v>U.S. DOE, 2016, Industrial Energy Efficiency Potential Analysis, https://energy.gov/sites/prod/files/2017/04/f34/energy-savings-by-state-industrial-methodology.pdf</v>
      </c>
      <c r="T318" s="58" t="str">
        <f t="shared" si="83"/>
        <v>U.S. DOE, 2016, Industrial Energy Efficiency Potential Analysis, https://energy.gov/sites/prod/files/2017/04/f34/energy-savings-by-state-industrial-methodology.pdf</v>
      </c>
    </row>
    <row r="319" spans="1:20" s="6" customFormat="1" ht="75">
      <c r="A319" s="77" t="str">
        <f t="shared" si="84"/>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439" t="s">
        <v>2760</v>
      </c>
      <c r="Q319" s="56" t="s">
        <v>250</v>
      </c>
      <c r="R319" s="407" t="s">
        <v>251</v>
      </c>
      <c r="S319" s="456" t="str">
        <f t="shared" si="82"/>
        <v>U.S. DOE, 2016, Industrial Energy Efficiency Potential Analysis, https://energy.gov/sites/prod/files/2017/04/f34/energy-savings-by-state-industrial-methodology.pdf</v>
      </c>
      <c r="T319" s="58" t="str">
        <f t="shared" si="83"/>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5">A$321</f>
        <v>Industry</v>
      </c>
      <c r="B322" s="77" t="str">
        <f t="shared" si="85"/>
        <v>Electrification + Hydrogen</v>
      </c>
      <c r="C322" s="77" t="str">
        <f t="shared" si="85"/>
        <v>Fraction of Industrial Fuel Use Shifted to Other Fuels</v>
      </c>
      <c r="D322" s="56" t="s">
        <v>145</v>
      </c>
      <c r="E322" s="56" t="s">
        <v>2642</v>
      </c>
      <c r="F322" s="11" t="s">
        <v>2655</v>
      </c>
      <c r="G322" s="56" t="s">
        <v>2650</v>
      </c>
      <c r="H322" s="57">
        <v>382</v>
      </c>
      <c r="I322" s="56" t="s">
        <v>49</v>
      </c>
      <c r="J322" s="77" t="str">
        <f t="shared" ref="J322:O326" si="86">J$321</f>
        <v>Electrification + Hydrogen</v>
      </c>
      <c r="K322" s="77" t="str">
        <f t="shared" si="86"/>
        <v>indst fuel type shifting</v>
      </c>
      <c r="L322" s="356">
        <f t="shared" si="86"/>
        <v>0</v>
      </c>
      <c r="M322" s="356">
        <f t="shared" si="86"/>
        <v>1</v>
      </c>
      <c r="N322" s="356">
        <f t="shared" si="86"/>
        <v>0.01</v>
      </c>
      <c r="O322" s="77" t="str">
        <f t="shared" si="86"/>
        <v>% of fuel shifted</v>
      </c>
      <c r="P322" s="439" t="s">
        <v>3429</v>
      </c>
      <c r="Q322" s="77" t="str">
        <f t="shared" ref="Q322:R396" si="87">Q$321</f>
        <v>industry-ag-main.html#fuel-switching</v>
      </c>
      <c r="R322" s="399" t="str">
        <f t="shared" si="87"/>
        <v>industry-elec-and-hydrogen.html</v>
      </c>
      <c r="S322" s="439"/>
      <c r="T322" s="56"/>
    </row>
    <row r="323" spans="1:20" ht="135">
      <c r="A323" s="77" t="str">
        <f>A$321</f>
        <v>Industry</v>
      </c>
      <c r="B323" s="77" t="str">
        <f t="shared" si="85"/>
        <v>Electrification + Hydrogen</v>
      </c>
      <c r="C323" s="77" t="str">
        <f t="shared" si="85"/>
        <v>Fraction of Industrial Fuel Use Shifted to Other Fuels</v>
      </c>
      <c r="D323" s="56" t="s">
        <v>145</v>
      </c>
      <c r="E323" s="56" t="s">
        <v>2643</v>
      </c>
      <c r="F323" s="11" t="s">
        <v>2655</v>
      </c>
      <c r="G323" s="56" t="s">
        <v>2651</v>
      </c>
      <c r="H323" s="57">
        <v>383</v>
      </c>
      <c r="I323" s="56" t="s">
        <v>49</v>
      </c>
      <c r="J323" s="77" t="str">
        <f t="shared" si="86"/>
        <v>Electrification + Hydrogen</v>
      </c>
      <c r="K323" s="77" t="str">
        <f t="shared" si="86"/>
        <v>indst fuel type shifting</v>
      </c>
      <c r="L323" s="356">
        <f t="shared" si="86"/>
        <v>0</v>
      </c>
      <c r="M323" s="356">
        <f t="shared" si="86"/>
        <v>1</v>
      </c>
      <c r="N323" s="356">
        <f t="shared" si="86"/>
        <v>0.01</v>
      </c>
      <c r="O323" s="77" t="str">
        <f t="shared" si="86"/>
        <v>% of fuel shifted</v>
      </c>
      <c r="P323" s="439" t="s">
        <v>3430</v>
      </c>
      <c r="Q323" s="77" t="str">
        <f t="shared" si="87"/>
        <v>industry-ag-main.html#fuel-switching</v>
      </c>
      <c r="R323" s="399" t="str">
        <f t="shared" si="87"/>
        <v>industry-elec-and-hydrogen.html</v>
      </c>
      <c r="S323" s="439"/>
      <c r="T323" s="56"/>
    </row>
    <row r="324" spans="1:20" ht="135">
      <c r="A324" s="77" t="str">
        <f t="shared" ref="A324:C355" si="88">A$321</f>
        <v>Industry</v>
      </c>
      <c r="B324" s="77" t="str">
        <f t="shared" si="85"/>
        <v>Electrification + Hydrogen</v>
      </c>
      <c r="C324" s="77" t="str">
        <f t="shared" si="85"/>
        <v>Fraction of Industrial Fuel Use Shifted to Other Fuels</v>
      </c>
      <c r="D324" s="56" t="s">
        <v>145</v>
      </c>
      <c r="E324" s="56" t="s">
        <v>2644</v>
      </c>
      <c r="F324" s="11" t="s">
        <v>2655</v>
      </c>
      <c r="G324" s="56" t="s">
        <v>2648</v>
      </c>
      <c r="H324" s="57">
        <v>384</v>
      </c>
      <c r="I324" s="56" t="s">
        <v>49</v>
      </c>
      <c r="J324" s="77" t="str">
        <f t="shared" si="86"/>
        <v>Electrification + Hydrogen</v>
      </c>
      <c r="K324" s="77" t="str">
        <f t="shared" si="86"/>
        <v>indst fuel type shifting</v>
      </c>
      <c r="L324" s="356">
        <f t="shared" si="86"/>
        <v>0</v>
      </c>
      <c r="M324" s="356">
        <f t="shared" si="86"/>
        <v>1</v>
      </c>
      <c r="N324" s="356">
        <f t="shared" si="86"/>
        <v>0.01</v>
      </c>
      <c r="O324" s="77" t="str">
        <f t="shared" si="86"/>
        <v>% of fuel shifted</v>
      </c>
      <c r="P324" s="439" t="s">
        <v>3431</v>
      </c>
      <c r="Q324" s="77" t="str">
        <f t="shared" si="87"/>
        <v>industry-ag-main.html#fuel-switching</v>
      </c>
      <c r="R324" s="399" t="str">
        <f t="shared" si="87"/>
        <v>industry-elec-and-hydrogen.html</v>
      </c>
      <c r="S324" s="439"/>
      <c r="T324" s="56"/>
    </row>
    <row r="325" spans="1:20" ht="135">
      <c r="A325" s="77" t="str">
        <f t="shared" si="88"/>
        <v>Industry</v>
      </c>
      <c r="B325" s="77" t="str">
        <f t="shared" si="85"/>
        <v>Electrification + Hydrogen</v>
      </c>
      <c r="C325" s="77" t="str">
        <f t="shared" si="85"/>
        <v>Fraction of Industrial Fuel Use Shifted to Other Fuels</v>
      </c>
      <c r="D325" s="56" t="s">
        <v>145</v>
      </c>
      <c r="E325" s="56" t="s">
        <v>2645</v>
      </c>
      <c r="F325" s="11" t="s">
        <v>2655</v>
      </c>
      <c r="G325" s="56" t="s">
        <v>2649</v>
      </c>
      <c r="H325" s="57">
        <v>385</v>
      </c>
      <c r="I325" s="56" t="s">
        <v>49</v>
      </c>
      <c r="J325" s="77" t="str">
        <f t="shared" si="86"/>
        <v>Electrification + Hydrogen</v>
      </c>
      <c r="K325" s="77" t="str">
        <f t="shared" si="86"/>
        <v>indst fuel type shifting</v>
      </c>
      <c r="L325" s="356">
        <f t="shared" si="86"/>
        <v>0</v>
      </c>
      <c r="M325" s="356">
        <f t="shared" si="86"/>
        <v>1</v>
      </c>
      <c r="N325" s="356">
        <f t="shared" si="86"/>
        <v>0.01</v>
      </c>
      <c r="O325" s="77" t="str">
        <f t="shared" si="86"/>
        <v>% of fuel shifted</v>
      </c>
      <c r="P325" s="439" t="s">
        <v>3432</v>
      </c>
      <c r="Q325" s="77" t="str">
        <f t="shared" si="87"/>
        <v>industry-ag-main.html#fuel-switching</v>
      </c>
      <c r="R325" s="399" t="str">
        <f t="shared" si="87"/>
        <v>industry-elec-and-hydrogen.html</v>
      </c>
      <c r="S325" s="439"/>
      <c r="T325" s="56"/>
    </row>
    <row r="326" spans="1:20" ht="30">
      <c r="A326" s="77" t="str">
        <f t="shared" si="88"/>
        <v>Industry</v>
      </c>
      <c r="B326" s="77" t="str">
        <f t="shared" si="85"/>
        <v>Electrification + Hydrogen</v>
      </c>
      <c r="C326" s="77" t="str">
        <f t="shared" si="85"/>
        <v>Fraction of Industrial Fuel Use Shifted to Other Fuels</v>
      </c>
      <c r="D326" s="56" t="s">
        <v>145</v>
      </c>
      <c r="E326" s="56" t="s">
        <v>2646</v>
      </c>
      <c r="F326" s="11" t="s">
        <v>2655</v>
      </c>
      <c r="G326" s="56" t="s">
        <v>2652</v>
      </c>
      <c r="H326" s="57">
        <v>386</v>
      </c>
      <c r="I326" s="56" t="s">
        <v>50</v>
      </c>
      <c r="J326" s="77" t="str">
        <f t="shared" si="86"/>
        <v>Electrification + Hydrogen</v>
      </c>
      <c r="K326" s="77" t="str">
        <f t="shared" si="86"/>
        <v>indst fuel type shifting</v>
      </c>
      <c r="L326" s="356">
        <f t="shared" si="86"/>
        <v>0</v>
      </c>
      <c r="M326" s="356">
        <f t="shared" si="86"/>
        <v>1</v>
      </c>
      <c r="N326" s="356">
        <f t="shared" si="86"/>
        <v>0.01</v>
      </c>
      <c r="O326" s="77" t="str">
        <f t="shared" si="86"/>
        <v>% of fuel shifted</v>
      </c>
      <c r="P326" s="439"/>
      <c r="Q326" s="77" t="str">
        <f t="shared" si="87"/>
        <v>industry-ag-main.html#fuel-switching</v>
      </c>
      <c r="R326" s="399" t="str">
        <f t="shared" si="87"/>
        <v>industry-elec-and-hydrogen.html</v>
      </c>
      <c r="S326" s="439"/>
      <c r="T326" s="56"/>
    </row>
    <row r="327" spans="1:20" ht="30">
      <c r="A327" s="77" t="str">
        <f t="shared" si="88"/>
        <v>Industry</v>
      </c>
      <c r="B327" s="77" t="str">
        <f t="shared" si="85"/>
        <v>Electrification + Hydrogen</v>
      </c>
      <c r="C327" s="77" t="str">
        <f t="shared" si="85"/>
        <v>Fraction of Industrial Fuel Use Shifted to Other Fuels</v>
      </c>
      <c r="D327" s="56" t="s">
        <v>145</v>
      </c>
      <c r="E327" s="56" t="s">
        <v>3083</v>
      </c>
      <c r="F327" s="11" t="s">
        <v>2655</v>
      </c>
      <c r="G327" s="56" t="s">
        <v>3086</v>
      </c>
      <c r="H327" s="57">
        <v>387</v>
      </c>
      <c r="I327" s="56" t="s">
        <v>50</v>
      </c>
      <c r="J327" s="77" t="str">
        <f t="shared" ref="J327:O369" si="89">J$321</f>
        <v>Electrification + Hydrogen</v>
      </c>
      <c r="K327" s="77" t="str">
        <f t="shared" si="89"/>
        <v>indst fuel type shifting</v>
      </c>
      <c r="L327" s="356">
        <f t="shared" si="89"/>
        <v>0</v>
      </c>
      <c r="M327" s="356">
        <f t="shared" si="89"/>
        <v>1</v>
      </c>
      <c r="N327" s="356">
        <f t="shared" si="89"/>
        <v>0.01</v>
      </c>
      <c r="O327" s="77" t="str">
        <f t="shared" si="89"/>
        <v>% of fuel shifted</v>
      </c>
      <c r="P327" s="439"/>
      <c r="Q327" s="77" t="str">
        <f t="shared" si="87"/>
        <v>industry-ag-main.html#fuel-switching</v>
      </c>
      <c r="R327" s="399" t="str">
        <f t="shared" si="87"/>
        <v>industry-elec-and-hydrogen.html</v>
      </c>
      <c r="S327" s="439"/>
      <c r="T327" s="56"/>
    </row>
    <row r="328" spans="1:20" ht="135">
      <c r="A328" s="77" t="str">
        <f t="shared" si="88"/>
        <v>Industry</v>
      </c>
      <c r="B328" s="77" t="str">
        <f t="shared" si="85"/>
        <v>Electrification + Hydrogen</v>
      </c>
      <c r="C328" s="77" t="str">
        <f t="shared" si="85"/>
        <v>Fraction of Industrial Fuel Use Shifted to Other Fuels</v>
      </c>
      <c r="D328" s="56" t="s">
        <v>145</v>
      </c>
      <c r="E328" s="56" t="s">
        <v>3084</v>
      </c>
      <c r="F328" s="11" t="s">
        <v>2655</v>
      </c>
      <c r="G328" s="56" t="s">
        <v>3088</v>
      </c>
      <c r="H328" s="57">
        <v>388</v>
      </c>
      <c r="I328" s="56" t="s">
        <v>49</v>
      </c>
      <c r="J328" s="77" t="str">
        <f t="shared" si="89"/>
        <v>Electrification + Hydrogen</v>
      </c>
      <c r="K328" s="77" t="str">
        <f t="shared" si="89"/>
        <v>indst fuel type shifting</v>
      </c>
      <c r="L328" s="356">
        <f t="shared" si="89"/>
        <v>0</v>
      </c>
      <c r="M328" s="356">
        <f t="shared" si="89"/>
        <v>1</v>
      </c>
      <c r="N328" s="356">
        <f t="shared" si="89"/>
        <v>0.01</v>
      </c>
      <c r="O328" s="77" t="str">
        <f t="shared" si="89"/>
        <v>% of fuel shifted</v>
      </c>
      <c r="P328" s="439" t="s">
        <v>3433</v>
      </c>
      <c r="Q328" s="77" t="str">
        <f t="shared" si="87"/>
        <v>industry-ag-main.html#fuel-switching</v>
      </c>
      <c r="R328" s="399" t="str">
        <f t="shared" si="87"/>
        <v>industry-elec-and-hydrogen.html</v>
      </c>
      <c r="S328" s="439"/>
      <c r="T328" s="56"/>
    </row>
    <row r="329" spans="1:20" ht="135">
      <c r="A329" s="77" t="str">
        <f t="shared" si="88"/>
        <v>Industry</v>
      </c>
      <c r="B329" s="77" t="str">
        <f t="shared" si="85"/>
        <v>Electrification + Hydrogen</v>
      </c>
      <c r="C329" s="77" t="str">
        <f t="shared" si="85"/>
        <v>Fraction of Industrial Fuel Use Shifted to Other Fuels</v>
      </c>
      <c r="D329" s="56" t="s">
        <v>145</v>
      </c>
      <c r="E329" s="56" t="s">
        <v>3085</v>
      </c>
      <c r="F329" s="11" t="s">
        <v>2655</v>
      </c>
      <c r="G329" s="56" t="s">
        <v>3089</v>
      </c>
      <c r="H329" s="57">
        <v>389</v>
      </c>
      <c r="I329" s="56" t="s">
        <v>49</v>
      </c>
      <c r="J329" s="77" t="str">
        <f t="shared" si="89"/>
        <v>Electrification + Hydrogen</v>
      </c>
      <c r="K329" s="77" t="str">
        <f t="shared" si="89"/>
        <v>indst fuel type shifting</v>
      </c>
      <c r="L329" s="356">
        <f t="shared" si="89"/>
        <v>0</v>
      </c>
      <c r="M329" s="356">
        <f t="shared" si="89"/>
        <v>1</v>
      </c>
      <c r="N329" s="356">
        <f t="shared" si="89"/>
        <v>0.01</v>
      </c>
      <c r="O329" s="77" t="str">
        <f t="shared" si="89"/>
        <v>% of fuel shifted</v>
      </c>
      <c r="P329" s="439" t="s">
        <v>3434</v>
      </c>
      <c r="Q329" s="77" t="str">
        <f t="shared" si="87"/>
        <v>industry-ag-main.html#fuel-switching</v>
      </c>
      <c r="R329" s="399" t="str">
        <f t="shared" si="87"/>
        <v>industry-elec-and-hydrogen.html</v>
      </c>
      <c r="S329" s="439"/>
      <c r="T329" s="56"/>
    </row>
    <row r="330" spans="1:20" ht="30">
      <c r="A330" s="77" t="str">
        <f t="shared" si="88"/>
        <v>Industry</v>
      </c>
      <c r="B330" s="77" t="str">
        <f t="shared" si="85"/>
        <v>Electrification + Hydrogen</v>
      </c>
      <c r="C330" s="77" t="str">
        <f t="shared" si="85"/>
        <v>Fraction of Industrial Fuel Use Shifted to Other Fuels</v>
      </c>
      <c r="D330" s="56" t="s">
        <v>145</v>
      </c>
      <c r="E330" s="56" t="s">
        <v>3082</v>
      </c>
      <c r="F330" s="11" t="s">
        <v>2655</v>
      </c>
      <c r="G330" s="56" t="s">
        <v>3087</v>
      </c>
      <c r="H330" s="57">
        <v>390</v>
      </c>
      <c r="I330" s="56" t="s">
        <v>50</v>
      </c>
      <c r="J330" s="77" t="str">
        <f t="shared" si="89"/>
        <v>Electrification + Hydrogen</v>
      </c>
      <c r="K330" s="77" t="str">
        <f t="shared" si="89"/>
        <v>indst fuel type shifting</v>
      </c>
      <c r="L330" s="356">
        <f t="shared" si="89"/>
        <v>0</v>
      </c>
      <c r="M330" s="356">
        <f t="shared" si="89"/>
        <v>1</v>
      </c>
      <c r="N330" s="356">
        <f t="shared" si="89"/>
        <v>0.01</v>
      </c>
      <c r="O330" s="77" t="str">
        <f t="shared" si="89"/>
        <v>% of fuel shifted</v>
      </c>
      <c r="P330" s="439"/>
      <c r="Q330" s="77" t="str">
        <f t="shared" si="87"/>
        <v>industry-ag-main.html#fuel-switching</v>
      </c>
      <c r="R330" s="399" t="str">
        <f t="shared" si="87"/>
        <v>industry-elec-and-hydrogen.html</v>
      </c>
      <c r="S330" s="439"/>
      <c r="T330" s="56"/>
    </row>
    <row r="331" spans="1:20" ht="30">
      <c r="A331" s="77" t="str">
        <f t="shared" si="88"/>
        <v>Industry</v>
      </c>
      <c r="B331" s="77" t="str">
        <f t="shared" si="85"/>
        <v>Electrification + Hydrogen</v>
      </c>
      <c r="C331" s="77" t="str">
        <f t="shared" si="85"/>
        <v>Fraction of Industrial Fuel Use Shifted to Other Fuels</v>
      </c>
      <c r="D331" s="11" t="s">
        <v>146</v>
      </c>
      <c r="E331" s="56" t="s">
        <v>2641</v>
      </c>
      <c r="F331" s="11" t="s">
        <v>2656</v>
      </c>
      <c r="G331" s="56" t="s">
        <v>2647</v>
      </c>
      <c r="H331" s="57">
        <v>391</v>
      </c>
      <c r="I331" s="56" t="s">
        <v>50</v>
      </c>
      <c r="J331" s="77" t="str">
        <f t="shared" si="89"/>
        <v>Electrification + Hydrogen</v>
      </c>
      <c r="K331" s="77" t="str">
        <f t="shared" si="89"/>
        <v>indst fuel type shifting</v>
      </c>
      <c r="L331" s="356">
        <f t="shared" si="89"/>
        <v>0</v>
      </c>
      <c r="M331" s="356">
        <f t="shared" si="89"/>
        <v>1</v>
      </c>
      <c r="N331" s="356">
        <f t="shared" si="89"/>
        <v>0.01</v>
      </c>
      <c r="O331" s="77" t="str">
        <f t="shared" si="89"/>
        <v>% of fuel shifted</v>
      </c>
      <c r="P331" s="439"/>
      <c r="Q331" s="77" t="str">
        <f t="shared" si="87"/>
        <v>industry-ag-main.html#fuel-switching</v>
      </c>
      <c r="R331" s="399" t="str">
        <f t="shared" si="87"/>
        <v>industry-elec-and-hydrogen.html</v>
      </c>
      <c r="S331" s="439"/>
      <c r="T331" s="56"/>
    </row>
    <row r="332" spans="1:20" ht="135">
      <c r="A332" s="77" t="str">
        <f t="shared" si="88"/>
        <v>Industry</v>
      </c>
      <c r="B332" s="77" t="str">
        <f t="shared" si="85"/>
        <v>Electrification + Hydrogen</v>
      </c>
      <c r="C332" s="77" t="str">
        <f t="shared" si="85"/>
        <v>Fraction of Industrial Fuel Use Shifted to Other Fuels</v>
      </c>
      <c r="D332" s="11" t="s">
        <v>146</v>
      </c>
      <c r="E332" s="56" t="s">
        <v>2642</v>
      </c>
      <c r="F332" s="11" t="s">
        <v>2656</v>
      </c>
      <c r="G332" s="56" t="s">
        <v>2650</v>
      </c>
      <c r="H332" s="57">
        <v>392</v>
      </c>
      <c r="I332" s="56" t="s">
        <v>49</v>
      </c>
      <c r="J332" s="77" t="str">
        <f t="shared" si="89"/>
        <v>Electrification + Hydrogen</v>
      </c>
      <c r="K332" s="77" t="str">
        <f t="shared" si="89"/>
        <v>indst fuel type shifting</v>
      </c>
      <c r="L332" s="356">
        <f t="shared" si="89"/>
        <v>0</v>
      </c>
      <c r="M332" s="356">
        <f t="shared" si="89"/>
        <v>1</v>
      </c>
      <c r="N332" s="356">
        <f t="shared" si="89"/>
        <v>0.01</v>
      </c>
      <c r="O332" s="77" t="str">
        <f t="shared" si="89"/>
        <v>% of fuel shifted</v>
      </c>
      <c r="P332" s="439" t="s">
        <v>3435</v>
      </c>
      <c r="Q332" s="77" t="str">
        <f t="shared" si="87"/>
        <v>industry-ag-main.html#fuel-switching</v>
      </c>
      <c r="R332" s="399" t="str">
        <f t="shared" si="87"/>
        <v>industry-elec-and-hydrogen.html</v>
      </c>
      <c r="S332" s="439"/>
      <c r="T332" s="56"/>
    </row>
    <row r="333" spans="1:20" ht="150">
      <c r="A333" s="77" t="str">
        <f t="shared" si="88"/>
        <v>Industry</v>
      </c>
      <c r="B333" s="77" t="str">
        <f t="shared" si="85"/>
        <v>Electrification + Hydrogen</v>
      </c>
      <c r="C333" s="77" t="str">
        <f t="shared" si="85"/>
        <v>Fraction of Industrial Fuel Use Shifted to Other Fuels</v>
      </c>
      <c r="D333" s="11" t="s">
        <v>146</v>
      </c>
      <c r="E333" s="56" t="s">
        <v>2643</v>
      </c>
      <c r="F333" s="11" t="s">
        <v>2656</v>
      </c>
      <c r="G333" s="56" t="s">
        <v>2651</v>
      </c>
      <c r="H333" s="57">
        <v>393</v>
      </c>
      <c r="I333" s="56" t="s">
        <v>49</v>
      </c>
      <c r="J333" s="77" t="str">
        <f t="shared" si="89"/>
        <v>Electrification + Hydrogen</v>
      </c>
      <c r="K333" s="77" t="str">
        <f t="shared" si="89"/>
        <v>indst fuel type shifting</v>
      </c>
      <c r="L333" s="356">
        <f t="shared" si="89"/>
        <v>0</v>
      </c>
      <c r="M333" s="356">
        <f t="shared" si="89"/>
        <v>1</v>
      </c>
      <c r="N333" s="356">
        <f t="shared" si="89"/>
        <v>0.01</v>
      </c>
      <c r="O333" s="77" t="str">
        <f t="shared" si="89"/>
        <v>% of fuel shifted</v>
      </c>
      <c r="P333" s="439" t="s">
        <v>3436</v>
      </c>
      <c r="Q333" s="77" t="str">
        <f t="shared" si="87"/>
        <v>industry-ag-main.html#fuel-switching</v>
      </c>
      <c r="R333" s="399" t="str">
        <f t="shared" si="87"/>
        <v>industry-elec-and-hydrogen.html</v>
      </c>
      <c r="S333" s="439"/>
      <c r="T333" s="56"/>
    </row>
    <row r="334" spans="1:20" ht="150">
      <c r="A334" s="77" t="str">
        <f t="shared" si="88"/>
        <v>Industry</v>
      </c>
      <c r="B334" s="77" t="str">
        <f t="shared" si="85"/>
        <v>Electrification + Hydrogen</v>
      </c>
      <c r="C334" s="77" t="str">
        <f t="shared" si="85"/>
        <v>Fraction of Industrial Fuel Use Shifted to Other Fuels</v>
      </c>
      <c r="D334" s="11" t="s">
        <v>146</v>
      </c>
      <c r="E334" s="56" t="s">
        <v>2644</v>
      </c>
      <c r="F334" s="11" t="s">
        <v>2656</v>
      </c>
      <c r="G334" s="56" t="s">
        <v>2648</v>
      </c>
      <c r="H334" s="57">
        <v>394</v>
      </c>
      <c r="I334" s="56" t="s">
        <v>49</v>
      </c>
      <c r="J334" s="77" t="str">
        <f t="shared" si="89"/>
        <v>Electrification + Hydrogen</v>
      </c>
      <c r="K334" s="77" t="str">
        <f t="shared" si="89"/>
        <v>indst fuel type shifting</v>
      </c>
      <c r="L334" s="356">
        <f t="shared" si="89"/>
        <v>0</v>
      </c>
      <c r="M334" s="356">
        <f t="shared" si="89"/>
        <v>1</v>
      </c>
      <c r="N334" s="356">
        <f t="shared" si="89"/>
        <v>0.01</v>
      </c>
      <c r="O334" s="77" t="str">
        <f t="shared" si="89"/>
        <v>% of fuel shifted</v>
      </c>
      <c r="P334" s="439" t="s">
        <v>3437</v>
      </c>
      <c r="Q334" s="77" t="str">
        <f t="shared" si="87"/>
        <v>industry-ag-main.html#fuel-switching</v>
      </c>
      <c r="R334" s="399" t="str">
        <f t="shared" si="87"/>
        <v>industry-elec-and-hydrogen.html</v>
      </c>
      <c r="S334" s="439"/>
      <c r="T334" s="56"/>
    </row>
    <row r="335" spans="1:20" ht="30">
      <c r="A335" s="77" t="str">
        <f t="shared" si="88"/>
        <v>Industry</v>
      </c>
      <c r="B335" s="77" t="str">
        <f t="shared" si="85"/>
        <v>Electrification + Hydrogen</v>
      </c>
      <c r="C335" s="77" t="str">
        <f t="shared" si="85"/>
        <v>Fraction of Industrial Fuel Use Shifted to Other Fuels</v>
      </c>
      <c r="D335" s="11" t="s">
        <v>146</v>
      </c>
      <c r="E335" s="56" t="s">
        <v>2645</v>
      </c>
      <c r="F335" s="11" t="s">
        <v>2656</v>
      </c>
      <c r="G335" s="56" t="s">
        <v>2649</v>
      </c>
      <c r="H335" s="57">
        <v>395</v>
      </c>
      <c r="I335" s="56" t="s">
        <v>50</v>
      </c>
      <c r="J335" s="77" t="str">
        <f t="shared" si="89"/>
        <v>Electrification + Hydrogen</v>
      </c>
      <c r="K335" s="77" t="str">
        <f t="shared" si="89"/>
        <v>indst fuel type shifting</v>
      </c>
      <c r="L335" s="356">
        <f t="shared" si="89"/>
        <v>0</v>
      </c>
      <c r="M335" s="356">
        <f t="shared" si="89"/>
        <v>1</v>
      </c>
      <c r="N335" s="356">
        <f t="shared" si="89"/>
        <v>0.01</v>
      </c>
      <c r="O335" s="77" t="str">
        <f t="shared" si="89"/>
        <v>% of fuel shifted</v>
      </c>
      <c r="P335" s="439"/>
      <c r="Q335" s="77" t="str">
        <f t="shared" si="87"/>
        <v>industry-ag-main.html#fuel-switching</v>
      </c>
      <c r="R335" s="399" t="str">
        <f t="shared" si="87"/>
        <v>industry-elec-and-hydrogen.html</v>
      </c>
      <c r="S335" s="439"/>
      <c r="T335" s="56"/>
    </row>
    <row r="336" spans="1:20" ht="30">
      <c r="A336" s="77" t="str">
        <f t="shared" si="88"/>
        <v>Industry</v>
      </c>
      <c r="B336" s="77" t="str">
        <f t="shared" si="85"/>
        <v>Electrification + Hydrogen</v>
      </c>
      <c r="C336" s="77" t="str">
        <f t="shared" si="85"/>
        <v>Fraction of Industrial Fuel Use Shifted to Other Fuels</v>
      </c>
      <c r="D336" s="11" t="s">
        <v>146</v>
      </c>
      <c r="E336" s="56" t="s">
        <v>2646</v>
      </c>
      <c r="F336" s="11" t="s">
        <v>2656</v>
      </c>
      <c r="G336" s="56" t="s">
        <v>2652</v>
      </c>
      <c r="H336" s="57">
        <v>396</v>
      </c>
      <c r="I336" s="56" t="s">
        <v>50</v>
      </c>
      <c r="J336" s="77" t="str">
        <f t="shared" si="89"/>
        <v>Electrification + Hydrogen</v>
      </c>
      <c r="K336" s="77" t="str">
        <f t="shared" si="89"/>
        <v>indst fuel type shifting</v>
      </c>
      <c r="L336" s="356">
        <f t="shared" si="89"/>
        <v>0</v>
      </c>
      <c r="M336" s="356">
        <f t="shared" si="89"/>
        <v>1</v>
      </c>
      <c r="N336" s="356">
        <f t="shared" si="89"/>
        <v>0.01</v>
      </c>
      <c r="O336" s="77" t="str">
        <f t="shared" si="89"/>
        <v>% of fuel shifted</v>
      </c>
      <c r="P336" s="439"/>
      <c r="Q336" s="77" t="str">
        <f t="shared" si="87"/>
        <v>industry-ag-main.html#fuel-switching</v>
      </c>
      <c r="R336" s="399" t="str">
        <f t="shared" si="87"/>
        <v>industry-elec-and-hydrogen.html</v>
      </c>
      <c r="S336" s="439"/>
      <c r="T336" s="56"/>
    </row>
    <row r="337" spans="1:20" ht="150">
      <c r="A337" s="77" t="str">
        <f t="shared" si="88"/>
        <v>Industry</v>
      </c>
      <c r="B337" s="77" t="str">
        <f t="shared" si="85"/>
        <v>Electrification + Hydrogen</v>
      </c>
      <c r="C337" s="77" t="str">
        <f t="shared" si="85"/>
        <v>Fraction of Industrial Fuel Use Shifted to Other Fuels</v>
      </c>
      <c r="D337" s="11" t="s">
        <v>146</v>
      </c>
      <c r="E337" s="56" t="s">
        <v>3083</v>
      </c>
      <c r="F337" s="11" t="s">
        <v>2656</v>
      </c>
      <c r="G337" s="56" t="s">
        <v>3086</v>
      </c>
      <c r="H337" s="57">
        <v>397</v>
      </c>
      <c r="I337" s="56" t="s">
        <v>49</v>
      </c>
      <c r="J337" s="77" t="str">
        <f t="shared" si="89"/>
        <v>Electrification + Hydrogen</v>
      </c>
      <c r="K337" s="77" t="str">
        <f t="shared" si="89"/>
        <v>indst fuel type shifting</v>
      </c>
      <c r="L337" s="356">
        <f t="shared" si="89"/>
        <v>0</v>
      </c>
      <c r="M337" s="356">
        <f t="shared" si="89"/>
        <v>1</v>
      </c>
      <c r="N337" s="356">
        <f t="shared" si="89"/>
        <v>0.01</v>
      </c>
      <c r="O337" s="77" t="str">
        <f t="shared" si="89"/>
        <v>% of fuel shifted</v>
      </c>
      <c r="P337" s="439" t="s">
        <v>3438</v>
      </c>
      <c r="Q337" s="77" t="str">
        <f t="shared" si="87"/>
        <v>industry-ag-main.html#fuel-switching</v>
      </c>
      <c r="R337" s="399" t="str">
        <f t="shared" si="87"/>
        <v>industry-elec-and-hydrogen.html</v>
      </c>
      <c r="S337" s="439"/>
      <c r="T337" s="56"/>
    </row>
    <row r="338" spans="1:20" ht="30">
      <c r="A338" s="77" t="str">
        <f t="shared" si="88"/>
        <v>Industry</v>
      </c>
      <c r="B338" s="77" t="str">
        <f t="shared" si="85"/>
        <v>Electrification + Hydrogen</v>
      </c>
      <c r="C338" s="77" t="str">
        <f t="shared" si="85"/>
        <v>Fraction of Industrial Fuel Use Shifted to Other Fuels</v>
      </c>
      <c r="D338" s="11" t="s">
        <v>146</v>
      </c>
      <c r="E338" s="56" t="s">
        <v>3084</v>
      </c>
      <c r="F338" s="11" t="s">
        <v>2656</v>
      </c>
      <c r="G338" s="56" t="s">
        <v>3088</v>
      </c>
      <c r="H338" s="57">
        <v>398</v>
      </c>
      <c r="I338" s="56" t="s">
        <v>50</v>
      </c>
      <c r="J338" s="77" t="str">
        <f t="shared" si="89"/>
        <v>Electrification + Hydrogen</v>
      </c>
      <c r="K338" s="77" t="str">
        <f t="shared" si="89"/>
        <v>indst fuel type shifting</v>
      </c>
      <c r="L338" s="356">
        <f t="shared" si="89"/>
        <v>0</v>
      </c>
      <c r="M338" s="356">
        <f t="shared" si="89"/>
        <v>1</v>
      </c>
      <c r="N338" s="356">
        <f t="shared" si="89"/>
        <v>0.01</v>
      </c>
      <c r="O338" s="77" t="str">
        <f t="shared" si="89"/>
        <v>% of fuel shifted</v>
      </c>
      <c r="P338" s="439"/>
      <c r="Q338" s="77" t="str">
        <f t="shared" si="87"/>
        <v>industry-ag-main.html#fuel-switching</v>
      </c>
      <c r="R338" s="399" t="str">
        <f t="shared" si="87"/>
        <v>industry-elec-and-hydrogen.html</v>
      </c>
      <c r="S338" s="439"/>
      <c r="T338" s="56"/>
    </row>
    <row r="339" spans="1:20" ht="30">
      <c r="A339" s="77" t="str">
        <f t="shared" si="88"/>
        <v>Industry</v>
      </c>
      <c r="B339" s="77" t="str">
        <f t="shared" si="85"/>
        <v>Electrification + Hydrogen</v>
      </c>
      <c r="C339" s="77" t="str">
        <f t="shared" si="85"/>
        <v>Fraction of Industrial Fuel Use Shifted to Other Fuels</v>
      </c>
      <c r="D339" s="11" t="s">
        <v>146</v>
      </c>
      <c r="E339" s="56" t="s">
        <v>3085</v>
      </c>
      <c r="F339" s="11" t="s">
        <v>2656</v>
      </c>
      <c r="G339" s="56" t="s">
        <v>3089</v>
      </c>
      <c r="H339" s="57">
        <v>399</v>
      </c>
      <c r="I339" s="56" t="s">
        <v>50</v>
      </c>
      <c r="J339" s="77" t="str">
        <f t="shared" si="89"/>
        <v>Electrification + Hydrogen</v>
      </c>
      <c r="K339" s="77" t="str">
        <f t="shared" si="89"/>
        <v>indst fuel type shifting</v>
      </c>
      <c r="L339" s="356">
        <f t="shared" si="89"/>
        <v>0</v>
      </c>
      <c r="M339" s="356">
        <f t="shared" si="89"/>
        <v>1</v>
      </c>
      <c r="N339" s="356">
        <f t="shared" si="89"/>
        <v>0.01</v>
      </c>
      <c r="O339" s="77" t="str">
        <f t="shared" si="89"/>
        <v>% of fuel shifted</v>
      </c>
      <c r="P339" s="439"/>
      <c r="Q339" s="77" t="str">
        <f t="shared" si="87"/>
        <v>industry-ag-main.html#fuel-switching</v>
      </c>
      <c r="R339" s="399" t="str">
        <f t="shared" si="87"/>
        <v>industry-elec-and-hydrogen.html</v>
      </c>
      <c r="S339" s="439"/>
      <c r="T339" s="56"/>
    </row>
    <row r="340" spans="1:20" ht="30">
      <c r="A340" s="77" t="str">
        <f t="shared" si="88"/>
        <v>Industry</v>
      </c>
      <c r="B340" s="77" t="str">
        <f t="shared" si="85"/>
        <v>Electrification + Hydrogen</v>
      </c>
      <c r="C340" s="77" t="str">
        <f t="shared" si="85"/>
        <v>Fraction of Industrial Fuel Use Shifted to Other Fuels</v>
      </c>
      <c r="D340" s="11" t="s">
        <v>146</v>
      </c>
      <c r="E340" s="56" t="s">
        <v>3082</v>
      </c>
      <c r="F340" s="11" t="s">
        <v>2656</v>
      </c>
      <c r="G340" s="56" t="s">
        <v>3087</v>
      </c>
      <c r="H340" s="57">
        <v>400</v>
      </c>
      <c r="I340" s="56" t="s">
        <v>50</v>
      </c>
      <c r="J340" s="77" t="str">
        <f t="shared" si="89"/>
        <v>Electrification + Hydrogen</v>
      </c>
      <c r="K340" s="77" t="str">
        <f t="shared" si="89"/>
        <v>indst fuel type shifting</v>
      </c>
      <c r="L340" s="356">
        <f t="shared" si="89"/>
        <v>0</v>
      </c>
      <c r="M340" s="356">
        <f t="shared" si="89"/>
        <v>1</v>
      </c>
      <c r="N340" s="356">
        <f t="shared" si="89"/>
        <v>0.01</v>
      </c>
      <c r="O340" s="77" t="str">
        <f t="shared" si="89"/>
        <v>% of fuel shifted</v>
      </c>
      <c r="P340" s="439"/>
      <c r="Q340" s="77" t="str">
        <f t="shared" si="87"/>
        <v>industry-ag-main.html#fuel-switching</v>
      </c>
      <c r="R340" s="399" t="str">
        <f t="shared" si="87"/>
        <v>industry-elec-and-hydrogen.html</v>
      </c>
      <c r="S340" s="439"/>
      <c r="T340" s="56"/>
    </row>
    <row r="341" spans="1:20" ht="30">
      <c r="A341" s="77" t="str">
        <f t="shared" si="88"/>
        <v>Industry</v>
      </c>
      <c r="B341" s="77" t="str">
        <f t="shared" si="85"/>
        <v>Electrification + Hydrogen</v>
      </c>
      <c r="C341" s="77" t="str">
        <f t="shared" si="85"/>
        <v>Fraction of Industrial Fuel Use Shifted to Other Fuels</v>
      </c>
      <c r="D341" s="11" t="s">
        <v>147</v>
      </c>
      <c r="E341" s="56" t="s">
        <v>2641</v>
      </c>
      <c r="F341" s="11" t="s">
        <v>2657</v>
      </c>
      <c r="G341" s="56" t="s">
        <v>2647</v>
      </c>
      <c r="H341" s="57">
        <v>401</v>
      </c>
      <c r="I341" s="56" t="s">
        <v>50</v>
      </c>
      <c r="J341" s="77" t="str">
        <f t="shared" si="89"/>
        <v>Electrification + Hydrogen</v>
      </c>
      <c r="K341" s="77" t="str">
        <f t="shared" si="89"/>
        <v>indst fuel type shifting</v>
      </c>
      <c r="L341" s="356">
        <f t="shared" si="89"/>
        <v>0</v>
      </c>
      <c r="M341" s="356">
        <f t="shared" si="89"/>
        <v>1</v>
      </c>
      <c r="N341" s="356">
        <f t="shared" si="89"/>
        <v>0.01</v>
      </c>
      <c r="O341" s="77" t="str">
        <f t="shared" si="89"/>
        <v>% of fuel shifted</v>
      </c>
      <c r="P341" s="439"/>
      <c r="Q341" s="77" t="str">
        <f t="shared" si="87"/>
        <v>industry-ag-main.html#fuel-switching</v>
      </c>
      <c r="R341" s="399" t="str">
        <f t="shared" si="87"/>
        <v>industry-elec-and-hydrogen.html</v>
      </c>
      <c r="S341" s="439"/>
      <c r="T341" s="56"/>
    </row>
    <row r="342" spans="1:20" ht="135">
      <c r="A342" s="77" t="str">
        <f t="shared" si="88"/>
        <v>Industry</v>
      </c>
      <c r="B342" s="77" t="str">
        <f t="shared" si="85"/>
        <v>Electrification + Hydrogen</v>
      </c>
      <c r="C342" s="77" t="str">
        <f t="shared" si="85"/>
        <v>Fraction of Industrial Fuel Use Shifted to Other Fuels</v>
      </c>
      <c r="D342" s="11" t="s">
        <v>147</v>
      </c>
      <c r="E342" s="56" t="s">
        <v>2642</v>
      </c>
      <c r="F342" s="11" t="s">
        <v>2657</v>
      </c>
      <c r="G342" s="56" t="s">
        <v>2650</v>
      </c>
      <c r="H342" s="57">
        <v>402</v>
      </c>
      <c r="I342" s="56" t="s">
        <v>49</v>
      </c>
      <c r="J342" s="77" t="str">
        <f t="shared" si="89"/>
        <v>Electrification + Hydrogen</v>
      </c>
      <c r="K342" s="77" t="str">
        <f t="shared" si="89"/>
        <v>indst fuel type shifting</v>
      </c>
      <c r="L342" s="356">
        <f t="shared" si="89"/>
        <v>0</v>
      </c>
      <c r="M342" s="356">
        <f t="shared" si="89"/>
        <v>1</v>
      </c>
      <c r="N342" s="356">
        <f t="shared" si="89"/>
        <v>0.01</v>
      </c>
      <c r="O342" s="77" t="str">
        <f t="shared" si="89"/>
        <v>% of fuel shifted</v>
      </c>
      <c r="P342" s="439" t="s">
        <v>3439</v>
      </c>
      <c r="Q342" s="77" t="str">
        <f t="shared" si="87"/>
        <v>industry-ag-main.html#fuel-switching</v>
      </c>
      <c r="R342" s="399" t="str">
        <f t="shared" si="87"/>
        <v>industry-elec-and-hydrogen.html</v>
      </c>
      <c r="S342" s="439"/>
      <c r="T342" s="56"/>
    </row>
    <row r="343" spans="1:20" ht="135">
      <c r="A343" s="77" t="str">
        <f t="shared" si="88"/>
        <v>Industry</v>
      </c>
      <c r="B343" s="77" t="str">
        <f t="shared" si="85"/>
        <v>Electrification + Hydrogen</v>
      </c>
      <c r="C343" s="77" t="str">
        <f t="shared" si="85"/>
        <v>Fraction of Industrial Fuel Use Shifted to Other Fuels</v>
      </c>
      <c r="D343" s="11" t="s">
        <v>147</v>
      </c>
      <c r="E343" s="56" t="s">
        <v>2643</v>
      </c>
      <c r="F343" s="11" t="s">
        <v>2657</v>
      </c>
      <c r="G343" s="56" t="s">
        <v>2651</v>
      </c>
      <c r="H343" s="57">
        <v>403</v>
      </c>
      <c r="I343" s="56" t="s">
        <v>49</v>
      </c>
      <c r="J343" s="77" t="str">
        <f t="shared" si="89"/>
        <v>Electrification + Hydrogen</v>
      </c>
      <c r="K343" s="77" t="str">
        <f t="shared" si="89"/>
        <v>indst fuel type shifting</v>
      </c>
      <c r="L343" s="356">
        <f t="shared" si="89"/>
        <v>0</v>
      </c>
      <c r="M343" s="356">
        <f t="shared" si="89"/>
        <v>1</v>
      </c>
      <c r="N343" s="356">
        <f t="shared" si="89"/>
        <v>0.01</v>
      </c>
      <c r="O343" s="77" t="str">
        <f t="shared" si="89"/>
        <v>% of fuel shifted</v>
      </c>
      <c r="P343" s="439" t="s">
        <v>3440</v>
      </c>
      <c r="Q343" s="77" t="str">
        <f t="shared" si="87"/>
        <v>industry-ag-main.html#fuel-switching</v>
      </c>
      <c r="R343" s="399" t="str">
        <f t="shared" si="87"/>
        <v>industry-elec-and-hydrogen.html</v>
      </c>
      <c r="S343" s="439"/>
      <c r="T343" s="56"/>
    </row>
    <row r="344" spans="1:20" ht="30">
      <c r="A344" s="77" t="str">
        <f t="shared" si="88"/>
        <v>Industry</v>
      </c>
      <c r="B344" s="77" t="str">
        <f t="shared" si="85"/>
        <v>Electrification + Hydrogen</v>
      </c>
      <c r="C344" s="77" t="str">
        <f t="shared" si="85"/>
        <v>Fraction of Industrial Fuel Use Shifted to Other Fuels</v>
      </c>
      <c r="D344" s="11" t="s">
        <v>147</v>
      </c>
      <c r="E344" s="56" t="s">
        <v>2644</v>
      </c>
      <c r="F344" s="11" t="s">
        <v>2657</v>
      </c>
      <c r="G344" s="56" t="s">
        <v>2648</v>
      </c>
      <c r="H344" s="57">
        <v>404</v>
      </c>
      <c r="I344" s="56" t="s">
        <v>50</v>
      </c>
      <c r="J344" s="77" t="str">
        <f t="shared" si="89"/>
        <v>Electrification + Hydrogen</v>
      </c>
      <c r="K344" s="77" t="str">
        <f t="shared" si="89"/>
        <v>indst fuel type shifting</v>
      </c>
      <c r="L344" s="356">
        <f t="shared" si="89"/>
        <v>0</v>
      </c>
      <c r="M344" s="356">
        <f t="shared" si="89"/>
        <v>1</v>
      </c>
      <c r="N344" s="356">
        <f t="shared" si="89"/>
        <v>0.01</v>
      </c>
      <c r="O344" s="77" t="str">
        <f t="shared" si="89"/>
        <v>% of fuel shifted</v>
      </c>
      <c r="P344" s="439"/>
      <c r="Q344" s="77" t="str">
        <f t="shared" si="87"/>
        <v>industry-ag-main.html#fuel-switching</v>
      </c>
      <c r="R344" s="399" t="str">
        <f t="shared" si="87"/>
        <v>industry-elec-and-hydrogen.html</v>
      </c>
      <c r="S344" s="439"/>
      <c r="T344" s="56"/>
    </row>
    <row r="345" spans="1:20" ht="135">
      <c r="A345" s="77" t="str">
        <f t="shared" si="88"/>
        <v>Industry</v>
      </c>
      <c r="B345" s="77" t="str">
        <f t="shared" si="85"/>
        <v>Electrification + Hydrogen</v>
      </c>
      <c r="C345" s="77" t="str">
        <f t="shared" si="85"/>
        <v>Fraction of Industrial Fuel Use Shifted to Other Fuels</v>
      </c>
      <c r="D345" s="11" t="s">
        <v>147</v>
      </c>
      <c r="E345" s="56" t="s">
        <v>2645</v>
      </c>
      <c r="F345" s="11" t="s">
        <v>2657</v>
      </c>
      <c r="G345" s="56" t="s">
        <v>2649</v>
      </c>
      <c r="H345" s="57">
        <v>405</v>
      </c>
      <c r="I345" s="56" t="s">
        <v>49</v>
      </c>
      <c r="J345" s="77" t="str">
        <f t="shared" si="89"/>
        <v>Electrification + Hydrogen</v>
      </c>
      <c r="K345" s="77" t="str">
        <f t="shared" si="89"/>
        <v>indst fuel type shifting</v>
      </c>
      <c r="L345" s="356">
        <f t="shared" si="89"/>
        <v>0</v>
      </c>
      <c r="M345" s="356">
        <f t="shared" si="89"/>
        <v>1</v>
      </c>
      <c r="N345" s="356">
        <f t="shared" si="89"/>
        <v>0.01</v>
      </c>
      <c r="O345" s="77" t="str">
        <f t="shared" si="89"/>
        <v>% of fuel shifted</v>
      </c>
      <c r="P345" s="439" t="s">
        <v>3441</v>
      </c>
      <c r="Q345" s="77" t="str">
        <f t="shared" si="87"/>
        <v>industry-ag-main.html#fuel-switching</v>
      </c>
      <c r="R345" s="399" t="str">
        <f t="shared" si="87"/>
        <v>industry-elec-and-hydrogen.html</v>
      </c>
      <c r="S345" s="439"/>
      <c r="T345" s="56"/>
    </row>
    <row r="346" spans="1:20" ht="30">
      <c r="A346" s="77" t="str">
        <f t="shared" si="88"/>
        <v>Industry</v>
      </c>
      <c r="B346" s="77" t="str">
        <f t="shared" si="85"/>
        <v>Electrification + Hydrogen</v>
      </c>
      <c r="C346" s="77" t="str">
        <f t="shared" si="85"/>
        <v>Fraction of Industrial Fuel Use Shifted to Other Fuels</v>
      </c>
      <c r="D346" s="11" t="s">
        <v>147</v>
      </c>
      <c r="E346" s="56" t="s">
        <v>2646</v>
      </c>
      <c r="F346" s="11" t="s">
        <v>2657</v>
      </c>
      <c r="G346" s="56" t="s">
        <v>2652</v>
      </c>
      <c r="H346" s="57">
        <v>406</v>
      </c>
      <c r="I346" s="56" t="s">
        <v>50</v>
      </c>
      <c r="J346" s="77" t="str">
        <f t="shared" si="89"/>
        <v>Electrification + Hydrogen</v>
      </c>
      <c r="K346" s="77" t="str">
        <f t="shared" si="89"/>
        <v>indst fuel type shifting</v>
      </c>
      <c r="L346" s="356">
        <f t="shared" si="89"/>
        <v>0</v>
      </c>
      <c r="M346" s="356">
        <f t="shared" si="89"/>
        <v>1</v>
      </c>
      <c r="N346" s="356">
        <f t="shared" si="89"/>
        <v>0.01</v>
      </c>
      <c r="O346" s="77" t="str">
        <f t="shared" si="89"/>
        <v>% of fuel shifted</v>
      </c>
      <c r="P346" s="439"/>
      <c r="Q346" s="77" t="str">
        <f t="shared" si="87"/>
        <v>industry-ag-main.html#fuel-switching</v>
      </c>
      <c r="R346" s="399" t="str">
        <f t="shared" si="87"/>
        <v>industry-elec-and-hydrogen.html</v>
      </c>
      <c r="S346" s="439"/>
      <c r="T346" s="56"/>
    </row>
    <row r="347" spans="1:20" ht="30">
      <c r="A347" s="77" t="str">
        <f t="shared" si="88"/>
        <v>Industry</v>
      </c>
      <c r="B347" s="77" t="str">
        <f t="shared" si="85"/>
        <v>Electrification + Hydrogen</v>
      </c>
      <c r="C347" s="77" t="str">
        <f t="shared" si="85"/>
        <v>Fraction of Industrial Fuel Use Shifted to Other Fuels</v>
      </c>
      <c r="D347" s="11" t="s">
        <v>147</v>
      </c>
      <c r="E347" s="56" t="s">
        <v>3083</v>
      </c>
      <c r="F347" s="11" t="s">
        <v>2657</v>
      </c>
      <c r="G347" s="56" t="s">
        <v>3086</v>
      </c>
      <c r="H347" s="57">
        <v>407</v>
      </c>
      <c r="I347" s="56" t="s">
        <v>50</v>
      </c>
      <c r="J347" s="77" t="str">
        <f t="shared" si="89"/>
        <v>Electrification + Hydrogen</v>
      </c>
      <c r="K347" s="77" t="str">
        <f t="shared" si="89"/>
        <v>indst fuel type shifting</v>
      </c>
      <c r="L347" s="356">
        <f t="shared" si="89"/>
        <v>0</v>
      </c>
      <c r="M347" s="356">
        <f t="shared" si="89"/>
        <v>1</v>
      </c>
      <c r="N347" s="356">
        <f t="shared" si="89"/>
        <v>0.01</v>
      </c>
      <c r="O347" s="77" t="str">
        <f t="shared" si="89"/>
        <v>% of fuel shifted</v>
      </c>
      <c r="P347" s="439"/>
      <c r="Q347" s="77" t="str">
        <f t="shared" si="87"/>
        <v>industry-ag-main.html#fuel-switching</v>
      </c>
      <c r="R347" s="399" t="str">
        <f t="shared" si="87"/>
        <v>industry-elec-and-hydrogen.html</v>
      </c>
      <c r="S347" s="439"/>
      <c r="T347" s="56"/>
    </row>
    <row r="348" spans="1:20" ht="150">
      <c r="A348" s="77" t="str">
        <f t="shared" si="88"/>
        <v>Industry</v>
      </c>
      <c r="B348" s="77" t="str">
        <f t="shared" si="85"/>
        <v>Electrification + Hydrogen</v>
      </c>
      <c r="C348" s="77" t="str">
        <f t="shared" si="85"/>
        <v>Fraction of Industrial Fuel Use Shifted to Other Fuels</v>
      </c>
      <c r="D348" s="11" t="s">
        <v>147</v>
      </c>
      <c r="E348" s="56" t="s">
        <v>3084</v>
      </c>
      <c r="F348" s="11" t="s">
        <v>2657</v>
      </c>
      <c r="G348" s="56" t="s">
        <v>3088</v>
      </c>
      <c r="H348" s="57">
        <v>408</v>
      </c>
      <c r="I348" s="56" t="s">
        <v>49</v>
      </c>
      <c r="J348" s="77" t="str">
        <f t="shared" si="89"/>
        <v>Electrification + Hydrogen</v>
      </c>
      <c r="K348" s="77" t="str">
        <f t="shared" si="89"/>
        <v>indst fuel type shifting</v>
      </c>
      <c r="L348" s="356">
        <f t="shared" si="89"/>
        <v>0</v>
      </c>
      <c r="M348" s="356">
        <f t="shared" si="89"/>
        <v>1</v>
      </c>
      <c r="N348" s="356">
        <f t="shared" si="89"/>
        <v>0.01</v>
      </c>
      <c r="O348" s="77" t="str">
        <f t="shared" si="89"/>
        <v>% of fuel shifted</v>
      </c>
      <c r="P348" s="439" t="s">
        <v>3442</v>
      </c>
      <c r="Q348" s="77" t="str">
        <f t="shared" si="87"/>
        <v>industry-ag-main.html#fuel-switching</v>
      </c>
      <c r="R348" s="399" t="str">
        <f t="shared" si="87"/>
        <v>industry-elec-and-hydrogen.html</v>
      </c>
      <c r="S348" s="439"/>
      <c r="T348" s="56"/>
    </row>
    <row r="349" spans="1:20" ht="150">
      <c r="A349" s="77" t="str">
        <f t="shared" si="88"/>
        <v>Industry</v>
      </c>
      <c r="B349" s="77" t="str">
        <f t="shared" si="85"/>
        <v>Electrification + Hydrogen</v>
      </c>
      <c r="C349" s="77" t="str">
        <f t="shared" si="85"/>
        <v>Fraction of Industrial Fuel Use Shifted to Other Fuels</v>
      </c>
      <c r="D349" s="11" t="s">
        <v>147</v>
      </c>
      <c r="E349" s="56" t="s">
        <v>3085</v>
      </c>
      <c r="F349" s="11" t="s">
        <v>2657</v>
      </c>
      <c r="G349" s="56" t="s">
        <v>3089</v>
      </c>
      <c r="H349" s="57">
        <v>409</v>
      </c>
      <c r="I349" s="56" t="s">
        <v>49</v>
      </c>
      <c r="J349" s="77" t="str">
        <f t="shared" si="89"/>
        <v>Electrification + Hydrogen</v>
      </c>
      <c r="K349" s="77" t="str">
        <f t="shared" si="89"/>
        <v>indst fuel type shifting</v>
      </c>
      <c r="L349" s="356">
        <f t="shared" si="89"/>
        <v>0</v>
      </c>
      <c r="M349" s="356">
        <f t="shared" si="89"/>
        <v>1</v>
      </c>
      <c r="N349" s="356">
        <f t="shared" si="89"/>
        <v>0.01</v>
      </c>
      <c r="O349" s="77" t="str">
        <f t="shared" si="89"/>
        <v>% of fuel shifted</v>
      </c>
      <c r="P349" s="439" t="s">
        <v>3443</v>
      </c>
      <c r="Q349" s="77" t="str">
        <f t="shared" si="87"/>
        <v>industry-ag-main.html#fuel-switching</v>
      </c>
      <c r="R349" s="399" t="str">
        <f t="shared" si="87"/>
        <v>industry-elec-and-hydrogen.html</v>
      </c>
      <c r="S349" s="439"/>
      <c r="T349" s="56"/>
    </row>
    <row r="350" spans="1:20" ht="30">
      <c r="A350" s="77" t="str">
        <f t="shared" si="88"/>
        <v>Industry</v>
      </c>
      <c r="B350" s="77" t="str">
        <f t="shared" si="85"/>
        <v>Electrification + Hydrogen</v>
      </c>
      <c r="C350" s="77" t="str">
        <f t="shared" si="85"/>
        <v>Fraction of Industrial Fuel Use Shifted to Other Fuels</v>
      </c>
      <c r="D350" s="11" t="s">
        <v>147</v>
      </c>
      <c r="E350" s="56" t="s">
        <v>3082</v>
      </c>
      <c r="F350" s="11" t="s">
        <v>2657</v>
      </c>
      <c r="G350" s="56" t="s">
        <v>3087</v>
      </c>
      <c r="H350" s="57">
        <v>410</v>
      </c>
      <c r="I350" s="56" t="s">
        <v>50</v>
      </c>
      <c r="J350" s="77" t="str">
        <f t="shared" si="89"/>
        <v>Electrification + Hydrogen</v>
      </c>
      <c r="K350" s="77" t="str">
        <f t="shared" si="89"/>
        <v>indst fuel type shifting</v>
      </c>
      <c r="L350" s="356">
        <f t="shared" si="89"/>
        <v>0</v>
      </c>
      <c r="M350" s="356">
        <f t="shared" si="89"/>
        <v>1</v>
      </c>
      <c r="N350" s="356">
        <f t="shared" si="89"/>
        <v>0.01</v>
      </c>
      <c r="O350" s="77" t="str">
        <f t="shared" si="89"/>
        <v>% of fuel shifted</v>
      </c>
      <c r="P350" s="439"/>
      <c r="Q350" s="77" t="str">
        <f t="shared" si="87"/>
        <v>industry-ag-main.html#fuel-switching</v>
      </c>
      <c r="R350" s="399" t="str">
        <f t="shared" si="87"/>
        <v>industry-elec-and-hydrogen.html</v>
      </c>
      <c r="S350" s="439"/>
      <c r="T350" s="56"/>
    </row>
    <row r="351" spans="1:20" ht="30">
      <c r="A351" s="77" t="str">
        <f t="shared" si="88"/>
        <v>Industry</v>
      </c>
      <c r="B351" s="77" t="str">
        <f t="shared" si="85"/>
        <v>Electrification + Hydrogen</v>
      </c>
      <c r="C351" s="77" t="str">
        <f t="shared" si="85"/>
        <v>Fraction of Industrial Fuel Use Shifted to Other Fuels</v>
      </c>
      <c r="D351" s="11" t="s">
        <v>148</v>
      </c>
      <c r="E351" s="56" t="s">
        <v>2641</v>
      </c>
      <c r="F351" s="11" t="s">
        <v>2658</v>
      </c>
      <c r="G351" s="56" t="s">
        <v>2647</v>
      </c>
      <c r="H351" s="57">
        <v>411</v>
      </c>
      <c r="I351" s="56" t="s">
        <v>50</v>
      </c>
      <c r="J351" s="77" t="str">
        <f t="shared" si="89"/>
        <v>Electrification + Hydrogen</v>
      </c>
      <c r="K351" s="77" t="str">
        <f t="shared" si="89"/>
        <v>indst fuel type shifting</v>
      </c>
      <c r="L351" s="356">
        <f t="shared" si="89"/>
        <v>0</v>
      </c>
      <c r="M351" s="356">
        <f t="shared" si="89"/>
        <v>1</v>
      </c>
      <c r="N351" s="356">
        <f t="shared" si="89"/>
        <v>0.01</v>
      </c>
      <c r="O351" s="77" t="str">
        <f t="shared" si="89"/>
        <v>% of fuel shifted</v>
      </c>
      <c r="P351" s="439"/>
      <c r="Q351" s="77" t="str">
        <f t="shared" si="87"/>
        <v>industry-ag-main.html#fuel-switching</v>
      </c>
      <c r="R351" s="399" t="str">
        <f t="shared" si="87"/>
        <v>industry-elec-and-hydrogen.html</v>
      </c>
      <c r="S351" s="439"/>
      <c r="T351" s="56"/>
    </row>
    <row r="352" spans="1:20" ht="135">
      <c r="A352" s="77" t="str">
        <f t="shared" si="88"/>
        <v>Industry</v>
      </c>
      <c r="B352" s="77" t="str">
        <f t="shared" si="85"/>
        <v>Electrification + Hydrogen</v>
      </c>
      <c r="C352" s="77" t="str">
        <f t="shared" si="85"/>
        <v>Fraction of Industrial Fuel Use Shifted to Other Fuels</v>
      </c>
      <c r="D352" s="11" t="s">
        <v>148</v>
      </c>
      <c r="E352" s="56" t="s">
        <v>2642</v>
      </c>
      <c r="F352" s="11" t="s">
        <v>2658</v>
      </c>
      <c r="G352" s="56" t="s">
        <v>2650</v>
      </c>
      <c r="H352" s="57">
        <v>412</v>
      </c>
      <c r="I352" s="56" t="s">
        <v>49</v>
      </c>
      <c r="J352" s="77" t="str">
        <f t="shared" si="89"/>
        <v>Electrification + Hydrogen</v>
      </c>
      <c r="K352" s="77" t="str">
        <f t="shared" si="89"/>
        <v>indst fuel type shifting</v>
      </c>
      <c r="L352" s="356">
        <f t="shared" si="89"/>
        <v>0</v>
      </c>
      <c r="M352" s="356">
        <f t="shared" si="89"/>
        <v>1</v>
      </c>
      <c r="N352" s="356">
        <f t="shared" si="89"/>
        <v>0.01</v>
      </c>
      <c r="O352" s="77" t="str">
        <f t="shared" si="89"/>
        <v>% of fuel shifted</v>
      </c>
      <c r="P352" s="439" t="s">
        <v>3444</v>
      </c>
      <c r="Q352" s="77" t="str">
        <f t="shared" si="87"/>
        <v>industry-ag-main.html#fuel-switching</v>
      </c>
      <c r="R352" s="399" t="str">
        <f t="shared" si="87"/>
        <v>industry-elec-and-hydrogen.html</v>
      </c>
      <c r="S352" s="439"/>
      <c r="T352" s="56"/>
    </row>
    <row r="353" spans="1:20" ht="135">
      <c r="A353" s="77" t="str">
        <f t="shared" si="88"/>
        <v>Industry</v>
      </c>
      <c r="B353" s="77" t="str">
        <f t="shared" si="85"/>
        <v>Electrification + Hydrogen</v>
      </c>
      <c r="C353" s="77" t="str">
        <f t="shared" si="85"/>
        <v>Fraction of Industrial Fuel Use Shifted to Other Fuels</v>
      </c>
      <c r="D353" s="11" t="s">
        <v>148</v>
      </c>
      <c r="E353" s="56" t="s">
        <v>2643</v>
      </c>
      <c r="F353" s="11" t="s">
        <v>2658</v>
      </c>
      <c r="G353" s="56" t="s">
        <v>2651</v>
      </c>
      <c r="H353" s="57">
        <v>413</v>
      </c>
      <c r="I353" s="56" t="s">
        <v>49</v>
      </c>
      <c r="J353" s="77" t="str">
        <f t="shared" si="89"/>
        <v>Electrification + Hydrogen</v>
      </c>
      <c r="K353" s="77" t="str">
        <f t="shared" si="89"/>
        <v>indst fuel type shifting</v>
      </c>
      <c r="L353" s="356">
        <f t="shared" si="89"/>
        <v>0</v>
      </c>
      <c r="M353" s="356">
        <f t="shared" si="89"/>
        <v>1</v>
      </c>
      <c r="N353" s="356">
        <f t="shared" si="89"/>
        <v>0.01</v>
      </c>
      <c r="O353" s="77" t="str">
        <f t="shared" si="89"/>
        <v>% of fuel shifted</v>
      </c>
      <c r="P353" s="439" t="s">
        <v>3445</v>
      </c>
      <c r="Q353" s="77" t="str">
        <f t="shared" si="87"/>
        <v>industry-ag-main.html#fuel-switching</v>
      </c>
      <c r="R353" s="399" t="str">
        <f t="shared" si="87"/>
        <v>industry-elec-and-hydrogen.html</v>
      </c>
      <c r="S353" s="439"/>
      <c r="T353" s="56"/>
    </row>
    <row r="354" spans="1:20" ht="30">
      <c r="A354" s="77" t="str">
        <f t="shared" si="88"/>
        <v>Industry</v>
      </c>
      <c r="B354" s="77" t="str">
        <f t="shared" si="88"/>
        <v>Electrification + Hydrogen</v>
      </c>
      <c r="C354" s="77" t="str">
        <f t="shared" si="88"/>
        <v>Fraction of Industrial Fuel Use Shifted to Other Fuels</v>
      </c>
      <c r="D354" s="11" t="s">
        <v>148</v>
      </c>
      <c r="E354" s="56" t="s">
        <v>2644</v>
      </c>
      <c r="F354" s="11" t="s">
        <v>2658</v>
      </c>
      <c r="G354" s="56" t="s">
        <v>2648</v>
      </c>
      <c r="H354" s="57">
        <v>414</v>
      </c>
      <c r="I354" s="56" t="s">
        <v>50</v>
      </c>
      <c r="J354" s="77" t="str">
        <f t="shared" si="89"/>
        <v>Electrification + Hydrogen</v>
      </c>
      <c r="K354" s="77" t="str">
        <f t="shared" si="89"/>
        <v>indst fuel type shifting</v>
      </c>
      <c r="L354" s="356">
        <f t="shared" si="89"/>
        <v>0</v>
      </c>
      <c r="M354" s="356">
        <f t="shared" si="89"/>
        <v>1</v>
      </c>
      <c r="N354" s="356">
        <f t="shared" si="89"/>
        <v>0.01</v>
      </c>
      <c r="O354" s="77" t="str">
        <f t="shared" si="89"/>
        <v>% of fuel shifted</v>
      </c>
      <c r="P354" s="439"/>
      <c r="Q354" s="77" t="str">
        <f t="shared" si="87"/>
        <v>industry-ag-main.html#fuel-switching</v>
      </c>
      <c r="R354" s="399" t="str">
        <f t="shared" si="87"/>
        <v>industry-elec-and-hydrogen.html</v>
      </c>
      <c r="S354" s="439"/>
      <c r="T354" s="56"/>
    </row>
    <row r="355" spans="1:20" ht="135">
      <c r="A355" s="77" t="str">
        <f t="shared" si="88"/>
        <v>Industry</v>
      </c>
      <c r="B355" s="77" t="str">
        <f t="shared" si="88"/>
        <v>Electrification + Hydrogen</v>
      </c>
      <c r="C355" s="77" t="str">
        <f t="shared" si="88"/>
        <v>Fraction of Industrial Fuel Use Shifted to Other Fuels</v>
      </c>
      <c r="D355" s="11" t="s">
        <v>148</v>
      </c>
      <c r="E355" s="56" t="s">
        <v>2645</v>
      </c>
      <c r="F355" s="11" t="s">
        <v>2658</v>
      </c>
      <c r="G355" s="56" t="s">
        <v>2649</v>
      </c>
      <c r="H355" s="57">
        <v>415</v>
      </c>
      <c r="I355" s="56" t="s">
        <v>49</v>
      </c>
      <c r="J355" s="77" t="str">
        <f t="shared" si="89"/>
        <v>Electrification + Hydrogen</v>
      </c>
      <c r="K355" s="77" t="str">
        <f t="shared" si="89"/>
        <v>indst fuel type shifting</v>
      </c>
      <c r="L355" s="356">
        <f t="shared" si="89"/>
        <v>0</v>
      </c>
      <c r="M355" s="356">
        <f t="shared" si="89"/>
        <v>1</v>
      </c>
      <c r="N355" s="356">
        <f t="shared" si="89"/>
        <v>0.01</v>
      </c>
      <c r="O355" s="77" t="str">
        <f t="shared" si="89"/>
        <v>% of fuel shifted</v>
      </c>
      <c r="P355" s="439" t="s">
        <v>3446</v>
      </c>
      <c r="Q355" s="77" t="str">
        <f t="shared" si="87"/>
        <v>industry-ag-main.html#fuel-switching</v>
      </c>
      <c r="R355" s="399" t="str">
        <f t="shared" si="87"/>
        <v>industry-elec-and-hydrogen.html</v>
      </c>
      <c r="S355" s="439"/>
      <c r="T355" s="56"/>
    </row>
    <row r="356" spans="1:20" ht="30">
      <c r="A356" s="77" t="str">
        <f t="shared" ref="A356:C400" si="90">A$321</f>
        <v>Industry</v>
      </c>
      <c r="B356" s="77" t="str">
        <f t="shared" si="90"/>
        <v>Electrification + Hydrogen</v>
      </c>
      <c r="C356" s="77" t="str">
        <f t="shared" si="90"/>
        <v>Fraction of Industrial Fuel Use Shifted to Other Fuels</v>
      </c>
      <c r="D356" s="11" t="s">
        <v>148</v>
      </c>
      <c r="E356" s="56" t="s">
        <v>2646</v>
      </c>
      <c r="F356" s="11" t="s">
        <v>2658</v>
      </c>
      <c r="G356" s="56" t="s">
        <v>2652</v>
      </c>
      <c r="H356" s="57">
        <v>416</v>
      </c>
      <c r="I356" s="56" t="s">
        <v>50</v>
      </c>
      <c r="J356" s="77" t="str">
        <f t="shared" si="89"/>
        <v>Electrification + Hydrogen</v>
      </c>
      <c r="K356" s="77" t="str">
        <f t="shared" si="89"/>
        <v>indst fuel type shifting</v>
      </c>
      <c r="L356" s="356">
        <f t="shared" si="89"/>
        <v>0</v>
      </c>
      <c r="M356" s="356">
        <f t="shared" si="89"/>
        <v>1</v>
      </c>
      <c r="N356" s="356">
        <f t="shared" si="89"/>
        <v>0.01</v>
      </c>
      <c r="O356" s="77" t="str">
        <f t="shared" si="89"/>
        <v>% of fuel shifted</v>
      </c>
      <c r="P356" s="439"/>
      <c r="Q356" s="77" t="str">
        <f t="shared" si="87"/>
        <v>industry-ag-main.html#fuel-switching</v>
      </c>
      <c r="R356" s="399" t="str">
        <f t="shared" si="87"/>
        <v>industry-elec-and-hydrogen.html</v>
      </c>
      <c r="S356" s="439"/>
      <c r="T356" s="56"/>
    </row>
    <row r="357" spans="1:20" ht="30">
      <c r="A357" s="77" t="str">
        <f t="shared" si="90"/>
        <v>Industry</v>
      </c>
      <c r="B357" s="77" t="str">
        <f t="shared" si="90"/>
        <v>Electrification + Hydrogen</v>
      </c>
      <c r="C357" s="77" t="str">
        <f t="shared" si="90"/>
        <v>Fraction of Industrial Fuel Use Shifted to Other Fuels</v>
      </c>
      <c r="D357" s="11" t="s">
        <v>148</v>
      </c>
      <c r="E357" s="56" t="s">
        <v>3083</v>
      </c>
      <c r="F357" s="11" t="s">
        <v>2658</v>
      </c>
      <c r="G357" s="56" t="s">
        <v>3086</v>
      </c>
      <c r="H357" s="57">
        <v>417</v>
      </c>
      <c r="I357" s="56" t="s">
        <v>50</v>
      </c>
      <c r="J357" s="77" t="str">
        <f t="shared" si="89"/>
        <v>Electrification + Hydrogen</v>
      </c>
      <c r="K357" s="77" t="str">
        <f t="shared" si="89"/>
        <v>indst fuel type shifting</v>
      </c>
      <c r="L357" s="356">
        <f t="shared" si="89"/>
        <v>0</v>
      </c>
      <c r="M357" s="356">
        <f t="shared" si="89"/>
        <v>1</v>
      </c>
      <c r="N357" s="356">
        <f t="shared" si="89"/>
        <v>0.01</v>
      </c>
      <c r="O357" s="77" t="str">
        <f t="shared" si="89"/>
        <v>% of fuel shifted</v>
      </c>
      <c r="P357" s="439"/>
      <c r="Q357" s="77" t="str">
        <f t="shared" si="87"/>
        <v>industry-ag-main.html#fuel-switching</v>
      </c>
      <c r="R357" s="399" t="str">
        <f t="shared" si="87"/>
        <v>industry-elec-and-hydrogen.html</v>
      </c>
      <c r="S357" s="439"/>
      <c r="T357" s="56"/>
    </row>
    <row r="358" spans="1:20" ht="150">
      <c r="A358" s="77" t="str">
        <f t="shared" si="90"/>
        <v>Industry</v>
      </c>
      <c r="B358" s="77" t="str">
        <f t="shared" si="90"/>
        <v>Electrification + Hydrogen</v>
      </c>
      <c r="C358" s="77" t="str">
        <f t="shared" si="90"/>
        <v>Fraction of Industrial Fuel Use Shifted to Other Fuels</v>
      </c>
      <c r="D358" s="11" t="s">
        <v>148</v>
      </c>
      <c r="E358" s="56" t="s">
        <v>3084</v>
      </c>
      <c r="F358" s="11" t="s">
        <v>2658</v>
      </c>
      <c r="G358" s="56" t="s">
        <v>3088</v>
      </c>
      <c r="H358" s="57">
        <v>418</v>
      </c>
      <c r="I358" s="56" t="s">
        <v>49</v>
      </c>
      <c r="J358" s="77" t="str">
        <f t="shared" si="89"/>
        <v>Electrification + Hydrogen</v>
      </c>
      <c r="K358" s="77" t="str">
        <f t="shared" si="89"/>
        <v>indst fuel type shifting</v>
      </c>
      <c r="L358" s="356">
        <f t="shared" si="89"/>
        <v>0</v>
      </c>
      <c r="M358" s="356">
        <f t="shared" si="89"/>
        <v>1</v>
      </c>
      <c r="N358" s="356">
        <f t="shared" si="89"/>
        <v>0.01</v>
      </c>
      <c r="O358" s="77" t="str">
        <f t="shared" si="89"/>
        <v>% of fuel shifted</v>
      </c>
      <c r="P358" s="439" t="s">
        <v>3447</v>
      </c>
      <c r="Q358" s="77" t="str">
        <f t="shared" si="87"/>
        <v>industry-ag-main.html#fuel-switching</v>
      </c>
      <c r="R358" s="399" t="str">
        <f t="shared" si="87"/>
        <v>industry-elec-and-hydrogen.html</v>
      </c>
      <c r="S358" s="439"/>
      <c r="T358" s="56"/>
    </row>
    <row r="359" spans="1:20" ht="150">
      <c r="A359" s="77" t="str">
        <f t="shared" si="90"/>
        <v>Industry</v>
      </c>
      <c r="B359" s="77" t="str">
        <f t="shared" si="90"/>
        <v>Electrification + Hydrogen</v>
      </c>
      <c r="C359" s="77" t="str">
        <f t="shared" si="90"/>
        <v>Fraction of Industrial Fuel Use Shifted to Other Fuels</v>
      </c>
      <c r="D359" s="11" t="s">
        <v>148</v>
      </c>
      <c r="E359" s="56" t="s">
        <v>3085</v>
      </c>
      <c r="F359" s="11" t="s">
        <v>2658</v>
      </c>
      <c r="G359" s="56" t="s">
        <v>3089</v>
      </c>
      <c r="H359" s="57">
        <v>419</v>
      </c>
      <c r="I359" s="56" t="s">
        <v>49</v>
      </c>
      <c r="J359" s="77" t="str">
        <f t="shared" si="89"/>
        <v>Electrification + Hydrogen</v>
      </c>
      <c r="K359" s="77" t="str">
        <f t="shared" si="89"/>
        <v>indst fuel type shifting</v>
      </c>
      <c r="L359" s="356">
        <f t="shared" si="89"/>
        <v>0</v>
      </c>
      <c r="M359" s="356">
        <f t="shared" si="89"/>
        <v>1</v>
      </c>
      <c r="N359" s="356">
        <f t="shared" si="89"/>
        <v>0.01</v>
      </c>
      <c r="O359" s="77" t="str">
        <f t="shared" si="89"/>
        <v>% of fuel shifted</v>
      </c>
      <c r="P359" s="439" t="s">
        <v>3448</v>
      </c>
      <c r="Q359" s="77" t="str">
        <f t="shared" si="87"/>
        <v>industry-ag-main.html#fuel-switching</v>
      </c>
      <c r="R359" s="399" t="str">
        <f t="shared" si="87"/>
        <v>industry-elec-and-hydrogen.html</v>
      </c>
      <c r="S359" s="439"/>
      <c r="T359" s="56"/>
    </row>
    <row r="360" spans="1:20" ht="30">
      <c r="A360" s="77" t="str">
        <f t="shared" si="90"/>
        <v>Industry</v>
      </c>
      <c r="B360" s="77" t="str">
        <f t="shared" si="90"/>
        <v>Electrification + Hydrogen</v>
      </c>
      <c r="C360" s="77" t="str">
        <f t="shared" si="90"/>
        <v>Fraction of Industrial Fuel Use Shifted to Other Fuels</v>
      </c>
      <c r="D360" s="11" t="s">
        <v>148</v>
      </c>
      <c r="E360" s="56" t="s">
        <v>3082</v>
      </c>
      <c r="F360" s="11" t="s">
        <v>2658</v>
      </c>
      <c r="G360" s="56" t="s">
        <v>3087</v>
      </c>
      <c r="H360" s="57">
        <v>420</v>
      </c>
      <c r="I360" s="56" t="s">
        <v>50</v>
      </c>
      <c r="J360" s="77" t="str">
        <f t="shared" si="89"/>
        <v>Electrification + Hydrogen</v>
      </c>
      <c r="K360" s="77" t="str">
        <f t="shared" si="89"/>
        <v>indst fuel type shifting</v>
      </c>
      <c r="L360" s="356">
        <f t="shared" si="89"/>
        <v>0</v>
      </c>
      <c r="M360" s="356">
        <f t="shared" si="89"/>
        <v>1</v>
      </c>
      <c r="N360" s="356">
        <f t="shared" si="89"/>
        <v>0.01</v>
      </c>
      <c r="O360" s="77" t="str">
        <f t="shared" si="89"/>
        <v>% of fuel shifted</v>
      </c>
      <c r="P360" s="439"/>
      <c r="Q360" s="77" t="str">
        <f t="shared" si="87"/>
        <v>industry-ag-main.html#fuel-switching</v>
      </c>
      <c r="R360" s="399" t="str">
        <f t="shared" si="87"/>
        <v>industry-elec-and-hydrogen.html</v>
      </c>
      <c r="S360" s="439"/>
      <c r="T360" s="56"/>
    </row>
    <row r="361" spans="1:20" ht="30">
      <c r="A361" s="77" t="str">
        <f t="shared" si="90"/>
        <v>Industry</v>
      </c>
      <c r="B361" s="77" t="str">
        <f t="shared" si="90"/>
        <v>Electrification + Hydrogen</v>
      </c>
      <c r="C361" s="77" t="str">
        <f t="shared" si="90"/>
        <v>Fraction of Industrial Fuel Use Shifted to Other Fuels</v>
      </c>
      <c r="D361" s="11" t="s">
        <v>2730</v>
      </c>
      <c r="E361" s="56" t="s">
        <v>2641</v>
      </c>
      <c r="F361" s="56" t="s">
        <v>3165</v>
      </c>
      <c r="G361" s="56" t="s">
        <v>2647</v>
      </c>
      <c r="H361" s="57">
        <v>421</v>
      </c>
      <c r="I361" s="56" t="s">
        <v>50</v>
      </c>
      <c r="J361" s="77" t="str">
        <f t="shared" si="89"/>
        <v>Electrification + Hydrogen</v>
      </c>
      <c r="K361" s="77" t="str">
        <f t="shared" si="89"/>
        <v>indst fuel type shifting</v>
      </c>
      <c r="L361" s="356">
        <f t="shared" si="89"/>
        <v>0</v>
      </c>
      <c r="M361" s="356">
        <f t="shared" si="89"/>
        <v>1</v>
      </c>
      <c r="N361" s="356">
        <f t="shared" si="89"/>
        <v>0.01</v>
      </c>
      <c r="O361" s="77" t="str">
        <f t="shared" si="89"/>
        <v>% of fuel shifted</v>
      </c>
      <c r="P361" s="439"/>
      <c r="Q361" s="77" t="str">
        <f t="shared" si="87"/>
        <v>industry-ag-main.html#fuel-switching</v>
      </c>
      <c r="R361" s="399" t="str">
        <f t="shared" si="87"/>
        <v>industry-elec-and-hydrogen.html</v>
      </c>
      <c r="S361" s="439"/>
      <c r="T361" s="56"/>
    </row>
    <row r="362" spans="1:20" ht="135">
      <c r="A362" s="77" t="str">
        <f t="shared" si="90"/>
        <v>Industry</v>
      </c>
      <c r="B362" s="77" t="str">
        <f t="shared" si="90"/>
        <v>Electrification + Hydrogen</v>
      </c>
      <c r="C362" s="77" t="str">
        <f t="shared" si="90"/>
        <v>Fraction of Industrial Fuel Use Shifted to Other Fuels</v>
      </c>
      <c r="D362" s="11" t="s">
        <v>2730</v>
      </c>
      <c r="E362" s="56" t="s">
        <v>2642</v>
      </c>
      <c r="F362" s="56" t="s">
        <v>3165</v>
      </c>
      <c r="G362" s="56" t="s">
        <v>2650</v>
      </c>
      <c r="H362" s="57">
        <v>422</v>
      </c>
      <c r="I362" s="56" t="s">
        <v>49</v>
      </c>
      <c r="J362" s="77" t="str">
        <f t="shared" si="89"/>
        <v>Electrification + Hydrogen</v>
      </c>
      <c r="K362" s="77" t="str">
        <f t="shared" si="89"/>
        <v>indst fuel type shifting</v>
      </c>
      <c r="L362" s="356">
        <f t="shared" si="89"/>
        <v>0</v>
      </c>
      <c r="M362" s="356">
        <f t="shared" si="89"/>
        <v>1</v>
      </c>
      <c r="N362" s="356">
        <f t="shared" si="89"/>
        <v>0.01</v>
      </c>
      <c r="O362" s="77" t="str">
        <f t="shared" si="89"/>
        <v>% of fuel shifted</v>
      </c>
      <c r="P362" s="439" t="s">
        <v>3449</v>
      </c>
      <c r="Q362" s="77" t="str">
        <f t="shared" si="87"/>
        <v>industry-ag-main.html#fuel-switching</v>
      </c>
      <c r="R362" s="399" t="str">
        <f t="shared" si="87"/>
        <v>industry-elec-and-hydrogen.html</v>
      </c>
      <c r="S362" s="439"/>
      <c r="T362" s="56"/>
    </row>
    <row r="363" spans="1:20" ht="135">
      <c r="A363" s="77" t="str">
        <f t="shared" si="90"/>
        <v>Industry</v>
      </c>
      <c r="B363" s="77" t="str">
        <f t="shared" si="90"/>
        <v>Electrification + Hydrogen</v>
      </c>
      <c r="C363" s="77" t="str">
        <f t="shared" si="90"/>
        <v>Fraction of Industrial Fuel Use Shifted to Other Fuels</v>
      </c>
      <c r="D363" s="11" t="s">
        <v>2730</v>
      </c>
      <c r="E363" s="56" t="s">
        <v>2643</v>
      </c>
      <c r="F363" s="56" t="s">
        <v>3165</v>
      </c>
      <c r="G363" s="56" t="s">
        <v>2651</v>
      </c>
      <c r="H363" s="57">
        <v>423</v>
      </c>
      <c r="I363" s="56" t="s">
        <v>49</v>
      </c>
      <c r="J363" s="77" t="str">
        <f t="shared" si="89"/>
        <v>Electrification + Hydrogen</v>
      </c>
      <c r="K363" s="77" t="str">
        <f t="shared" si="89"/>
        <v>indst fuel type shifting</v>
      </c>
      <c r="L363" s="356">
        <f t="shared" si="89"/>
        <v>0</v>
      </c>
      <c r="M363" s="356">
        <f t="shared" si="89"/>
        <v>1</v>
      </c>
      <c r="N363" s="356">
        <f t="shared" si="89"/>
        <v>0.01</v>
      </c>
      <c r="O363" s="77" t="str">
        <f t="shared" si="89"/>
        <v>% of fuel shifted</v>
      </c>
      <c r="P363" s="439" t="s">
        <v>3450</v>
      </c>
      <c r="Q363" s="77" t="str">
        <f t="shared" si="87"/>
        <v>industry-ag-main.html#fuel-switching</v>
      </c>
      <c r="R363" s="399" t="str">
        <f t="shared" si="87"/>
        <v>industry-elec-and-hydrogen.html</v>
      </c>
      <c r="S363" s="439"/>
      <c r="T363" s="56"/>
    </row>
    <row r="364" spans="1:20" ht="30">
      <c r="A364" s="77" t="str">
        <f t="shared" si="90"/>
        <v>Industry</v>
      </c>
      <c r="B364" s="77" t="str">
        <f t="shared" si="90"/>
        <v>Electrification + Hydrogen</v>
      </c>
      <c r="C364" s="77" t="str">
        <f t="shared" si="90"/>
        <v>Fraction of Industrial Fuel Use Shifted to Other Fuels</v>
      </c>
      <c r="D364" s="11" t="s">
        <v>2730</v>
      </c>
      <c r="E364" s="56" t="s">
        <v>2644</v>
      </c>
      <c r="F364" s="56" t="s">
        <v>3165</v>
      </c>
      <c r="G364" s="56" t="s">
        <v>2648</v>
      </c>
      <c r="H364" s="57">
        <v>424</v>
      </c>
      <c r="I364" s="56" t="s">
        <v>50</v>
      </c>
      <c r="J364" s="77" t="str">
        <f t="shared" si="89"/>
        <v>Electrification + Hydrogen</v>
      </c>
      <c r="K364" s="77" t="str">
        <f t="shared" si="89"/>
        <v>indst fuel type shifting</v>
      </c>
      <c r="L364" s="356">
        <f t="shared" si="89"/>
        <v>0</v>
      </c>
      <c r="M364" s="356">
        <f t="shared" si="89"/>
        <v>1</v>
      </c>
      <c r="N364" s="356">
        <f t="shared" si="89"/>
        <v>0.01</v>
      </c>
      <c r="O364" s="77" t="str">
        <f t="shared" si="89"/>
        <v>% of fuel shifted</v>
      </c>
      <c r="P364" s="439"/>
      <c r="Q364" s="77" t="str">
        <f t="shared" si="87"/>
        <v>industry-ag-main.html#fuel-switching</v>
      </c>
      <c r="R364" s="399" t="str">
        <f t="shared" si="87"/>
        <v>industry-elec-and-hydrogen.html</v>
      </c>
      <c r="S364" s="439"/>
      <c r="T364" s="56"/>
    </row>
    <row r="365" spans="1:20" ht="135">
      <c r="A365" s="77" t="str">
        <f t="shared" si="90"/>
        <v>Industry</v>
      </c>
      <c r="B365" s="77" t="str">
        <f t="shared" si="90"/>
        <v>Electrification + Hydrogen</v>
      </c>
      <c r="C365" s="77" t="str">
        <f t="shared" si="90"/>
        <v>Fraction of Industrial Fuel Use Shifted to Other Fuels</v>
      </c>
      <c r="D365" s="11" t="s">
        <v>2730</v>
      </c>
      <c r="E365" s="56" t="s">
        <v>2645</v>
      </c>
      <c r="F365" s="56" t="s">
        <v>3165</v>
      </c>
      <c r="G365" s="56" t="s">
        <v>2649</v>
      </c>
      <c r="H365" s="57">
        <v>425</v>
      </c>
      <c r="I365" s="56" t="s">
        <v>49</v>
      </c>
      <c r="J365" s="77" t="str">
        <f t="shared" si="89"/>
        <v>Electrification + Hydrogen</v>
      </c>
      <c r="K365" s="77" t="str">
        <f t="shared" si="89"/>
        <v>indst fuel type shifting</v>
      </c>
      <c r="L365" s="356">
        <f t="shared" si="89"/>
        <v>0</v>
      </c>
      <c r="M365" s="356">
        <f t="shared" si="89"/>
        <v>1</v>
      </c>
      <c r="N365" s="356">
        <f t="shared" si="89"/>
        <v>0.01</v>
      </c>
      <c r="O365" s="77" t="str">
        <f t="shared" si="89"/>
        <v>% of fuel shifted</v>
      </c>
      <c r="P365" s="439" t="s">
        <v>3451</v>
      </c>
      <c r="Q365" s="77" t="str">
        <f t="shared" si="87"/>
        <v>industry-ag-main.html#fuel-switching</v>
      </c>
      <c r="R365" s="399" t="str">
        <f t="shared" si="87"/>
        <v>industry-elec-and-hydrogen.html</v>
      </c>
      <c r="S365" s="439"/>
      <c r="T365" s="56"/>
    </row>
    <row r="366" spans="1:20" ht="30">
      <c r="A366" s="77" t="str">
        <f t="shared" si="90"/>
        <v>Industry</v>
      </c>
      <c r="B366" s="77" t="str">
        <f t="shared" si="90"/>
        <v>Electrification + Hydrogen</v>
      </c>
      <c r="C366" s="77" t="str">
        <f t="shared" si="90"/>
        <v>Fraction of Industrial Fuel Use Shifted to Other Fuels</v>
      </c>
      <c r="D366" s="11" t="s">
        <v>2730</v>
      </c>
      <c r="E366" s="56" t="s">
        <v>2646</v>
      </c>
      <c r="F366" s="56" t="s">
        <v>3165</v>
      </c>
      <c r="G366" s="56" t="s">
        <v>2652</v>
      </c>
      <c r="H366" s="57">
        <v>426</v>
      </c>
      <c r="I366" s="56" t="s">
        <v>50</v>
      </c>
      <c r="J366" s="77" t="str">
        <f t="shared" si="89"/>
        <v>Electrification + Hydrogen</v>
      </c>
      <c r="K366" s="77" t="str">
        <f t="shared" si="89"/>
        <v>indst fuel type shifting</v>
      </c>
      <c r="L366" s="356">
        <f t="shared" si="89"/>
        <v>0</v>
      </c>
      <c r="M366" s="356">
        <f t="shared" si="89"/>
        <v>1</v>
      </c>
      <c r="N366" s="356">
        <f t="shared" si="89"/>
        <v>0.01</v>
      </c>
      <c r="O366" s="77" t="str">
        <f t="shared" si="89"/>
        <v>% of fuel shifted</v>
      </c>
      <c r="P366" s="439"/>
      <c r="Q366" s="77" t="str">
        <f t="shared" si="87"/>
        <v>industry-ag-main.html#fuel-switching</v>
      </c>
      <c r="R366" s="399" t="str">
        <f t="shared" si="87"/>
        <v>industry-elec-and-hydrogen.html</v>
      </c>
      <c r="S366" s="439"/>
      <c r="T366" s="56"/>
    </row>
    <row r="367" spans="1:20" ht="30">
      <c r="A367" s="77" t="str">
        <f t="shared" si="90"/>
        <v>Industry</v>
      </c>
      <c r="B367" s="77" t="str">
        <f t="shared" si="90"/>
        <v>Electrification + Hydrogen</v>
      </c>
      <c r="C367" s="77" t="str">
        <f t="shared" si="90"/>
        <v>Fraction of Industrial Fuel Use Shifted to Other Fuels</v>
      </c>
      <c r="D367" s="11" t="s">
        <v>2730</v>
      </c>
      <c r="E367" s="56" t="s">
        <v>3083</v>
      </c>
      <c r="F367" s="56" t="s">
        <v>3165</v>
      </c>
      <c r="G367" s="56" t="s">
        <v>3086</v>
      </c>
      <c r="H367" s="57">
        <v>427</v>
      </c>
      <c r="I367" s="56" t="s">
        <v>50</v>
      </c>
      <c r="J367" s="77" t="str">
        <f t="shared" si="89"/>
        <v>Electrification + Hydrogen</v>
      </c>
      <c r="K367" s="77" t="str">
        <f t="shared" si="89"/>
        <v>indst fuel type shifting</v>
      </c>
      <c r="L367" s="356">
        <f t="shared" si="89"/>
        <v>0</v>
      </c>
      <c r="M367" s="356">
        <f t="shared" si="89"/>
        <v>1</v>
      </c>
      <c r="N367" s="356">
        <f t="shared" si="89"/>
        <v>0.01</v>
      </c>
      <c r="O367" s="77" t="str">
        <f t="shared" si="89"/>
        <v>% of fuel shifted</v>
      </c>
      <c r="P367" s="439"/>
      <c r="Q367" s="77" t="str">
        <f t="shared" si="87"/>
        <v>industry-ag-main.html#fuel-switching</v>
      </c>
      <c r="R367" s="399" t="str">
        <f t="shared" si="87"/>
        <v>industry-elec-and-hydrogen.html</v>
      </c>
      <c r="S367" s="439"/>
      <c r="T367" s="56"/>
    </row>
    <row r="368" spans="1:20" ht="135">
      <c r="A368" s="77" t="str">
        <f t="shared" si="90"/>
        <v>Industry</v>
      </c>
      <c r="B368" s="77" t="str">
        <f t="shared" si="90"/>
        <v>Electrification + Hydrogen</v>
      </c>
      <c r="C368" s="77" t="str">
        <f t="shared" si="90"/>
        <v>Fraction of Industrial Fuel Use Shifted to Other Fuels</v>
      </c>
      <c r="D368" s="11" t="s">
        <v>2730</v>
      </c>
      <c r="E368" s="56" t="s">
        <v>3084</v>
      </c>
      <c r="F368" s="56" t="s">
        <v>3165</v>
      </c>
      <c r="G368" s="56" t="s">
        <v>3088</v>
      </c>
      <c r="H368" s="57">
        <v>428</v>
      </c>
      <c r="I368" s="56" t="s">
        <v>49</v>
      </c>
      <c r="J368" s="77" t="str">
        <f t="shared" si="89"/>
        <v>Electrification + Hydrogen</v>
      </c>
      <c r="K368" s="77" t="str">
        <f t="shared" si="89"/>
        <v>indst fuel type shifting</v>
      </c>
      <c r="L368" s="356">
        <f t="shared" si="89"/>
        <v>0</v>
      </c>
      <c r="M368" s="356">
        <f t="shared" si="89"/>
        <v>1</v>
      </c>
      <c r="N368" s="356">
        <f t="shared" si="89"/>
        <v>0.01</v>
      </c>
      <c r="O368" s="77" t="str">
        <f t="shared" si="89"/>
        <v>% of fuel shifted</v>
      </c>
      <c r="P368" s="439" t="s">
        <v>3452</v>
      </c>
      <c r="Q368" s="77" t="str">
        <f t="shared" si="87"/>
        <v>industry-ag-main.html#fuel-switching</v>
      </c>
      <c r="R368" s="399" t="str">
        <f t="shared" si="87"/>
        <v>industry-elec-and-hydrogen.html</v>
      </c>
      <c r="S368" s="439"/>
      <c r="T368" s="56"/>
    </row>
    <row r="369" spans="1:20" ht="30">
      <c r="A369" s="77" t="str">
        <f t="shared" si="90"/>
        <v>Industry</v>
      </c>
      <c r="B369" s="77" t="str">
        <f t="shared" si="90"/>
        <v>Electrification + Hydrogen</v>
      </c>
      <c r="C369" s="77" t="str">
        <f t="shared" si="90"/>
        <v>Fraction of Industrial Fuel Use Shifted to Other Fuels</v>
      </c>
      <c r="D369" s="11" t="s">
        <v>2730</v>
      </c>
      <c r="E369" s="56" t="s">
        <v>3085</v>
      </c>
      <c r="F369" s="56" t="s">
        <v>3165</v>
      </c>
      <c r="G369" s="56" t="s">
        <v>3089</v>
      </c>
      <c r="H369" s="57">
        <v>464</v>
      </c>
      <c r="I369" s="56" t="s">
        <v>50</v>
      </c>
      <c r="J369" s="77" t="str">
        <f t="shared" si="89"/>
        <v>Electrification + Hydrogen</v>
      </c>
      <c r="K369" s="77" t="str">
        <f t="shared" si="89"/>
        <v>indst fuel type shifting</v>
      </c>
      <c r="L369" s="356">
        <f t="shared" si="89"/>
        <v>0</v>
      </c>
      <c r="M369" s="356">
        <f t="shared" ref="J369:O400" si="91">M$321</f>
        <v>1</v>
      </c>
      <c r="N369" s="356">
        <f t="shared" si="91"/>
        <v>0.01</v>
      </c>
      <c r="O369" s="77" t="str">
        <f t="shared" si="91"/>
        <v>% of fuel shifted</v>
      </c>
      <c r="P369" s="439"/>
      <c r="Q369" s="77" t="str">
        <f t="shared" si="87"/>
        <v>industry-ag-main.html#fuel-switching</v>
      </c>
      <c r="R369" s="399" t="str">
        <f t="shared" si="87"/>
        <v>industry-elec-and-hydrogen.html</v>
      </c>
      <c r="S369" s="439"/>
      <c r="T369" s="56"/>
    </row>
    <row r="370" spans="1:20" ht="30">
      <c r="A370" s="77" t="str">
        <f t="shared" si="90"/>
        <v>Industry</v>
      </c>
      <c r="B370" s="77" t="str">
        <f t="shared" si="90"/>
        <v>Electrification + Hydrogen</v>
      </c>
      <c r="C370" s="77" t="str">
        <f t="shared" si="90"/>
        <v>Fraction of Industrial Fuel Use Shifted to Other Fuels</v>
      </c>
      <c r="D370" s="11" t="s">
        <v>2730</v>
      </c>
      <c r="E370" s="56" t="s">
        <v>3082</v>
      </c>
      <c r="F370" s="56" t="s">
        <v>3165</v>
      </c>
      <c r="G370" s="56" t="s">
        <v>3087</v>
      </c>
      <c r="H370" s="57">
        <v>465</v>
      </c>
      <c r="I370" s="56" t="s">
        <v>50</v>
      </c>
      <c r="J370" s="77" t="str">
        <f t="shared" si="91"/>
        <v>Electrification + Hydrogen</v>
      </c>
      <c r="K370" s="77" t="str">
        <f t="shared" si="91"/>
        <v>indst fuel type shifting</v>
      </c>
      <c r="L370" s="356">
        <f t="shared" si="91"/>
        <v>0</v>
      </c>
      <c r="M370" s="356">
        <f t="shared" si="91"/>
        <v>1</v>
      </c>
      <c r="N370" s="356">
        <f t="shared" si="91"/>
        <v>0.01</v>
      </c>
      <c r="O370" s="77" t="str">
        <f t="shared" si="91"/>
        <v>% of fuel shifted</v>
      </c>
      <c r="P370" s="439"/>
      <c r="Q370" s="77" t="str">
        <f t="shared" si="87"/>
        <v>industry-ag-main.html#fuel-switching</v>
      </c>
      <c r="R370" s="399" t="str">
        <f t="shared" si="87"/>
        <v>industry-elec-and-hydrogen.html</v>
      </c>
      <c r="S370" s="439"/>
      <c r="T370" s="56"/>
    </row>
    <row r="371" spans="1:20" ht="30">
      <c r="A371" s="77" t="str">
        <f t="shared" si="90"/>
        <v>Industry</v>
      </c>
      <c r="B371" s="77" t="str">
        <f t="shared" si="90"/>
        <v>Electrification + Hydrogen</v>
      </c>
      <c r="C371" s="77" t="str">
        <f t="shared" si="90"/>
        <v>Fraction of Industrial Fuel Use Shifted to Other Fuels</v>
      </c>
      <c r="D371" s="11" t="s">
        <v>149</v>
      </c>
      <c r="E371" s="56" t="s">
        <v>2641</v>
      </c>
      <c r="F371" s="11" t="s">
        <v>2729</v>
      </c>
      <c r="G371" s="56" t="s">
        <v>2647</v>
      </c>
      <c r="H371" s="57">
        <v>466</v>
      </c>
      <c r="I371" s="56" t="s">
        <v>50</v>
      </c>
      <c r="J371" s="77" t="str">
        <f t="shared" si="91"/>
        <v>Electrification + Hydrogen</v>
      </c>
      <c r="K371" s="77" t="str">
        <f t="shared" si="91"/>
        <v>indst fuel type shifting</v>
      </c>
      <c r="L371" s="356">
        <f t="shared" si="91"/>
        <v>0</v>
      </c>
      <c r="M371" s="356">
        <f t="shared" si="91"/>
        <v>1</v>
      </c>
      <c r="N371" s="356">
        <f t="shared" si="91"/>
        <v>0.01</v>
      </c>
      <c r="O371" s="77" t="str">
        <f t="shared" si="91"/>
        <v>% of fuel shifted</v>
      </c>
      <c r="P371" s="439"/>
      <c r="Q371" s="77" t="str">
        <f t="shared" si="87"/>
        <v>industry-ag-main.html#fuel-switching</v>
      </c>
      <c r="R371" s="399" t="str">
        <f t="shared" si="87"/>
        <v>industry-elec-and-hydrogen.html</v>
      </c>
      <c r="S371" s="439"/>
      <c r="T371" s="56"/>
    </row>
    <row r="372" spans="1:20" ht="30">
      <c r="A372" s="77" t="str">
        <f t="shared" si="90"/>
        <v>Industry</v>
      </c>
      <c r="B372" s="77" t="str">
        <f t="shared" si="90"/>
        <v>Electrification + Hydrogen</v>
      </c>
      <c r="C372" s="77" t="str">
        <f t="shared" si="90"/>
        <v>Fraction of Industrial Fuel Use Shifted to Other Fuels</v>
      </c>
      <c r="D372" s="11" t="s">
        <v>149</v>
      </c>
      <c r="E372" s="56" t="s">
        <v>2642</v>
      </c>
      <c r="F372" s="11" t="s">
        <v>2729</v>
      </c>
      <c r="G372" s="56" t="s">
        <v>2650</v>
      </c>
      <c r="H372" s="57">
        <v>467</v>
      </c>
      <c r="I372" s="56" t="s">
        <v>50</v>
      </c>
      <c r="J372" s="77" t="str">
        <f t="shared" si="91"/>
        <v>Electrification + Hydrogen</v>
      </c>
      <c r="K372" s="77" t="str">
        <f t="shared" si="91"/>
        <v>indst fuel type shifting</v>
      </c>
      <c r="L372" s="356">
        <f t="shared" si="91"/>
        <v>0</v>
      </c>
      <c r="M372" s="356">
        <f t="shared" si="91"/>
        <v>1</v>
      </c>
      <c r="N372" s="356">
        <f t="shared" si="91"/>
        <v>0.01</v>
      </c>
      <c r="O372" s="77" t="str">
        <f t="shared" si="91"/>
        <v>% of fuel shifted</v>
      </c>
      <c r="P372" s="439"/>
      <c r="Q372" s="77" t="str">
        <f t="shared" si="87"/>
        <v>industry-ag-main.html#fuel-switching</v>
      </c>
      <c r="R372" s="399" t="str">
        <f t="shared" si="87"/>
        <v>industry-elec-and-hydrogen.html</v>
      </c>
      <c r="S372" s="439"/>
      <c r="T372" s="56"/>
    </row>
    <row r="373" spans="1:20" ht="30">
      <c r="A373" s="77" t="str">
        <f t="shared" si="90"/>
        <v>Industry</v>
      </c>
      <c r="B373" s="77" t="str">
        <f t="shared" si="90"/>
        <v>Electrification + Hydrogen</v>
      </c>
      <c r="C373" s="77" t="str">
        <f t="shared" si="90"/>
        <v>Fraction of Industrial Fuel Use Shifted to Other Fuels</v>
      </c>
      <c r="D373" s="11" t="s">
        <v>149</v>
      </c>
      <c r="E373" s="56" t="s">
        <v>2643</v>
      </c>
      <c r="F373" s="11" t="s">
        <v>2729</v>
      </c>
      <c r="G373" s="56" t="s">
        <v>2651</v>
      </c>
      <c r="H373" s="57">
        <v>468</v>
      </c>
      <c r="I373" s="56" t="s">
        <v>50</v>
      </c>
      <c r="J373" s="77" t="str">
        <f t="shared" si="91"/>
        <v>Electrification + Hydrogen</v>
      </c>
      <c r="K373" s="77" t="str">
        <f t="shared" si="91"/>
        <v>indst fuel type shifting</v>
      </c>
      <c r="L373" s="356">
        <f t="shared" si="91"/>
        <v>0</v>
      </c>
      <c r="M373" s="356">
        <f t="shared" si="91"/>
        <v>1</v>
      </c>
      <c r="N373" s="356">
        <f t="shared" si="91"/>
        <v>0.01</v>
      </c>
      <c r="O373" s="77" t="str">
        <f t="shared" si="91"/>
        <v>% of fuel shifted</v>
      </c>
      <c r="P373" s="439"/>
      <c r="Q373" s="77" t="str">
        <f t="shared" si="87"/>
        <v>industry-ag-main.html#fuel-switching</v>
      </c>
      <c r="R373" s="399" t="str">
        <f t="shared" si="87"/>
        <v>industry-elec-and-hydrogen.html</v>
      </c>
      <c r="S373" s="439"/>
      <c r="T373" s="56"/>
    </row>
    <row r="374" spans="1:20" ht="30">
      <c r="A374" s="77" t="str">
        <f t="shared" si="90"/>
        <v>Industry</v>
      </c>
      <c r="B374" s="77" t="str">
        <f t="shared" si="90"/>
        <v>Electrification + Hydrogen</v>
      </c>
      <c r="C374" s="77" t="str">
        <f t="shared" si="90"/>
        <v>Fraction of Industrial Fuel Use Shifted to Other Fuels</v>
      </c>
      <c r="D374" s="11" t="s">
        <v>149</v>
      </c>
      <c r="E374" s="56" t="s">
        <v>2644</v>
      </c>
      <c r="F374" s="11" t="s">
        <v>2729</v>
      </c>
      <c r="G374" s="56" t="s">
        <v>2648</v>
      </c>
      <c r="H374" s="57">
        <v>469</v>
      </c>
      <c r="I374" s="56" t="s">
        <v>50</v>
      </c>
      <c r="J374" s="77" t="str">
        <f t="shared" si="91"/>
        <v>Electrification + Hydrogen</v>
      </c>
      <c r="K374" s="77" t="str">
        <f t="shared" si="91"/>
        <v>indst fuel type shifting</v>
      </c>
      <c r="L374" s="356">
        <f t="shared" si="91"/>
        <v>0</v>
      </c>
      <c r="M374" s="356">
        <f t="shared" si="91"/>
        <v>1</v>
      </c>
      <c r="N374" s="356">
        <f t="shared" si="91"/>
        <v>0.01</v>
      </c>
      <c r="O374" s="77" t="str">
        <f t="shared" si="91"/>
        <v>% of fuel shifted</v>
      </c>
      <c r="P374" s="439"/>
      <c r="Q374" s="77" t="str">
        <f t="shared" si="87"/>
        <v>industry-ag-main.html#fuel-switching</v>
      </c>
      <c r="R374" s="399" t="str">
        <f t="shared" si="87"/>
        <v>industry-elec-and-hydrogen.html</v>
      </c>
      <c r="S374" s="439"/>
      <c r="T374" s="56"/>
    </row>
    <row r="375" spans="1:20" ht="30">
      <c r="A375" s="77" t="str">
        <f t="shared" si="90"/>
        <v>Industry</v>
      </c>
      <c r="B375" s="77" t="str">
        <f t="shared" si="90"/>
        <v>Electrification + Hydrogen</v>
      </c>
      <c r="C375" s="77" t="str">
        <f t="shared" si="90"/>
        <v>Fraction of Industrial Fuel Use Shifted to Other Fuels</v>
      </c>
      <c r="D375" s="11" t="s">
        <v>149</v>
      </c>
      <c r="E375" s="56" t="s">
        <v>2645</v>
      </c>
      <c r="F375" s="11" t="s">
        <v>2729</v>
      </c>
      <c r="G375" s="56" t="s">
        <v>2649</v>
      </c>
      <c r="H375" s="57">
        <v>470</v>
      </c>
      <c r="I375" s="56" t="s">
        <v>50</v>
      </c>
      <c r="J375" s="77" t="str">
        <f t="shared" si="91"/>
        <v>Electrification + Hydrogen</v>
      </c>
      <c r="K375" s="77" t="str">
        <f t="shared" si="91"/>
        <v>indst fuel type shifting</v>
      </c>
      <c r="L375" s="356">
        <f t="shared" si="91"/>
        <v>0</v>
      </c>
      <c r="M375" s="356">
        <f t="shared" si="91"/>
        <v>1</v>
      </c>
      <c r="N375" s="356">
        <f t="shared" si="91"/>
        <v>0.01</v>
      </c>
      <c r="O375" s="77" t="str">
        <f t="shared" si="91"/>
        <v>% of fuel shifted</v>
      </c>
      <c r="P375" s="439"/>
      <c r="Q375" s="77" t="str">
        <f t="shared" si="87"/>
        <v>industry-ag-main.html#fuel-switching</v>
      </c>
      <c r="R375" s="399" t="str">
        <f t="shared" si="87"/>
        <v>industry-elec-and-hydrogen.html</v>
      </c>
      <c r="S375" s="439"/>
      <c r="T375" s="56"/>
    </row>
    <row r="376" spans="1:20" ht="30">
      <c r="A376" s="77" t="str">
        <f t="shared" si="90"/>
        <v>Industry</v>
      </c>
      <c r="B376" s="77" t="str">
        <f t="shared" si="90"/>
        <v>Electrification + Hydrogen</v>
      </c>
      <c r="C376" s="77" t="str">
        <f t="shared" si="90"/>
        <v>Fraction of Industrial Fuel Use Shifted to Other Fuels</v>
      </c>
      <c r="D376" s="11" t="s">
        <v>149</v>
      </c>
      <c r="E376" s="56" t="s">
        <v>2646</v>
      </c>
      <c r="F376" s="11" t="s">
        <v>2729</v>
      </c>
      <c r="G376" s="56" t="s">
        <v>2652</v>
      </c>
      <c r="H376" s="57">
        <v>471</v>
      </c>
      <c r="I376" s="56" t="s">
        <v>50</v>
      </c>
      <c r="J376" s="77" t="str">
        <f t="shared" si="91"/>
        <v>Electrification + Hydrogen</v>
      </c>
      <c r="K376" s="77" t="str">
        <f t="shared" si="91"/>
        <v>indst fuel type shifting</v>
      </c>
      <c r="L376" s="356">
        <f t="shared" si="91"/>
        <v>0</v>
      </c>
      <c r="M376" s="356">
        <f t="shared" si="91"/>
        <v>1</v>
      </c>
      <c r="N376" s="356">
        <f t="shared" si="91"/>
        <v>0.01</v>
      </c>
      <c r="O376" s="77" t="str">
        <f t="shared" si="91"/>
        <v>% of fuel shifted</v>
      </c>
      <c r="P376" s="439"/>
      <c r="Q376" s="77" t="str">
        <f t="shared" si="87"/>
        <v>industry-ag-main.html#fuel-switching</v>
      </c>
      <c r="R376" s="399" t="str">
        <f t="shared" si="87"/>
        <v>industry-elec-and-hydrogen.html</v>
      </c>
      <c r="S376" s="439"/>
      <c r="T376" s="56"/>
    </row>
    <row r="377" spans="1:20" ht="30">
      <c r="A377" s="77" t="str">
        <f t="shared" si="90"/>
        <v>Industry</v>
      </c>
      <c r="B377" s="77" t="str">
        <f t="shared" si="90"/>
        <v>Electrification + Hydrogen</v>
      </c>
      <c r="C377" s="77" t="str">
        <f t="shared" si="90"/>
        <v>Fraction of Industrial Fuel Use Shifted to Other Fuels</v>
      </c>
      <c r="D377" s="11" t="s">
        <v>149</v>
      </c>
      <c r="E377" s="56" t="s">
        <v>3083</v>
      </c>
      <c r="F377" s="11" t="s">
        <v>2729</v>
      </c>
      <c r="G377" s="56" t="s">
        <v>3086</v>
      </c>
      <c r="H377" s="57">
        <v>472</v>
      </c>
      <c r="I377" s="56" t="s">
        <v>50</v>
      </c>
      <c r="J377" s="77" t="str">
        <f t="shared" si="91"/>
        <v>Electrification + Hydrogen</v>
      </c>
      <c r="K377" s="77" t="str">
        <f t="shared" si="91"/>
        <v>indst fuel type shifting</v>
      </c>
      <c r="L377" s="356">
        <f t="shared" si="91"/>
        <v>0</v>
      </c>
      <c r="M377" s="356">
        <f t="shared" si="91"/>
        <v>1</v>
      </c>
      <c r="N377" s="356">
        <f t="shared" si="91"/>
        <v>0.01</v>
      </c>
      <c r="O377" s="77" t="str">
        <f t="shared" si="91"/>
        <v>% of fuel shifted</v>
      </c>
      <c r="P377" s="439"/>
      <c r="Q377" s="77" t="str">
        <f t="shared" si="87"/>
        <v>industry-ag-main.html#fuel-switching</v>
      </c>
      <c r="R377" s="399" t="str">
        <f t="shared" si="87"/>
        <v>industry-elec-and-hydrogen.html</v>
      </c>
      <c r="S377" s="439"/>
      <c r="T377" s="56"/>
    </row>
    <row r="378" spans="1:20" ht="30">
      <c r="A378" s="77" t="str">
        <f t="shared" si="90"/>
        <v>Industry</v>
      </c>
      <c r="B378" s="77" t="str">
        <f t="shared" si="90"/>
        <v>Electrification + Hydrogen</v>
      </c>
      <c r="C378" s="77" t="str">
        <f t="shared" si="90"/>
        <v>Fraction of Industrial Fuel Use Shifted to Other Fuels</v>
      </c>
      <c r="D378" s="11" t="s">
        <v>149</v>
      </c>
      <c r="E378" s="56" t="s">
        <v>3084</v>
      </c>
      <c r="F378" s="11" t="s">
        <v>2729</v>
      </c>
      <c r="G378" s="56" t="s">
        <v>3088</v>
      </c>
      <c r="H378" s="57">
        <v>473</v>
      </c>
      <c r="I378" s="56" t="s">
        <v>50</v>
      </c>
      <c r="J378" s="77" t="str">
        <f t="shared" si="91"/>
        <v>Electrification + Hydrogen</v>
      </c>
      <c r="K378" s="77" t="str">
        <f t="shared" si="91"/>
        <v>indst fuel type shifting</v>
      </c>
      <c r="L378" s="356">
        <f t="shared" si="91"/>
        <v>0</v>
      </c>
      <c r="M378" s="356">
        <f t="shared" si="91"/>
        <v>1</v>
      </c>
      <c r="N378" s="356">
        <f t="shared" si="91"/>
        <v>0.01</v>
      </c>
      <c r="O378" s="77" t="str">
        <f t="shared" si="91"/>
        <v>% of fuel shifted</v>
      </c>
      <c r="P378" s="439"/>
      <c r="Q378" s="77" t="str">
        <f t="shared" si="87"/>
        <v>industry-ag-main.html#fuel-switching</v>
      </c>
      <c r="R378" s="399" t="str">
        <f t="shared" si="87"/>
        <v>industry-elec-and-hydrogen.html</v>
      </c>
      <c r="S378" s="439"/>
      <c r="T378" s="56"/>
    </row>
    <row r="379" spans="1:20" ht="30">
      <c r="A379" s="77" t="str">
        <f t="shared" si="90"/>
        <v>Industry</v>
      </c>
      <c r="B379" s="77" t="str">
        <f t="shared" si="90"/>
        <v>Electrification + Hydrogen</v>
      </c>
      <c r="C379" s="77" t="str">
        <f t="shared" si="90"/>
        <v>Fraction of Industrial Fuel Use Shifted to Other Fuels</v>
      </c>
      <c r="D379" s="11" t="s">
        <v>149</v>
      </c>
      <c r="E379" s="56" t="s">
        <v>3085</v>
      </c>
      <c r="F379" s="11" t="s">
        <v>2729</v>
      </c>
      <c r="G379" s="56" t="s">
        <v>3089</v>
      </c>
      <c r="H379" s="57">
        <v>474</v>
      </c>
      <c r="I379" s="56" t="s">
        <v>50</v>
      </c>
      <c r="J379" s="77" t="str">
        <f t="shared" si="91"/>
        <v>Electrification + Hydrogen</v>
      </c>
      <c r="K379" s="77" t="str">
        <f t="shared" si="91"/>
        <v>indst fuel type shifting</v>
      </c>
      <c r="L379" s="356">
        <f t="shared" si="91"/>
        <v>0</v>
      </c>
      <c r="M379" s="356">
        <f t="shared" si="91"/>
        <v>1</v>
      </c>
      <c r="N379" s="356">
        <f t="shared" si="91"/>
        <v>0.01</v>
      </c>
      <c r="O379" s="77" t="str">
        <f t="shared" si="91"/>
        <v>% of fuel shifted</v>
      </c>
      <c r="P379" s="439"/>
      <c r="Q379" s="77" t="str">
        <f t="shared" si="87"/>
        <v>industry-ag-main.html#fuel-switching</v>
      </c>
      <c r="R379" s="399" t="str">
        <f t="shared" si="87"/>
        <v>industry-elec-and-hydrogen.html</v>
      </c>
      <c r="S379" s="439"/>
      <c r="T379" s="56"/>
    </row>
    <row r="380" spans="1:20" ht="30">
      <c r="A380" s="77" t="str">
        <f t="shared" si="90"/>
        <v>Industry</v>
      </c>
      <c r="B380" s="77" t="str">
        <f t="shared" si="90"/>
        <v>Electrification + Hydrogen</v>
      </c>
      <c r="C380" s="77" t="str">
        <f t="shared" si="90"/>
        <v>Fraction of Industrial Fuel Use Shifted to Other Fuels</v>
      </c>
      <c r="D380" s="11" t="s">
        <v>149</v>
      </c>
      <c r="E380" s="56" t="s">
        <v>3082</v>
      </c>
      <c r="F380" s="11" t="s">
        <v>2729</v>
      </c>
      <c r="G380" s="56" t="s">
        <v>3087</v>
      </c>
      <c r="H380" s="57">
        <v>475</v>
      </c>
      <c r="I380" s="56" t="s">
        <v>50</v>
      </c>
      <c r="J380" s="77" t="str">
        <f t="shared" si="91"/>
        <v>Electrification + Hydrogen</v>
      </c>
      <c r="K380" s="77" t="str">
        <f t="shared" si="91"/>
        <v>indst fuel type shifting</v>
      </c>
      <c r="L380" s="356">
        <f t="shared" si="91"/>
        <v>0</v>
      </c>
      <c r="M380" s="356">
        <f t="shared" si="91"/>
        <v>1</v>
      </c>
      <c r="N380" s="356">
        <f t="shared" si="91"/>
        <v>0.01</v>
      </c>
      <c r="O380" s="77" t="str">
        <f t="shared" si="91"/>
        <v>% of fuel shifted</v>
      </c>
      <c r="P380" s="439"/>
      <c r="Q380" s="77" t="str">
        <f t="shared" si="87"/>
        <v>industry-ag-main.html#fuel-switching</v>
      </c>
      <c r="R380" s="399" t="str">
        <f t="shared" si="87"/>
        <v>industry-elec-and-hydrogen.html</v>
      </c>
      <c r="S380" s="439"/>
      <c r="T380" s="56"/>
    </row>
    <row r="381" spans="1:20" ht="30">
      <c r="A381" s="77" t="str">
        <f t="shared" si="90"/>
        <v>Industry</v>
      </c>
      <c r="B381" s="77" t="str">
        <f t="shared" si="90"/>
        <v>Electrification + Hydrogen</v>
      </c>
      <c r="C381" s="77" t="str">
        <f t="shared" si="90"/>
        <v>Fraction of Industrial Fuel Use Shifted to Other Fuels</v>
      </c>
      <c r="D381" s="11" t="s">
        <v>150</v>
      </c>
      <c r="E381" s="56" t="s">
        <v>2641</v>
      </c>
      <c r="F381" s="11" t="s">
        <v>152</v>
      </c>
      <c r="G381" s="56" t="s">
        <v>2647</v>
      </c>
      <c r="H381" s="57">
        <v>476</v>
      </c>
      <c r="I381" s="56" t="s">
        <v>50</v>
      </c>
      <c r="J381" s="77" t="str">
        <f t="shared" si="91"/>
        <v>Electrification + Hydrogen</v>
      </c>
      <c r="K381" s="77" t="str">
        <f t="shared" si="91"/>
        <v>indst fuel type shifting</v>
      </c>
      <c r="L381" s="356">
        <f t="shared" si="91"/>
        <v>0</v>
      </c>
      <c r="M381" s="356">
        <f t="shared" si="91"/>
        <v>1</v>
      </c>
      <c r="N381" s="356">
        <f t="shared" si="91"/>
        <v>0.01</v>
      </c>
      <c r="O381" s="77" t="str">
        <f t="shared" si="91"/>
        <v>% of fuel shifted</v>
      </c>
      <c r="P381" s="439"/>
      <c r="Q381" s="77" t="str">
        <f t="shared" si="87"/>
        <v>industry-ag-main.html#fuel-switching</v>
      </c>
      <c r="R381" s="399" t="str">
        <f t="shared" si="87"/>
        <v>industry-elec-and-hydrogen.html</v>
      </c>
      <c r="S381" s="439"/>
      <c r="T381" s="56"/>
    </row>
    <row r="382" spans="1:20" ht="30">
      <c r="A382" s="77" t="str">
        <f t="shared" si="90"/>
        <v>Industry</v>
      </c>
      <c r="B382" s="77" t="str">
        <f t="shared" si="90"/>
        <v>Electrification + Hydrogen</v>
      </c>
      <c r="C382" s="77" t="str">
        <f t="shared" si="90"/>
        <v>Fraction of Industrial Fuel Use Shifted to Other Fuels</v>
      </c>
      <c r="D382" s="11" t="s">
        <v>150</v>
      </c>
      <c r="E382" s="56" t="s">
        <v>2642</v>
      </c>
      <c r="F382" s="11" t="s">
        <v>152</v>
      </c>
      <c r="G382" s="56" t="s">
        <v>2650</v>
      </c>
      <c r="H382" s="57">
        <v>477</v>
      </c>
      <c r="I382" s="56" t="s">
        <v>50</v>
      </c>
      <c r="J382" s="77" t="str">
        <f t="shared" si="91"/>
        <v>Electrification + Hydrogen</v>
      </c>
      <c r="K382" s="77" t="str">
        <f t="shared" si="91"/>
        <v>indst fuel type shifting</v>
      </c>
      <c r="L382" s="356">
        <f t="shared" si="91"/>
        <v>0</v>
      </c>
      <c r="M382" s="356">
        <f t="shared" si="91"/>
        <v>1</v>
      </c>
      <c r="N382" s="356">
        <f t="shared" si="91"/>
        <v>0.01</v>
      </c>
      <c r="O382" s="77" t="str">
        <f t="shared" si="91"/>
        <v>% of fuel shifted</v>
      </c>
      <c r="P382" s="439"/>
      <c r="Q382" s="77" t="str">
        <f t="shared" si="87"/>
        <v>industry-ag-main.html#fuel-switching</v>
      </c>
      <c r="R382" s="399" t="str">
        <f t="shared" si="87"/>
        <v>industry-elec-and-hydrogen.html</v>
      </c>
      <c r="S382" s="439"/>
      <c r="T382" s="56"/>
    </row>
    <row r="383" spans="1:20" ht="135">
      <c r="A383" s="77" t="str">
        <f t="shared" si="90"/>
        <v>Industry</v>
      </c>
      <c r="B383" s="77" t="str">
        <f t="shared" si="90"/>
        <v>Electrification + Hydrogen</v>
      </c>
      <c r="C383" s="77" t="str">
        <f t="shared" si="90"/>
        <v>Fraction of Industrial Fuel Use Shifted to Other Fuels</v>
      </c>
      <c r="D383" s="11" t="s">
        <v>150</v>
      </c>
      <c r="E383" s="56" t="s">
        <v>2643</v>
      </c>
      <c r="F383" s="11" t="s">
        <v>152</v>
      </c>
      <c r="G383" s="56" t="s">
        <v>2651</v>
      </c>
      <c r="H383" s="57">
        <v>478</v>
      </c>
      <c r="I383" s="56" t="s">
        <v>49</v>
      </c>
      <c r="J383" s="77" t="str">
        <f t="shared" si="91"/>
        <v>Electrification + Hydrogen</v>
      </c>
      <c r="K383" s="77" t="str">
        <f t="shared" si="91"/>
        <v>indst fuel type shifting</v>
      </c>
      <c r="L383" s="356">
        <f t="shared" si="91"/>
        <v>0</v>
      </c>
      <c r="M383" s="356">
        <f t="shared" si="91"/>
        <v>1</v>
      </c>
      <c r="N383" s="356">
        <f t="shared" si="91"/>
        <v>0.01</v>
      </c>
      <c r="O383" s="77" t="str">
        <f t="shared" si="91"/>
        <v>% of fuel shifted</v>
      </c>
      <c r="P383" s="439" t="s">
        <v>3453</v>
      </c>
      <c r="Q383" s="77" t="str">
        <f t="shared" si="87"/>
        <v>industry-ag-main.html#fuel-switching</v>
      </c>
      <c r="R383" s="399" t="str">
        <f t="shared" si="87"/>
        <v>industry-elec-and-hydrogen.html</v>
      </c>
      <c r="S383" s="439"/>
      <c r="T383" s="56"/>
    </row>
    <row r="384" spans="1:20" ht="30">
      <c r="A384" s="77" t="str">
        <f t="shared" si="90"/>
        <v>Industry</v>
      </c>
      <c r="B384" s="77" t="str">
        <f t="shared" si="90"/>
        <v>Electrification + Hydrogen</v>
      </c>
      <c r="C384" s="77" t="str">
        <f t="shared" si="90"/>
        <v>Fraction of Industrial Fuel Use Shifted to Other Fuels</v>
      </c>
      <c r="D384" s="11" t="s">
        <v>150</v>
      </c>
      <c r="E384" s="56" t="s">
        <v>2644</v>
      </c>
      <c r="F384" s="11" t="s">
        <v>152</v>
      </c>
      <c r="G384" s="56" t="s">
        <v>2648</v>
      </c>
      <c r="H384" s="57">
        <v>479</v>
      </c>
      <c r="I384" s="56" t="s">
        <v>50</v>
      </c>
      <c r="J384" s="77" t="str">
        <f t="shared" si="91"/>
        <v>Electrification + Hydrogen</v>
      </c>
      <c r="K384" s="77" t="str">
        <f t="shared" si="91"/>
        <v>indst fuel type shifting</v>
      </c>
      <c r="L384" s="356">
        <f t="shared" si="91"/>
        <v>0</v>
      </c>
      <c r="M384" s="356">
        <f t="shared" si="91"/>
        <v>1</v>
      </c>
      <c r="N384" s="356">
        <f t="shared" si="91"/>
        <v>0.01</v>
      </c>
      <c r="O384" s="77" t="str">
        <f t="shared" si="91"/>
        <v>% of fuel shifted</v>
      </c>
      <c r="P384" s="439"/>
      <c r="Q384" s="77" t="str">
        <f t="shared" si="87"/>
        <v>industry-ag-main.html#fuel-switching</v>
      </c>
      <c r="R384" s="399" t="str">
        <f t="shared" si="87"/>
        <v>industry-elec-and-hydrogen.html</v>
      </c>
      <c r="S384" s="439"/>
      <c r="T384" s="56"/>
    </row>
    <row r="385" spans="1:20" ht="135">
      <c r="A385" s="77" t="str">
        <f t="shared" si="90"/>
        <v>Industry</v>
      </c>
      <c r="B385" s="77" t="str">
        <f t="shared" si="90"/>
        <v>Electrification + Hydrogen</v>
      </c>
      <c r="C385" s="77" t="str">
        <f t="shared" si="90"/>
        <v>Fraction of Industrial Fuel Use Shifted to Other Fuels</v>
      </c>
      <c r="D385" s="11" t="s">
        <v>150</v>
      </c>
      <c r="E385" s="56" t="s">
        <v>2645</v>
      </c>
      <c r="F385" s="11" t="s">
        <v>152</v>
      </c>
      <c r="G385" s="56" t="s">
        <v>2649</v>
      </c>
      <c r="H385" s="57">
        <v>480</v>
      </c>
      <c r="I385" s="56" t="s">
        <v>49</v>
      </c>
      <c r="J385" s="77" t="str">
        <f t="shared" si="91"/>
        <v>Electrification + Hydrogen</v>
      </c>
      <c r="K385" s="77" t="str">
        <f t="shared" si="91"/>
        <v>indst fuel type shifting</v>
      </c>
      <c r="L385" s="356">
        <f t="shared" si="91"/>
        <v>0</v>
      </c>
      <c r="M385" s="356">
        <f t="shared" si="91"/>
        <v>1</v>
      </c>
      <c r="N385" s="356">
        <f t="shared" si="91"/>
        <v>0.01</v>
      </c>
      <c r="O385" s="77" t="str">
        <f t="shared" si="91"/>
        <v>% of fuel shifted</v>
      </c>
      <c r="P385" s="439" t="s">
        <v>3454</v>
      </c>
      <c r="Q385" s="77" t="str">
        <f t="shared" si="87"/>
        <v>industry-ag-main.html#fuel-switching</v>
      </c>
      <c r="R385" s="399" t="str">
        <f t="shared" si="87"/>
        <v>industry-elec-and-hydrogen.html</v>
      </c>
      <c r="S385" s="439"/>
      <c r="T385" s="56"/>
    </row>
    <row r="386" spans="1:20" ht="30">
      <c r="A386" s="77" t="str">
        <f t="shared" si="90"/>
        <v>Industry</v>
      </c>
      <c r="B386" s="77" t="str">
        <f t="shared" si="90"/>
        <v>Electrification + Hydrogen</v>
      </c>
      <c r="C386" s="77" t="str">
        <f t="shared" si="90"/>
        <v>Fraction of Industrial Fuel Use Shifted to Other Fuels</v>
      </c>
      <c r="D386" s="11" t="s">
        <v>150</v>
      </c>
      <c r="E386" s="56" t="s">
        <v>2646</v>
      </c>
      <c r="F386" s="11" t="s">
        <v>152</v>
      </c>
      <c r="G386" s="56" t="s">
        <v>2652</v>
      </c>
      <c r="H386" s="57">
        <v>481</v>
      </c>
      <c r="I386" s="56" t="s">
        <v>50</v>
      </c>
      <c r="J386" s="77" t="str">
        <f t="shared" si="91"/>
        <v>Electrification + Hydrogen</v>
      </c>
      <c r="K386" s="77" t="str">
        <f t="shared" si="91"/>
        <v>indst fuel type shifting</v>
      </c>
      <c r="L386" s="356">
        <f t="shared" si="91"/>
        <v>0</v>
      </c>
      <c r="M386" s="356">
        <f t="shared" si="91"/>
        <v>1</v>
      </c>
      <c r="N386" s="356">
        <f t="shared" si="91"/>
        <v>0.01</v>
      </c>
      <c r="O386" s="77" t="str">
        <f t="shared" si="91"/>
        <v>% of fuel shifted</v>
      </c>
      <c r="P386" s="439"/>
      <c r="Q386" s="77" t="str">
        <f t="shared" si="87"/>
        <v>industry-ag-main.html#fuel-switching</v>
      </c>
      <c r="R386" s="399" t="str">
        <f t="shared" si="87"/>
        <v>industry-elec-and-hydrogen.html</v>
      </c>
      <c r="S386" s="439"/>
      <c r="T386" s="56"/>
    </row>
    <row r="387" spans="1:20" ht="30">
      <c r="A387" s="77" t="str">
        <f t="shared" si="90"/>
        <v>Industry</v>
      </c>
      <c r="B387" s="77" t="str">
        <f t="shared" si="90"/>
        <v>Electrification + Hydrogen</v>
      </c>
      <c r="C387" s="77" t="str">
        <f t="shared" si="90"/>
        <v>Fraction of Industrial Fuel Use Shifted to Other Fuels</v>
      </c>
      <c r="D387" s="11" t="s">
        <v>150</v>
      </c>
      <c r="E387" s="56" t="s">
        <v>3083</v>
      </c>
      <c r="F387" s="11" t="s">
        <v>152</v>
      </c>
      <c r="G387" s="56" t="s">
        <v>3086</v>
      </c>
      <c r="H387" s="57">
        <v>482</v>
      </c>
      <c r="I387" s="56" t="s">
        <v>50</v>
      </c>
      <c r="J387" s="77" t="str">
        <f t="shared" si="91"/>
        <v>Electrification + Hydrogen</v>
      </c>
      <c r="K387" s="77" t="str">
        <f t="shared" si="91"/>
        <v>indst fuel type shifting</v>
      </c>
      <c r="L387" s="356">
        <f t="shared" si="91"/>
        <v>0</v>
      </c>
      <c r="M387" s="356">
        <f t="shared" si="91"/>
        <v>1</v>
      </c>
      <c r="N387" s="356">
        <f t="shared" si="91"/>
        <v>0.01</v>
      </c>
      <c r="O387" s="77" t="str">
        <f t="shared" si="91"/>
        <v>% of fuel shifted</v>
      </c>
      <c r="P387" s="439"/>
      <c r="Q387" s="77" t="str">
        <f t="shared" si="87"/>
        <v>industry-ag-main.html#fuel-switching</v>
      </c>
      <c r="R387" s="399" t="str">
        <f t="shared" si="87"/>
        <v>industry-elec-and-hydrogen.html</v>
      </c>
      <c r="S387" s="439"/>
      <c r="T387" s="56"/>
    </row>
    <row r="388" spans="1:20" ht="135">
      <c r="A388" s="77" t="str">
        <f t="shared" si="90"/>
        <v>Industry</v>
      </c>
      <c r="B388" s="77" t="str">
        <f t="shared" si="90"/>
        <v>Electrification + Hydrogen</v>
      </c>
      <c r="C388" s="77" t="str">
        <f t="shared" si="90"/>
        <v>Fraction of Industrial Fuel Use Shifted to Other Fuels</v>
      </c>
      <c r="D388" s="11" t="s">
        <v>150</v>
      </c>
      <c r="E388" s="56" t="s">
        <v>3084</v>
      </c>
      <c r="F388" s="11" t="s">
        <v>152</v>
      </c>
      <c r="G388" s="56" t="s">
        <v>3088</v>
      </c>
      <c r="H388" s="57">
        <v>483</v>
      </c>
      <c r="I388" s="56" t="s">
        <v>49</v>
      </c>
      <c r="J388" s="77" t="str">
        <f t="shared" si="91"/>
        <v>Electrification + Hydrogen</v>
      </c>
      <c r="K388" s="77" t="str">
        <f t="shared" si="91"/>
        <v>indst fuel type shifting</v>
      </c>
      <c r="L388" s="356">
        <f t="shared" si="91"/>
        <v>0</v>
      </c>
      <c r="M388" s="356">
        <f t="shared" si="91"/>
        <v>1</v>
      </c>
      <c r="N388" s="356">
        <f t="shared" si="91"/>
        <v>0.01</v>
      </c>
      <c r="O388" s="77" t="str">
        <f t="shared" si="91"/>
        <v>% of fuel shifted</v>
      </c>
      <c r="P388" s="439" t="s">
        <v>3455</v>
      </c>
      <c r="Q388" s="77" t="str">
        <f t="shared" si="87"/>
        <v>industry-ag-main.html#fuel-switching</v>
      </c>
      <c r="R388" s="399" t="str">
        <f t="shared" si="87"/>
        <v>industry-elec-and-hydrogen.html</v>
      </c>
      <c r="S388" s="439"/>
      <c r="T388" s="56"/>
    </row>
    <row r="389" spans="1:20" ht="135">
      <c r="A389" s="77" t="str">
        <f t="shared" si="90"/>
        <v>Industry</v>
      </c>
      <c r="B389" s="77" t="str">
        <f t="shared" si="90"/>
        <v>Electrification + Hydrogen</v>
      </c>
      <c r="C389" s="77" t="str">
        <f t="shared" si="90"/>
        <v>Fraction of Industrial Fuel Use Shifted to Other Fuels</v>
      </c>
      <c r="D389" s="11" t="s">
        <v>150</v>
      </c>
      <c r="E389" s="56" t="s">
        <v>3085</v>
      </c>
      <c r="F389" s="11" t="s">
        <v>152</v>
      </c>
      <c r="G389" s="56" t="s">
        <v>3089</v>
      </c>
      <c r="H389" s="57">
        <v>484</v>
      </c>
      <c r="I389" s="56" t="s">
        <v>49</v>
      </c>
      <c r="J389" s="77" t="str">
        <f t="shared" si="91"/>
        <v>Electrification + Hydrogen</v>
      </c>
      <c r="K389" s="77" t="str">
        <f t="shared" si="91"/>
        <v>indst fuel type shifting</v>
      </c>
      <c r="L389" s="356">
        <f t="shared" si="91"/>
        <v>0</v>
      </c>
      <c r="M389" s="356">
        <f t="shared" si="91"/>
        <v>1</v>
      </c>
      <c r="N389" s="356">
        <f t="shared" si="91"/>
        <v>0.01</v>
      </c>
      <c r="O389" s="77" t="str">
        <f t="shared" si="91"/>
        <v>% of fuel shifted</v>
      </c>
      <c r="P389" s="439" t="s">
        <v>3456</v>
      </c>
      <c r="Q389" s="77" t="str">
        <f t="shared" si="87"/>
        <v>industry-ag-main.html#fuel-switching</v>
      </c>
      <c r="R389" s="399" t="str">
        <f t="shared" si="87"/>
        <v>industry-elec-and-hydrogen.html</v>
      </c>
      <c r="S389" s="439"/>
      <c r="T389" s="56"/>
    </row>
    <row r="390" spans="1:20" ht="30">
      <c r="A390" s="77" t="str">
        <f t="shared" si="90"/>
        <v>Industry</v>
      </c>
      <c r="B390" s="77" t="str">
        <f t="shared" si="90"/>
        <v>Electrification + Hydrogen</v>
      </c>
      <c r="C390" s="77" t="str">
        <f t="shared" si="90"/>
        <v>Fraction of Industrial Fuel Use Shifted to Other Fuels</v>
      </c>
      <c r="D390" s="11" t="s">
        <v>150</v>
      </c>
      <c r="E390" s="56" t="s">
        <v>3082</v>
      </c>
      <c r="F390" s="11" t="s">
        <v>152</v>
      </c>
      <c r="G390" s="56" t="s">
        <v>3087</v>
      </c>
      <c r="H390" s="57">
        <v>485</v>
      </c>
      <c r="I390" s="56" t="s">
        <v>50</v>
      </c>
      <c r="J390" s="77" t="str">
        <f t="shared" si="91"/>
        <v>Electrification + Hydrogen</v>
      </c>
      <c r="K390" s="77" t="str">
        <f t="shared" si="91"/>
        <v>indst fuel type shifting</v>
      </c>
      <c r="L390" s="356">
        <f t="shared" si="91"/>
        <v>0</v>
      </c>
      <c r="M390" s="356">
        <f t="shared" si="91"/>
        <v>1</v>
      </c>
      <c r="N390" s="356">
        <f t="shared" si="91"/>
        <v>0.01</v>
      </c>
      <c r="O390" s="77" t="str">
        <f t="shared" si="91"/>
        <v>% of fuel shifted</v>
      </c>
      <c r="P390" s="439"/>
      <c r="Q390" s="77" t="str">
        <f t="shared" si="87"/>
        <v>industry-ag-main.html#fuel-switching</v>
      </c>
      <c r="R390" s="399" t="str">
        <f t="shared" si="87"/>
        <v>industry-elec-and-hydrogen.html</v>
      </c>
      <c r="S390" s="439"/>
      <c r="T390" s="56"/>
    </row>
    <row r="391" spans="1:20" ht="30">
      <c r="A391" s="77" t="str">
        <f t="shared" si="90"/>
        <v>Industry</v>
      </c>
      <c r="B391" s="77" t="str">
        <f t="shared" si="90"/>
        <v>Electrification + Hydrogen</v>
      </c>
      <c r="C391" s="77" t="str">
        <f t="shared" si="90"/>
        <v>Fraction of Industrial Fuel Use Shifted to Other Fuels</v>
      </c>
      <c r="D391" s="11" t="s">
        <v>151</v>
      </c>
      <c r="E391" s="56" t="s">
        <v>2641</v>
      </c>
      <c r="F391" s="11" t="s">
        <v>153</v>
      </c>
      <c r="G391" s="56" t="s">
        <v>2647</v>
      </c>
      <c r="H391" s="57">
        <v>486</v>
      </c>
      <c r="I391" s="56" t="s">
        <v>50</v>
      </c>
      <c r="J391" s="77" t="str">
        <f t="shared" si="91"/>
        <v>Electrification + Hydrogen</v>
      </c>
      <c r="K391" s="77" t="str">
        <f t="shared" si="91"/>
        <v>indst fuel type shifting</v>
      </c>
      <c r="L391" s="356">
        <f t="shared" si="91"/>
        <v>0</v>
      </c>
      <c r="M391" s="356">
        <f t="shared" si="91"/>
        <v>1</v>
      </c>
      <c r="N391" s="356">
        <f t="shared" si="91"/>
        <v>0.01</v>
      </c>
      <c r="O391" s="77" t="str">
        <f t="shared" si="91"/>
        <v>% of fuel shifted</v>
      </c>
      <c r="P391" s="439"/>
      <c r="Q391" s="77" t="str">
        <f t="shared" si="87"/>
        <v>industry-ag-main.html#fuel-switching</v>
      </c>
      <c r="R391" s="399" t="str">
        <f t="shared" si="87"/>
        <v>industry-elec-and-hydrogen.html</v>
      </c>
      <c r="S391" s="439"/>
      <c r="T391" s="56"/>
    </row>
    <row r="392" spans="1:20" ht="135">
      <c r="A392" s="77" t="str">
        <f t="shared" si="90"/>
        <v>Industry</v>
      </c>
      <c r="B392" s="77" t="str">
        <f t="shared" si="90"/>
        <v>Electrification + Hydrogen</v>
      </c>
      <c r="C392" s="77" t="str">
        <f t="shared" si="90"/>
        <v>Fraction of Industrial Fuel Use Shifted to Other Fuels</v>
      </c>
      <c r="D392" s="11" t="s">
        <v>151</v>
      </c>
      <c r="E392" s="56" t="s">
        <v>2642</v>
      </c>
      <c r="F392" s="11" t="s">
        <v>153</v>
      </c>
      <c r="G392" s="56" t="s">
        <v>2650</v>
      </c>
      <c r="H392" s="57">
        <v>487</v>
      </c>
      <c r="I392" s="56" t="s">
        <v>49</v>
      </c>
      <c r="J392" s="77" t="str">
        <f t="shared" si="91"/>
        <v>Electrification + Hydrogen</v>
      </c>
      <c r="K392" s="77" t="str">
        <f t="shared" si="91"/>
        <v>indst fuel type shifting</v>
      </c>
      <c r="L392" s="356">
        <f t="shared" si="91"/>
        <v>0</v>
      </c>
      <c r="M392" s="356">
        <f t="shared" si="91"/>
        <v>1</v>
      </c>
      <c r="N392" s="356">
        <f t="shared" si="91"/>
        <v>0.01</v>
      </c>
      <c r="O392" s="77" t="str">
        <f t="shared" si="91"/>
        <v>% of fuel shifted</v>
      </c>
      <c r="P392" s="439" t="s">
        <v>3457</v>
      </c>
      <c r="Q392" s="77" t="str">
        <f t="shared" si="87"/>
        <v>industry-ag-main.html#fuel-switching</v>
      </c>
      <c r="R392" s="399" t="str">
        <f t="shared" si="87"/>
        <v>industry-elec-and-hydrogen.html</v>
      </c>
      <c r="S392" s="439"/>
      <c r="T392" s="56"/>
    </row>
    <row r="393" spans="1:20" ht="135">
      <c r="A393" s="77" t="str">
        <f t="shared" si="90"/>
        <v>Industry</v>
      </c>
      <c r="B393" s="77" t="str">
        <f t="shared" si="90"/>
        <v>Electrification + Hydrogen</v>
      </c>
      <c r="C393" s="77" t="str">
        <f t="shared" si="90"/>
        <v>Fraction of Industrial Fuel Use Shifted to Other Fuels</v>
      </c>
      <c r="D393" s="11" t="s">
        <v>151</v>
      </c>
      <c r="E393" s="56" t="s">
        <v>2643</v>
      </c>
      <c r="F393" s="11" t="s">
        <v>153</v>
      </c>
      <c r="G393" s="56" t="s">
        <v>2651</v>
      </c>
      <c r="H393" s="57">
        <v>488</v>
      </c>
      <c r="I393" s="56" t="s">
        <v>49</v>
      </c>
      <c r="J393" s="77" t="str">
        <f t="shared" si="91"/>
        <v>Electrification + Hydrogen</v>
      </c>
      <c r="K393" s="77" t="str">
        <f t="shared" si="91"/>
        <v>indst fuel type shifting</v>
      </c>
      <c r="L393" s="356">
        <f t="shared" si="91"/>
        <v>0</v>
      </c>
      <c r="M393" s="356">
        <f t="shared" si="91"/>
        <v>1</v>
      </c>
      <c r="N393" s="356">
        <f t="shared" si="91"/>
        <v>0.01</v>
      </c>
      <c r="O393" s="77" t="str">
        <f t="shared" si="91"/>
        <v>% of fuel shifted</v>
      </c>
      <c r="P393" s="439" t="s">
        <v>3458</v>
      </c>
      <c r="Q393" s="77" t="str">
        <f t="shared" si="87"/>
        <v>industry-ag-main.html#fuel-switching</v>
      </c>
      <c r="R393" s="399" t="str">
        <f t="shared" si="87"/>
        <v>industry-elec-and-hydrogen.html</v>
      </c>
      <c r="S393" s="439"/>
      <c r="T393" s="56"/>
    </row>
    <row r="394" spans="1:20" ht="30">
      <c r="A394" s="77" t="str">
        <f t="shared" si="90"/>
        <v>Industry</v>
      </c>
      <c r="B394" s="77" t="str">
        <f t="shared" si="90"/>
        <v>Electrification + Hydrogen</v>
      </c>
      <c r="C394" s="77" t="str">
        <f t="shared" si="90"/>
        <v>Fraction of Industrial Fuel Use Shifted to Other Fuels</v>
      </c>
      <c r="D394" s="11" t="s">
        <v>151</v>
      </c>
      <c r="E394" s="56" t="s">
        <v>2644</v>
      </c>
      <c r="F394" s="11" t="s">
        <v>153</v>
      </c>
      <c r="G394" s="56" t="s">
        <v>2648</v>
      </c>
      <c r="H394" s="57">
        <v>489</v>
      </c>
      <c r="I394" s="56" t="s">
        <v>50</v>
      </c>
      <c r="J394" s="77" t="str">
        <f t="shared" si="91"/>
        <v>Electrification + Hydrogen</v>
      </c>
      <c r="K394" s="77" t="str">
        <f t="shared" si="91"/>
        <v>indst fuel type shifting</v>
      </c>
      <c r="L394" s="356">
        <f t="shared" si="91"/>
        <v>0</v>
      </c>
      <c r="M394" s="356">
        <f t="shared" si="91"/>
        <v>1</v>
      </c>
      <c r="N394" s="356">
        <f t="shared" si="91"/>
        <v>0.01</v>
      </c>
      <c r="O394" s="77" t="str">
        <f t="shared" si="91"/>
        <v>% of fuel shifted</v>
      </c>
      <c r="P394" s="439"/>
      <c r="Q394" s="77" t="str">
        <f t="shared" si="87"/>
        <v>industry-ag-main.html#fuel-switching</v>
      </c>
      <c r="R394" s="399" t="str">
        <f t="shared" si="87"/>
        <v>industry-elec-and-hydrogen.html</v>
      </c>
      <c r="S394" s="439"/>
      <c r="T394" s="56"/>
    </row>
    <row r="395" spans="1:20" ht="135">
      <c r="A395" s="77" t="str">
        <f t="shared" si="90"/>
        <v>Industry</v>
      </c>
      <c r="B395" s="77" t="str">
        <f t="shared" si="90"/>
        <v>Electrification + Hydrogen</v>
      </c>
      <c r="C395" s="77" t="str">
        <f t="shared" si="90"/>
        <v>Fraction of Industrial Fuel Use Shifted to Other Fuels</v>
      </c>
      <c r="D395" s="11" t="s">
        <v>151</v>
      </c>
      <c r="E395" s="56" t="s">
        <v>2645</v>
      </c>
      <c r="F395" s="11" t="s">
        <v>153</v>
      </c>
      <c r="G395" s="56" t="s">
        <v>2649</v>
      </c>
      <c r="H395" s="57">
        <v>490</v>
      </c>
      <c r="I395" s="56" t="s">
        <v>49</v>
      </c>
      <c r="J395" s="77" t="str">
        <f t="shared" si="91"/>
        <v>Electrification + Hydrogen</v>
      </c>
      <c r="K395" s="77" t="str">
        <f t="shared" si="91"/>
        <v>indst fuel type shifting</v>
      </c>
      <c r="L395" s="356">
        <f t="shared" si="91"/>
        <v>0</v>
      </c>
      <c r="M395" s="356">
        <f t="shared" si="91"/>
        <v>1</v>
      </c>
      <c r="N395" s="356">
        <f t="shared" si="91"/>
        <v>0.01</v>
      </c>
      <c r="O395" s="77" t="str">
        <f t="shared" si="91"/>
        <v>% of fuel shifted</v>
      </c>
      <c r="P395" s="439" t="s">
        <v>3459</v>
      </c>
      <c r="Q395" s="77" t="str">
        <f t="shared" si="87"/>
        <v>industry-ag-main.html#fuel-switching</v>
      </c>
      <c r="R395" s="399" t="str">
        <f t="shared" si="87"/>
        <v>industry-elec-and-hydrogen.html</v>
      </c>
      <c r="S395" s="439"/>
      <c r="T395" s="56"/>
    </row>
    <row r="396" spans="1:20" ht="30">
      <c r="A396" s="77" t="str">
        <f t="shared" si="90"/>
        <v>Industry</v>
      </c>
      <c r="B396" s="77" t="str">
        <f t="shared" si="90"/>
        <v>Electrification + Hydrogen</v>
      </c>
      <c r="C396" s="77" t="str">
        <f t="shared" si="90"/>
        <v>Fraction of Industrial Fuel Use Shifted to Other Fuels</v>
      </c>
      <c r="D396" s="11" t="s">
        <v>151</v>
      </c>
      <c r="E396" s="56" t="s">
        <v>2646</v>
      </c>
      <c r="F396" s="11" t="s">
        <v>153</v>
      </c>
      <c r="G396" s="56" t="s">
        <v>2652</v>
      </c>
      <c r="H396" s="57">
        <v>491</v>
      </c>
      <c r="I396" s="56" t="s">
        <v>50</v>
      </c>
      <c r="J396" s="77" t="str">
        <f t="shared" si="91"/>
        <v>Electrification + Hydrogen</v>
      </c>
      <c r="K396" s="77" t="str">
        <f t="shared" si="91"/>
        <v>indst fuel type shifting</v>
      </c>
      <c r="L396" s="356">
        <f t="shared" si="91"/>
        <v>0</v>
      </c>
      <c r="M396" s="356">
        <f t="shared" si="91"/>
        <v>1</v>
      </c>
      <c r="N396" s="356">
        <f t="shared" si="91"/>
        <v>0.01</v>
      </c>
      <c r="O396" s="77" t="str">
        <f t="shared" si="91"/>
        <v>% of fuel shifted</v>
      </c>
      <c r="P396" s="439"/>
      <c r="Q396" s="77" t="str">
        <f t="shared" si="87"/>
        <v>industry-ag-main.html#fuel-switching</v>
      </c>
      <c r="R396" s="399" t="str">
        <f t="shared" si="87"/>
        <v>industry-elec-and-hydrogen.html</v>
      </c>
      <c r="S396" s="439"/>
      <c r="T396" s="56"/>
    </row>
    <row r="397" spans="1:20" ht="30">
      <c r="A397" s="77" t="str">
        <f t="shared" si="90"/>
        <v>Industry</v>
      </c>
      <c r="B397" s="77" t="str">
        <f t="shared" si="90"/>
        <v>Electrification + Hydrogen</v>
      </c>
      <c r="C397" s="77" t="str">
        <f t="shared" si="90"/>
        <v>Fraction of Industrial Fuel Use Shifted to Other Fuels</v>
      </c>
      <c r="D397" s="11" t="s">
        <v>151</v>
      </c>
      <c r="E397" s="56" t="s">
        <v>3083</v>
      </c>
      <c r="F397" s="11" t="s">
        <v>153</v>
      </c>
      <c r="G397" s="56" t="s">
        <v>3086</v>
      </c>
      <c r="H397" s="57">
        <v>492</v>
      </c>
      <c r="I397" s="56" t="s">
        <v>50</v>
      </c>
      <c r="J397" s="77" t="str">
        <f t="shared" si="91"/>
        <v>Electrification + Hydrogen</v>
      </c>
      <c r="K397" s="77" t="str">
        <f t="shared" si="91"/>
        <v>indst fuel type shifting</v>
      </c>
      <c r="L397" s="356">
        <f t="shared" si="91"/>
        <v>0</v>
      </c>
      <c r="M397" s="356">
        <f t="shared" si="91"/>
        <v>1</v>
      </c>
      <c r="N397" s="356">
        <f t="shared" si="91"/>
        <v>0.01</v>
      </c>
      <c r="O397" s="77" t="str">
        <f t="shared" si="91"/>
        <v>% of fuel shifted</v>
      </c>
      <c r="P397" s="439"/>
      <c r="Q397" s="77" t="str">
        <f t="shared" ref="Q397:R400" si="92">Q$321</f>
        <v>industry-ag-main.html#fuel-switching</v>
      </c>
      <c r="R397" s="399" t="str">
        <f t="shared" si="92"/>
        <v>industry-elec-and-hydrogen.html</v>
      </c>
      <c r="S397" s="439"/>
      <c r="T397" s="56"/>
    </row>
    <row r="398" spans="1:20" ht="150">
      <c r="A398" s="77" t="str">
        <f t="shared" si="90"/>
        <v>Industry</v>
      </c>
      <c r="B398" s="77" t="str">
        <f t="shared" si="90"/>
        <v>Electrification + Hydrogen</v>
      </c>
      <c r="C398" s="77" t="str">
        <f t="shared" si="90"/>
        <v>Fraction of Industrial Fuel Use Shifted to Other Fuels</v>
      </c>
      <c r="D398" s="11" t="s">
        <v>151</v>
      </c>
      <c r="E398" s="56" t="s">
        <v>3084</v>
      </c>
      <c r="F398" s="11" t="s">
        <v>153</v>
      </c>
      <c r="G398" s="56" t="s">
        <v>3088</v>
      </c>
      <c r="H398" s="57">
        <v>493</v>
      </c>
      <c r="I398" s="56" t="s">
        <v>49</v>
      </c>
      <c r="J398" s="77" t="str">
        <f t="shared" si="91"/>
        <v>Electrification + Hydrogen</v>
      </c>
      <c r="K398" s="77" t="str">
        <f t="shared" si="91"/>
        <v>indst fuel type shifting</v>
      </c>
      <c r="L398" s="356">
        <f t="shared" si="91"/>
        <v>0</v>
      </c>
      <c r="M398" s="356">
        <f t="shared" si="91"/>
        <v>1</v>
      </c>
      <c r="N398" s="356">
        <f t="shared" si="91"/>
        <v>0.01</v>
      </c>
      <c r="O398" s="77" t="str">
        <f t="shared" si="91"/>
        <v>% of fuel shifted</v>
      </c>
      <c r="P398" s="439" t="s">
        <v>3460</v>
      </c>
      <c r="Q398" s="77" t="str">
        <f t="shared" si="92"/>
        <v>industry-ag-main.html#fuel-switching</v>
      </c>
      <c r="R398" s="399" t="str">
        <f t="shared" si="92"/>
        <v>industry-elec-and-hydrogen.html</v>
      </c>
      <c r="S398" s="439"/>
      <c r="T398" s="56"/>
    </row>
    <row r="399" spans="1:20" ht="150">
      <c r="A399" s="77" t="str">
        <f t="shared" si="90"/>
        <v>Industry</v>
      </c>
      <c r="B399" s="77" t="str">
        <f t="shared" si="90"/>
        <v>Electrification + Hydrogen</v>
      </c>
      <c r="C399" s="77" t="str">
        <f t="shared" si="90"/>
        <v>Fraction of Industrial Fuel Use Shifted to Other Fuels</v>
      </c>
      <c r="D399" s="11" t="s">
        <v>151</v>
      </c>
      <c r="E399" s="56" t="s">
        <v>3085</v>
      </c>
      <c r="F399" s="11" t="s">
        <v>153</v>
      </c>
      <c r="G399" s="56" t="s">
        <v>3089</v>
      </c>
      <c r="H399" s="57">
        <v>494</v>
      </c>
      <c r="I399" s="56" t="s">
        <v>49</v>
      </c>
      <c r="J399" s="77" t="str">
        <f t="shared" si="91"/>
        <v>Electrification + Hydrogen</v>
      </c>
      <c r="K399" s="77" t="str">
        <f t="shared" si="91"/>
        <v>indst fuel type shifting</v>
      </c>
      <c r="L399" s="356">
        <f t="shared" si="91"/>
        <v>0</v>
      </c>
      <c r="M399" s="356">
        <f t="shared" si="91"/>
        <v>1</v>
      </c>
      <c r="N399" s="356">
        <f t="shared" si="91"/>
        <v>0.01</v>
      </c>
      <c r="O399" s="77" t="str">
        <f t="shared" si="91"/>
        <v>% of fuel shifted</v>
      </c>
      <c r="P399" s="439" t="s">
        <v>3461</v>
      </c>
      <c r="Q399" s="77" t="str">
        <f t="shared" si="92"/>
        <v>industry-ag-main.html#fuel-switching</v>
      </c>
      <c r="R399" s="399" t="str">
        <f t="shared" si="92"/>
        <v>industry-elec-and-hydrogen.html</v>
      </c>
      <c r="S399" s="439"/>
      <c r="T399" s="56"/>
    </row>
    <row r="400" spans="1:20" ht="30">
      <c r="A400" s="77" t="str">
        <f t="shared" si="90"/>
        <v>Industry</v>
      </c>
      <c r="B400" s="77" t="str">
        <f t="shared" si="90"/>
        <v>Electrification + Hydrogen</v>
      </c>
      <c r="C400" s="77" t="str">
        <f t="shared" si="90"/>
        <v>Fraction of Industrial Fuel Use Shifted to Other Fuels</v>
      </c>
      <c r="D400" s="11" t="s">
        <v>151</v>
      </c>
      <c r="E400" s="56" t="s">
        <v>3082</v>
      </c>
      <c r="F400" s="11" t="s">
        <v>153</v>
      </c>
      <c r="G400" s="56" t="s">
        <v>3087</v>
      </c>
      <c r="H400" s="57">
        <v>495</v>
      </c>
      <c r="I400" s="56" t="s">
        <v>50</v>
      </c>
      <c r="J400" s="77" t="str">
        <f t="shared" si="91"/>
        <v>Electrification + Hydrogen</v>
      </c>
      <c r="K400" s="77" t="str">
        <f t="shared" si="91"/>
        <v>indst fuel type shifting</v>
      </c>
      <c r="L400" s="356">
        <f t="shared" si="91"/>
        <v>0</v>
      </c>
      <c r="M400" s="356">
        <f t="shared" si="91"/>
        <v>1</v>
      </c>
      <c r="N400" s="356">
        <f t="shared" si="91"/>
        <v>0.01</v>
      </c>
      <c r="O400" s="77" t="str">
        <f t="shared" si="91"/>
        <v>% of fuel shifted</v>
      </c>
      <c r="P400" s="439"/>
      <c r="Q400" s="77" t="str">
        <f t="shared" si="92"/>
        <v>industry-ag-main.html#fuel-switching</v>
      </c>
      <c r="R400" s="399" t="str">
        <f t="shared" si="92"/>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3">A$405</f>
        <v>Industry</v>
      </c>
      <c r="B406" s="77" t="str">
        <f t="shared" si="93"/>
        <v>Material Efficiency, Longevity, &amp; Re-Use</v>
      </c>
      <c r="C406" s="77" t="str">
        <f t="shared" si="93"/>
        <v>Percent Reduction in Nonenergy Nonagriculture Industry Product Demand</v>
      </c>
      <c r="D406" s="11" t="s">
        <v>147</v>
      </c>
      <c r="E406" s="56"/>
      <c r="F406" s="11" t="s">
        <v>2657</v>
      </c>
      <c r="G406" s="56"/>
      <c r="H406" s="57">
        <v>430</v>
      </c>
      <c r="I406" s="56" t="s">
        <v>49</v>
      </c>
      <c r="J406" s="77" t="str">
        <f t="shared" ref="J406:O409" si="94">J$405</f>
        <v>Material Efficiency, Longevity, &amp; Re-Use</v>
      </c>
      <c r="K406" s="77" t="str">
        <f t="shared" si="94"/>
        <v>indst reduce nonenergy product demand</v>
      </c>
      <c r="L406" s="356">
        <f t="shared" si="94"/>
        <v>0</v>
      </c>
      <c r="M406" s="356">
        <f t="shared" si="94"/>
        <v>1</v>
      </c>
      <c r="N406" s="356">
        <f t="shared" si="94"/>
        <v>0.01</v>
      </c>
      <c r="O406" s="356" t="str">
        <f t="shared" si="94"/>
        <v>% demand reduction</v>
      </c>
      <c r="P406" s="439" t="s">
        <v>2735</v>
      </c>
      <c r="Q406" s="56"/>
      <c r="R406" s="399" t="str">
        <f t="shared" ref="R406:R409" si="95">R$405</f>
        <v>material-efficiency-longevity-reuse.html</v>
      </c>
      <c r="S406" s="439" t="s">
        <v>2734</v>
      </c>
      <c r="T406" s="58"/>
    </row>
    <row r="407" spans="1:20" s="6" customFormat="1" ht="75">
      <c r="A407" s="77" t="str">
        <f t="shared" si="93"/>
        <v>Industry</v>
      </c>
      <c r="B407" s="77" t="str">
        <f t="shared" si="93"/>
        <v>Material Efficiency, Longevity, &amp; Re-Use</v>
      </c>
      <c r="C407" s="77" t="str">
        <f t="shared" si="93"/>
        <v>Percent Reduction in Nonenergy Nonagriculture Industry Product Demand</v>
      </c>
      <c r="D407" s="11" t="s">
        <v>148</v>
      </c>
      <c r="E407" s="56"/>
      <c r="F407" s="11" t="s">
        <v>2658</v>
      </c>
      <c r="G407" s="56"/>
      <c r="H407" s="57">
        <v>431</v>
      </c>
      <c r="I407" s="56" t="s">
        <v>49</v>
      </c>
      <c r="J407" s="77" t="str">
        <f t="shared" si="94"/>
        <v>Material Efficiency, Longevity, &amp; Re-Use</v>
      </c>
      <c r="K407" s="77" t="str">
        <f t="shared" si="94"/>
        <v>indst reduce nonenergy product demand</v>
      </c>
      <c r="L407" s="356">
        <f t="shared" si="94"/>
        <v>0</v>
      </c>
      <c r="M407" s="356">
        <f t="shared" si="94"/>
        <v>1</v>
      </c>
      <c r="N407" s="356">
        <f t="shared" si="94"/>
        <v>0.01</v>
      </c>
      <c r="O407" s="356" t="str">
        <f t="shared" si="94"/>
        <v>% demand reduction</v>
      </c>
      <c r="P407" s="439" t="s">
        <v>2737</v>
      </c>
      <c r="Q407" s="56"/>
      <c r="R407" s="399" t="str">
        <f t="shared" si="95"/>
        <v>material-efficiency-longevity-reuse.html</v>
      </c>
      <c r="S407" s="439"/>
      <c r="T407" s="58"/>
    </row>
    <row r="408" spans="1:20" s="6" customFormat="1" ht="120">
      <c r="A408" s="77" t="str">
        <f t="shared" ref="A408:C408" si="96">A$405</f>
        <v>Industry</v>
      </c>
      <c r="B408" s="77" t="str">
        <f t="shared" si="96"/>
        <v>Material Efficiency, Longevity, &amp; Re-Use</v>
      </c>
      <c r="C408" s="77" t="str">
        <f t="shared" si="96"/>
        <v>Percent Reduction in Nonenergy Nonagriculture Industry Product Demand</v>
      </c>
      <c r="D408" s="11" t="s">
        <v>149</v>
      </c>
      <c r="E408" s="56"/>
      <c r="F408" s="11" t="s">
        <v>2729</v>
      </c>
      <c r="G408" s="56"/>
      <c r="H408" s="57">
        <v>432</v>
      </c>
      <c r="I408" s="56" t="s">
        <v>49</v>
      </c>
      <c r="J408" s="77" t="str">
        <f t="shared" si="94"/>
        <v>Material Efficiency, Longevity, &amp; Re-Use</v>
      </c>
      <c r="K408" s="77" t="str">
        <f t="shared" si="94"/>
        <v>indst reduce nonenergy product demand</v>
      </c>
      <c r="L408" s="356">
        <f t="shared" si="94"/>
        <v>0</v>
      </c>
      <c r="M408" s="356">
        <f t="shared" si="94"/>
        <v>1</v>
      </c>
      <c r="N408" s="356">
        <f t="shared" si="94"/>
        <v>0.01</v>
      </c>
      <c r="O408" s="356" t="str">
        <f t="shared" si="94"/>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4"/>
        <v>Material Efficiency, Longevity, &amp; Re-Use</v>
      </c>
      <c r="K409" s="77" t="str">
        <f t="shared" si="94"/>
        <v>indst reduce nonenergy product demand</v>
      </c>
      <c r="L409" s="356">
        <f t="shared" si="94"/>
        <v>0</v>
      </c>
      <c r="M409" s="356">
        <f t="shared" si="94"/>
        <v>1</v>
      </c>
      <c r="N409" s="356">
        <f t="shared" si="94"/>
        <v>0.01</v>
      </c>
      <c r="O409" s="356" t="str">
        <f t="shared" si="94"/>
        <v>% demand reduction</v>
      </c>
      <c r="P409" s="439" t="s">
        <v>2738</v>
      </c>
      <c r="Q409" s="56"/>
      <c r="R409" s="399" t="str">
        <f t="shared" si="95"/>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7">B$410</f>
        <v>Methane Capture</v>
      </c>
      <c r="C411" s="77" t="str">
        <f t="shared" si="97"/>
        <v>Fraction of Methane Capture Opportunities Achieved</v>
      </c>
      <c r="D411" s="56" t="s">
        <v>2730</v>
      </c>
      <c r="E411" s="56"/>
      <c r="F411" s="56" t="s">
        <v>3165</v>
      </c>
      <c r="G411" s="56"/>
      <c r="H411" s="57">
        <v>513</v>
      </c>
      <c r="I411" s="56" t="s">
        <v>49</v>
      </c>
      <c r="J411" s="77" t="str">
        <f t="shared" ref="J411:S412" si="98">J$410</f>
        <v>Methane Capture and Destruction</v>
      </c>
      <c r="K411" s="77" t="str">
        <f t="shared" si="98"/>
        <v>indst methane capture</v>
      </c>
      <c r="L411" s="356">
        <f t="shared" si="98"/>
        <v>0</v>
      </c>
      <c r="M411" s="356">
        <f t="shared" si="98"/>
        <v>1</v>
      </c>
      <c r="N411" s="356">
        <f t="shared" si="98"/>
        <v>0.01</v>
      </c>
      <c r="O411" s="77" t="str">
        <f t="shared" si="98"/>
        <v>% of potential achieved</v>
      </c>
      <c r="P411" s="439" t="s">
        <v>3199</v>
      </c>
      <c r="Q411" s="77" t="str">
        <f t="shared" si="98"/>
        <v>industry-ag-main.html#methane-capture</v>
      </c>
      <c r="R411" s="399" t="str">
        <f t="shared" si="98"/>
        <v>methane-capture.html</v>
      </c>
      <c r="S411" s="443" t="str">
        <f t="shared" si="98"/>
        <v>Calculated from model data; see the relevant variable(s) in the InputData folder for source information.</v>
      </c>
      <c r="T411" s="56"/>
    </row>
    <row r="412" spans="1:20" ht="60">
      <c r="A412" s="77" t="str">
        <f>A$410</f>
        <v>Industry</v>
      </c>
      <c r="B412" s="77" t="str">
        <f t="shared" si="97"/>
        <v>Methane Capture</v>
      </c>
      <c r="C412" s="77" t="str">
        <f t="shared" si="97"/>
        <v>Fraction of Methane Capture Opportunities Achieved</v>
      </c>
      <c r="D412" s="56" t="s">
        <v>149</v>
      </c>
      <c r="E412" s="56"/>
      <c r="F412" s="11" t="s">
        <v>2729</v>
      </c>
      <c r="G412" s="56"/>
      <c r="H412" s="57">
        <v>514</v>
      </c>
      <c r="I412" s="56" t="s">
        <v>49</v>
      </c>
      <c r="J412" s="77" t="str">
        <f t="shared" si="98"/>
        <v>Methane Capture and Destruction</v>
      </c>
      <c r="K412" s="77" t="str">
        <f t="shared" si="98"/>
        <v>indst methane capture</v>
      </c>
      <c r="L412" s="356">
        <f t="shared" si="98"/>
        <v>0</v>
      </c>
      <c r="M412" s="356">
        <f t="shared" si="98"/>
        <v>1</v>
      </c>
      <c r="N412" s="356">
        <f t="shared" si="98"/>
        <v>0.01</v>
      </c>
      <c r="O412" s="77" t="str">
        <f t="shared" si="98"/>
        <v>% of potential achieved</v>
      </c>
      <c r="P412" s="439" t="s">
        <v>3200</v>
      </c>
      <c r="Q412" s="77" t="str">
        <f t="shared" si="98"/>
        <v>industry-ag-main.html#methane-capture</v>
      </c>
      <c r="R412" s="399" t="str">
        <f t="shared" si="98"/>
        <v>methane-capture.html</v>
      </c>
      <c r="S412" s="443" t="str">
        <f t="shared" si="98"/>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99">B$413</f>
        <v>Methane Destruction</v>
      </c>
      <c r="C414" s="77" t="str">
        <f t="shared" si="99"/>
        <v>Fraction of Methane Destruction Opportunities Achieved</v>
      </c>
      <c r="D414" s="56" t="s">
        <v>2730</v>
      </c>
      <c r="E414" s="56"/>
      <c r="F414" s="56" t="s">
        <v>3165</v>
      </c>
      <c r="G414" s="56"/>
      <c r="H414" s="57">
        <v>515</v>
      </c>
      <c r="I414" s="56" t="s">
        <v>49</v>
      </c>
      <c r="J414" s="77" t="str">
        <f t="shared" ref="J414:S415" si="100">J$413</f>
        <v>Methane Capture and Destruction</v>
      </c>
      <c r="K414" s="77" t="str">
        <f t="shared" si="100"/>
        <v>indst methane destruction</v>
      </c>
      <c r="L414" s="356">
        <f t="shared" si="100"/>
        <v>0</v>
      </c>
      <c r="M414" s="356">
        <f t="shared" si="100"/>
        <v>1</v>
      </c>
      <c r="N414" s="356">
        <f t="shared" si="100"/>
        <v>0.01</v>
      </c>
      <c r="O414" s="77" t="str">
        <f t="shared" si="100"/>
        <v>% of potential achieved</v>
      </c>
      <c r="P414" s="439" t="s">
        <v>3202</v>
      </c>
      <c r="Q414" s="77" t="str">
        <f t="shared" si="100"/>
        <v>industry-ag-main.html#methane-destr</v>
      </c>
      <c r="R414" s="399" t="str">
        <f t="shared" si="100"/>
        <v>methane-destruction.html</v>
      </c>
      <c r="S414" s="443" t="str">
        <f t="shared" si="100"/>
        <v>Calculated from model data; see the relevant variable(s) in the InputData folder for source information.</v>
      </c>
      <c r="T414" s="56"/>
    </row>
    <row r="415" spans="1:20" ht="60">
      <c r="A415" s="77" t="str">
        <f t="shared" ref="A415" si="101">A$413</f>
        <v>Industry</v>
      </c>
      <c r="B415" s="77" t="str">
        <f t="shared" si="99"/>
        <v>Methane Destruction</v>
      </c>
      <c r="C415" s="77" t="str">
        <f t="shared" si="99"/>
        <v>Fraction of Methane Destruction Opportunities Achieved</v>
      </c>
      <c r="D415" s="56" t="s">
        <v>149</v>
      </c>
      <c r="E415" s="56"/>
      <c r="F415" s="11" t="s">
        <v>2729</v>
      </c>
      <c r="G415" s="56"/>
      <c r="H415" s="57">
        <v>516</v>
      </c>
      <c r="I415" s="56" t="s">
        <v>49</v>
      </c>
      <c r="J415" s="77" t="str">
        <f t="shared" si="100"/>
        <v>Methane Capture and Destruction</v>
      </c>
      <c r="K415" s="77" t="str">
        <f t="shared" si="100"/>
        <v>indst methane destruction</v>
      </c>
      <c r="L415" s="356">
        <f t="shared" si="100"/>
        <v>0</v>
      </c>
      <c r="M415" s="356">
        <f t="shared" si="100"/>
        <v>1</v>
      </c>
      <c r="N415" s="356">
        <f t="shared" si="100"/>
        <v>0.01</v>
      </c>
      <c r="O415" s="77" t="str">
        <f t="shared" si="100"/>
        <v>% of potential achieved</v>
      </c>
      <c r="P415" s="439" t="s">
        <v>3203</v>
      </c>
      <c r="Q415" s="77" t="str">
        <f t="shared" si="100"/>
        <v>industry-ag-main.html#methane-destr</v>
      </c>
      <c r="R415" s="399" t="str">
        <f t="shared" si="100"/>
        <v>methane-destruction.html</v>
      </c>
      <c r="S415" s="443" t="str">
        <f t="shared" si="100"/>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3549</v>
      </c>
      <c r="Q416" s="56"/>
      <c r="R416" s="407" t="s">
        <v>3074</v>
      </c>
      <c r="S416" s="439" t="s">
        <v>175</v>
      </c>
      <c r="T416" s="56"/>
    </row>
    <row r="417" spans="1:20" ht="60">
      <c r="A417" s="77" t="str">
        <f>A$416</f>
        <v>Industry</v>
      </c>
      <c r="B417" s="77" t="str">
        <f t="shared" ref="B417:C424" si="102">B$416</f>
        <v>Reduce Fossil Fuel Exports</v>
      </c>
      <c r="C417" s="77" t="str">
        <f t="shared" si="102"/>
        <v>Percent Reduction in Fossil Fuel Exports</v>
      </c>
      <c r="D417" s="11" t="s">
        <v>52</v>
      </c>
      <c r="E417" s="56"/>
      <c r="F417" s="11" t="s">
        <v>97</v>
      </c>
      <c r="G417" s="56"/>
      <c r="H417" s="57">
        <v>452</v>
      </c>
      <c r="I417" s="56" t="s">
        <v>50</v>
      </c>
      <c r="J417" s="77" t="str">
        <f t="shared" ref="J417:K424" si="103">J$416</f>
        <v>Percent Reduction in Fossil Fuel Exports</v>
      </c>
      <c r="K417" s="77" t="str">
        <f t="shared" si="103"/>
        <v>indst reduce fossil fuel exports</v>
      </c>
      <c r="L417" s="356">
        <f t="shared" ref="L417:O420" si="104">L$416</f>
        <v>0</v>
      </c>
      <c r="M417" s="356">
        <f t="shared" si="104"/>
        <v>1</v>
      </c>
      <c r="N417" s="356">
        <f t="shared" si="104"/>
        <v>0.01</v>
      </c>
      <c r="O417" s="77" t="str">
        <f t="shared" si="104"/>
        <v>% reduction in exports</v>
      </c>
      <c r="P417" s="441" t="s">
        <v>3550</v>
      </c>
      <c r="Q417" s="56"/>
      <c r="R417" s="399" t="str">
        <f t="shared" ref="R417:S424" si="105">R$416</f>
        <v>reduce-fuel-exports.html</v>
      </c>
      <c r="S417" s="443" t="str">
        <f t="shared" si="105"/>
        <v>Calculated from model data; see the relevant variable(s) in the InputData folder for source information.</v>
      </c>
      <c r="T417" s="56"/>
    </row>
    <row r="418" spans="1:20" ht="60">
      <c r="A418" s="77" t="str">
        <f t="shared" ref="A418:A424" si="106">A$416</f>
        <v>Industry</v>
      </c>
      <c r="B418" s="77" t="str">
        <f t="shared" si="102"/>
        <v>Reduce Fossil Fuel Exports</v>
      </c>
      <c r="C418" s="77" t="str">
        <f t="shared" si="102"/>
        <v>Percent Reduction in Fossil Fuel Exports</v>
      </c>
      <c r="D418" s="11" t="s">
        <v>59</v>
      </c>
      <c r="E418" s="56"/>
      <c r="F418" s="11" t="s">
        <v>105</v>
      </c>
      <c r="G418" s="56"/>
      <c r="H418" s="57">
        <v>453</v>
      </c>
      <c r="I418" s="56" t="s">
        <v>50</v>
      </c>
      <c r="J418" s="77" t="str">
        <f t="shared" si="103"/>
        <v>Percent Reduction in Fossil Fuel Exports</v>
      </c>
      <c r="K418" s="77" t="str">
        <f t="shared" si="103"/>
        <v>indst reduce fossil fuel exports</v>
      </c>
      <c r="L418" s="356">
        <f t="shared" si="104"/>
        <v>0</v>
      </c>
      <c r="M418" s="356">
        <f t="shared" si="104"/>
        <v>1</v>
      </c>
      <c r="N418" s="356">
        <f t="shared" si="104"/>
        <v>0.01</v>
      </c>
      <c r="O418" s="77" t="str">
        <f t="shared" si="104"/>
        <v>% reduction in exports</v>
      </c>
      <c r="P418" s="441" t="s">
        <v>3551</v>
      </c>
      <c r="Q418" s="56"/>
      <c r="R418" s="399" t="str">
        <f t="shared" si="105"/>
        <v>reduce-fuel-exports.html</v>
      </c>
      <c r="S418" s="443" t="str">
        <f t="shared" si="105"/>
        <v>Calculated from model data; see the relevant variable(s) in the InputData folder for source information.</v>
      </c>
      <c r="T418" s="56"/>
    </row>
    <row r="419" spans="1:20" ht="60">
      <c r="A419" s="77" t="str">
        <f t="shared" si="106"/>
        <v>Industry</v>
      </c>
      <c r="B419" s="77" t="str">
        <f t="shared" si="102"/>
        <v>Reduce Fossil Fuel Exports</v>
      </c>
      <c r="C419" s="77" t="str">
        <f t="shared" si="102"/>
        <v>Percent Reduction in Fossil Fuel Exports</v>
      </c>
      <c r="D419" s="11" t="s">
        <v>60</v>
      </c>
      <c r="E419" s="56"/>
      <c r="F419" s="11" t="s">
        <v>106</v>
      </c>
      <c r="G419" s="56"/>
      <c r="H419" s="57">
        <v>454</v>
      </c>
      <c r="I419" s="56" t="s">
        <v>50</v>
      </c>
      <c r="J419" s="77" t="str">
        <f t="shared" si="103"/>
        <v>Percent Reduction in Fossil Fuel Exports</v>
      </c>
      <c r="K419" s="77" t="str">
        <f t="shared" si="103"/>
        <v>indst reduce fossil fuel exports</v>
      </c>
      <c r="L419" s="356">
        <f t="shared" si="104"/>
        <v>0</v>
      </c>
      <c r="M419" s="356">
        <f t="shared" si="104"/>
        <v>1</v>
      </c>
      <c r="N419" s="356">
        <f t="shared" si="104"/>
        <v>0.01</v>
      </c>
      <c r="O419" s="77" t="str">
        <f t="shared" si="104"/>
        <v>% reduction in exports</v>
      </c>
      <c r="P419" s="441" t="s">
        <v>3552</v>
      </c>
      <c r="Q419" s="56"/>
      <c r="R419" s="399" t="str">
        <f t="shared" si="105"/>
        <v>reduce-fuel-exports.html</v>
      </c>
      <c r="S419" s="443" t="str">
        <f t="shared" si="105"/>
        <v>Calculated from model data; see the relevant variable(s) in the InputData folder for source information.</v>
      </c>
      <c r="T419" s="56"/>
    </row>
    <row r="420" spans="1:20" ht="60">
      <c r="A420" s="77" t="str">
        <f t="shared" si="106"/>
        <v>Industry</v>
      </c>
      <c r="B420" s="77" t="str">
        <f t="shared" si="102"/>
        <v>Reduce Fossil Fuel Exports</v>
      </c>
      <c r="C420" s="77" t="str">
        <f t="shared" si="102"/>
        <v>Percent Reduction in Fossil Fuel Exports</v>
      </c>
      <c r="D420" s="11" t="s">
        <v>2796</v>
      </c>
      <c r="E420" s="56"/>
      <c r="F420" s="11" t="s">
        <v>2797</v>
      </c>
      <c r="G420" s="56"/>
      <c r="H420" s="57">
        <v>455</v>
      </c>
      <c r="I420" s="56" t="s">
        <v>50</v>
      </c>
      <c r="J420" s="77" t="str">
        <f t="shared" si="103"/>
        <v>Percent Reduction in Fossil Fuel Exports</v>
      </c>
      <c r="K420" s="77" t="str">
        <f t="shared" si="103"/>
        <v>indst reduce fossil fuel exports</v>
      </c>
      <c r="L420" s="356">
        <f t="shared" si="104"/>
        <v>0</v>
      </c>
      <c r="M420" s="356">
        <f t="shared" si="104"/>
        <v>1</v>
      </c>
      <c r="N420" s="356">
        <f t="shared" si="104"/>
        <v>0.01</v>
      </c>
      <c r="O420" s="77" t="str">
        <f t="shared" si="104"/>
        <v>% reduction in exports</v>
      </c>
      <c r="P420" s="441" t="s">
        <v>3553</v>
      </c>
      <c r="Q420" s="56"/>
      <c r="R420" s="399" t="str">
        <f t="shared" si="105"/>
        <v>reduce-fuel-exports.html</v>
      </c>
      <c r="S420" s="443" t="str">
        <f t="shared" si="105"/>
        <v>Calculated from model data; see the relevant variable(s) in the InputData folder for source information.</v>
      </c>
      <c r="T420" s="56"/>
    </row>
    <row r="421" spans="1:20" ht="45">
      <c r="A421" s="77" t="str">
        <f t="shared" si="106"/>
        <v>Industry</v>
      </c>
      <c r="B421" s="77" t="str">
        <f t="shared" si="102"/>
        <v>Reduce Fossil Fuel Exports</v>
      </c>
      <c r="C421" s="77" t="str">
        <f t="shared" si="102"/>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5"/>
        <v>Calculated from model data; see the relevant variable(s) in the InputData folder for source information.</v>
      </c>
      <c r="T421" s="56"/>
    </row>
    <row r="422" spans="1:20" ht="60">
      <c r="A422" s="77" t="str">
        <f t="shared" si="106"/>
        <v>Industry</v>
      </c>
      <c r="B422" s="77" t="str">
        <f t="shared" si="102"/>
        <v>Reduce Fossil Fuel Exports</v>
      </c>
      <c r="C422" s="77" t="str">
        <f t="shared" si="102"/>
        <v>Percent Reduction in Fossil Fuel Exports</v>
      </c>
      <c r="D422" s="11" t="s">
        <v>2788</v>
      </c>
      <c r="E422" s="56"/>
      <c r="F422" s="11" t="s">
        <v>2792</v>
      </c>
      <c r="G422" s="56"/>
      <c r="H422" s="57">
        <v>457</v>
      </c>
      <c r="I422" s="56" t="s">
        <v>50</v>
      </c>
      <c r="J422" s="77" t="str">
        <f t="shared" si="103"/>
        <v>Percent Reduction in Fossil Fuel Exports</v>
      </c>
      <c r="K422" s="77" t="str">
        <f t="shared" si="103"/>
        <v>indst reduce fossil fuel exports</v>
      </c>
      <c r="L422" s="356">
        <f t="shared" ref="L422:O424" si="107">L$416</f>
        <v>0</v>
      </c>
      <c r="M422" s="356">
        <f t="shared" si="107"/>
        <v>1</v>
      </c>
      <c r="N422" s="356">
        <f t="shared" si="107"/>
        <v>0.01</v>
      </c>
      <c r="O422" s="77" t="str">
        <f t="shared" si="107"/>
        <v>% reduction in exports</v>
      </c>
      <c r="P422" s="441" t="s">
        <v>3554</v>
      </c>
      <c r="Q422" s="56"/>
      <c r="R422" s="399" t="str">
        <f t="shared" ref="R422:R424" si="108">R$416</f>
        <v>reduce-fuel-exports.html</v>
      </c>
      <c r="S422" s="443" t="str">
        <f t="shared" si="105"/>
        <v>Calculated from model data; see the relevant variable(s) in the InputData folder for source information.</v>
      </c>
      <c r="T422" s="56"/>
    </row>
    <row r="423" spans="1:20" ht="60">
      <c r="A423" s="77" t="str">
        <f t="shared" si="106"/>
        <v>Industry</v>
      </c>
      <c r="B423" s="77" t="str">
        <f t="shared" si="102"/>
        <v>Reduce Fossil Fuel Exports</v>
      </c>
      <c r="C423" s="77" t="str">
        <f t="shared" si="102"/>
        <v>Percent Reduction in Fossil Fuel Exports</v>
      </c>
      <c r="D423" s="11" t="s">
        <v>2798</v>
      </c>
      <c r="E423" s="56"/>
      <c r="F423" s="11" t="s">
        <v>2799</v>
      </c>
      <c r="G423" s="56"/>
      <c r="H423" s="57">
        <v>458</v>
      </c>
      <c r="I423" s="56" t="s">
        <v>50</v>
      </c>
      <c r="J423" s="77" t="str">
        <f t="shared" si="103"/>
        <v>Percent Reduction in Fossil Fuel Exports</v>
      </c>
      <c r="K423" s="77" t="str">
        <f t="shared" si="103"/>
        <v>indst reduce fossil fuel exports</v>
      </c>
      <c r="L423" s="356">
        <f t="shared" si="107"/>
        <v>0</v>
      </c>
      <c r="M423" s="356">
        <f t="shared" si="107"/>
        <v>1</v>
      </c>
      <c r="N423" s="356">
        <f t="shared" si="107"/>
        <v>0.01</v>
      </c>
      <c r="O423" s="77" t="str">
        <f t="shared" si="107"/>
        <v>% reduction in exports</v>
      </c>
      <c r="P423" s="441" t="s">
        <v>3555</v>
      </c>
      <c r="Q423" s="56"/>
      <c r="R423" s="399" t="str">
        <f t="shared" si="108"/>
        <v>reduce-fuel-exports.html</v>
      </c>
      <c r="S423" s="443" t="str">
        <f t="shared" si="105"/>
        <v>Calculated from model data; see the relevant variable(s) in the InputData folder for source information.</v>
      </c>
      <c r="T423" s="56"/>
    </row>
    <row r="424" spans="1:20" ht="60">
      <c r="A424" s="77" t="str">
        <f t="shared" si="106"/>
        <v>Industry</v>
      </c>
      <c r="B424" s="77" t="str">
        <f t="shared" si="102"/>
        <v>Reduce Fossil Fuel Exports</v>
      </c>
      <c r="C424" s="77" t="str">
        <f t="shared" si="102"/>
        <v>Percent Reduction in Fossil Fuel Exports</v>
      </c>
      <c r="D424" s="11" t="s">
        <v>2789</v>
      </c>
      <c r="E424" s="56"/>
      <c r="F424" s="11" t="s">
        <v>2793</v>
      </c>
      <c r="G424" s="56"/>
      <c r="H424" s="57">
        <v>459</v>
      </c>
      <c r="I424" s="56" t="s">
        <v>50</v>
      </c>
      <c r="J424" s="77" t="str">
        <f t="shared" si="103"/>
        <v>Percent Reduction in Fossil Fuel Exports</v>
      </c>
      <c r="K424" s="77" t="str">
        <f t="shared" si="103"/>
        <v>indst reduce fossil fuel exports</v>
      </c>
      <c r="L424" s="356">
        <f t="shared" si="107"/>
        <v>0</v>
      </c>
      <c r="M424" s="356">
        <f t="shared" si="107"/>
        <v>1</v>
      </c>
      <c r="N424" s="356">
        <f t="shared" si="107"/>
        <v>0.01</v>
      </c>
      <c r="O424" s="77" t="str">
        <f t="shared" si="107"/>
        <v>% reduction in exports</v>
      </c>
      <c r="P424" s="441" t="s">
        <v>3556</v>
      </c>
      <c r="Q424" s="56"/>
      <c r="R424" s="399" t="str">
        <f t="shared" si="108"/>
        <v>reduce-fuel-exports.html</v>
      </c>
      <c r="S424" s="443" t="str">
        <f t="shared" si="105"/>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3557</v>
      </c>
      <c r="Q425" s="56" t="s">
        <v>259</v>
      </c>
      <c r="R425" s="407" t="s">
        <v>260</v>
      </c>
      <c r="S425" s="439" t="s">
        <v>3583</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3558</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3559</v>
      </c>
      <c r="Q439" s="56" t="s">
        <v>271</v>
      </c>
      <c r="R439" s="407" t="s">
        <v>272</v>
      </c>
      <c r="S439" s="444" t="s">
        <v>2627</v>
      </c>
      <c r="T439" s="11" t="s">
        <v>455</v>
      </c>
    </row>
    <row r="440" spans="1:20" s="6" customFormat="1" ht="90">
      <c r="A440" s="77" t="str">
        <f>A$439</f>
        <v>Cross-Sector</v>
      </c>
      <c r="B440" s="77" t="str">
        <f t="shared" ref="B440:C440" si="110">B$439</f>
        <v>Carbon Tax</v>
      </c>
      <c r="C440" s="77" t="str">
        <f t="shared" si="110"/>
        <v>Additional Carbon Tax Rate</v>
      </c>
      <c r="D440" s="56" t="s">
        <v>395</v>
      </c>
      <c r="E440" s="56"/>
      <c r="F440" s="56" t="s">
        <v>396</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441" t="s">
        <v>3560</v>
      </c>
      <c r="Q440" s="58" t="str">
        <f t="shared" ref="Q440:R444" si="113">Q$439</f>
        <v>fuels.html#carbon-tax</v>
      </c>
      <c r="R440" s="408" t="str">
        <f t="shared" si="113"/>
        <v>carbon-tax.html</v>
      </c>
      <c r="S440" s="452" t="s">
        <v>3584</v>
      </c>
      <c r="T440" s="58"/>
    </row>
    <row r="441" spans="1:20" s="6" customFormat="1" ht="75">
      <c r="A441" s="77" t="str">
        <f t="shared" ref="A441:C444" si="114">A$439</f>
        <v>Cross-Sector</v>
      </c>
      <c r="B441" s="77" t="str">
        <f t="shared" si="114"/>
        <v>Carbon Tax</v>
      </c>
      <c r="C441" s="77" t="str">
        <f t="shared" si="114"/>
        <v>Additional Carbon Tax Rate</v>
      </c>
      <c r="D441" s="56" t="s">
        <v>389</v>
      </c>
      <c r="E441" s="56"/>
      <c r="F441" s="56" t="s">
        <v>393</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441" t="s">
        <v>3561</v>
      </c>
      <c r="Q441" s="58" t="str">
        <f t="shared" si="113"/>
        <v>fuels.html#carbon-tax</v>
      </c>
      <c r="R441" s="408" t="str">
        <f t="shared" si="113"/>
        <v>carbon-tax.html</v>
      </c>
      <c r="S441" s="444"/>
      <c r="T441" s="58"/>
    </row>
    <row r="442" spans="1:20" s="6" customFormat="1" ht="75">
      <c r="A442" s="77" t="str">
        <f t="shared" si="114"/>
        <v>Cross-Sector</v>
      </c>
      <c r="B442" s="77" t="str">
        <f t="shared" si="114"/>
        <v>Carbon Tax</v>
      </c>
      <c r="C442" s="77" t="str">
        <f t="shared" si="114"/>
        <v>Additional Carbon Tax Rate</v>
      </c>
      <c r="D442" s="56" t="s">
        <v>390</v>
      </c>
      <c r="E442" s="56"/>
      <c r="F442" s="56" t="s">
        <v>394</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441" t="s">
        <v>3562</v>
      </c>
      <c r="Q442" s="58" t="str">
        <f t="shared" si="113"/>
        <v>fuels.html#carbon-tax</v>
      </c>
      <c r="R442" s="408" t="str">
        <f t="shared" si="113"/>
        <v>carbon-tax.html</v>
      </c>
      <c r="S442" s="444"/>
      <c r="T442" s="58"/>
    </row>
    <row r="443" spans="1:20" s="6" customFormat="1" ht="105">
      <c r="A443" s="77" t="str">
        <f t="shared" si="114"/>
        <v>Cross-Sector</v>
      </c>
      <c r="B443" s="77" t="str">
        <f t="shared" si="114"/>
        <v>Carbon Tax</v>
      </c>
      <c r="C443" s="77" t="str">
        <f t="shared" si="114"/>
        <v>Additional Carbon Tax Rate</v>
      </c>
      <c r="D443" s="56" t="s">
        <v>388</v>
      </c>
      <c r="E443" s="56"/>
      <c r="F443" s="56" t="s">
        <v>392</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441" t="s">
        <v>3563</v>
      </c>
      <c r="Q443" s="58" t="str">
        <f t="shared" si="113"/>
        <v>fuels.html#carbon-tax</v>
      </c>
      <c r="R443" s="408" t="str">
        <f t="shared" si="113"/>
        <v>carbon-tax.html</v>
      </c>
      <c r="S443" s="444"/>
      <c r="T443" s="58"/>
    </row>
    <row r="444" spans="1:20" s="6" customFormat="1" ht="60">
      <c r="A444" s="77" t="str">
        <f t="shared" si="114"/>
        <v>Cross-Sector</v>
      </c>
      <c r="B444" s="77" t="str">
        <f t="shared" si="114"/>
        <v>Carbon Tax</v>
      </c>
      <c r="C444" s="77" t="str">
        <f t="shared" si="114"/>
        <v>Additional Carbon Tax Rate</v>
      </c>
      <c r="D444" s="56" t="s">
        <v>2823</v>
      </c>
      <c r="E444" s="56"/>
      <c r="F444" s="56" t="s">
        <v>3316</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441" t="s">
        <v>3564</v>
      </c>
      <c r="Q444" s="58" t="str">
        <f t="shared" si="113"/>
        <v>fuels.html#carbon-tax</v>
      </c>
      <c r="R444" s="408" t="str">
        <f t="shared" si="113"/>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5">C$446</f>
        <v>Percent Reduction in BAU Subsidies</v>
      </c>
      <c r="D447" s="11" t="s">
        <v>513</v>
      </c>
      <c r="E447" s="56"/>
      <c r="F447" s="11" t="s">
        <v>510</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444" t="s">
        <v>2763</v>
      </c>
      <c r="Q449" s="11" t="s">
        <v>275</v>
      </c>
      <c r="R449" s="407" t="s">
        <v>276</v>
      </c>
      <c r="S449" s="439" t="s">
        <v>175</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444"/>
      <c r="Q450" s="11"/>
      <c r="R450" s="407"/>
      <c r="S450" s="439"/>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515</v>
      </c>
      <c r="G451" s="56"/>
      <c r="H451" s="57">
        <v>73</v>
      </c>
      <c r="I451" s="11" t="s">
        <v>50</v>
      </c>
      <c r="J451" s="77" t="str">
        <f t="shared" si="116"/>
        <v>End Existing Subsidies</v>
      </c>
      <c r="K451" s="77" t="str">
        <f t="shared" si="116"/>
        <v>cross reduce BAU subsidies</v>
      </c>
      <c r="L451" s="64"/>
      <c r="M451" s="64"/>
      <c r="N451" s="64"/>
      <c r="O451" s="58"/>
      <c r="P451" s="444"/>
      <c r="Q451" s="11"/>
      <c r="R451" s="407"/>
      <c r="S451" s="439"/>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444" t="s">
        <v>2638</v>
      </c>
      <c r="Q452" s="11" t="s">
        <v>275</v>
      </c>
      <c r="R452" s="407" t="s">
        <v>276</v>
      </c>
      <c r="S452" s="439" t="s">
        <v>175</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213</v>
      </c>
      <c r="I453" s="11" t="s">
        <v>50</v>
      </c>
      <c r="J453" s="77" t="str">
        <f t="shared" si="116"/>
        <v>End Existing Subsidies</v>
      </c>
      <c r="K453" s="77" t="str">
        <f t="shared" si="116"/>
        <v>cross reduce BAU subsidies</v>
      </c>
      <c r="L453" s="68"/>
      <c r="M453" s="68"/>
      <c r="N453" s="68"/>
      <c r="O453" s="56"/>
      <c r="P453" s="439"/>
      <c r="Q453" s="58"/>
      <c r="R453" s="407"/>
      <c r="S453" s="456"/>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444" t="s">
        <v>2639</v>
      </c>
      <c r="Q454" s="11" t="s">
        <v>275</v>
      </c>
      <c r="R454" s="407" t="s">
        <v>276</v>
      </c>
      <c r="S454" s="439" t="s">
        <v>175</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444" t="s">
        <v>2764</v>
      </c>
      <c r="Q455" s="11" t="s">
        <v>275</v>
      </c>
      <c r="R455" s="407" t="s">
        <v>276</v>
      </c>
      <c r="S455" s="439" t="s">
        <v>175</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213</v>
      </c>
      <c r="I456" s="11" t="s">
        <v>50</v>
      </c>
      <c r="J456" s="77" t="str">
        <f t="shared" si="116"/>
        <v>End Existing Subsidies</v>
      </c>
      <c r="K456" s="77" t="str">
        <f t="shared" si="116"/>
        <v>cross reduce BAU subsidies</v>
      </c>
      <c r="L456" s="68"/>
      <c r="M456" s="68"/>
      <c r="N456" s="68"/>
      <c r="O456" s="56"/>
      <c r="P456" s="439"/>
      <c r="Q456" s="58"/>
      <c r="R456" s="407"/>
      <c r="S456" s="456"/>
      <c r="T456" s="58"/>
    </row>
    <row r="457" spans="1:20" s="6" customFormat="1" ht="60">
      <c r="A457" s="77" t="str">
        <f t="shared" si="117"/>
        <v>Cross-Sector</v>
      </c>
      <c r="B457" s="77" t="str">
        <f t="shared" si="115"/>
        <v>End Existing Subsidies</v>
      </c>
      <c r="C457" s="77" t="str">
        <f t="shared" si="115"/>
        <v>Percent Reduction in BAU Subsidies</v>
      </c>
      <c r="D457" s="11" t="s">
        <v>62</v>
      </c>
      <c r="E457" s="56"/>
      <c r="F457" s="11" t="s">
        <v>108</v>
      </c>
      <c r="G457" s="56"/>
      <c r="H457" s="57" t="s">
        <v>213</v>
      </c>
      <c r="I457" s="11" t="s">
        <v>50</v>
      </c>
      <c r="J457" s="77" t="str">
        <f t="shared" si="116"/>
        <v>End Existing Subsidies</v>
      </c>
      <c r="K457" s="77" t="str">
        <f t="shared" si="116"/>
        <v>cross reduce BAU subsidies</v>
      </c>
      <c r="L457" s="68"/>
      <c r="M457" s="68"/>
      <c r="N457" s="68"/>
      <c r="O457" s="56"/>
      <c r="P457" s="441" t="s">
        <v>3565</v>
      </c>
      <c r="Q457" s="58"/>
      <c r="R457" s="407"/>
      <c r="S457" s="452" t="s">
        <v>3585</v>
      </c>
      <c r="T457" s="58"/>
    </row>
    <row r="458" spans="1:20" s="6" customFormat="1" ht="30">
      <c r="A458" s="77" t="str">
        <f t="shared" si="117"/>
        <v>Cross-Sector</v>
      </c>
      <c r="B458" s="77" t="str">
        <f t="shared" si="115"/>
        <v>End Existing Subsidies</v>
      </c>
      <c r="C458" s="77" t="str">
        <f t="shared" si="115"/>
        <v>Percent Reduction in BAU Subsidies</v>
      </c>
      <c r="D458" s="11" t="s">
        <v>2796</v>
      </c>
      <c r="E458" s="56"/>
      <c r="F458" s="11" t="s">
        <v>2797</v>
      </c>
      <c r="G458" s="56"/>
      <c r="H458" s="57"/>
      <c r="I458" s="11" t="s">
        <v>50</v>
      </c>
      <c r="J458" s="77" t="str">
        <f t="shared" si="116"/>
        <v>End Existing Subsidies</v>
      </c>
      <c r="K458" s="77" t="str">
        <f t="shared" si="116"/>
        <v>cross reduce BAU subsidies</v>
      </c>
      <c r="L458" s="64"/>
      <c r="M458" s="64"/>
      <c r="N458" s="64"/>
      <c r="O458" s="58"/>
      <c r="P458" s="444"/>
      <c r="Q458" s="11"/>
      <c r="R458" s="407"/>
      <c r="S458" s="439"/>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213</v>
      </c>
      <c r="I459" s="11" t="s">
        <v>50</v>
      </c>
      <c r="J459" s="77" t="str">
        <f t="shared" si="116"/>
        <v>End Existing Subsidies</v>
      </c>
      <c r="K459" s="77" t="str">
        <f t="shared" si="116"/>
        <v>cross reduce BAU subsidies</v>
      </c>
      <c r="L459" s="68"/>
      <c r="M459" s="68"/>
      <c r="N459" s="68"/>
      <c r="O459" s="56"/>
      <c r="P459" s="439"/>
      <c r="Q459" s="58"/>
      <c r="R459" s="407"/>
      <c r="S459" s="456"/>
      <c r="T459" s="58"/>
    </row>
    <row r="460" spans="1:20" s="6" customFormat="1" ht="30">
      <c r="A460" s="77" t="str">
        <f t="shared" si="117"/>
        <v>Cross-Sector</v>
      </c>
      <c r="B460" s="77" t="str">
        <f t="shared" si="115"/>
        <v>End Existing Subsidies</v>
      </c>
      <c r="C460" s="77" t="str">
        <f t="shared" si="115"/>
        <v>Percent Reduction in BAU Subsidies</v>
      </c>
      <c r="D460" s="11" t="s">
        <v>496</v>
      </c>
      <c r="E460" s="56"/>
      <c r="F460" s="11" t="s">
        <v>497</v>
      </c>
      <c r="G460" s="56"/>
      <c r="H460" s="57"/>
      <c r="I460" s="11" t="s">
        <v>50</v>
      </c>
      <c r="J460" s="77" t="str">
        <f t="shared" si="116"/>
        <v>End Existing Subsidies</v>
      </c>
      <c r="K460" s="77" t="str">
        <f t="shared" si="116"/>
        <v>cross reduce BAU subsidies</v>
      </c>
      <c r="L460" s="68"/>
      <c r="M460" s="68"/>
      <c r="N460" s="68"/>
      <c r="O460" s="56"/>
      <c r="P460" s="439"/>
      <c r="Q460" s="58"/>
      <c r="R460" s="407"/>
      <c r="S460" s="456"/>
      <c r="T460" s="58"/>
    </row>
    <row r="461" spans="1:20" s="6" customFormat="1" ht="30">
      <c r="A461" s="77" t="str">
        <f t="shared" si="117"/>
        <v>Cross-Sector</v>
      </c>
      <c r="B461" s="77" t="str">
        <f t="shared" si="115"/>
        <v>End Existing Subsidies</v>
      </c>
      <c r="C461" s="77" t="str">
        <f t="shared" si="115"/>
        <v>Percent Reduction in BAU Subsidies</v>
      </c>
      <c r="D461" s="11" t="s">
        <v>506</v>
      </c>
      <c r="E461" s="56"/>
      <c r="F461" s="11" t="s">
        <v>507</v>
      </c>
      <c r="G461" s="56"/>
      <c r="H461" s="57"/>
      <c r="I461" s="11" t="s">
        <v>50</v>
      </c>
      <c r="J461" s="77" t="str">
        <f t="shared" si="116"/>
        <v>End Existing Subsidies</v>
      </c>
      <c r="K461" s="77" t="str">
        <f t="shared" si="116"/>
        <v>cross reduce BAU subsidies</v>
      </c>
      <c r="L461" s="67"/>
      <c r="M461" s="67"/>
      <c r="N461" s="67"/>
      <c r="O461" s="58"/>
      <c r="P461" s="439"/>
      <c r="Q461" s="58"/>
      <c r="R461" s="407"/>
      <c r="S461" s="456"/>
      <c r="T461" s="58"/>
    </row>
    <row r="462" spans="1:20" s="6" customFormat="1" ht="30">
      <c r="A462" s="77" t="str">
        <f t="shared" si="117"/>
        <v>Cross-Sector</v>
      </c>
      <c r="B462" s="77" t="str">
        <f t="shared" si="115"/>
        <v>End Existing Subsidies</v>
      </c>
      <c r="C462" s="77" t="str">
        <f t="shared" si="115"/>
        <v>Percent Reduction in BAU Subsidies</v>
      </c>
      <c r="D462" s="11" t="s">
        <v>2788</v>
      </c>
      <c r="E462" s="56"/>
      <c r="F462" s="11" t="s">
        <v>2792</v>
      </c>
      <c r="G462" s="56"/>
      <c r="H462" s="57"/>
      <c r="I462" s="11" t="s">
        <v>50</v>
      </c>
      <c r="J462" s="77" t="str">
        <f t="shared" si="116"/>
        <v>End Existing Subsidies</v>
      </c>
      <c r="K462" s="77" t="str">
        <f t="shared" si="116"/>
        <v>cross reduce BAU subsidies</v>
      </c>
      <c r="L462" s="67"/>
      <c r="M462" s="67"/>
      <c r="N462" s="67"/>
      <c r="O462" s="58"/>
      <c r="P462" s="439"/>
      <c r="Q462" s="58"/>
      <c r="R462" s="407"/>
      <c r="S462" s="456"/>
      <c r="T462" s="58"/>
    </row>
    <row r="463" spans="1:20" s="6" customFormat="1" ht="30">
      <c r="A463" s="77" t="str">
        <f t="shared" si="117"/>
        <v>Cross-Sector</v>
      </c>
      <c r="B463" s="77" t="str">
        <f t="shared" si="117"/>
        <v>End Existing Subsidies</v>
      </c>
      <c r="C463" s="77" t="str">
        <f t="shared" si="117"/>
        <v>Percent Reduction in BAU Subsidies</v>
      </c>
      <c r="D463" s="11" t="s">
        <v>2798</v>
      </c>
      <c r="E463" s="56"/>
      <c r="F463" s="11" t="s">
        <v>2799</v>
      </c>
      <c r="G463" s="56"/>
      <c r="H463" s="57"/>
      <c r="I463" s="11" t="s">
        <v>50</v>
      </c>
      <c r="J463" s="77" t="str">
        <f t="shared" ref="J463:K466" si="120">J$446</f>
        <v>End Existing Subsidies</v>
      </c>
      <c r="K463" s="77" t="str">
        <f t="shared" si="120"/>
        <v>cross reduce BAU subsidies</v>
      </c>
      <c r="L463" s="67"/>
      <c r="M463" s="67"/>
      <c r="N463" s="67"/>
      <c r="O463" s="58"/>
      <c r="P463" s="439"/>
      <c r="Q463" s="58"/>
      <c r="R463" s="407"/>
      <c r="S463" s="456"/>
      <c r="T463" s="58"/>
    </row>
    <row r="464" spans="1:20" s="6" customFormat="1" ht="30">
      <c r="A464" s="77" t="str">
        <f t="shared" ref="A464:C466" si="121">A$446</f>
        <v>Cross-Sector</v>
      </c>
      <c r="B464" s="77" t="str">
        <f t="shared" si="121"/>
        <v>End Existing Subsidies</v>
      </c>
      <c r="C464" s="77" t="str">
        <f t="shared" si="121"/>
        <v>Percent Reduction in BAU Subsidies</v>
      </c>
      <c r="D464" s="11" t="s">
        <v>2789</v>
      </c>
      <c r="E464" s="56"/>
      <c r="F464" s="11" t="s">
        <v>2793</v>
      </c>
      <c r="G464" s="56"/>
      <c r="H464" s="57"/>
      <c r="I464" s="11" t="s">
        <v>50</v>
      </c>
      <c r="J464" s="77" t="str">
        <f t="shared" si="120"/>
        <v>End Existing Subsidies</v>
      </c>
      <c r="K464" s="77" t="str">
        <f t="shared" si="120"/>
        <v>cross reduce BAU subsidies</v>
      </c>
      <c r="L464" s="67"/>
      <c r="M464" s="67"/>
      <c r="N464" s="67"/>
      <c r="O464" s="58"/>
      <c r="P464" s="439"/>
      <c r="Q464" s="58"/>
      <c r="R464" s="407"/>
      <c r="S464" s="456"/>
      <c r="T464" s="58"/>
    </row>
    <row r="465" spans="1:20" s="6" customFormat="1" ht="30">
      <c r="A465" s="77" t="str">
        <f t="shared" si="121"/>
        <v>Cross-Sector</v>
      </c>
      <c r="B465" s="77" t="str">
        <f t="shared" si="121"/>
        <v>End Existing Subsidies</v>
      </c>
      <c r="C465" s="77" t="str">
        <f t="shared" si="121"/>
        <v>Percent Reduction in BAU Subsidies</v>
      </c>
      <c r="D465" s="11" t="s">
        <v>2790</v>
      </c>
      <c r="E465" s="56"/>
      <c r="F465" s="11" t="s">
        <v>2794</v>
      </c>
      <c r="G465" s="56"/>
      <c r="H465" s="57"/>
      <c r="I465" s="11" t="s">
        <v>50</v>
      </c>
      <c r="J465" s="77" t="str">
        <f t="shared" si="120"/>
        <v>End Existing Subsidies</v>
      </c>
      <c r="K465" s="77" t="str">
        <f t="shared" si="120"/>
        <v>cross reduce BAU subsidies</v>
      </c>
      <c r="L465" s="67"/>
      <c r="M465" s="67"/>
      <c r="N465" s="67"/>
      <c r="O465" s="58"/>
      <c r="P465" s="439"/>
      <c r="Q465" s="58"/>
      <c r="R465" s="407"/>
      <c r="S465" s="456"/>
      <c r="T465" s="58"/>
    </row>
    <row r="466" spans="1:20" s="6" customFormat="1" ht="30">
      <c r="A466" s="77" t="str">
        <f t="shared" si="121"/>
        <v>Cross-Sector</v>
      </c>
      <c r="B466" s="77" t="str">
        <f t="shared" si="121"/>
        <v>End Existing Subsidies</v>
      </c>
      <c r="C466" s="77" t="str">
        <f t="shared" si="121"/>
        <v>Percent Reduction in BAU Subsidies</v>
      </c>
      <c r="D466" s="11" t="s">
        <v>2791</v>
      </c>
      <c r="E466" s="56"/>
      <c r="F466" s="11" t="s">
        <v>2795</v>
      </c>
      <c r="G466" s="56"/>
      <c r="H466" s="57"/>
      <c r="I466" s="11" t="s">
        <v>50</v>
      </c>
      <c r="J466" s="77" t="str">
        <f t="shared" si="120"/>
        <v>End Existing Subsidies</v>
      </c>
      <c r="K466" s="77" t="str">
        <f t="shared" si="120"/>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2"/>
        <v>Fixed Energy Prices</v>
      </c>
      <c r="C470" s="77" t="str">
        <f t="shared" si="122"/>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444"/>
      <c r="Q472" s="11"/>
      <c r="R472" s="407"/>
      <c r="S472" s="439"/>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444"/>
      <c r="Q473" s="11"/>
      <c r="R473" s="407"/>
      <c r="S473" s="439"/>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444"/>
      <c r="Q474" s="11"/>
      <c r="R474" s="407"/>
      <c r="S474" s="439"/>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444"/>
      <c r="Q475" s="11"/>
      <c r="R475" s="407"/>
      <c r="S475" s="439"/>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444"/>
      <c r="Q476" s="11"/>
      <c r="R476" s="407"/>
      <c r="S476" s="439"/>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444"/>
      <c r="Q477" s="11"/>
      <c r="R477" s="407"/>
      <c r="S477" s="439"/>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444"/>
      <c r="Q478" s="11"/>
      <c r="R478" s="407"/>
      <c r="S478" s="439"/>
      <c r="T478" s="11"/>
    </row>
    <row r="479" spans="1:20" s="3" customFormat="1" ht="30">
      <c r="A479" s="77" t="str">
        <f t="shared" si="125"/>
        <v>Cross-Sector</v>
      </c>
      <c r="B479" s="77" t="str">
        <f t="shared" si="123"/>
        <v>Fuel Price Deregulation</v>
      </c>
      <c r="C479" s="77" t="str">
        <f t="shared" si="123"/>
        <v>Fuel Price Deregulation</v>
      </c>
      <c r="D479" s="11" t="s">
        <v>2796</v>
      </c>
      <c r="E479" s="56"/>
      <c r="F479" s="11" t="s">
        <v>2797</v>
      </c>
      <c r="G479" s="11"/>
      <c r="H479" s="57"/>
      <c r="I479" s="11" t="s">
        <v>50</v>
      </c>
      <c r="J479" s="77" t="str">
        <f t="shared" si="124"/>
        <v>Fuel Price Deregulation</v>
      </c>
      <c r="K479" s="77" t="str">
        <f t="shared" si="124"/>
        <v>cross fuel price deregulation</v>
      </c>
      <c r="L479" s="68"/>
      <c r="M479" s="68"/>
      <c r="N479" s="68"/>
      <c r="O479" s="11"/>
      <c r="P479" s="444"/>
      <c r="Q479" s="11"/>
      <c r="R479" s="407"/>
      <c r="S479" s="439"/>
      <c r="T479" s="11"/>
    </row>
    <row r="480" spans="1:20" s="3" customFormat="1" ht="30">
      <c r="A480" s="77" t="str">
        <f t="shared" si="125"/>
        <v>Cross-Sector</v>
      </c>
      <c r="B480" s="77" t="str">
        <f t="shared" si="123"/>
        <v>Fuel Price Deregulation</v>
      </c>
      <c r="C480" s="77" t="str">
        <f t="shared" si="123"/>
        <v>Fuel Price Deregulation</v>
      </c>
      <c r="D480" s="11" t="s">
        <v>506</v>
      </c>
      <c r="E480" s="56"/>
      <c r="F480" s="11" t="s">
        <v>507</v>
      </c>
      <c r="G480" s="11"/>
      <c r="H480" s="57"/>
      <c r="I480" s="11" t="s">
        <v>50</v>
      </c>
      <c r="J480" s="77" t="str">
        <f t="shared" si="124"/>
        <v>Fuel Price Deregulation</v>
      </c>
      <c r="K480" s="77" t="str">
        <f t="shared" si="124"/>
        <v>cross fuel price deregulation</v>
      </c>
      <c r="L480" s="68"/>
      <c r="M480" s="68"/>
      <c r="N480" s="68"/>
      <c r="O480" s="11"/>
      <c r="P480" s="444"/>
      <c r="Q480" s="11"/>
      <c r="R480" s="407"/>
      <c r="S480" s="439"/>
      <c r="T480" s="11"/>
    </row>
    <row r="481" spans="1:20" s="3" customFormat="1" ht="30">
      <c r="A481" s="77" t="str">
        <f t="shared" si="125"/>
        <v>Cross-Sector</v>
      </c>
      <c r="B481" s="77" t="str">
        <f t="shared" si="123"/>
        <v>Fuel Price Deregulation</v>
      </c>
      <c r="C481" s="77" t="str">
        <f t="shared" si="123"/>
        <v>Fuel Price Deregulation</v>
      </c>
      <c r="D481" s="11" t="s">
        <v>2788</v>
      </c>
      <c r="E481" s="56"/>
      <c r="F481" s="11" t="s">
        <v>2792</v>
      </c>
      <c r="G481" s="11"/>
      <c r="H481" s="57"/>
      <c r="I481" s="11" t="s">
        <v>50</v>
      </c>
      <c r="J481" s="77" t="str">
        <f t="shared" si="124"/>
        <v>Fuel Price Deregulation</v>
      </c>
      <c r="K481" s="77" t="str">
        <f t="shared" si="124"/>
        <v>cross fuel price deregulation</v>
      </c>
      <c r="L481" s="68"/>
      <c r="M481" s="68"/>
      <c r="N481" s="68"/>
      <c r="O481" s="11"/>
      <c r="P481" s="444"/>
      <c r="Q481" s="11"/>
      <c r="R481" s="407"/>
      <c r="S481" s="439"/>
      <c r="T481" s="11"/>
    </row>
    <row r="482" spans="1:20" s="3" customFormat="1" ht="30">
      <c r="A482" s="77" t="str">
        <f t="shared" si="125"/>
        <v>Cross-Sector</v>
      </c>
      <c r="B482" s="77" t="str">
        <f t="shared" si="123"/>
        <v>Fuel Price Deregulation</v>
      </c>
      <c r="C482" s="77" t="str">
        <f t="shared" si="123"/>
        <v>Fuel Price Deregulation</v>
      </c>
      <c r="D482" s="11" t="s">
        <v>2798</v>
      </c>
      <c r="E482" s="56"/>
      <c r="F482" s="11" t="s">
        <v>2799</v>
      </c>
      <c r="G482" s="11"/>
      <c r="H482" s="57"/>
      <c r="I482" s="11" t="s">
        <v>50</v>
      </c>
      <c r="J482" s="77" t="str">
        <f t="shared" si="124"/>
        <v>Fuel Price Deregulation</v>
      </c>
      <c r="K482" s="77" t="str">
        <f t="shared" si="124"/>
        <v>cross fuel price deregulation</v>
      </c>
      <c r="L482" s="68"/>
      <c r="M482" s="68"/>
      <c r="N482" s="68"/>
      <c r="O482" s="11"/>
      <c r="P482" s="444"/>
      <c r="Q482" s="11"/>
      <c r="R482" s="407"/>
      <c r="S482" s="439"/>
      <c r="T482" s="11"/>
    </row>
    <row r="483" spans="1:20" s="3" customFormat="1" ht="30">
      <c r="A483" s="77" t="str">
        <f t="shared" si="125"/>
        <v>Cross-Sector</v>
      </c>
      <c r="B483" s="77" t="str">
        <f t="shared" si="123"/>
        <v>Fuel Price Deregulation</v>
      </c>
      <c r="C483" s="77" t="str">
        <f t="shared" si="123"/>
        <v>Fuel Price Deregulation</v>
      </c>
      <c r="D483" s="11" t="s">
        <v>2789</v>
      </c>
      <c r="E483" s="56"/>
      <c r="F483" s="11" t="s">
        <v>2793</v>
      </c>
      <c r="G483" s="11"/>
      <c r="H483" s="57"/>
      <c r="I483" s="11" t="s">
        <v>50</v>
      </c>
      <c r="J483" s="77" t="str">
        <f t="shared" si="124"/>
        <v>Fuel Price Deregulation</v>
      </c>
      <c r="K483" s="77" t="str">
        <f t="shared" si="124"/>
        <v>cross fuel price deregulation</v>
      </c>
      <c r="L483" s="68"/>
      <c r="M483" s="68"/>
      <c r="N483" s="68"/>
      <c r="O483" s="11"/>
      <c r="P483" s="444"/>
      <c r="Q483" s="11"/>
      <c r="R483" s="407"/>
      <c r="S483" s="439"/>
      <c r="T483" s="11"/>
    </row>
    <row r="484" spans="1:20" s="3" customFormat="1" ht="30">
      <c r="A484" s="77" t="str">
        <f t="shared" si="125"/>
        <v>Cross-Sector</v>
      </c>
      <c r="B484" s="77" t="str">
        <f t="shared" si="123"/>
        <v>Fuel Price Deregulation</v>
      </c>
      <c r="C484" s="77" t="str">
        <f t="shared" si="123"/>
        <v>Fuel Price Deregulation</v>
      </c>
      <c r="D484" s="11" t="s">
        <v>2790</v>
      </c>
      <c r="E484" s="56"/>
      <c r="F484" s="11" t="s">
        <v>2794</v>
      </c>
      <c r="G484" s="11"/>
      <c r="H484" s="57"/>
      <c r="I484" s="11" t="s">
        <v>50</v>
      </c>
      <c r="J484" s="77" t="str">
        <f t="shared" si="124"/>
        <v>Fuel Price Deregulation</v>
      </c>
      <c r="K484" s="77" t="str">
        <f t="shared" si="124"/>
        <v>cross fuel price deregulation</v>
      </c>
      <c r="L484" s="68"/>
      <c r="M484" s="68"/>
      <c r="N484" s="68"/>
      <c r="O484" s="11"/>
      <c r="P484" s="444"/>
      <c r="Q484" s="11"/>
      <c r="R484" s="407"/>
      <c r="S484" s="439"/>
      <c r="T484" s="11"/>
    </row>
    <row r="485" spans="1:20" s="3" customFormat="1" ht="30">
      <c r="A485" s="77" t="str">
        <f t="shared" si="125"/>
        <v>Cross-Sector</v>
      </c>
      <c r="B485" s="77" t="str">
        <f t="shared" si="123"/>
        <v>Fuel Price Deregulation</v>
      </c>
      <c r="C485" s="77" t="str">
        <f t="shared" si="123"/>
        <v>Fuel Price Deregulation</v>
      </c>
      <c r="D485" s="11" t="s">
        <v>2791</v>
      </c>
      <c r="E485" s="56"/>
      <c r="F485" s="11" t="s">
        <v>2795</v>
      </c>
      <c r="G485" s="11"/>
      <c r="H485" s="57"/>
      <c r="I485" s="11" t="s">
        <v>50</v>
      </c>
      <c r="J485" s="77" t="str">
        <f t="shared" si="124"/>
        <v>Fuel Price Deregulation</v>
      </c>
      <c r="K485" s="77" t="str">
        <f t="shared" si="124"/>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3566</v>
      </c>
      <c r="Q486" s="11" t="s">
        <v>277</v>
      </c>
      <c r="R486" s="407" t="s">
        <v>278</v>
      </c>
      <c r="S486" s="444" t="s">
        <v>3586</v>
      </c>
      <c r="T486" s="58"/>
    </row>
    <row r="487" spans="1:20" s="6" customFormat="1" ht="165">
      <c r="A487" s="80" t="str">
        <f t="shared" ref="A487:C499" si="126">A$486</f>
        <v>Cross-Sector</v>
      </c>
      <c r="B487" s="80" t="str">
        <f t="shared" si="126"/>
        <v>Fuel Taxes</v>
      </c>
      <c r="C487" s="80" t="str">
        <f t="shared" si="126"/>
        <v>Additional Fuel Tax Rate by Fuel</v>
      </c>
      <c r="D487" s="11" t="s">
        <v>513</v>
      </c>
      <c r="E487" s="11"/>
      <c r="F487" s="11" t="s">
        <v>510</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441" t="s">
        <v>3567</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441" t="s">
        <v>3568</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441" t="s">
        <v>3569</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441" t="s">
        <v>3570</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213</v>
      </c>
      <c r="I493" s="11" t="s">
        <v>50</v>
      </c>
      <c r="J493" s="80" t="str">
        <f t="shared" si="128"/>
        <v>Fuel Taxes</v>
      </c>
      <c r="K493" s="67" t="str">
        <f t="shared" si="129"/>
        <v>cross fuel tax</v>
      </c>
      <c r="L493" s="67"/>
      <c r="M493" s="67"/>
      <c r="N493" s="75"/>
      <c r="O493" s="61"/>
      <c r="P493" s="439"/>
      <c r="Q493" s="58"/>
      <c r="R493" s="407"/>
      <c r="S493" s="456"/>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213</v>
      </c>
      <c r="I494" s="11" t="s">
        <v>50</v>
      </c>
      <c r="J494" s="80" t="str">
        <f t="shared" si="128"/>
        <v>Fuel Taxes</v>
      </c>
      <c r="K494" s="67" t="str">
        <f t="shared" si="129"/>
        <v>cross fuel tax</v>
      </c>
      <c r="L494" s="67"/>
      <c r="M494" s="67"/>
      <c r="N494" s="75"/>
      <c r="O494" s="61"/>
      <c r="P494" s="439"/>
      <c r="Q494" s="58"/>
      <c r="R494" s="407"/>
      <c r="S494" s="456"/>
      <c r="T494" s="58"/>
    </row>
    <row r="495" spans="1:20" ht="30">
      <c r="A495" s="80" t="str">
        <f t="shared" si="126"/>
        <v>Cross-Sector</v>
      </c>
      <c r="B495" s="80" t="str">
        <f t="shared" si="126"/>
        <v>Fuel Taxes</v>
      </c>
      <c r="C495" s="80" t="str">
        <f t="shared" si="126"/>
        <v>Additional Fuel Tax Rate by Fuel</v>
      </c>
      <c r="D495" s="11" t="s">
        <v>2796</v>
      </c>
      <c r="E495" s="11"/>
      <c r="F495" s="11" t="s">
        <v>2797</v>
      </c>
      <c r="G495" s="58"/>
      <c r="H495" s="57"/>
      <c r="I495" s="11" t="s">
        <v>50</v>
      </c>
      <c r="J495" s="80" t="str">
        <f t="shared" si="128"/>
        <v>Fuel Taxes</v>
      </c>
      <c r="K495" s="67" t="str">
        <f t="shared" si="129"/>
        <v>cross fuel tax</v>
      </c>
      <c r="L495" s="67"/>
      <c r="M495" s="67"/>
      <c r="N495" s="75"/>
      <c r="O495" s="61"/>
      <c r="P495" s="439"/>
      <c r="Q495" s="11"/>
      <c r="R495" s="407"/>
      <c r="S495" s="456"/>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213</v>
      </c>
      <c r="I496" s="11" t="s">
        <v>50</v>
      </c>
      <c r="J496" s="80" t="str">
        <f t="shared" si="128"/>
        <v>Fuel Taxes</v>
      </c>
      <c r="K496" s="67" t="str">
        <f t="shared" si="129"/>
        <v>cross fuel tax</v>
      </c>
      <c r="L496" s="67"/>
      <c r="M496" s="67"/>
      <c r="N496" s="75"/>
      <c r="O496" s="61"/>
      <c r="P496" s="439"/>
      <c r="Q496" s="56"/>
      <c r="R496" s="407"/>
      <c r="S496" s="439"/>
      <c r="T496" s="56"/>
    </row>
    <row r="497" spans="1:20" ht="30">
      <c r="A497" s="80" t="str">
        <f t="shared" si="126"/>
        <v>Cross-Sector</v>
      </c>
      <c r="B497" s="80" t="str">
        <f t="shared" si="126"/>
        <v>Fuel Taxes</v>
      </c>
      <c r="C497" s="80" t="str">
        <f t="shared" si="126"/>
        <v>Additional Fuel Tax Rate by Fuel</v>
      </c>
      <c r="D497" s="11" t="s">
        <v>506</v>
      </c>
      <c r="E497" s="11"/>
      <c r="F497" s="11" t="s">
        <v>507</v>
      </c>
      <c r="G497" s="58"/>
      <c r="H497" s="57"/>
      <c r="I497" s="11" t="s">
        <v>50</v>
      </c>
      <c r="J497" s="80" t="str">
        <f t="shared" si="128"/>
        <v>Fuel Taxes</v>
      </c>
      <c r="K497" s="67" t="str">
        <f t="shared" si="129"/>
        <v>cross fuel tax</v>
      </c>
      <c r="L497" s="67"/>
      <c r="M497" s="67"/>
      <c r="N497" s="67"/>
      <c r="O497" s="61"/>
      <c r="P497" s="439"/>
      <c r="Q497" s="56"/>
      <c r="R497" s="407"/>
      <c r="S497" s="439"/>
      <c r="T497" s="56"/>
    </row>
    <row r="498" spans="1:20" ht="30">
      <c r="A498" s="80" t="str">
        <f t="shared" si="126"/>
        <v>Cross-Sector</v>
      </c>
      <c r="B498" s="80" t="str">
        <f t="shared" si="126"/>
        <v>Fuel Taxes</v>
      </c>
      <c r="C498" s="80" t="str">
        <f t="shared" si="126"/>
        <v>Additional Fuel Tax Rate by Fuel</v>
      </c>
      <c r="D498" s="11" t="s">
        <v>2788</v>
      </c>
      <c r="E498" s="11"/>
      <c r="F498" s="11" t="s">
        <v>2792</v>
      </c>
      <c r="G498" s="58"/>
      <c r="H498" s="57"/>
      <c r="I498" s="11" t="s">
        <v>50</v>
      </c>
      <c r="J498" s="80" t="str">
        <f t="shared" si="128"/>
        <v>Fuel Taxes</v>
      </c>
      <c r="K498" s="67" t="str">
        <f t="shared" si="129"/>
        <v>cross fuel tax</v>
      </c>
      <c r="L498" s="67"/>
      <c r="M498" s="67"/>
      <c r="N498" s="67"/>
      <c r="O498" s="61"/>
      <c r="P498" s="439"/>
      <c r="Q498" s="56"/>
      <c r="R498" s="407"/>
      <c r="S498" s="439"/>
      <c r="T498" s="56"/>
    </row>
    <row r="499" spans="1:20" ht="30">
      <c r="A499" s="80" t="str">
        <f t="shared" si="126"/>
        <v>Cross-Sector</v>
      </c>
      <c r="B499" s="80" t="str">
        <f t="shared" si="126"/>
        <v>Fuel Taxes</v>
      </c>
      <c r="C499" s="80" t="str">
        <f t="shared" si="126"/>
        <v>Additional Fuel Tax Rate by Fuel</v>
      </c>
      <c r="D499" s="11" t="s">
        <v>2798</v>
      </c>
      <c r="E499" s="11"/>
      <c r="F499" s="11" t="s">
        <v>2799</v>
      </c>
      <c r="G499" s="58"/>
      <c r="H499" s="57"/>
      <c r="I499" s="11" t="s">
        <v>50</v>
      </c>
      <c r="J499" s="80" t="str">
        <f t="shared" si="128"/>
        <v>Fuel Taxes</v>
      </c>
      <c r="K499" s="67" t="str">
        <f t="shared" si="129"/>
        <v>cross fuel tax</v>
      </c>
      <c r="L499" s="67"/>
      <c r="M499" s="67"/>
      <c r="N499" s="67"/>
      <c r="O499" s="61"/>
      <c r="P499" s="439"/>
      <c r="Q499" s="56"/>
      <c r="R499" s="407"/>
      <c r="S499" s="439"/>
      <c r="T499" s="56"/>
    </row>
    <row r="500" spans="1:20" ht="30">
      <c r="A500" s="80" t="str">
        <f t="shared" ref="A500:C502" si="131">A$486</f>
        <v>Cross-Sector</v>
      </c>
      <c r="B500" s="80" t="str">
        <f t="shared" si="131"/>
        <v>Fuel Taxes</v>
      </c>
      <c r="C500" s="80" t="str">
        <f t="shared" si="131"/>
        <v>Additional Fuel Tax Rate by Fuel</v>
      </c>
      <c r="D500" s="11" t="s">
        <v>2789</v>
      </c>
      <c r="E500" s="11"/>
      <c r="F500" s="11" t="s">
        <v>2793</v>
      </c>
      <c r="G500" s="58"/>
      <c r="H500" s="57"/>
      <c r="I500" s="11" t="s">
        <v>50</v>
      </c>
      <c r="J500" s="80" t="str">
        <f t="shared" si="128"/>
        <v>Fuel Taxes</v>
      </c>
      <c r="K500" s="67" t="str">
        <f t="shared" si="129"/>
        <v>cross fuel tax</v>
      </c>
      <c r="L500" s="67"/>
      <c r="M500" s="67"/>
      <c r="N500" s="67"/>
      <c r="O500" s="61"/>
      <c r="P500" s="439"/>
      <c r="Q500" s="56"/>
      <c r="R500" s="407"/>
      <c r="S500" s="439"/>
      <c r="T500" s="56"/>
    </row>
    <row r="501" spans="1:20" ht="30">
      <c r="A501" s="80" t="str">
        <f t="shared" si="131"/>
        <v>Cross-Sector</v>
      </c>
      <c r="B501" s="80" t="str">
        <f t="shared" si="131"/>
        <v>Fuel Taxes</v>
      </c>
      <c r="C501" s="80" t="str">
        <f t="shared" si="131"/>
        <v>Additional Fuel Tax Rate by Fuel</v>
      </c>
      <c r="D501" s="11" t="s">
        <v>2790</v>
      </c>
      <c r="E501" s="11"/>
      <c r="F501" s="11" t="s">
        <v>2794</v>
      </c>
      <c r="G501" s="58"/>
      <c r="H501" s="57"/>
      <c r="I501" s="11" t="s">
        <v>50</v>
      </c>
      <c r="J501" s="80" t="str">
        <f t="shared" si="128"/>
        <v>Fuel Taxes</v>
      </c>
      <c r="K501" s="67" t="str">
        <f t="shared" si="129"/>
        <v>cross fuel tax</v>
      </c>
      <c r="L501" s="67"/>
      <c r="M501" s="67"/>
      <c r="N501" s="67"/>
      <c r="O501" s="61"/>
      <c r="P501" s="439"/>
      <c r="Q501" s="56"/>
      <c r="R501" s="407"/>
      <c r="S501" s="439"/>
      <c r="T501" s="56"/>
    </row>
    <row r="502" spans="1:20" ht="30">
      <c r="A502" s="80" t="str">
        <f t="shared" si="131"/>
        <v>Cross-Sector</v>
      </c>
      <c r="B502" s="80" t="str">
        <f t="shared" si="131"/>
        <v>Fuel Taxes</v>
      </c>
      <c r="C502" s="80" t="str">
        <f t="shared" si="131"/>
        <v>Additional Fuel Tax Rate by Fuel</v>
      </c>
      <c r="D502" s="11" t="s">
        <v>2791</v>
      </c>
      <c r="E502" s="11"/>
      <c r="F502" s="11" t="s">
        <v>2795</v>
      </c>
      <c r="G502" s="58"/>
      <c r="H502" s="57"/>
      <c r="I502" s="11" t="s">
        <v>50</v>
      </c>
      <c r="J502" s="80" t="str">
        <f t="shared" si="128"/>
        <v>Fuel Taxes</v>
      </c>
      <c r="K502" s="67" t="str">
        <f t="shared" si="129"/>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360</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439" t="s">
        <v>2472</v>
      </c>
      <c r="Q504" s="56" t="s">
        <v>279</v>
      </c>
      <c r="R504" s="407" t="s">
        <v>280</v>
      </c>
      <c r="S504" s="439"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361</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439" t="s">
        <v>2473</v>
      </c>
      <c r="Q505" s="56" t="s">
        <v>279</v>
      </c>
      <c r="R505" s="407" t="s">
        <v>280</v>
      </c>
      <c r="S505" s="439"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362</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439" t="s">
        <v>2474</v>
      </c>
      <c r="Q506" s="56" t="s">
        <v>279</v>
      </c>
      <c r="R506" s="407" t="s">
        <v>280</v>
      </c>
      <c r="S506" s="439"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363</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439" t="s">
        <v>2475</v>
      </c>
      <c r="Q507" s="56" t="s">
        <v>279</v>
      </c>
      <c r="R507" s="407" t="s">
        <v>280</v>
      </c>
      <c r="S507" s="439"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364</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439" t="s">
        <v>2476</v>
      </c>
      <c r="Q508" s="56" t="s">
        <v>279</v>
      </c>
      <c r="R508" s="407" t="s">
        <v>280</v>
      </c>
      <c r="S508" s="439" t="s">
        <v>81</v>
      </c>
      <c r="T508" s="56"/>
    </row>
    <row r="509" spans="1:20" ht="105">
      <c r="A509" s="77" t="str">
        <f t="shared" si="132"/>
        <v>Research and Development</v>
      </c>
      <c r="B509" s="77" t="str">
        <f t="shared" si="133"/>
        <v>Capital Cost Reduction</v>
      </c>
      <c r="C509" s="346" t="s">
        <v>325</v>
      </c>
      <c r="D509" s="56"/>
      <c r="E509" s="56"/>
      <c r="F509" s="56" t="s">
        <v>30</v>
      </c>
      <c r="G509" s="56"/>
      <c r="H509" s="57">
        <v>91</v>
      </c>
      <c r="I509" s="56" t="s">
        <v>49</v>
      </c>
      <c r="J509" s="77" t="str">
        <f t="shared" si="134"/>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3"/>
        <v>Capital Cost Reduction</v>
      </c>
      <c r="C510" s="346" t="s">
        <v>326</v>
      </c>
      <c r="D510" s="56" t="s">
        <v>511</v>
      </c>
      <c r="E510" s="56"/>
      <c r="F510" s="11" t="s">
        <v>514</v>
      </c>
      <c r="G510" s="56"/>
      <c r="H510" s="57">
        <v>92</v>
      </c>
      <c r="I510" s="56" t="s">
        <v>49</v>
      </c>
      <c r="J510" s="77" t="str">
        <f t="shared" si="134"/>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345</v>
      </c>
      <c r="E511" s="58"/>
      <c r="F511" s="11" t="s">
        <v>2388</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444" t="s">
        <v>2479</v>
      </c>
      <c r="Q511" s="56" t="s">
        <v>279</v>
      </c>
      <c r="R511" s="407" t="s">
        <v>280</v>
      </c>
      <c r="S511" s="439"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365</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444" t="s">
        <v>2480</v>
      </c>
      <c r="Q512" s="56" t="s">
        <v>279</v>
      </c>
      <c r="R512" s="407" t="s">
        <v>280</v>
      </c>
      <c r="S512" s="439"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366</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444" t="s">
        <v>2481</v>
      </c>
      <c r="Q513" s="56" t="s">
        <v>279</v>
      </c>
      <c r="R513" s="407" t="s">
        <v>280</v>
      </c>
      <c r="S513" s="439" t="s">
        <v>81</v>
      </c>
      <c r="T513" s="56"/>
    </row>
    <row r="514" spans="1:20" ht="105">
      <c r="A514" s="77" t="str">
        <f t="shared" si="138"/>
        <v>Research and Development</v>
      </c>
      <c r="B514" s="77" t="str">
        <f t="shared" si="136"/>
        <v>Capital Cost Reduction</v>
      </c>
      <c r="C514" s="77" t="str">
        <f t="shared" si="136"/>
        <v>RnD Electricity Capital Cost Perc Reduction</v>
      </c>
      <c r="D514" s="11" t="s">
        <v>512</v>
      </c>
      <c r="E514" s="58"/>
      <c r="F514" s="11" t="s">
        <v>516</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444" t="s">
        <v>2482</v>
      </c>
      <c r="Q514" s="56" t="s">
        <v>279</v>
      </c>
      <c r="R514" s="407" t="s">
        <v>280</v>
      </c>
      <c r="S514" s="439"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367</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444" t="s">
        <v>2483</v>
      </c>
      <c r="Q515" s="56" t="s">
        <v>279</v>
      </c>
      <c r="R515" s="407" t="s">
        <v>280</v>
      </c>
      <c r="S515" s="439"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368</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444" t="s">
        <v>2484</v>
      </c>
      <c r="Q516" s="56" t="s">
        <v>279</v>
      </c>
      <c r="R516" s="407" t="s">
        <v>280</v>
      </c>
      <c r="S516" s="439"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369</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444" t="s">
        <v>2485</v>
      </c>
      <c r="Q517" s="56" t="s">
        <v>279</v>
      </c>
      <c r="R517" s="407" t="s">
        <v>280</v>
      </c>
      <c r="S517" s="439" t="s">
        <v>81</v>
      </c>
      <c r="T517" s="56"/>
    </row>
    <row r="518" spans="1:20" ht="105">
      <c r="A518" s="77" t="str">
        <f>A$510</f>
        <v>Research and Development</v>
      </c>
      <c r="B518" s="77" t="str">
        <f t="shared" si="136"/>
        <v>Capital Cost Reduction</v>
      </c>
      <c r="C518" s="77" t="str">
        <f t="shared" si="136"/>
        <v>RnD Electricity Capital Cost Perc Reduction</v>
      </c>
      <c r="D518" s="11" t="s">
        <v>348</v>
      </c>
      <c r="E518" s="58"/>
      <c r="F518" s="11" t="s">
        <v>2389</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444" t="s">
        <v>2486</v>
      </c>
      <c r="Q518" s="56" t="s">
        <v>279</v>
      </c>
      <c r="R518" s="407" t="s">
        <v>280</v>
      </c>
      <c r="S518" s="439" t="s">
        <v>81</v>
      </c>
      <c r="T518" s="56"/>
    </row>
    <row r="519" spans="1:20" ht="105">
      <c r="A519" s="77" t="str">
        <f t="shared" si="138"/>
        <v>Research and Development</v>
      </c>
      <c r="B519" s="77" t="str">
        <f t="shared" si="138"/>
        <v>Capital Cost Reduction</v>
      </c>
      <c r="C519" s="77" t="str">
        <f t="shared" si="138"/>
        <v>RnD Electricity Capital Cost Perc Reduction</v>
      </c>
      <c r="D519" s="11" t="s">
        <v>508</v>
      </c>
      <c r="E519" s="58"/>
      <c r="F519" s="11" t="s">
        <v>509</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444" t="s">
        <v>2487</v>
      </c>
      <c r="Q519" s="56" t="s">
        <v>279</v>
      </c>
      <c r="R519" s="407" t="s">
        <v>280</v>
      </c>
      <c r="S519" s="439" t="s">
        <v>81</v>
      </c>
      <c r="T519" s="56"/>
    </row>
    <row r="520" spans="1:20" ht="105">
      <c r="A520" s="77" t="str">
        <f t="shared" si="138"/>
        <v>Research and Development</v>
      </c>
      <c r="B520" s="77" t="str">
        <f t="shared" si="138"/>
        <v>Capital Cost Reduction</v>
      </c>
      <c r="C520" s="77" t="str">
        <f t="shared" si="138"/>
        <v>RnD Electricity Capital Cost Perc Reduction</v>
      </c>
      <c r="D520" s="11" t="s">
        <v>517</v>
      </c>
      <c r="E520" s="58"/>
      <c r="F520" s="11" t="s">
        <v>519</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444" t="s">
        <v>2488</v>
      </c>
      <c r="Q520" s="56" t="s">
        <v>279</v>
      </c>
      <c r="R520" s="407" t="s">
        <v>280</v>
      </c>
      <c r="S520" s="439" t="s">
        <v>81</v>
      </c>
      <c r="T520" s="56"/>
    </row>
    <row r="521" spans="1:20" ht="105">
      <c r="A521" s="346" t="s">
        <v>3032</v>
      </c>
      <c r="B521" s="77" t="str">
        <f t="shared" si="136"/>
        <v>Capital Cost Reduction</v>
      </c>
      <c r="C521" s="346" t="s">
        <v>327</v>
      </c>
      <c r="D521" s="56" t="s">
        <v>145</v>
      </c>
      <c r="E521" s="56"/>
      <c r="F521" s="11" t="s">
        <v>370</v>
      </c>
      <c r="G521" s="56"/>
      <c r="H521" s="57">
        <v>100</v>
      </c>
      <c r="I521" s="56" t="s">
        <v>49</v>
      </c>
      <c r="J521" s="77" t="str">
        <f t="shared" si="134"/>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371</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444" t="s">
        <v>2490</v>
      </c>
      <c r="Q522" s="56" t="s">
        <v>279</v>
      </c>
      <c r="R522" s="407" t="s">
        <v>280</v>
      </c>
      <c r="S522" s="439"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372</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444" t="s">
        <v>2491</v>
      </c>
      <c r="Q523" s="56" t="s">
        <v>279</v>
      </c>
      <c r="R523" s="407" t="s">
        <v>280</v>
      </c>
      <c r="S523" s="439"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373</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444" t="s">
        <v>2492</v>
      </c>
      <c r="Q524" s="56" t="s">
        <v>279</v>
      </c>
      <c r="R524" s="407" t="s">
        <v>280</v>
      </c>
      <c r="S524" s="439" t="s">
        <v>81</v>
      </c>
      <c r="T524" s="56"/>
    </row>
    <row r="525" spans="1:20" ht="105">
      <c r="A525" s="77" t="str">
        <f t="shared" si="141"/>
        <v>Research and Development</v>
      </c>
      <c r="B525" s="77" t="str">
        <f t="shared" si="139"/>
        <v>Capital Cost Reduction</v>
      </c>
      <c r="C525" s="77" t="str">
        <f t="shared" si="139"/>
        <v>RnD Industry Capital Cost Perc Reduction</v>
      </c>
      <c r="D525" s="11" t="s">
        <v>2730</v>
      </c>
      <c r="E525" s="56"/>
      <c r="F525" s="11" t="s">
        <v>374</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444" t="s">
        <v>2493</v>
      </c>
      <c r="Q525" s="56" t="s">
        <v>279</v>
      </c>
      <c r="R525" s="407" t="s">
        <v>280</v>
      </c>
      <c r="S525" s="439"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2739</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444" t="s">
        <v>2494</v>
      </c>
      <c r="Q526" s="56" t="s">
        <v>279</v>
      </c>
      <c r="R526" s="407" t="s">
        <v>280</v>
      </c>
      <c r="S526" s="439"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375</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444" t="s">
        <v>2495</v>
      </c>
      <c r="Q527" s="56" t="s">
        <v>279</v>
      </c>
      <c r="R527" s="407" t="s">
        <v>280</v>
      </c>
      <c r="S527" s="439"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376</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444" t="s">
        <v>2496</v>
      </c>
      <c r="Q528" s="56" t="s">
        <v>279</v>
      </c>
      <c r="R528" s="407" t="s">
        <v>280</v>
      </c>
      <c r="S528" s="439" t="s">
        <v>81</v>
      </c>
      <c r="T528" s="56"/>
    </row>
    <row r="529" spans="1:20" ht="105">
      <c r="A529" s="346" t="s">
        <v>3032</v>
      </c>
      <c r="B529" s="77" t="str">
        <f t="shared" si="139"/>
        <v>Capital Cost Reduction</v>
      </c>
      <c r="C529" s="347" t="s">
        <v>328</v>
      </c>
      <c r="D529" s="56" t="s">
        <v>2376</v>
      </c>
      <c r="E529" s="56"/>
      <c r="F529" s="56" t="s">
        <v>542</v>
      </c>
      <c r="G529" s="56"/>
      <c r="H529" s="57">
        <v>108</v>
      </c>
      <c r="I529" s="56" t="s">
        <v>49</v>
      </c>
      <c r="J529" s="77" t="str">
        <f t="shared" si="134"/>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2377</v>
      </c>
      <c r="E530" s="56"/>
      <c r="F530" s="56" t="s">
        <v>543</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444" t="s">
        <v>2498</v>
      </c>
      <c r="Q530" s="56" t="s">
        <v>279</v>
      </c>
      <c r="R530" s="407" t="s">
        <v>280</v>
      </c>
      <c r="S530" s="439" t="s">
        <v>81</v>
      </c>
      <c r="T530" s="56"/>
    </row>
    <row r="531" spans="1:20" ht="120">
      <c r="A531" s="77" t="str">
        <f t="shared" si="142"/>
        <v>Research and Development</v>
      </c>
      <c r="B531" s="77" t="str">
        <f t="shared" si="143"/>
        <v>Capital Cost Reduction</v>
      </c>
      <c r="C531" s="77" t="str">
        <f t="shared" si="143"/>
        <v>RnD Transportation Capital Cost Perc Reduction</v>
      </c>
      <c r="D531" s="56" t="s">
        <v>2378</v>
      </c>
      <c r="E531" s="56"/>
      <c r="F531" s="56" t="s">
        <v>544</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444" t="s">
        <v>2499</v>
      </c>
      <c r="Q531" s="56" t="s">
        <v>279</v>
      </c>
      <c r="R531" s="407" t="s">
        <v>280</v>
      </c>
      <c r="S531" s="439" t="s">
        <v>81</v>
      </c>
      <c r="T531" s="56"/>
    </row>
    <row r="532" spans="1:20" ht="120">
      <c r="A532" s="77" t="str">
        <f t="shared" si="142"/>
        <v>Research and Development</v>
      </c>
      <c r="B532" s="77" t="str">
        <f t="shared" si="143"/>
        <v>Capital Cost Reduction</v>
      </c>
      <c r="C532" s="77" t="str">
        <f t="shared" si="143"/>
        <v>RnD Transportation Capital Cost Perc Reduction</v>
      </c>
      <c r="D532" s="56" t="s">
        <v>2379</v>
      </c>
      <c r="E532" s="56"/>
      <c r="F532" s="56" t="s">
        <v>545</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444" t="s">
        <v>2500</v>
      </c>
      <c r="Q532" s="56" t="s">
        <v>279</v>
      </c>
      <c r="R532" s="407" t="s">
        <v>280</v>
      </c>
      <c r="S532" s="439" t="s">
        <v>81</v>
      </c>
      <c r="T532" s="56"/>
    </row>
    <row r="533" spans="1:20" ht="105">
      <c r="A533" s="77" t="str">
        <f t="shared" si="142"/>
        <v>Research and Development</v>
      </c>
      <c r="B533" s="77" t="str">
        <f t="shared" si="143"/>
        <v>Capital Cost Reduction</v>
      </c>
      <c r="C533" s="77" t="str">
        <f t="shared" si="143"/>
        <v>RnD Transportation Capital Cost Perc Reduction</v>
      </c>
      <c r="D533" s="56" t="s">
        <v>2380</v>
      </c>
      <c r="E533" s="56"/>
      <c r="F533" s="56" t="s">
        <v>546</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444" t="s">
        <v>2501</v>
      </c>
      <c r="Q533" s="56" t="s">
        <v>279</v>
      </c>
      <c r="R533" s="407" t="s">
        <v>280</v>
      </c>
      <c r="S533" s="439" t="s">
        <v>81</v>
      </c>
      <c r="T533" s="56"/>
    </row>
    <row r="534" spans="1:20" ht="105">
      <c r="A534" s="77" t="str">
        <f t="shared" si="142"/>
        <v>Research and Development</v>
      </c>
      <c r="B534" s="77" t="str">
        <f t="shared" si="143"/>
        <v>Capital Cost Reduction</v>
      </c>
      <c r="C534" s="77" t="str">
        <f t="shared" si="143"/>
        <v>RnD Transportation Capital Cost Perc Reduction</v>
      </c>
      <c r="D534" s="56" t="s">
        <v>2859</v>
      </c>
      <c r="E534" s="56"/>
      <c r="F534" s="56" t="s">
        <v>3206</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444" t="s">
        <v>3208</v>
      </c>
      <c r="Q534" s="56" t="s">
        <v>279</v>
      </c>
      <c r="R534" s="407" t="s">
        <v>280</v>
      </c>
      <c r="S534" s="439" t="s">
        <v>81</v>
      </c>
      <c r="T534" s="56"/>
    </row>
    <row r="535" spans="1:20" ht="105">
      <c r="A535" s="77" t="str">
        <f t="shared" si="142"/>
        <v>Research and Development</v>
      </c>
      <c r="B535" s="77" t="str">
        <f t="shared" si="143"/>
        <v>Capital Cost Reduction</v>
      </c>
      <c r="C535" s="77" t="str">
        <f t="shared" si="143"/>
        <v>RnD Transportation Capital Cost Perc Reduction</v>
      </c>
      <c r="D535" s="56" t="s">
        <v>2858</v>
      </c>
      <c r="E535" s="56"/>
      <c r="F535" s="56" t="s">
        <v>3207</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360</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439" t="s">
        <v>2503</v>
      </c>
      <c r="Q538" s="56" t="s">
        <v>279</v>
      </c>
      <c r="R538" s="407" t="s">
        <v>280</v>
      </c>
      <c r="S538" s="439"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361</v>
      </c>
      <c r="G539" s="56"/>
      <c r="H539" s="57"/>
      <c r="I539" s="56" t="s">
        <v>50</v>
      </c>
      <c r="J539" s="77" t="str">
        <f t="shared" si="146"/>
        <v>R&amp;D Fuel Use Reductions</v>
      </c>
      <c r="K539" s="67" t="str">
        <f t="shared" si="147"/>
        <v>RnD building fuel use reduction</v>
      </c>
      <c r="L539" s="67"/>
      <c r="M539" s="67"/>
      <c r="N539" s="67"/>
      <c r="O539" s="58"/>
      <c r="P539" s="439"/>
      <c r="Q539" s="56"/>
      <c r="R539" s="407"/>
      <c r="S539" s="439"/>
      <c r="T539" s="56"/>
    </row>
    <row r="540" spans="1:20" ht="105">
      <c r="A540" s="77" t="str">
        <f>A$537</f>
        <v>Research and Development</v>
      </c>
      <c r="B540" s="77" t="str">
        <f t="shared" si="145"/>
        <v>Fuel Use Reduction</v>
      </c>
      <c r="C540" s="77" t="str">
        <f t="shared" si="145"/>
        <v>RnD Building Fuel Use Perc Reduction</v>
      </c>
      <c r="D540" s="56" t="s">
        <v>128</v>
      </c>
      <c r="E540" s="56"/>
      <c r="F540" s="56" t="s">
        <v>362</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439" t="s">
        <v>2504</v>
      </c>
      <c r="Q540" s="56" t="s">
        <v>279</v>
      </c>
      <c r="R540" s="407" t="s">
        <v>280</v>
      </c>
      <c r="S540" s="439"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363</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439" t="s">
        <v>2505</v>
      </c>
      <c r="Q541" s="56" t="s">
        <v>279</v>
      </c>
      <c r="R541" s="407" t="s">
        <v>280</v>
      </c>
      <c r="S541" s="439"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364</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439" t="s">
        <v>2506</v>
      </c>
      <c r="Q542" s="56" t="s">
        <v>279</v>
      </c>
      <c r="R542" s="407" t="s">
        <v>280</v>
      </c>
      <c r="S542" s="439" t="s">
        <v>81</v>
      </c>
      <c r="T542" s="56"/>
    </row>
    <row r="543" spans="1:20" ht="105">
      <c r="A543" s="346" t="s">
        <v>3032</v>
      </c>
      <c r="B543" s="77" t="str">
        <f t="shared" si="145"/>
        <v>Fuel Use Reduction</v>
      </c>
      <c r="C543" s="346" t="s">
        <v>330</v>
      </c>
      <c r="D543" s="56"/>
      <c r="E543" s="56"/>
      <c r="F543" s="56" t="s">
        <v>30</v>
      </c>
      <c r="G543" s="56"/>
      <c r="H543" s="57">
        <v>120</v>
      </c>
      <c r="I543" s="56" t="s">
        <v>49</v>
      </c>
      <c r="J543" s="77" t="str">
        <f t="shared" si="146"/>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5"/>
        <v>Fuel Use Reduction</v>
      </c>
      <c r="C544" s="346" t="s">
        <v>331</v>
      </c>
      <c r="D544" s="56" t="s">
        <v>511</v>
      </c>
      <c r="E544" s="56"/>
      <c r="F544" s="11" t="s">
        <v>514</v>
      </c>
      <c r="G544" s="56"/>
      <c r="H544" s="57">
        <v>121</v>
      </c>
      <c r="I544" s="56" t="s">
        <v>49</v>
      </c>
      <c r="J544" s="77" t="str">
        <f t="shared" si="146"/>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8">B$544</f>
        <v>Fuel Use Reduction</v>
      </c>
      <c r="C545" s="77" t="str">
        <f t="shared" si="148"/>
        <v>RnD Electricity Fuel Use Perc Reduction</v>
      </c>
      <c r="D545" s="11" t="s">
        <v>345</v>
      </c>
      <c r="E545" s="58"/>
      <c r="F545" s="11" t="s">
        <v>2388</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439" t="s">
        <v>2509</v>
      </c>
      <c r="Q545" s="56" t="s">
        <v>279</v>
      </c>
      <c r="R545" s="407" t="s">
        <v>280</v>
      </c>
      <c r="S545" s="439"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365</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439" t="s">
        <v>2510</v>
      </c>
      <c r="Q546" s="56" t="s">
        <v>279</v>
      </c>
      <c r="R546" s="407" t="s">
        <v>280</v>
      </c>
      <c r="S546" s="439"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366</v>
      </c>
      <c r="G547" s="56"/>
      <c r="H547" s="57" t="s">
        <v>213</v>
      </c>
      <c r="I547" s="56" t="s">
        <v>50</v>
      </c>
      <c r="J547" s="77" t="str">
        <f t="shared" si="146"/>
        <v>R&amp;D Fuel Use Reductions</v>
      </c>
      <c r="K547" s="67" t="str">
        <f t="shared" si="149"/>
        <v>RnD electricity fuel use reduction</v>
      </c>
      <c r="L547" s="67"/>
      <c r="M547" s="67"/>
      <c r="N547" s="67"/>
      <c r="O547" s="58"/>
      <c r="P547" s="439"/>
      <c r="Q547" s="56"/>
      <c r="R547" s="407"/>
      <c r="S547" s="439"/>
      <c r="T547" s="56"/>
    </row>
    <row r="548" spans="1:20" ht="45">
      <c r="A548" s="77" t="str">
        <f t="shared" si="150"/>
        <v>Research and Development</v>
      </c>
      <c r="B548" s="77" t="str">
        <f t="shared" si="148"/>
        <v>Fuel Use Reduction</v>
      </c>
      <c r="C548" s="77" t="str">
        <f t="shared" si="148"/>
        <v>RnD Electricity Fuel Use Perc Reduction</v>
      </c>
      <c r="D548" s="11" t="s">
        <v>512</v>
      </c>
      <c r="E548" s="58"/>
      <c r="F548" s="11" t="s">
        <v>516</v>
      </c>
      <c r="G548" s="56"/>
      <c r="H548" s="57" t="s">
        <v>213</v>
      </c>
      <c r="I548" s="56" t="s">
        <v>50</v>
      </c>
      <c r="J548" s="77" t="str">
        <f t="shared" si="146"/>
        <v>R&amp;D Fuel Use Reductions</v>
      </c>
      <c r="K548" s="67" t="str">
        <f t="shared" si="149"/>
        <v>RnD electricity fuel use reduction</v>
      </c>
      <c r="L548" s="67"/>
      <c r="M548" s="67"/>
      <c r="N548" s="67"/>
      <c r="O548" s="58"/>
      <c r="P548" s="439"/>
      <c r="Q548" s="56"/>
      <c r="R548" s="407"/>
      <c r="S548" s="439"/>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367</v>
      </c>
      <c r="G549" s="56"/>
      <c r="H549" s="57" t="s">
        <v>213</v>
      </c>
      <c r="I549" s="56" t="s">
        <v>50</v>
      </c>
      <c r="J549" s="77" t="str">
        <f t="shared" si="146"/>
        <v>R&amp;D Fuel Use Reductions</v>
      </c>
      <c r="K549" s="67" t="str">
        <f t="shared" si="149"/>
        <v>RnD electricity fuel use reduction</v>
      </c>
      <c r="L549" s="67"/>
      <c r="M549" s="67"/>
      <c r="N549" s="67"/>
      <c r="O549" s="58"/>
      <c r="P549" s="439"/>
      <c r="Q549" s="56"/>
      <c r="R549" s="407"/>
      <c r="S549" s="439"/>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368</v>
      </c>
      <c r="G550" s="56"/>
      <c r="H550" s="57" t="s">
        <v>213</v>
      </c>
      <c r="I550" s="56" t="s">
        <v>50</v>
      </c>
      <c r="J550" s="77" t="str">
        <f t="shared" si="146"/>
        <v>R&amp;D Fuel Use Reductions</v>
      </c>
      <c r="K550" s="67" t="str">
        <f t="shared" si="149"/>
        <v>RnD electricity fuel use reduction</v>
      </c>
      <c r="L550" s="67"/>
      <c r="M550" s="67"/>
      <c r="N550" s="67"/>
      <c r="O550" s="58"/>
      <c r="P550" s="439"/>
      <c r="Q550" s="56"/>
      <c r="R550" s="407"/>
      <c r="S550" s="439"/>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369</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439" t="s">
        <v>2511</v>
      </c>
      <c r="Q551" s="56" t="s">
        <v>279</v>
      </c>
      <c r="R551" s="407" t="s">
        <v>280</v>
      </c>
      <c r="S551" s="439" t="s">
        <v>81</v>
      </c>
      <c r="T551" s="56"/>
    </row>
    <row r="552" spans="1:20" ht="105">
      <c r="A552" s="77" t="str">
        <f>A$544</f>
        <v>Research and Development</v>
      </c>
      <c r="B552" s="77" t="str">
        <f t="shared" si="148"/>
        <v>Fuel Use Reduction</v>
      </c>
      <c r="C552" s="77" t="str">
        <f t="shared" si="148"/>
        <v>RnD Electricity Fuel Use Perc Reduction</v>
      </c>
      <c r="D552" s="11" t="s">
        <v>348</v>
      </c>
      <c r="E552" s="58"/>
      <c r="F552" s="11" t="s">
        <v>2389</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439" t="s">
        <v>2512</v>
      </c>
      <c r="Q552" s="56" t="s">
        <v>279</v>
      </c>
      <c r="R552" s="407" t="s">
        <v>280</v>
      </c>
      <c r="S552" s="439" t="s">
        <v>81</v>
      </c>
      <c r="T552" s="56"/>
    </row>
    <row r="553" spans="1:20" ht="105">
      <c r="A553" s="77" t="str">
        <f t="shared" si="150"/>
        <v>Research and Development</v>
      </c>
      <c r="B553" s="77" t="str">
        <f t="shared" si="150"/>
        <v>Fuel Use Reduction</v>
      </c>
      <c r="C553" s="77" t="str">
        <f t="shared" si="150"/>
        <v>RnD Electricity Fuel Use Perc Reduction</v>
      </c>
      <c r="D553" s="11" t="s">
        <v>508</v>
      </c>
      <c r="E553" s="58"/>
      <c r="F553" s="11" t="s">
        <v>509</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439" t="s">
        <v>2513</v>
      </c>
      <c r="Q553" s="56" t="s">
        <v>279</v>
      </c>
      <c r="R553" s="407" t="s">
        <v>280</v>
      </c>
      <c r="S553" s="439" t="s">
        <v>81</v>
      </c>
      <c r="T553" s="56"/>
    </row>
    <row r="554" spans="1:20" ht="45">
      <c r="A554" s="77" t="str">
        <f t="shared" si="150"/>
        <v>Research and Development</v>
      </c>
      <c r="B554" s="77" t="str">
        <f t="shared" si="150"/>
        <v>Fuel Use Reduction</v>
      </c>
      <c r="C554" s="77" t="str">
        <f t="shared" si="150"/>
        <v>RnD Electricity Fuel Use Perc Reduction</v>
      </c>
      <c r="D554" s="11" t="s">
        <v>517</v>
      </c>
      <c r="E554" s="58"/>
      <c r="F554" s="11" t="s">
        <v>519</v>
      </c>
      <c r="G554" s="56"/>
      <c r="H554" s="57"/>
      <c r="I554" s="56" t="s">
        <v>50</v>
      </c>
      <c r="J554" s="77" t="str">
        <f t="shared" si="146"/>
        <v>R&amp;D Fuel Use Reductions</v>
      </c>
      <c r="K554" s="67" t="str">
        <f t="shared" si="151"/>
        <v>RnD electricity fuel use reduction</v>
      </c>
      <c r="L554" s="67"/>
      <c r="M554" s="67"/>
      <c r="N554" s="67"/>
      <c r="O554" s="58"/>
      <c r="P554" s="439"/>
      <c r="Q554" s="56"/>
      <c r="R554" s="407"/>
      <c r="S554" s="439"/>
      <c r="T554" s="56"/>
    </row>
    <row r="555" spans="1:20" ht="105">
      <c r="A555" s="346" t="s">
        <v>3032</v>
      </c>
      <c r="B555" s="77" t="str">
        <f t="shared" si="148"/>
        <v>Fuel Use Reduction</v>
      </c>
      <c r="C555" s="346" t="s">
        <v>332</v>
      </c>
      <c r="D555" s="56" t="s">
        <v>145</v>
      </c>
      <c r="E555" s="56"/>
      <c r="F555" s="11" t="s">
        <v>370</v>
      </c>
      <c r="G555" s="56"/>
      <c r="H555" s="57">
        <v>125</v>
      </c>
      <c r="I555" s="56" t="s">
        <v>49</v>
      </c>
      <c r="J555" s="77" t="str">
        <f t="shared" si="146"/>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371</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439" t="s">
        <v>2515</v>
      </c>
      <c r="Q556" s="56" t="s">
        <v>279</v>
      </c>
      <c r="R556" s="407" t="s">
        <v>280</v>
      </c>
      <c r="S556" s="439"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372</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439" t="s">
        <v>2516</v>
      </c>
      <c r="Q557" s="56" t="s">
        <v>279</v>
      </c>
      <c r="R557" s="407" t="s">
        <v>280</v>
      </c>
      <c r="S557" s="439"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373</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439" t="s">
        <v>2517</v>
      </c>
      <c r="Q558" s="56" t="s">
        <v>279</v>
      </c>
      <c r="R558" s="407" t="s">
        <v>280</v>
      </c>
      <c r="S558" s="439" t="s">
        <v>81</v>
      </c>
      <c r="T558" s="56"/>
    </row>
    <row r="559" spans="1:20" ht="105">
      <c r="A559" s="77" t="str">
        <f t="shared" si="155"/>
        <v>Research and Development</v>
      </c>
      <c r="B559" s="77" t="str">
        <f t="shared" si="153"/>
        <v>Fuel Use Reduction</v>
      </c>
      <c r="C559" s="77" t="str">
        <f t="shared" si="153"/>
        <v>RnD Industry Fuel Use Perc Reduction</v>
      </c>
      <c r="D559" s="11" t="s">
        <v>2730</v>
      </c>
      <c r="E559" s="56"/>
      <c r="F559" s="11" t="s">
        <v>374</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439" t="s">
        <v>2518</v>
      </c>
      <c r="Q559" s="56" t="s">
        <v>279</v>
      </c>
      <c r="R559" s="407" t="s">
        <v>280</v>
      </c>
      <c r="S559" s="439"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2739</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439" t="s">
        <v>2519</v>
      </c>
      <c r="Q560" s="56" t="s">
        <v>279</v>
      </c>
      <c r="R560" s="407" t="s">
        <v>280</v>
      </c>
      <c r="S560" s="439"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375</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439" t="s">
        <v>2520</v>
      </c>
      <c r="Q561" s="56" t="s">
        <v>279</v>
      </c>
      <c r="R561" s="407" t="s">
        <v>280</v>
      </c>
      <c r="S561" s="439"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376</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439" t="s">
        <v>2521</v>
      </c>
      <c r="Q562" s="56" t="s">
        <v>279</v>
      </c>
      <c r="R562" s="407" t="s">
        <v>280</v>
      </c>
      <c r="S562" s="439" t="s">
        <v>81</v>
      </c>
      <c r="T562" s="56"/>
    </row>
    <row r="563" spans="1:20" ht="105">
      <c r="A563" s="346" t="s">
        <v>3032</v>
      </c>
      <c r="B563" s="77" t="str">
        <f t="shared" si="153"/>
        <v>Fuel Use Reduction</v>
      </c>
      <c r="C563" s="346" t="s">
        <v>333</v>
      </c>
      <c r="D563" s="56" t="s">
        <v>2376</v>
      </c>
      <c r="E563" s="56"/>
      <c r="F563" s="56" t="s">
        <v>542</v>
      </c>
      <c r="G563" s="56"/>
      <c r="H563" s="57">
        <v>133</v>
      </c>
      <c r="I563" s="56" t="s">
        <v>49</v>
      </c>
      <c r="J563" s="77" t="str">
        <f t="shared" si="146"/>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2377</v>
      </c>
      <c r="E564" s="56"/>
      <c r="F564" s="56" t="s">
        <v>543</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439" t="s">
        <v>2523</v>
      </c>
      <c r="Q564" s="56" t="s">
        <v>279</v>
      </c>
      <c r="R564" s="407" t="s">
        <v>280</v>
      </c>
      <c r="S564" s="439" t="s">
        <v>81</v>
      </c>
      <c r="T564" s="56"/>
    </row>
    <row r="565" spans="1:20" ht="120">
      <c r="A565" s="77" t="str">
        <f t="shared" si="156"/>
        <v>Research and Development</v>
      </c>
      <c r="B565" s="77" t="str">
        <f t="shared" si="157"/>
        <v>Fuel Use Reduction</v>
      </c>
      <c r="C565" s="77" t="str">
        <f t="shared" si="157"/>
        <v>RnD Transportation Fuel Use Perc Reduction</v>
      </c>
      <c r="D565" s="56" t="s">
        <v>2378</v>
      </c>
      <c r="E565" s="56"/>
      <c r="F565" s="56" t="s">
        <v>544</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439" t="s">
        <v>2524</v>
      </c>
      <c r="Q565" s="56" t="s">
        <v>279</v>
      </c>
      <c r="R565" s="407" t="s">
        <v>280</v>
      </c>
      <c r="S565" s="439" t="s">
        <v>81</v>
      </c>
      <c r="T565" s="56"/>
    </row>
    <row r="566" spans="1:20" ht="120">
      <c r="A566" s="77" t="str">
        <f t="shared" si="156"/>
        <v>Research and Development</v>
      </c>
      <c r="B566" s="77" t="str">
        <f t="shared" si="157"/>
        <v>Fuel Use Reduction</v>
      </c>
      <c r="C566" s="77" t="str">
        <f t="shared" si="157"/>
        <v>RnD Transportation Fuel Use Perc Reduction</v>
      </c>
      <c r="D566" s="56" t="s">
        <v>2379</v>
      </c>
      <c r="E566" s="56"/>
      <c r="F566" s="56" t="s">
        <v>545</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439" t="s">
        <v>2525</v>
      </c>
      <c r="Q566" s="56" t="s">
        <v>279</v>
      </c>
      <c r="R566" s="407" t="s">
        <v>280</v>
      </c>
      <c r="S566" s="439" t="s">
        <v>81</v>
      </c>
      <c r="T566" s="56"/>
    </row>
    <row r="567" spans="1:20" ht="105">
      <c r="A567" s="77" t="str">
        <f t="shared" si="156"/>
        <v>Research and Development</v>
      </c>
      <c r="B567" s="77" t="str">
        <f t="shared" si="157"/>
        <v>Fuel Use Reduction</v>
      </c>
      <c r="C567" s="77" t="str">
        <f t="shared" si="157"/>
        <v>RnD Transportation Fuel Use Perc Reduction</v>
      </c>
      <c r="D567" s="56" t="s">
        <v>2380</v>
      </c>
      <c r="E567" s="56"/>
      <c r="F567" s="56" t="s">
        <v>546</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439" t="s">
        <v>2526</v>
      </c>
      <c r="Q567" s="56" t="s">
        <v>279</v>
      </c>
      <c r="R567" s="407" t="s">
        <v>280</v>
      </c>
      <c r="S567" s="439" t="s">
        <v>81</v>
      </c>
      <c r="T567" s="56"/>
    </row>
    <row r="568" spans="1:20" ht="105">
      <c r="A568" s="77" t="str">
        <f t="shared" si="156"/>
        <v>Research and Development</v>
      </c>
      <c r="B568" s="77" t="str">
        <f t="shared" si="157"/>
        <v>Fuel Use Reduction</v>
      </c>
      <c r="C568" s="77" t="str">
        <f t="shared" si="157"/>
        <v>RnD Transportation Fuel Use Perc Reduction</v>
      </c>
      <c r="D568" s="56" t="s">
        <v>2859</v>
      </c>
      <c r="E568" s="56"/>
      <c r="F568" s="56" t="s">
        <v>3206</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439" t="s">
        <v>3210</v>
      </c>
      <c r="Q568" s="56" t="s">
        <v>279</v>
      </c>
      <c r="R568" s="407" t="s">
        <v>280</v>
      </c>
      <c r="S568" s="439" t="s">
        <v>81</v>
      </c>
      <c r="T568" s="56"/>
    </row>
    <row r="569" spans="1:20" ht="105">
      <c r="A569" s="77" t="str">
        <f t="shared" si="156"/>
        <v>Research and Development</v>
      </c>
      <c r="B569" s="77" t="str">
        <f t="shared" si="157"/>
        <v>Fuel Use Reduction</v>
      </c>
      <c r="C569" s="77" t="str">
        <f t="shared" si="157"/>
        <v>RnD Transportation Fuel Use Perc Reduction</v>
      </c>
      <c r="D569" s="56" t="s">
        <v>2858</v>
      </c>
      <c r="E569" s="56"/>
      <c r="F569" s="56" t="s">
        <v>3207</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59">B$571</f>
        <v>Carbon Tax Revenue</v>
      </c>
      <c r="C572" s="6" t="str">
        <f t="shared" si="159"/>
        <v>GRA for Carbon Tax Revenue</v>
      </c>
      <c r="D572" s="5" t="s">
        <v>3482</v>
      </c>
      <c r="F572" s="5" t="s">
        <v>3487</v>
      </c>
      <c r="H572" s="437">
        <v>546</v>
      </c>
      <c r="I572" s="6" t="str">
        <f t="shared" ref="I572:I575" si="160">I$571</f>
        <v>Yes</v>
      </c>
      <c r="J572" s="338"/>
      <c r="K572" s="338"/>
      <c r="L572" s="6">
        <f t="shared" ref="L572:Q575" si="161">L$571</f>
        <v>0</v>
      </c>
      <c r="M572" s="6">
        <f t="shared" si="161"/>
        <v>10</v>
      </c>
      <c r="N572" s="6">
        <f t="shared" si="161"/>
        <v>1</v>
      </c>
      <c r="O572" s="6" t="str">
        <f t="shared" si="161"/>
        <v>weight</v>
      </c>
      <c r="P572" s="5" t="s">
        <v>3381</v>
      </c>
      <c r="Q572" s="6" t="str">
        <f t="shared" si="161"/>
        <v>io-model.html</v>
      </c>
      <c r="R572" s="411"/>
      <c r="T572" s="5"/>
    </row>
    <row r="573" spans="1:20" ht="105">
      <c r="A573" s="6" t="str">
        <f t="shared" ref="A573:C575" si="162">A$571</f>
        <v>Government Revenue Accounting</v>
      </c>
      <c r="B573" s="6" t="str">
        <f t="shared" si="162"/>
        <v>Carbon Tax Revenue</v>
      </c>
      <c r="C573" s="6" t="str">
        <f t="shared" si="162"/>
        <v>GRA for Carbon Tax Revenue</v>
      </c>
      <c r="D573" s="5" t="s">
        <v>3483</v>
      </c>
      <c r="F573" s="5" t="s">
        <v>3488</v>
      </c>
      <c r="H573" s="437">
        <v>547</v>
      </c>
      <c r="I573" s="6" t="str">
        <f t="shared" si="160"/>
        <v>Yes</v>
      </c>
      <c r="J573" s="338"/>
      <c r="K573" s="338"/>
      <c r="L573" s="6">
        <f t="shared" si="161"/>
        <v>0</v>
      </c>
      <c r="M573" s="6">
        <f t="shared" si="161"/>
        <v>10</v>
      </c>
      <c r="N573" s="6">
        <f t="shared" si="161"/>
        <v>1</v>
      </c>
      <c r="O573" s="6" t="str">
        <f t="shared" si="161"/>
        <v>weight</v>
      </c>
      <c r="P573" s="5" t="s">
        <v>3382</v>
      </c>
      <c r="Q573" s="6" t="str">
        <f t="shared" si="161"/>
        <v>io-model.html</v>
      </c>
      <c r="R573" s="411"/>
      <c r="T573" s="5"/>
    </row>
    <row r="574" spans="1:20" ht="105">
      <c r="A574" s="6" t="str">
        <f t="shared" si="162"/>
        <v>Government Revenue Accounting</v>
      </c>
      <c r="B574" s="6" t="str">
        <f t="shared" si="162"/>
        <v>Carbon Tax Revenue</v>
      </c>
      <c r="C574" s="6" t="str">
        <f t="shared" si="162"/>
        <v>GRA for Carbon Tax Revenue</v>
      </c>
      <c r="D574" s="5" t="s">
        <v>3484</v>
      </c>
      <c r="F574" s="5" t="s">
        <v>3489</v>
      </c>
      <c r="H574" s="437">
        <v>548</v>
      </c>
      <c r="I574" s="6" t="str">
        <f t="shared" si="160"/>
        <v>Yes</v>
      </c>
      <c r="J574" s="338"/>
      <c r="K574" s="338"/>
      <c r="L574" s="6">
        <f t="shared" si="161"/>
        <v>0</v>
      </c>
      <c r="M574" s="6">
        <f t="shared" si="161"/>
        <v>10</v>
      </c>
      <c r="N574" s="6">
        <f t="shared" si="161"/>
        <v>1</v>
      </c>
      <c r="O574" s="6" t="str">
        <f t="shared" si="161"/>
        <v>weight</v>
      </c>
      <c r="P574" s="5" t="s">
        <v>3383</v>
      </c>
      <c r="Q574" s="6" t="str">
        <f t="shared" si="161"/>
        <v>io-model.html</v>
      </c>
      <c r="R574" s="411"/>
      <c r="T574" s="5"/>
    </row>
    <row r="575" spans="1:20" ht="105">
      <c r="A575" s="6" t="str">
        <f t="shared" si="162"/>
        <v>Government Revenue Accounting</v>
      </c>
      <c r="B575" s="6" t="str">
        <f t="shared" si="162"/>
        <v>Carbon Tax Revenue</v>
      </c>
      <c r="C575" s="6" t="str">
        <f t="shared" si="162"/>
        <v>GRA for Carbon Tax Revenue</v>
      </c>
      <c r="D575" s="5" t="s">
        <v>3485</v>
      </c>
      <c r="F575" s="5" t="s">
        <v>3490</v>
      </c>
      <c r="H575" s="437">
        <v>549</v>
      </c>
      <c r="I575" s="6" t="str">
        <f t="shared" si="160"/>
        <v>Yes</v>
      </c>
      <c r="J575" s="338"/>
      <c r="K575" s="338"/>
      <c r="L575" s="6">
        <f t="shared" si="161"/>
        <v>0</v>
      </c>
      <c r="M575" s="6">
        <f t="shared" si="161"/>
        <v>10</v>
      </c>
      <c r="N575" s="6">
        <f t="shared" si="161"/>
        <v>1</v>
      </c>
      <c r="O575" s="6" t="str">
        <f t="shared" si="161"/>
        <v>weight</v>
      </c>
      <c r="P575" s="5" t="s">
        <v>3384</v>
      </c>
      <c r="Q575" s="6" t="str">
        <f t="shared" si="161"/>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3">B$576</f>
        <v>Fuel Tax Revenue</v>
      </c>
      <c r="C577" s="6" t="str">
        <f t="shared" si="163"/>
        <v>GRA for Fuel Tax Revenue</v>
      </c>
      <c r="D577" s="5" t="s">
        <v>3482</v>
      </c>
      <c r="F577" s="5" t="s">
        <v>3487</v>
      </c>
      <c r="H577" s="437">
        <v>551</v>
      </c>
      <c r="I577" s="6" t="str">
        <f t="shared" ref="I577:I580" si="164">I$576</f>
        <v>Yes</v>
      </c>
      <c r="J577" s="338"/>
      <c r="K577" s="338"/>
      <c r="L577" s="6">
        <f t="shared" ref="L577:O580" si="165">L$576</f>
        <v>0</v>
      </c>
      <c r="M577" s="6">
        <f t="shared" si="165"/>
        <v>10</v>
      </c>
      <c r="N577" s="6">
        <f t="shared" si="165"/>
        <v>1</v>
      </c>
      <c r="O577" s="6" t="str">
        <f t="shared" si="165"/>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6">Q$576</f>
        <v>io-model.html</v>
      </c>
      <c r="R577" s="411"/>
      <c r="T577" s="5"/>
    </row>
    <row r="578" spans="1:20" ht="105">
      <c r="A578" s="6" t="str">
        <f t="shared" ref="A578:A580" si="167">A$576</f>
        <v>Government Revenue Accounting</v>
      </c>
      <c r="B578" s="6" t="str">
        <f t="shared" si="163"/>
        <v>Fuel Tax Revenue</v>
      </c>
      <c r="C578" s="6" t="str">
        <f t="shared" si="163"/>
        <v>GRA for Fuel Tax Revenue</v>
      </c>
      <c r="D578" s="5" t="s">
        <v>3483</v>
      </c>
      <c r="F578" s="5" t="s">
        <v>3488</v>
      </c>
      <c r="H578" s="437">
        <v>552</v>
      </c>
      <c r="I578" s="6" t="str">
        <f t="shared" si="164"/>
        <v>Yes</v>
      </c>
      <c r="J578" s="338"/>
      <c r="K578" s="338"/>
      <c r="L578" s="6">
        <f t="shared" si="165"/>
        <v>0</v>
      </c>
      <c r="M578" s="6">
        <f t="shared" si="165"/>
        <v>10</v>
      </c>
      <c r="N578" s="6">
        <f t="shared" si="165"/>
        <v>1</v>
      </c>
      <c r="O578" s="6" t="str">
        <f t="shared" si="165"/>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6"/>
        <v>io-model.html</v>
      </c>
      <c r="R578" s="411"/>
      <c r="T578" s="5"/>
    </row>
    <row r="579" spans="1:20" ht="105">
      <c r="A579" s="6" t="str">
        <f t="shared" si="167"/>
        <v>Government Revenue Accounting</v>
      </c>
      <c r="B579" s="6" t="str">
        <f t="shared" si="163"/>
        <v>Fuel Tax Revenue</v>
      </c>
      <c r="C579" s="6" t="str">
        <f t="shared" si="163"/>
        <v>GRA for Fuel Tax Revenue</v>
      </c>
      <c r="D579" s="5" t="s">
        <v>3484</v>
      </c>
      <c r="F579" s="5" t="s">
        <v>3489</v>
      </c>
      <c r="H579" s="437">
        <v>553</v>
      </c>
      <c r="I579" s="6" t="str">
        <f t="shared" si="164"/>
        <v>Yes</v>
      </c>
      <c r="J579" s="338"/>
      <c r="K579" s="338"/>
      <c r="L579" s="6">
        <f t="shared" si="165"/>
        <v>0</v>
      </c>
      <c r="M579" s="6">
        <f t="shared" si="165"/>
        <v>10</v>
      </c>
      <c r="N579" s="6">
        <f t="shared" si="165"/>
        <v>1</v>
      </c>
      <c r="O579" s="6" t="str">
        <f t="shared" si="165"/>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6"/>
        <v>io-model.html</v>
      </c>
      <c r="R579" s="411"/>
      <c r="T579" s="5"/>
    </row>
    <row r="580" spans="1:20" ht="105">
      <c r="A580" s="6" t="str">
        <f t="shared" si="167"/>
        <v>Government Revenue Accounting</v>
      </c>
      <c r="B580" s="6" t="str">
        <f t="shared" si="163"/>
        <v>Fuel Tax Revenue</v>
      </c>
      <c r="C580" s="6" t="str">
        <f t="shared" si="163"/>
        <v>GRA for Fuel Tax Revenue</v>
      </c>
      <c r="D580" s="5" t="s">
        <v>3485</v>
      </c>
      <c r="F580" s="5" t="s">
        <v>3490</v>
      </c>
      <c r="H580" s="437">
        <v>554</v>
      </c>
      <c r="I580" s="6" t="str">
        <f t="shared" si="164"/>
        <v>Yes</v>
      </c>
      <c r="J580" s="338"/>
      <c r="K580" s="338"/>
      <c r="L580" s="6">
        <f t="shared" si="165"/>
        <v>0</v>
      </c>
      <c r="M580" s="6">
        <f t="shared" si="165"/>
        <v>10</v>
      </c>
      <c r="N580" s="6">
        <f t="shared" si="165"/>
        <v>1</v>
      </c>
      <c r="O580" s="6" t="str">
        <f t="shared" si="165"/>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6"/>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8">B$581</f>
        <v>EV Subsidy</v>
      </c>
      <c r="C582" s="6" t="str">
        <f t="shared" si="168"/>
        <v>GRA for EV Subsidy</v>
      </c>
      <c r="D582" s="5" t="s">
        <v>3482</v>
      </c>
      <c r="F582" s="5" t="s">
        <v>3487</v>
      </c>
      <c r="H582" s="437">
        <v>556</v>
      </c>
      <c r="I582" s="6" t="str">
        <f t="shared" ref="I582:I585" si="169">I$581</f>
        <v>Yes</v>
      </c>
      <c r="J582" s="338"/>
      <c r="K582" s="338"/>
      <c r="L582" s="6">
        <f t="shared" ref="L582:O585" si="170">L$581</f>
        <v>0</v>
      </c>
      <c r="M582" s="6">
        <f t="shared" si="170"/>
        <v>10</v>
      </c>
      <c r="N582" s="6">
        <f t="shared" si="170"/>
        <v>1</v>
      </c>
      <c r="O582" s="6" t="str">
        <f t="shared" si="170"/>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1">Q$581</f>
        <v>io-model.html</v>
      </c>
      <c r="R582" s="411"/>
      <c r="T582" s="5"/>
    </row>
    <row r="583" spans="1:20" ht="105">
      <c r="A583" s="6" t="str">
        <f t="shared" ref="A583:A585" si="172">A$581</f>
        <v>Government Revenue Accounting</v>
      </c>
      <c r="B583" s="6" t="str">
        <f t="shared" si="168"/>
        <v>EV Subsidy</v>
      </c>
      <c r="C583" s="6" t="str">
        <f t="shared" si="168"/>
        <v>GRA for EV Subsidy</v>
      </c>
      <c r="D583" s="5" t="s">
        <v>3483</v>
      </c>
      <c r="F583" s="5" t="s">
        <v>3488</v>
      </c>
      <c r="H583" s="437">
        <v>557</v>
      </c>
      <c r="I583" s="6" t="str">
        <f t="shared" si="169"/>
        <v>Yes</v>
      </c>
      <c r="J583" s="338"/>
      <c r="K583" s="338"/>
      <c r="L583" s="6">
        <f t="shared" si="170"/>
        <v>0</v>
      </c>
      <c r="M583" s="6">
        <f t="shared" si="170"/>
        <v>10</v>
      </c>
      <c r="N583" s="6">
        <f t="shared" si="170"/>
        <v>1</v>
      </c>
      <c r="O583" s="6" t="str">
        <f t="shared" si="170"/>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1"/>
        <v>io-model.html</v>
      </c>
      <c r="R583" s="411"/>
      <c r="T583" s="5"/>
    </row>
    <row r="584" spans="1:20" ht="105">
      <c r="A584" s="6" t="str">
        <f t="shared" si="172"/>
        <v>Government Revenue Accounting</v>
      </c>
      <c r="B584" s="6" t="str">
        <f t="shared" si="168"/>
        <v>EV Subsidy</v>
      </c>
      <c r="C584" s="6" t="str">
        <f t="shared" si="168"/>
        <v>GRA for EV Subsidy</v>
      </c>
      <c r="D584" s="5" t="s">
        <v>3484</v>
      </c>
      <c r="F584" s="5" t="s">
        <v>3489</v>
      </c>
      <c r="H584" s="437">
        <v>558</v>
      </c>
      <c r="I584" s="6" t="str">
        <f t="shared" si="169"/>
        <v>Yes</v>
      </c>
      <c r="J584" s="338"/>
      <c r="K584" s="338"/>
      <c r="L584" s="6">
        <f t="shared" si="170"/>
        <v>0</v>
      </c>
      <c r="M584" s="6">
        <f t="shared" si="170"/>
        <v>10</v>
      </c>
      <c r="N584" s="6">
        <f t="shared" si="170"/>
        <v>1</v>
      </c>
      <c r="O584" s="6" t="str">
        <f t="shared" si="170"/>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1"/>
        <v>io-model.html</v>
      </c>
      <c r="R584" s="411"/>
      <c r="T584" s="5"/>
    </row>
    <row r="585" spans="1:20" ht="105">
      <c r="A585" s="6" t="str">
        <f t="shared" si="172"/>
        <v>Government Revenue Accounting</v>
      </c>
      <c r="B585" s="6" t="str">
        <f t="shared" si="168"/>
        <v>EV Subsidy</v>
      </c>
      <c r="C585" s="6" t="str">
        <f t="shared" si="168"/>
        <v>GRA for EV Subsidy</v>
      </c>
      <c r="D585" s="5" t="s">
        <v>3485</v>
      </c>
      <c r="F585" s="5" t="s">
        <v>3490</v>
      </c>
      <c r="H585" s="437">
        <v>559</v>
      </c>
      <c r="I585" s="6" t="str">
        <f t="shared" si="169"/>
        <v>Yes</v>
      </c>
      <c r="J585" s="338"/>
      <c r="K585" s="338"/>
      <c r="L585" s="6">
        <f t="shared" si="170"/>
        <v>0</v>
      </c>
      <c r="M585" s="6">
        <f t="shared" si="170"/>
        <v>10</v>
      </c>
      <c r="N585" s="6">
        <f t="shared" si="170"/>
        <v>1</v>
      </c>
      <c r="O585" s="6" t="str">
        <f t="shared" si="170"/>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1"/>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3">B$586</f>
        <v>Electricity Generation Subsidy</v>
      </c>
      <c r="C587" s="6" t="str">
        <f t="shared" si="173"/>
        <v>GRA for Electricity Generation Subsidies</v>
      </c>
      <c r="D587" s="5" t="s">
        <v>3482</v>
      </c>
      <c r="F587" s="5" t="s">
        <v>3487</v>
      </c>
      <c r="H587" s="437">
        <v>561</v>
      </c>
      <c r="I587" s="6" t="str">
        <f t="shared" ref="I587:I590" si="174">I$586</f>
        <v>Yes</v>
      </c>
      <c r="J587" s="338"/>
      <c r="K587" s="338"/>
      <c r="L587" s="6">
        <f t="shared" ref="L587:O590" si="175">L$586</f>
        <v>0</v>
      </c>
      <c r="M587" s="6">
        <f t="shared" si="175"/>
        <v>10</v>
      </c>
      <c r="N587" s="6">
        <f t="shared" si="175"/>
        <v>1</v>
      </c>
      <c r="O587" s="6" t="str">
        <f t="shared" si="175"/>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6">Q$586</f>
        <v>io-model.html</v>
      </c>
      <c r="R587" s="411"/>
      <c r="T587" s="5"/>
    </row>
    <row r="588" spans="1:20" ht="105">
      <c r="A588" s="6" t="str">
        <f t="shared" ref="A588:A590" si="177">A$586</f>
        <v>Government Revenue Accounting</v>
      </c>
      <c r="B588" s="6" t="str">
        <f t="shared" si="173"/>
        <v>Electricity Generation Subsidy</v>
      </c>
      <c r="C588" s="6" t="str">
        <f t="shared" si="173"/>
        <v>GRA for Electricity Generation Subsidies</v>
      </c>
      <c r="D588" s="5" t="s">
        <v>3483</v>
      </c>
      <c r="F588" s="5" t="s">
        <v>3488</v>
      </c>
      <c r="H588" s="437">
        <v>562</v>
      </c>
      <c r="I588" s="6" t="str">
        <f t="shared" si="174"/>
        <v>Yes</v>
      </c>
      <c r="J588" s="338"/>
      <c r="K588" s="338"/>
      <c r="L588" s="6">
        <f t="shared" si="175"/>
        <v>0</v>
      </c>
      <c r="M588" s="6">
        <f t="shared" si="175"/>
        <v>10</v>
      </c>
      <c r="N588" s="6">
        <f t="shared" si="175"/>
        <v>1</v>
      </c>
      <c r="O588" s="6" t="str">
        <f t="shared" si="175"/>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6"/>
        <v>io-model.html</v>
      </c>
      <c r="R588" s="411"/>
      <c r="T588" s="5"/>
    </row>
    <row r="589" spans="1:20" ht="105">
      <c r="A589" s="6" t="str">
        <f t="shared" si="177"/>
        <v>Government Revenue Accounting</v>
      </c>
      <c r="B589" s="6" t="str">
        <f t="shared" si="173"/>
        <v>Electricity Generation Subsidy</v>
      </c>
      <c r="C589" s="6" t="str">
        <f t="shared" si="173"/>
        <v>GRA for Electricity Generation Subsidies</v>
      </c>
      <c r="D589" s="5" t="s">
        <v>3484</v>
      </c>
      <c r="F589" s="5" t="s">
        <v>3489</v>
      </c>
      <c r="H589" s="437">
        <v>563</v>
      </c>
      <c r="I589" s="6" t="str">
        <f t="shared" si="174"/>
        <v>Yes</v>
      </c>
      <c r="J589" s="338"/>
      <c r="K589" s="338"/>
      <c r="L589" s="6">
        <f t="shared" si="175"/>
        <v>0</v>
      </c>
      <c r="M589" s="6">
        <f t="shared" si="175"/>
        <v>10</v>
      </c>
      <c r="N589" s="6">
        <f t="shared" si="175"/>
        <v>1</v>
      </c>
      <c r="O589" s="6" t="str">
        <f t="shared" si="175"/>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6"/>
        <v>io-model.html</v>
      </c>
      <c r="R589" s="411"/>
      <c r="T589" s="5"/>
    </row>
    <row r="590" spans="1:20" ht="105">
      <c r="A590" s="6" t="str">
        <f t="shared" si="177"/>
        <v>Government Revenue Accounting</v>
      </c>
      <c r="B590" s="6" t="str">
        <f t="shared" si="173"/>
        <v>Electricity Generation Subsidy</v>
      </c>
      <c r="C590" s="6" t="str">
        <f t="shared" si="173"/>
        <v>GRA for Electricity Generation Subsidies</v>
      </c>
      <c r="D590" s="5" t="s">
        <v>3485</v>
      </c>
      <c r="F590" s="5" t="s">
        <v>3490</v>
      </c>
      <c r="H590" s="437">
        <v>564</v>
      </c>
      <c r="I590" s="6" t="str">
        <f t="shared" si="174"/>
        <v>Yes</v>
      </c>
      <c r="J590" s="338"/>
      <c r="K590" s="338"/>
      <c r="L590" s="6">
        <f t="shared" si="175"/>
        <v>0</v>
      </c>
      <c r="M590" s="6">
        <f t="shared" si="175"/>
        <v>10</v>
      </c>
      <c r="N590" s="6">
        <f t="shared" si="175"/>
        <v>1</v>
      </c>
      <c r="O590" s="6" t="str">
        <f t="shared" si="175"/>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6"/>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8">B$591</f>
        <v>Electricity Capacity Construction Subsidy</v>
      </c>
      <c r="C592" s="6" t="str">
        <f t="shared" si="178"/>
        <v>GRA for Electricity Capacity Construction Subsidies</v>
      </c>
      <c r="D592" s="5" t="s">
        <v>3482</v>
      </c>
      <c r="F592" s="5" t="s">
        <v>3487</v>
      </c>
      <c r="H592" s="437">
        <v>566</v>
      </c>
      <c r="I592" s="6" t="str">
        <f t="shared" ref="I592:I595" si="179">I$591</f>
        <v>Yes</v>
      </c>
      <c r="J592" s="338"/>
      <c r="K592" s="338"/>
      <c r="L592" s="6">
        <f t="shared" ref="L592:O595" si="180">L$591</f>
        <v>0</v>
      </c>
      <c r="M592" s="6">
        <f t="shared" si="180"/>
        <v>10</v>
      </c>
      <c r="N592" s="6">
        <f t="shared" si="180"/>
        <v>1</v>
      </c>
      <c r="O592" s="6" t="str">
        <f t="shared" si="180"/>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1">Q$591</f>
        <v>io-model.html</v>
      </c>
      <c r="R592" s="411"/>
      <c r="T592" s="5"/>
    </row>
    <row r="593" spans="1:20" ht="105">
      <c r="A593" s="6" t="str">
        <f t="shared" ref="A593:A595" si="182">A$591</f>
        <v>Government Revenue Accounting</v>
      </c>
      <c r="B593" s="6" t="str">
        <f t="shared" si="178"/>
        <v>Electricity Capacity Construction Subsidy</v>
      </c>
      <c r="C593" s="6" t="str">
        <f t="shared" si="178"/>
        <v>GRA for Electricity Capacity Construction Subsidies</v>
      </c>
      <c r="D593" s="5" t="s">
        <v>3483</v>
      </c>
      <c r="F593" s="5" t="s">
        <v>3488</v>
      </c>
      <c r="H593" s="437">
        <v>567</v>
      </c>
      <c r="I593" s="6" t="str">
        <f t="shared" si="179"/>
        <v>Yes</v>
      </c>
      <c r="J593" s="338"/>
      <c r="K593" s="338"/>
      <c r="L593" s="6">
        <f t="shared" si="180"/>
        <v>0</v>
      </c>
      <c r="M593" s="6">
        <f t="shared" si="180"/>
        <v>10</v>
      </c>
      <c r="N593" s="6">
        <f t="shared" si="180"/>
        <v>1</v>
      </c>
      <c r="O593" s="6" t="str">
        <f t="shared" si="180"/>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1"/>
        <v>io-model.html</v>
      </c>
      <c r="R593" s="411"/>
      <c r="T593" s="5"/>
    </row>
    <row r="594" spans="1:20" ht="105">
      <c r="A594" s="6" t="str">
        <f t="shared" si="182"/>
        <v>Government Revenue Accounting</v>
      </c>
      <c r="B594" s="6" t="str">
        <f t="shared" si="178"/>
        <v>Electricity Capacity Construction Subsidy</v>
      </c>
      <c r="C594" s="6" t="str">
        <f t="shared" si="178"/>
        <v>GRA for Electricity Capacity Construction Subsidies</v>
      </c>
      <c r="D594" s="5" t="s">
        <v>3484</v>
      </c>
      <c r="F594" s="5" t="s">
        <v>3489</v>
      </c>
      <c r="H594" s="437">
        <v>568</v>
      </c>
      <c r="I594" s="6" t="str">
        <f t="shared" si="179"/>
        <v>Yes</v>
      </c>
      <c r="J594" s="338"/>
      <c r="K594" s="338"/>
      <c r="L594" s="6">
        <f t="shared" si="180"/>
        <v>0</v>
      </c>
      <c r="M594" s="6">
        <f t="shared" si="180"/>
        <v>10</v>
      </c>
      <c r="N594" s="6">
        <f t="shared" si="180"/>
        <v>1</v>
      </c>
      <c r="O594" s="6" t="str">
        <f t="shared" si="180"/>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1"/>
        <v>io-model.html</v>
      </c>
      <c r="R594" s="411"/>
      <c r="T594" s="5"/>
    </row>
    <row r="595" spans="1:20" ht="105">
      <c r="A595" s="6" t="str">
        <f t="shared" si="182"/>
        <v>Government Revenue Accounting</v>
      </c>
      <c r="B595" s="6" t="str">
        <f t="shared" si="178"/>
        <v>Electricity Capacity Construction Subsidy</v>
      </c>
      <c r="C595" s="6" t="str">
        <f t="shared" si="178"/>
        <v>GRA for Electricity Capacity Construction Subsidies</v>
      </c>
      <c r="D595" s="5" t="s">
        <v>3485</v>
      </c>
      <c r="F595" s="5" t="s">
        <v>3490</v>
      </c>
      <c r="H595" s="437">
        <v>569</v>
      </c>
      <c r="I595" s="6" t="str">
        <f t="shared" si="179"/>
        <v>Yes</v>
      </c>
      <c r="J595" s="338"/>
      <c r="K595" s="338"/>
      <c r="L595" s="6">
        <f t="shared" si="180"/>
        <v>0</v>
      </c>
      <c r="M595" s="6">
        <f t="shared" si="180"/>
        <v>10</v>
      </c>
      <c r="N595" s="6">
        <f t="shared" si="180"/>
        <v>1</v>
      </c>
      <c r="O595" s="6" t="str">
        <f t="shared" si="180"/>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1"/>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3">B$596</f>
        <v>Distributed Solar Subsidy</v>
      </c>
      <c r="C597" s="6" t="str">
        <f t="shared" si="183"/>
        <v>GRA for Distributed Solar Subsidy</v>
      </c>
      <c r="D597" s="5" t="s">
        <v>3482</v>
      </c>
      <c r="F597" s="5" t="s">
        <v>3487</v>
      </c>
      <c r="H597" s="437">
        <v>571</v>
      </c>
      <c r="I597" s="6" t="str">
        <f t="shared" ref="I597:I600" si="184">I$596</f>
        <v>Yes</v>
      </c>
      <c r="J597" s="338"/>
      <c r="K597" s="338"/>
      <c r="L597" s="6">
        <f t="shared" ref="L597:O600" si="185">L$596</f>
        <v>0</v>
      </c>
      <c r="M597" s="6">
        <f t="shared" si="185"/>
        <v>10</v>
      </c>
      <c r="N597" s="6">
        <f t="shared" si="185"/>
        <v>1</v>
      </c>
      <c r="O597" s="6" t="str">
        <f t="shared" si="185"/>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6">Q$596</f>
        <v>io-model.html</v>
      </c>
      <c r="R597" s="411"/>
      <c r="T597" s="5"/>
    </row>
    <row r="598" spans="1:20" ht="105">
      <c r="A598" s="6" t="str">
        <f t="shared" ref="A598:A600" si="187">A$596</f>
        <v>Government Revenue Accounting</v>
      </c>
      <c r="B598" s="6" t="str">
        <f t="shared" si="183"/>
        <v>Distributed Solar Subsidy</v>
      </c>
      <c r="C598" s="6" t="str">
        <f t="shared" si="183"/>
        <v>GRA for Distributed Solar Subsidy</v>
      </c>
      <c r="D598" s="5" t="s">
        <v>3483</v>
      </c>
      <c r="F598" s="5" t="s">
        <v>3488</v>
      </c>
      <c r="H598" s="437">
        <v>572</v>
      </c>
      <c r="I598" s="6" t="str">
        <f t="shared" si="184"/>
        <v>Yes</v>
      </c>
      <c r="J598" s="338"/>
      <c r="K598" s="338"/>
      <c r="L598" s="6">
        <f t="shared" si="185"/>
        <v>0</v>
      </c>
      <c r="M598" s="6">
        <f t="shared" si="185"/>
        <v>10</v>
      </c>
      <c r="N598" s="6">
        <f t="shared" si="185"/>
        <v>1</v>
      </c>
      <c r="O598" s="6" t="str">
        <f t="shared" si="185"/>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6"/>
        <v>io-model.html</v>
      </c>
      <c r="R598" s="411"/>
      <c r="T598" s="5"/>
    </row>
    <row r="599" spans="1:20" ht="105">
      <c r="A599" s="6" t="str">
        <f t="shared" si="187"/>
        <v>Government Revenue Accounting</v>
      </c>
      <c r="B599" s="6" t="str">
        <f t="shared" si="183"/>
        <v>Distributed Solar Subsidy</v>
      </c>
      <c r="C599" s="6" t="str">
        <f t="shared" si="183"/>
        <v>GRA for Distributed Solar Subsidy</v>
      </c>
      <c r="D599" s="5" t="s">
        <v>3484</v>
      </c>
      <c r="F599" s="5" t="s">
        <v>3489</v>
      </c>
      <c r="H599" s="437">
        <v>573</v>
      </c>
      <c r="I599" s="6" t="str">
        <f t="shared" si="184"/>
        <v>Yes</v>
      </c>
      <c r="J599" s="338"/>
      <c r="K599" s="338"/>
      <c r="L599" s="6">
        <f t="shared" si="185"/>
        <v>0</v>
      </c>
      <c r="M599" s="6">
        <f t="shared" si="185"/>
        <v>10</v>
      </c>
      <c r="N599" s="6">
        <f t="shared" si="185"/>
        <v>1</v>
      </c>
      <c r="O599" s="6" t="str">
        <f t="shared" si="185"/>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6"/>
        <v>io-model.html</v>
      </c>
      <c r="R599" s="411"/>
      <c r="T599" s="5"/>
    </row>
    <row r="600" spans="1:20" ht="105">
      <c r="A600" s="6" t="str">
        <f t="shared" si="187"/>
        <v>Government Revenue Accounting</v>
      </c>
      <c r="B600" s="6" t="str">
        <f t="shared" si="183"/>
        <v>Distributed Solar Subsidy</v>
      </c>
      <c r="C600" s="6" t="str">
        <f t="shared" si="183"/>
        <v>GRA for Distributed Solar Subsidy</v>
      </c>
      <c r="D600" s="5" t="s">
        <v>3485</v>
      </c>
      <c r="F600" s="5" t="s">
        <v>3490</v>
      </c>
      <c r="H600" s="437">
        <v>574</v>
      </c>
      <c r="I600" s="6" t="str">
        <f t="shared" si="184"/>
        <v>Yes</v>
      </c>
      <c r="J600" s="338"/>
      <c r="K600" s="338"/>
      <c r="L600" s="6">
        <f t="shared" si="185"/>
        <v>0</v>
      </c>
      <c r="M600" s="6">
        <f t="shared" si="185"/>
        <v>10</v>
      </c>
      <c r="N600" s="6">
        <f t="shared" si="185"/>
        <v>1</v>
      </c>
      <c r="O600" s="6" t="str">
        <f t="shared" si="185"/>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6"/>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8">B$601</f>
        <v>Fuel Subsidy</v>
      </c>
      <c r="C602" s="6" t="str">
        <f t="shared" si="188"/>
        <v>GRA for Fuel Subsidies</v>
      </c>
      <c r="D602" s="5" t="s">
        <v>3482</v>
      </c>
      <c r="F602" s="5" t="s">
        <v>3487</v>
      </c>
      <c r="H602" s="437">
        <v>576</v>
      </c>
      <c r="I602" s="6" t="str">
        <f t="shared" ref="I602:I605" si="189">I$601</f>
        <v>Yes</v>
      </c>
      <c r="J602" s="338"/>
      <c r="K602" s="338"/>
      <c r="L602" s="6">
        <f t="shared" ref="L602:O605" si="190">L$601</f>
        <v>0</v>
      </c>
      <c r="M602" s="6">
        <f t="shared" si="190"/>
        <v>10</v>
      </c>
      <c r="N602" s="6">
        <f t="shared" si="190"/>
        <v>1</v>
      </c>
      <c r="O602" s="6" t="str">
        <f t="shared" si="190"/>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1">Q$601</f>
        <v>io-model.html</v>
      </c>
      <c r="R602" s="411"/>
      <c r="T602" s="5"/>
    </row>
    <row r="603" spans="1:20" ht="105">
      <c r="A603" s="6" t="str">
        <f t="shared" ref="A603:A605" si="192">A$601</f>
        <v>Government Revenue Accounting</v>
      </c>
      <c r="B603" s="6" t="str">
        <f t="shared" si="188"/>
        <v>Fuel Subsidy</v>
      </c>
      <c r="C603" s="6" t="str">
        <f t="shared" si="188"/>
        <v>GRA for Fuel Subsidies</v>
      </c>
      <c r="D603" s="5" t="s">
        <v>3483</v>
      </c>
      <c r="F603" s="5" t="s">
        <v>3488</v>
      </c>
      <c r="H603" s="437">
        <v>577</v>
      </c>
      <c r="I603" s="6" t="str">
        <f t="shared" si="189"/>
        <v>Yes</v>
      </c>
      <c r="J603" s="338"/>
      <c r="K603" s="338"/>
      <c r="L603" s="6">
        <f t="shared" si="190"/>
        <v>0</v>
      </c>
      <c r="M603" s="6">
        <f t="shared" si="190"/>
        <v>10</v>
      </c>
      <c r="N603" s="6">
        <f t="shared" si="190"/>
        <v>1</v>
      </c>
      <c r="O603" s="6" t="str">
        <f t="shared" si="190"/>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1"/>
        <v>io-model.html</v>
      </c>
      <c r="R603" s="411"/>
      <c r="T603" s="5"/>
    </row>
    <row r="604" spans="1:20" ht="105">
      <c r="A604" s="6" t="str">
        <f t="shared" si="192"/>
        <v>Government Revenue Accounting</v>
      </c>
      <c r="B604" s="6" t="str">
        <f t="shared" si="188"/>
        <v>Fuel Subsidy</v>
      </c>
      <c r="C604" s="6" t="str">
        <f t="shared" si="188"/>
        <v>GRA for Fuel Subsidies</v>
      </c>
      <c r="D604" s="5" t="s">
        <v>3484</v>
      </c>
      <c r="F604" s="5" t="s">
        <v>3489</v>
      </c>
      <c r="H604" s="437">
        <v>578</v>
      </c>
      <c r="I604" s="6" t="str">
        <f t="shared" si="189"/>
        <v>Yes</v>
      </c>
      <c r="J604" s="338"/>
      <c r="K604" s="338"/>
      <c r="L604" s="6">
        <f t="shared" si="190"/>
        <v>0</v>
      </c>
      <c r="M604" s="6">
        <f t="shared" si="190"/>
        <v>10</v>
      </c>
      <c r="N604" s="6">
        <f t="shared" si="190"/>
        <v>1</v>
      </c>
      <c r="O604" s="6" t="str">
        <f t="shared" si="190"/>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1"/>
        <v>io-model.html</v>
      </c>
      <c r="R604" s="411"/>
      <c r="T604" s="5"/>
    </row>
    <row r="605" spans="1:20" ht="105">
      <c r="A605" s="6" t="str">
        <f t="shared" si="192"/>
        <v>Government Revenue Accounting</v>
      </c>
      <c r="B605" s="6" t="str">
        <f t="shared" si="188"/>
        <v>Fuel Subsidy</v>
      </c>
      <c r="C605" s="6" t="str">
        <f t="shared" si="188"/>
        <v>GRA for Fuel Subsidies</v>
      </c>
      <c r="D605" s="5" t="s">
        <v>3485</v>
      </c>
      <c r="F605" s="5" t="s">
        <v>3490</v>
      </c>
      <c r="H605" s="437">
        <v>579</v>
      </c>
      <c r="I605" s="6" t="str">
        <f t="shared" si="189"/>
        <v>Yes</v>
      </c>
      <c r="J605" s="338"/>
      <c r="K605" s="338"/>
      <c r="L605" s="6">
        <f t="shared" si="190"/>
        <v>0</v>
      </c>
      <c r="M605" s="6">
        <f t="shared" si="190"/>
        <v>10</v>
      </c>
      <c r="N605" s="6">
        <f t="shared" si="190"/>
        <v>1</v>
      </c>
      <c r="O605" s="6" t="str">
        <f t="shared" si="190"/>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1"/>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3">B$606</f>
        <v>National Debt Interest</v>
      </c>
      <c r="C607" s="6" t="str">
        <f t="shared" si="193"/>
        <v>GRA for National Debt Interest</v>
      </c>
      <c r="D607" s="5" t="s">
        <v>3482</v>
      </c>
      <c r="F607" s="5" t="s">
        <v>3487</v>
      </c>
      <c r="H607" s="437">
        <v>581</v>
      </c>
      <c r="I607" s="6" t="str">
        <f t="shared" ref="I607:I610" si="194">I$606</f>
        <v>Yes</v>
      </c>
      <c r="J607" s="338"/>
      <c r="K607" s="338"/>
      <c r="L607" s="6">
        <f t="shared" ref="L607:O610" si="195">L$606</f>
        <v>0</v>
      </c>
      <c r="M607" s="6">
        <f t="shared" si="195"/>
        <v>10</v>
      </c>
      <c r="N607" s="6">
        <f t="shared" si="195"/>
        <v>1</v>
      </c>
      <c r="O607" s="6" t="str">
        <f t="shared" si="195"/>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6">Q$606</f>
        <v>io-model.html</v>
      </c>
      <c r="R607" s="411"/>
      <c r="T607" s="5"/>
    </row>
    <row r="608" spans="1:20" ht="105">
      <c r="A608" s="6" t="str">
        <f t="shared" ref="A608:A610" si="197">A$606</f>
        <v>Government Revenue Accounting</v>
      </c>
      <c r="B608" s="6" t="str">
        <f t="shared" si="193"/>
        <v>National Debt Interest</v>
      </c>
      <c r="C608" s="6" t="str">
        <f t="shared" si="193"/>
        <v>GRA for National Debt Interest</v>
      </c>
      <c r="D608" s="5" t="s">
        <v>3483</v>
      </c>
      <c r="F608" s="5" t="s">
        <v>3488</v>
      </c>
      <c r="H608" s="437">
        <v>582</v>
      </c>
      <c r="I608" s="6" t="str">
        <f t="shared" si="194"/>
        <v>Yes</v>
      </c>
      <c r="J608" s="338"/>
      <c r="K608" s="338"/>
      <c r="L608" s="6">
        <f t="shared" si="195"/>
        <v>0</v>
      </c>
      <c r="M608" s="6">
        <f t="shared" si="195"/>
        <v>10</v>
      </c>
      <c r="N608" s="6">
        <f t="shared" si="195"/>
        <v>1</v>
      </c>
      <c r="O608" s="6" t="str">
        <f t="shared" si="195"/>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6"/>
        <v>io-model.html</v>
      </c>
      <c r="R608" s="411"/>
      <c r="T608" s="5"/>
    </row>
    <row r="609" spans="1:20" ht="105">
      <c r="A609" s="6" t="str">
        <f t="shared" si="197"/>
        <v>Government Revenue Accounting</v>
      </c>
      <c r="B609" s="6" t="str">
        <f t="shared" si="193"/>
        <v>National Debt Interest</v>
      </c>
      <c r="C609" s="6" t="str">
        <f t="shared" si="193"/>
        <v>GRA for National Debt Interest</v>
      </c>
      <c r="D609" s="5" t="s">
        <v>3484</v>
      </c>
      <c r="F609" s="5" t="s">
        <v>3489</v>
      </c>
      <c r="H609" s="437">
        <v>583</v>
      </c>
      <c r="I609" s="6" t="str">
        <f t="shared" si="194"/>
        <v>Yes</v>
      </c>
      <c r="J609" s="338"/>
      <c r="K609" s="338"/>
      <c r="L609" s="6">
        <f t="shared" si="195"/>
        <v>0</v>
      </c>
      <c r="M609" s="6">
        <f t="shared" si="195"/>
        <v>10</v>
      </c>
      <c r="N609" s="6">
        <f t="shared" si="195"/>
        <v>1</v>
      </c>
      <c r="O609" s="6" t="str">
        <f t="shared" si="195"/>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6"/>
        <v>io-model.html</v>
      </c>
      <c r="R609" s="411"/>
      <c r="T609" s="5"/>
    </row>
    <row r="610" spans="1:20" ht="105">
      <c r="A610" s="6" t="str">
        <f t="shared" si="197"/>
        <v>Government Revenue Accounting</v>
      </c>
      <c r="B610" s="6" t="str">
        <f t="shared" si="193"/>
        <v>National Debt Interest</v>
      </c>
      <c r="C610" s="6" t="str">
        <f t="shared" si="193"/>
        <v>GRA for National Debt Interest</v>
      </c>
      <c r="D610" s="5" t="s">
        <v>3485</v>
      </c>
      <c r="F610" s="5" t="s">
        <v>3490</v>
      </c>
      <c r="H610" s="437">
        <v>584</v>
      </c>
      <c r="I610" s="6" t="str">
        <f t="shared" si="194"/>
        <v>Yes</v>
      </c>
      <c r="J610" s="338"/>
      <c r="K610" s="338"/>
      <c r="L610" s="6">
        <f t="shared" si="195"/>
        <v>0</v>
      </c>
      <c r="M610" s="6">
        <f t="shared" si="195"/>
        <v>10</v>
      </c>
      <c r="N610" s="6">
        <f t="shared" si="195"/>
        <v>1</v>
      </c>
      <c r="O610" s="6" t="str">
        <f t="shared" si="195"/>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6"/>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8">B$611</f>
        <v>Remaining Government Cash Flows</v>
      </c>
      <c r="C612" s="6" t="str">
        <f t="shared" si="198"/>
        <v>GRA for Remaining Government Cash Flow Changes</v>
      </c>
      <c r="D612" s="5" t="s">
        <v>3482</v>
      </c>
      <c r="F612" s="5" t="s">
        <v>3487</v>
      </c>
      <c r="H612" s="437">
        <v>586</v>
      </c>
      <c r="I612" s="6" t="str">
        <f t="shared" ref="I612:I615" si="199">I$611</f>
        <v>Yes</v>
      </c>
      <c r="J612" s="338"/>
      <c r="K612" s="338"/>
      <c r="L612" s="6">
        <f t="shared" ref="L612:O615" si="200">L$611</f>
        <v>0</v>
      </c>
      <c r="M612" s="6">
        <f t="shared" si="200"/>
        <v>10</v>
      </c>
      <c r="N612" s="6">
        <f t="shared" si="200"/>
        <v>1</v>
      </c>
      <c r="O612" s="6" t="str">
        <f t="shared" si="200"/>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1">Q$611</f>
        <v>io-model.html</v>
      </c>
      <c r="R612" s="411"/>
      <c r="T612" s="5"/>
    </row>
    <row r="613" spans="1:20" ht="105">
      <c r="A613" s="6" t="str">
        <f t="shared" ref="A613:C615" si="202">A$611</f>
        <v>Government Revenue Accounting</v>
      </c>
      <c r="B613" s="6" t="str">
        <f t="shared" si="202"/>
        <v>Remaining Government Cash Flows</v>
      </c>
      <c r="C613" s="6" t="str">
        <f t="shared" si="202"/>
        <v>GRA for Remaining Government Cash Flow Changes</v>
      </c>
      <c r="D613" s="5" t="s">
        <v>3483</v>
      </c>
      <c r="F613" s="5" t="s">
        <v>3488</v>
      </c>
      <c r="H613" s="437">
        <v>587</v>
      </c>
      <c r="I613" s="6" t="str">
        <f t="shared" si="199"/>
        <v>Yes</v>
      </c>
      <c r="J613" s="338"/>
      <c r="K613" s="338"/>
      <c r="L613" s="6">
        <f t="shared" si="200"/>
        <v>0</v>
      </c>
      <c r="M613" s="6">
        <f t="shared" si="200"/>
        <v>10</v>
      </c>
      <c r="N613" s="6">
        <f t="shared" si="200"/>
        <v>1</v>
      </c>
      <c r="O613" s="6" t="str">
        <f t="shared" si="200"/>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1"/>
        <v>io-model.html</v>
      </c>
      <c r="R613" s="411"/>
      <c r="T613" s="5"/>
    </row>
    <row r="614" spans="1:20" ht="105">
      <c r="A614" s="6" t="str">
        <f t="shared" si="202"/>
        <v>Government Revenue Accounting</v>
      </c>
      <c r="B614" s="6" t="str">
        <f t="shared" si="202"/>
        <v>Remaining Government Cash Flows</v>
      </c>
      <c r="C614" s="6" t="str">
        <f t="shared" si="202"/>
        <v>GRA for Remaining Government Cash Flow Changes</v>
      </c>
      <c r="D614" s="5" t="s">
        <v>3484</v>
      </c>
      <c r="F614" s="5" t="s">
        <v>3489</v>
      </c>
      <c r="H614" s="437">
        <v>588</v>
      </c>
      <c r="I614" s="6" t="str">
        <f t="shared" si="199"/>
        <v>Yes</v>
      </c>
      <c r="J614" s="338"/>
      <c r="K614" s="338"/>
      <c r="L614" s="6">
        <f t="shared" si="200"/>
        <v>0</v>
      </c>
      <c r="M614" s="6">
        <f t="shared" si="200"/>
        <v>10</v>
      </c>
      <c r="N614" s="6">
        <f t="shared" si="200"/>
        <v>1</v>
      </c>
      <c r="O614" s="6" t="str">
        <f t="shared" si="200"/>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1"/>
        <v>io-model.html</v>
      </c>
      <c r="R614" s="411"/>
      <c r="T614" s="5"/>
    </row>
    <row r="615" spans="1:20" ht="105">
      <c r="A615" s="6" t="str">
        <f t="shared" si="202"/>
        <v>Government Revenue Accounting</v>
      </c>
      <c r="B615" s="6" t="str">
        <f t="shared" si="202"/>
        <v>Remaining Government Cash Flows</v>
      </c>
      <c r="C615" s="6" t="str">
        <f t="shared" si="202"/>
        <v>GRA for Remaining Government Cash Flow Changes</v>
      </c>
      <c r="D615" s="5" t="s">
        <v>3485</v>
      </c>
      <c r="F615" s="5" t="s">
        <v>3490</v>
      </c>
      <c r="H615" s="437">
        <v>589</v>
      </c>
      <c r="I615" s="6" t="str">
        <f t="shared" si="199"/>
        <v>Yes</v>
      </c>
      <c r="J615" s="338"/>
      <c r="K615" s="338"/>
      <c r="L615" s="6">
        <f t="shared" si="200"/>
        <v>0</v>
      </c>
      <c r="M615" s="6">
        <f t="shared" si="200"/>
        <v>10</v>
      </c>
      <c r="N615" s="6">
        <f t="shared" si="200"/>
        <v>1</v>
      </c>
      <c r="O615" s="6" t="str">
        <f t="shared" si="200"/>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1"/>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59" t="s">
        <v>3241</v>
      </c>
      <c r="B1" s="459"/>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59" t="s">
        <v>3245</v>
      </c>
      <c r="B42" s="459"/>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topLeftCell="H1" workbookViewId="0">
      <pane ySplit="1" topLeftCell="A2" activePane="bottomLeft" state="frozen"/>
      <selection pane="bottomLeft" activeCell="J2" sqref="J2:M2"/>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c r="A2" s="348" t="s">
        <v>2559</v>
      </c>
      <c r="B2" s="346" t="s">
        <v>2560</v>
      </c>
      <c r="C2" s="413">
        <v>1</v>
      </c>
      <c r="D2" s="346" t="s">
        <v>70</v>
      </c>
      <c r="E2" s="346" t="s">
        <v>71</v>
      </c>
      <c r="F2" s="5" t="str">
        <f>UnitControlCenter!$B$3</f>
        <v>million metric tons / year</v>
      </c>
      <c r="G2" s="346" t="s">
        <v>199</v>
      </c>
      <c r="J2" s="5"/>
      <c r="K2" s="5"/>
      <c r="L2" s="7"/>
      <c r="M2" s="7"/>
      <c r="N2" s="5"/>
    </row>
    <row r="3" spans="1:19">
      <c r="A3" s="348" t="s">
        <v>2559</v>
      </c>
      <c r="B3" s="346" t="s">
        <v>2561</v>
      </c>
      <c r="C3" s="350">
        <v>1</v>
      </c>
      <c r="D3" s="347" t="s">
        <v>70</v>
      </c>
      <c r="E3" s="347" t="s">
        <v>71</v>
      </c>
      <c r="F3" s="5" t="str">
        <f>UnitControlCenter!$B$3</f>
        <v>million metric tons / year</v>
      </c>
      <c r="G3" s="346" t="s">
        <v>2527</v>
      </c>
      <c r="I3" s="346"/>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c r="A9" s="348" t="s">
        <v>2559</v>
      </c>
      <c r="B9" s="347" t="s">
        <v>2719</v>
      </c>
      <c r="C9" s="413">
        <v>1</v>
      </c>
      <c r="D9" s="346" t="s">
        <v>70</v>
      </c>
      <c r="E9" s="346" t="s">
        <v>71</v>
      </c>
      <c r="F9" s="5" t="str">
        <f>UnitControlCenter!$B$3</f>
        <v>million metric tons / year</v>
      </c>
      <c r="G9" s="346" t="s">
        <v>2722</v>
      </c>
      <c r="I9" s="346"/>
    </row>
    <row r="10" spans="1:19">
      <c r="A10" s="348" t="s">
        <v>2559</v>
      </c>
      <c r="B10" s="347" t="s">
        <v>2811</v>
      </c>
      <c r="C10" s="413">
        <v>1</v>
      </c>
      <c r="D10" s="346" t="s">
        <v>70</v>
      </c>
      <c r="E10" s="346" t="s">
        <v>71</v>
      </c>
      <c r="F10" s="5" t="str">
        <f>UnitControlCenter!$B$3</f>
        <v>million metric tons / year</v>
      </c>
      <c r="G10" s="346" t="s">
        <v>2824</v>
      </c>
      <c r="I10" s="346"/>
    </row>
    <row r="11" spans="1:19">
      <c r="A11" s="348" t="s">
        <v>2559</v>
      </c>
      <c r="B11" s="347" t="s">
        <v>103</v>
      </c>
      <c r="C11" s="413">
        <v>1</v>
      </c>
      <c r="D11" s="346" t="s">
        <v>70</v>
      </c>
      <c r="E11" s="346" t="s">
        <v>71</v>
      </c>
      <c r="F11" s="5" t="str">
        <f>UnitControlCenter!$B$3</f>
        <v>million metric tons / year</v>
      </c>
      <c r="G11" s="346" t="s">
        <v>2723</v>
      </c>
      <c r="I11" s="346"/>
    </row>
    <row r="12" spans="1:19">
      <c r="A12" s="348" t="s">
        <v>2559</v>
      </c>
      <c r="B12" s="347" t="s">
        <v>9</v>
      </c>
      <c r="C12" s="413">
        <v>1</v>
      </c>
      <c r="D12" s="346" t="s">
        <v>70</v>
      </c>
      <c r="E12" s="346" t="s">
        <v>71</v>
      </c>
      <c r="F12" s="5" t="str">
        <f>UnitControlCenter!$B$3</f>
        <v>million metric tons / year</v>
      </c>
      <c r="G12" s="346" t="s">
        <v>2767</v>
      </c>
      <c r="I12" s="346"/>
    </row>
    <row r="13" spans="1:19">
      <c r="A13" s="348" t="s">
        <v>2559</v>
      </c>
      <c r="B13" s="347" t="s">
        <v>2720</v>
      </c>
      <c r="C13" s="413">
        <v>1</v>
      </c>
      <c r="D13" s="346" t="s">
        <v>70</v>
      </c>
      <c r="E13" s="346" t="s">
        <v>71</v>
      </c>
      <c r="F13" s="5" t="str">
        <f>UnitControlCenter!$B$3</f>
        <v>million metric tons / year</v>
      </c>
      <c r="G13" s="346" t="s">
        <v>2724</v>
      </c>
      <c r="I13" s="346"/>
    </row>
    <row r="14" spans="1:19">
      <c r="A14" s="348" t="s">
        <v>2559</v>
      </c>
      <c r="B14" s="347" t="s">
        <v>4</v>
      </c>
      <c r="C14" s="413">
        <v>1</v>
      </c>
      <c r="D14" s="346" t="s">
        <v>70</v>
      </c>
      <c r="E14" s="346" t="s">
        <v>71</v>
      </c>
      <c r="F14" s="5" t="str">
        <f>UnitControlCenter!$B$3</f>
        <v>million metric tons / year</v>
      </c>
      <c r="G14" s="346" t="s">
        <v>2725</v>
      </c>
      <c r="I14" s="346"/>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42" sqref="C42"/>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60" t="s">
        <v>548</v>
      </c>
      <c r="B2" s="461"/>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62" t="s">
        <v>552</v>
      </c>
      <c r="B6" s="94" t="s">
        <v>553</v>
      </c>
      <c r="C6" s="94" t="s">
        <v>554</v>
      </c>
      <c r="D6" s="94" t="s">
        <v>555</v>
      </c>
      <c r="E6" s="94" t="s">
        <v>556</v>
      </c>
      <c r="F6" s="94" t="s">
        <v>557</v>
      </c>
      <c r="G6" s="94" t="s">
        <v>558</v>
      </c>
      <c r="H6" s="95" t="s">
        <v>559</v>
      </c>
    </row>
    <row r="7" spans="1:8" ht="15.75" thickBot="1">
      <c r="A7" s="463"/>
      <c r="B7" s="464" t="s">
        <v>560</v>
      </c>
      <c r="C7" s="465"/>
      <c r="D7" s="465"/>
      <c r="E7" s="465"/>
      <c r="F7" s="465"/>
      <c r="G7" s="465"/>
      <c r="H7" s="466"/>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60" t="s">
        <v>620</v>
      </c>
      <c r="B63" s="461"/>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67" t="s">
        <v>552</v>
      </c>
      <c r="B66" s="470" t="s">
        <v>622</v>
      </c>
      <c r="C66" s="471"/>
      <c r="D66" s="470" t="s">
        <v>623</v>
      </c>
      <c r="E66" s="472"/>
      <c r="F66" s="473"/>
      <c r="G66" s="470" t="s">
        <v>624</v>
      </c>
      <c r="H66" s="474"/>
      <c r="I66" s="474"/>
      <c r="J66" s="471"/>
    </row>
    <row r="67" spans="1:10">
      <c r="A67" s="468"/>
      <c r="B67" s="475" t="s">
        <v>625</v>
      </c>
      <c r="C67" s="476"/>
      <c r="D67" s="479" t="s">
        <v>626</v>
      </c>
      <c r="E67" s="481" t="s">
        <v>554</v>
      </c>
      <c r="F67" s="483" t="s">
        <v>555</v>
      </c>
      <c r="G67" s="485" t="s">
        <v>627</v>
      </c>
      <c r="H67" s="479" t="s">
        <v>554</v>
      </c>
      <c r="I67" s="479" t="s">
        <v>555</v>
      </c>
      <c r="J67" s="123" t="s">
        <v>553</v>
      </c>
    </row>
    <row r="68" spans="1:10">
      <c r="A68" s="468"/>
      <c r="B68" s="477"/>
      <c r="C68" s="478"/>
      <c r="D68" s="480"/>
      <c r="E68" s="482"/>
      <c r="F68" s="484"/>
      <c r="G68" s="486"/>
      <c r="H68" s="480"/>
      <c r="I68" s="480"/>
      <c r="J68" s="124" t="s">
        <v>628</v>
      </c>
    </row>
    <row r="69" spans="1:10" ht="15.75" thickBot="1">
      <c r="A69" s="469"/>
      <c r="B69" s="125" t="s">
        <v>629</v>
      </c>
      <c r="C69" s="126" t="s">
        <v>630</v>
      </c>
      <c r="D69" s="126" t="s">
        <v>631</v>
      </c>
      <c r="E69" s="493" t="s">
        <v>632</v>
      </c>
      <c r="F69" s="494"/>
      <c r="G69" s="493" t="s">
        <v>560</v>
      </c>
      <c r="H69" s="491"/>
      <c r="I69" s="491"/>
      <c r="J69" s="492"/>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7" t="s">
        <v>720</v>
      </c>
      <c r="B404" s="487"/>
      <c r="C404" s="487"/>
      <c r="D404" s="487"/>
      <c r="E404" s="487"/>
      <c r="F404" s="487"/>
      <c r="G404" s="487"/>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88" t="s">
        <v>560</v>
      </c>
      <c r="C409" s="488"/>
      <c r="D409" s="489"/>
      <c r="E409" s="490" t="s">
        <v>728</v>
      </c>
      <c r="F409" s="488"/>
      <c r="G409" s="489"/>
      <c r="H409" s="490" t="s">
        <v>560</v>
      </c>
      <c r="I409" s="491"/>
      <c r="J409" s="491"/>
      <c r="K409" s="491"/>
      <c r="L409" s="491"/>
      <c r="M409" s="492"/>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95" t="s">
        <v>778</v>
      </c>
      <c r="B461" s="495"/>
      <c r="C461" s="495"/>
      <c r="D461" s="495"/>
      <c r="E461" s="495"/>
      <c r="F461" s="495"/>
      <c r="G461" s="495"/>
      <c r="H461" s="495"/>
      <c r="I461" s="495"/>
      <c r="J461" s="495"/>
      <c r="K461" s="495"/>
      <c r="L461" s="495"/>
      <c r="M461" s="495"/>
      <c r="N461" s="495"/>
      <c r="O461" s="495"/>
      <c r="P461" s="495"/>
      <c r="Q461" s="495"/>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511"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512"/>
      <c r="B466" s="490" t="s">
        <v>813</v>
      </c>
      <c r="C466" s="488"/>
      <c r="D466" s="488"/>
      <c r="E466" s="488"/>
      <c r="F466" s="488"/>
      <c r="G466" s="488"/>
      <c r="H466" s="488"/>
      <c r="I466" s="488"/>
      <c r="J466" s="488"/>
      <c r="K466" s="488"/>
      <c r="L466" s="488"/>
      <c r="M466" s="488"/>
      <c r="N466" s="488"/>
      <c r="O466" s="488"/>
      <c r="P466" s="488"/>
      <c r="Q466" s="488"/>
      <c r="R466" s="489"/>
      <c r="S466" s="195"/>
      <c r="T466" s="195"/>
      <c r="U466" s="496" t="s">
        <v>814</v>
      </c>
      <c r="V466" s="497"/>
      <c r="W466" s="490" t="s">
        <v>813</v>
      </c>
      <c r="X466" s="488"/>
      <c r="Y466" s="488"/>
      <c r="Z466" s="488"/>
      <c r="AA466" s="488"/>
      <c r="AB466" s="488"/>
      <c r="AC466" s="489"/>
      <c r="AD466" s="195"/>
      <c r="AE466" s="195"/>
      <c r="AF466" s="496" t="s">
        <v>814</v>
      </c>
      <c r="AG466" s="497"/>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96" t="s">
        <v>814</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88" t="s">
        <v>560</v>
      </c>
      <c r="C513" s="488"/>
      <c r="D513" s="488"/>
      <c r="E513" s="488"/>
      <c r="F513" s="488"/>
      <c r="G513" s="489"/>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506" t="s">
        <v>552</v>
      </c>
      <c r="B597" s="228" t="s">
        <v>888</v>
      </c>
      <c r="C597" s="228" t="s">
        <v>889</v>
      </c>
      <c r="D597" s="228" t="s">
        <v>890</v>
      </c>
      <c r="E597" s="228" t="s">
        <v>726</v>
      </c>
      <c r="F597" s="228" t="s">
        <v>557</v>
      </c>
      <c r="G597" s="228" t="s">
        <v>558</v>
      </c>
    </row>
    <row r="598" spans="1:7" ht="15.75" thickBot="1">
      <c r="A598" s="507"/>
      <c r="B598" s="508" t="s">
        <v>560</v>
      </c>
      <c r="C598" s="509"/>
      <c r="D598" s="509"/>
      <c r="E598" s="509"/>
      <c r="F598" s="509"/>
      <c r="G598" s="510"/>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513" t="s">
        <v>917</v>
      </c>
      <c r="B628" s="513"/>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500" t="s">
        <v>918</v>
      </c>
      <c r="B632" s="236" t="s">
        <v>919</v>
      </c>
      <c r="C632" s="237" t="s">
        <v>554</v>
      </c>
      <c r="D632" s="237" t="s">
        <v>555</v>
      </c>
      <c r="E632" s="237" t="s">
        <v>726</v>
      </c>
      <c r="F632" s="238" t="s">
        <v>557</v>
      </c>
      <c r="G632" s="239" t="s">
        <v>558</v>
      </c>
      <c r="H632" s="240" t="s">
        <v>727</v>
      </c>
    </row>
    <row r="633" spans="1:8" ht="15.75" thickBot="1">
      <c r="A633" s="501"/>
      <c r="B633" s="502" t="s">
        <v>560</v>
      </c>
      <c r="C633" s="503"/>
      <c r="D633" s="503"/>
      <c r="E633" s="503"/>
      <c r="F633" s="503"/>
      <c r="G633" s="503"/>
      <c r="H633" s="504"/>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505" t="s">
        <v>977</v>
      </c>
      <c r="F680" s="505"/>
      <c r="G680" s="505"/>
      <c r="H680" s="505"/>
      <c r="I680" s="505"/>
    </row>
    <row r="681" spans="1:9">
      <c r="A681" s="10" t="s">
        <v>978</v>
      </c>
      <c r="B681" s="7">
        <f>B680/1000</f>
        <v>-911.92899999999997</v>
      </c>
      <c r="C681" s="5">
        <f>C680*H694/1000</f>
        <v>9.2959999999999994</v>
      </c>
      <c r="D681" s="5">
        <f>D680*H696/1000</f>
        <v>7.42</v>
      </c>
      <c r="E681" s="505"/>
      <c r="F681" s="505"/>
      <c r="G681" s="505"/>
      <c r="H681" s="505"/>
      <c r="I681" s="505"/>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14" t="s">
        <v>11</v>
      </c>
      <c r="B1" s="514"/>
      <c r="C1" s="514"/>
      <c r="D1" s="514"/>
      <c r="E1" s="514"/>
    </row>
    <row r="2" spans="1:5">
      <c r="A2" s="518" t="s">
        <v>176</v>
      </c>
      <c r="B2" s="518"/>
      <c r="C2" s="518"/>
      <c r="D2" s="518"/>
      <c r="E2" s="518"/>
    </row>
    <row r="19" spans="1:5">
      <c r="A19" s="10" t="s">
        <v>177</v>
      </c>
    </row>
    <row r="20" spans="1:5">
      <c r="A20" s="10">
        <v>155400</v>
      </c>
      <c r="B20" s="10" t="s">
        <v>178</v>
      </c>
    </row>
    <row r="21" spans="1:5">
      <c r="A21" s="518" t="s">
        <v>179</v>
      </c>
      <c r="B21" s="518"/>
      <c r="C21" s="518"/>
      <c r="D21" s="518"/>
      <c r="E21" s="518"/>
    </row>
    <row r="38" spans="1:5">
      <c r="A38" s="10" t="s">
        <v>177</v>
      </c>
    </row>
    <row r="39" spans="1:5">
      <c r="A39" s="10">
        <v>100800</v>
      </c>
      <c r="B39" s="10" t="s">
        <v>178</v>
      </c>
    </row>
    <row r="40" spans="1:5">
      <c r="A40" s="518" t="s">
        <v>180</v>
      </c>
      <c r="B40" s="518"/>
      <c r="C40" s="518"/>
      <c r="D40" s="518"/>
      <c r="E40" s="518"/>
    </row>
    <row r="57" spans="1:5" ht="15.75" thickBot="1">
      <c r="A57" s="10" t="s">
        <v>177</v>
      </c>
    </row>
    <row r="58" spans="1:5" ht="15.75" thickBot="1">
      <c r="A58" s="12">
        <v>194000</v>
      </c>
      <c r="B58" s="10" t="s">
        <v>181</v>
      </c>
    </row>
    <row r="60" spans="1:5">
      <c r="A60" s="514" t="s">
        <v>182</v>
      </c>
      <c r="B60" s="514"/>
      <c r="C60" s="514"/>
      <c r="D60" s="514"/>
      <c r="E60" s="51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14" t="s">
        <v>183</v>
      </c>
      <c r="B89" s="514"/>
      <c r="C89" s="514"/>
      <c r="D89" s="514"/>
      <c r="E89" s="51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14" t="s">
        <v>184</v>
      </c>
      <c r="B98" s="514"/>
      <c r="C98" s="514"/>
      <c r="D98" s="514"/>
      <c r="E98" s="51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14" t="s">
        <v>186</v>
      </c>
      <c r="B109" s="514"/>
      <c r="C109" s="514"/>
      <c r="D109" s="514"/>
      <c r="E109" s="514"/>
    </row>
    <row r="110" spans="1:5" ht="15.75" thickBot="1"/>
    <row r="111" spans="1:5" ht="15.75" thickBot="1">
      <c r="A111" s="20">
        <f>A122</f>
        <v>0.20481927710843381</v>
      </c>
      <c r="B111" s="10" t="s">
        <v>440</v>
      </c>
    </row>
    <row r="113" spans="1:14">
      <c r="A113" s="514" t="s">
        <v>185</v>
      </c>
      <c r="B113" s="514"/>
      <c r="C113" s="514"/>
      <c r="D113" s="514"/>
      <c r="E113" s="51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14" t="s">
        <v>441</v>
      </c>
      <c r="B124" s="514"/>
      <c r="C124" s="514"/>
      <c r="D124" s="514"/>
      <c r="E124" s="51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14" t="s">
        <v>110</v>
      </c>
      <c r="B134" s="514"/>
      <c r="C134" s="514"/>
      <c r="D134" s="514"/>
      <c r="E134" s="514"/>
    </row>
    <row r="135" spans="1:14">
      <c r="A135" s="28" t="s">
        <v>460</v>
      </c>
      <c r="B135" s="29"/>
      <c r="C135" s="29"/>
      <c r="D135" s="29"/>
      <c r="E135" s="29"/>
      <c r="F135" s="29"/>
      <c r="G135" s="29"/>
    </row>
    <row r="136" spans="1:14" ht="15.75">
      <c r="A136" s="30"/>
      <c r="B136" s="515" t="s">
        <v>461</v>
      </c>
      <c r="C136" s="516"/>
      <c r="D136" s="516"/>
      <c r="E136" s="517"/>
      <c r="F136" s="29"/>
      <c r="G136" s="29"/>
    </row>
    <row r="137" spans="1:14" ht="15.75">
      <c r="A137" s="31"/>
      <c r="B137" s="515" t="s">
        <v>462</v>
      </c>
      <c r="C137" s="517"/>
      <c r="D137" s="515" t="s">
        <v>463</v>
      </c>
      <c r="E137" s="517"/>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14" t="s">
        <v>189</v>
      </c>
      <c r="B165" s="514"/>
      <c r="C165" s="514"/>
      <c r="D165" s="514"/>
      <c r="E165" s="514"/>
    </row>
    <row r="166" spans="1:7" ht="15.75" thickBot="1">
      <c r="A166" s="24" t="s">
        <v>190</v>
      </c>
      <c r="B166" s="18">
        <v>0.4</v>
      </c>
    </row>
    <row r="167" spans="1:7" ht="15.75" thickBot="1">
      <c r="A167" s="10" t="s">
        <v>191</v>
      </c>
      <c r="B167" s="46">
        <f>(1+B166)^(1/(2020-2010))-1</f>
        <v>3.4219694129380196E-2</v>
      </c>
    </row>
    <row r="168" spans="1:7">
      <c r="B168" s="47"/>
    </row>
    <row r="169" spans="1:7">
      <c r="A169" s="514" t="s">
        <v>449</v>
      </c>
      <c r="B169" s="514"/>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14" t="s">
        <v>198</v>
      </c>
      <c r="B174" s="514"/>
      <c r="C174" s="514"/>
      <c r="D174" s="514"/>
      <c r="E174" s="514"/>
    </row>
    <row r="175" spans="1:7" ht="15.75" thickBot="1">
      <c r="A175" s="24" t="s">
        <v>459</v>
      </c>
      <c r="B175" s="47">
        <v>0.1246</v>
      </c>
    </row>
    <row r="176" spans="1:7" ht="15.75" thickBot="1">
      <c r="A176" s="24" t="s">
        <v>454</v>
      </c>
      <c r="B176" s="46">
        <f>1-B175</f>
        <v>0.87539999999999996</v>
      </c>
    </row>
    <row r="178" spans="1:5">
      <c r="A178" s="514" t="s">
        <v>192</v>
      </c>
      <c r="B178" s="514"/>
      <c r="C178" s="514"/>
      <c r="D178" s="514"/>
      <c r="E178" s="514"/>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14" t="s">
        <v>194</v>
      </c>
      <c r="B183" s="514"/>
      <c r="C183" s="514"/>
      <c r="D183" s="514"/>
      <c r="E183" s="51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14" t="s">
        <v>208</v>
      </c>
      <c r="B191" s="514"/>
      <c r="C191" s="514"/>
      <c r="D191" s="514"/>
      <c r="E191" s="51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2020-09-02T17:00:40Z</dcterms:modified>
</cp:coreProperties>
</file>