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defaultThemeVersion="124226"/>
  <mc:AlternateContent xmlns:mc="http://schemas.openxmlformats.org/markup-compatibility/2006">
    <mc:Choice Requires="x15">
      <x15ac:absPath xmlns:x15ac="http://schemas.microsoft.com/office/spreadsheetml/2010/11/ac" url="C:\Users\olivia\Dropbox (Energy Innovation)\Documents\EPS_Models by Region\United States\Model\InputData\bldgs\BDEQ\"/>
    </mc:Choice>
  </mc:AlternateContent>
  <xr:revisionPtr revIDLastSave="0" documentId="13_ncr:1_{013CCBC4-6F2D-42BC-8159-093F749043D6}" xr6:coauthVersionLast="45" xr6:coauthVersionMax="45" xr10:uidLastSave="{00000000-0000-0000-0000-000000000000}"/>
  <bookViews>
    <workbookView xWindow="330" yWindow="105" windowWidth="18555" windowHeight="9885" tabRatio="814" activeTab="4" xr2:uid="{00000000-000D-0000-FFFF-FFFF00000000}"/>
  </bookViews>
  <sheets>
    <sheet name="About" sheetId="1" r:id="rId1"/>
    <sheet name="AEO Table 21" sheetId="11" r:id="rId2"/>
    <sheet name="AEO Table 22" sheetId="12" r:id="rId3"/>
    <sheet name="RECS HC2.1" sheetId="8" r:id="rId4"/>
    <sheet name="Calculations" sheetId="13" r:id="rId5"/>
    <sheet name="BDEQ-BEOfDS-urban-residential" sheetId="4" r:id="rId6"/>
    <sheet name="BDEQ-BEOfDS-rural-residential" sheetId="9" r:id="rId7"/>
    <sheet name="BDEQ-BEOfDS-commercial" sheetId="5" r:id="rId8"/>
    <sheet name="BDEQ-BDESC-urban-residential" sheetId="6" r:id="rId9"/>
    <sheet name="BDEQ-BDESC-rural-residential" sheetId="10" r:id="rId10"/>
    <sheet name="BDEQ-BDESC-commercial" sheetId="7" r:id="rId11"/>
  </sheets>
  <definedNames>
    <definedName name="billion_kw_to_MW">About!$B$28</definedName>
    <definedName name="gigwatt_to_megawatt">About!$B$29</definedName>
    <definedName name="Percent_rural">About!$A$26</definedName>
    <definedName name="Percent_Urban">About!$A$25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7" l="1"/>
  <c r="D2" i="7"/>
  <c r="E2" i="7"/>
  <c r="F2" i="7"/>
  <c r="G2" i="7"/>
  <c r="H2" i="7"/>
  <c r="I2" i="7"/>
  <c r="J2" i="7"/>
  <c r="K2" i="7"/>
  <c r="L2" i="7"/>
  <c r="M2" i="7"/>
  <c r="N2" i="7"/>
  <c r="O2" i="7"/>
  <c r="P2" i="7"/>
  <c r="Q2" i="7"/>
  <c r="R2" i="7"/>
  <c r="S2" i="7"/>
  <c r="T2" i="7"/>
  <c r="U2" i="7"/>
  <c r="V2" i="7"/>
  <c r="W2" i="7"/>
  <c r="X2" i="7"/>
  <c r="Y2" i="7"/>
  <c r="Z2" i="7"/>
  <c r="AA2" i="7"/>
  <c r="AB2" i="7"/>
  <c r="AC2" i="7"/>
  <c r="AD2" i="7"/>
  <c r="AE2" i="7"/>
  <c r="AF2" i="7"/>
  <c r="AG2" i="7"/>
  <c r="C3" i="7"/>
  <c r="D3" i="7"/>
  <c r="E3" i="7"/>
  <c r="F3" i="7"/>
  <c r="G3" i="7"/>
  <c r="H3" i="7"/>
  <c r="I3" i="7"/>
  <c r="J3" i="7"/>
  <c r="K3" i="7"/>
  <c r="L3" i="7"/>
  <c r="M3" i="7"/>
  <c r="N3" i="7"/>
  <c r="O3" i="7"/>
  <c r="P3" i="7"/>
  <c r="Q3" i="7"/>
  <c r="R3" i="7"/>
  <c r="S3" i="7"/>
  <c r="T3" i="7"/>
  <c r="U3" i="7"/>
  <c r="V3" i="7"/>
  <c r="W3" i="7"/>
  <c r="X3" i="7"/>
  <c r="Y3" i="7"/>
  <c r="Z3" i="7"/>
  <c r="AA3" i="7"/>
  <c r="AB3" i="7"/>
  <c r="AC3" i="7"/>
  <c r="AD3" i="7"/>
  <c r="AE3" i="7"/>
  <c r="AF3" i="7"/>
  <c r="AG3" i="7"/>
  <c r="C4" i="7"/>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C5" i="7"/>
  <c r="D5" i="7"/>
  <c r="E5" i="7"/>
  <c r="F5" i="7"/>
  <c r="G5" i="7"/>
  <c r="H5" i="7"/>
  <c r="I5" i="7"/>
  <c r="J5" i="7"/>
  <c r="K5" i="7"/>
  <c r="L5" i="7"/>
  <c r="M5" i="7"/>
  <c r="N5" i="7"/>
  <c r="O5" i="7"/>
  <c r="P5" i="7"/>
  <c r="Q5" i="7"/>
  <c r="R5" i="7"/>
  <c r="S5" i="7"/>
  <c r="T5" i="7"/>
  <c r="U5" i="7"/>
  <c r="V5" i="7"/>
  <c r="W5" i="7"/>
  <c r="X5" i="7"/>
  <c r="Y5" i="7"/>
  <c r="Z5" i="7"/>
  <c r="AA5" i="7"/>
  <c r="AB5" i="7"/>
  <c r="AC5" i="7"/>
  <c r="AD5" i="7"/>
  <c r="AE5" i="7"/>
  <c r="AF5" i="7"/>
  <c r="AG5" i="7"/>
  <c r="C6" i="7"/>
  <c r="D6" i="7"/>
  <c r="E6" i="7"/>
  <c r="F6" i="7"/>
  <c r="G6" i="7"/>
  <c r="H6" i="7"/>
  <c r="I6" i="7"/>
  <c r="J6" i="7"/>
  <c r="K6" i="7"/>
  <c r="L6" i="7"/>
  <c r="M6" i="7"/>
  <c r="N6" i="7"/>
  <c r="O6" i="7"/>
  <c r="P6" i="7"/>
  <c r="Q6" i="7"/>
  <c r="R6" i="7"/>
  <c r="S6" i="7"/>
  <c r="T6" i="7"/>
  <c r="U6" i="7"/>
  <c r="V6" i="7"/>
  <c r="W6" i="7"/>
  <c r="X6" i="7"/>
  <c r="Y6" i="7"/>
  <c r="Z6" i="7"/>
  <c r="AA6" i="7"/>
  <c r="AB6" i="7"/>
  <c r="AC6" i="7"/>
  <c r="AD6" i="7"/>
  <c r="AE6" i="7"/>
  <c r="AF6" i="7"/>
  <c r="AG6" i="7"/>
  <c r="C7" i="7"/>
  <c r="D7" i="7"/>
  <c r="E7" i="7"/>
  <c r="F7" i="7"/>
  <c r="G7" i="7"/>
  <c r="H7" i="7"/>
  <c r="I7" i="7"/>
  <c r="J7" i="7"/>
  <c r="K7" i="7"/>
  <c r="L7" i="7"/>
  <c r="M7" i="7"/>
  <c r="N7" i="7"/>
  <c r="O7" i="7"/>
  <c r="P7" i="7"/>
  <c r="Q7" i="7"/>
  <c r="R7" i="7"/>
  <c r="S7" i="7"/>
  <c r="T7" i="7"/>
  <c r="U7" i="7"/>
  <c r="V7" i="7"/>
  <c r="W7" i="7"/>
  <c r="X7" i="7"/>
  <c r="Y7" i="7"/>
  <c r="Z7" i="7"/>
  <c r="AA7" i="7"/>
  <c r="AB7" i="7"/>
  <c r="AC7" i="7"/>
  <c r="AD7" i="7"/>
  <c r="AE7" i="7"/>
  <c r="AF7" i="7"/>
  <c r="AG7" i="7"/>
  <c r="C8" i="7"/>
  <c r="D8" i="7"/>
  <c r="E8" i="7"/>
  <c r="F8" i="7"/>
  <c r="G8" i="7"/>
  <c r="H8" i="7"/>
  <c r="I8" i="7"/>
  <c r="J8" i="7"/>
  <c r="K8" i="7"/>
  <c r="L8" i="7"/>
  <c r="M8" i="7"/>
  <c r="N8" i="7"/>
  <c r="O8" i="7"/>
  <c r="P8" i="7"/>
  <c r="Q8" i="7"/>
  <c r="R8" i="7"/>
  <c r="S8" i="7"/>
  <c r="T8" i="7"/>
  <c r="U8" i="7"/>
  <c r="V8" i="7"/>
  <c r="W8" i="7"/>
  <c r="X8" i="7"/>
  <c r="Y8" i="7"/>
  <c r="Z8" i="7"/>
  <c r="AA8" i="7"/>
  <c r="AB8" i="7"/>
  <c r="AC8" i="7"/>
  <c r="AD8" i="7"/>
  <c r="AE8" i="7"/>
  <c r="AF8" i="7"/>
  <c r="AG8" i="7"/>
  <c r="C9" i="7"/>
  <c r="D9" i="7"/>
  <c r="E9" i="7"/>
  <c r="F9" i="7"/>
  <c r="G9" i="7"/>
  <c r="H9" i="7"/>
  <c r="I9" i="7"/>
  <c r="J9" i="7"/>
  <c r="K9" i="7"/>
  <c r="L9" i="7"/>
  <c r="M9" i="7"/>
  <c r="N9" i="7"/>
  <c r="O9" i="7"/>
  <c r="P9" i="7"/>
  <c r="Q9" i="7"/>
  <c r="R9" i="7"/>
  <c r="S9" i="7"/>
  <c r="T9" i="7"/>
  <c r="U9" i="7"/>
  <c r="V9" i="7"/>
  <c r="W9" i="7"/>
  <c r="X9" i="7"/>
  <c r="Y9" i="7"/>
  <c r="Z9" i="7"/>
  <c r="AA9" i="7"/>
  <c r="AB9" i="7"/>
  <c r="AC9" i="7"/>
  <c r="AD9" i="7"/>
  <c r="AE9" i="7"/>
  <c r="AF9" i="7"/>
  <c r="AG9" i="7"/>
  <c r="C10" i="7"/>
  <c r="D10" i="7"/>
  <c r="E10" i="7"/>
  <c r="F10" i="7"/>
  <c r="G10" i="7"/>
  <c r="H10" i="7"/>
  <c r="I10" i="7"/>
  <c r="J10" i="7"/>
  <c r="K10" i="7"/>
  <c r="L10" i="7"/>
  <c r="M10" i="7"/>
  <c r="N10" i="7"/>
  <c r="O10" i="7"/>
  <c r="P10" i="7"/>
  <c r="Q10" i="7"/>
  <c r="R10" i="7"/>
  <c r="S10" i="7"/>
  <c r="T10" i="7"/>
  <c r="U10" i="7"/>
  <c r="V10" i="7"/>
  <c r="W10" i="7"/>
  <c r="X10" i="7"/>
  <c r="Y10" i="7"/>
  <c r="Z10" i="7"/>
  <c r="AA10" i="7"/>
  <c r="AB10" i="7"/>
  <c r="AC10" i="7"/>
  <c r="AD10" i="7"/>
  <c r="AE10" i="7"/>
  <c r="AF10" i="7"/>
  <c r="AG10" i="7"/>
  <c r="C11" i="7"/>
  <c r="D11" i="7"/>
  <c r="E11" i="7"/>
  <c r="F11" i="7"/>
  <c r="G11" i="7"/>
  <c r="H11" i="7"/>
  <c r="I11" i="7"/>
  <c r="J11" i="7"/>
  <c r="K11" i="7"/>
  <c r="L11" i="7"/>
  <c r="M11" i="7"/>
  <c r="N11" i="7"/>
  <c r="O11" i="7"/>
  <c r="P11" i="7"/>
  <c r="Q11" i="7"/>
  <c r="R11" i="7"/>
  <c r="S11" i="7"/>
  <c r="T11" i="7"/>
  <c r="U11" i="7"/>
  <c r="V11" i="7"/>
  <c r="W11" i="7"/>
  <c r="X11" i="7"/>
  <c r="Y11" i="7"/>
  <c r="Z11" i="7"/>
  <c r="AA11" i="7"/>
  <c r="AB11" i="7"/>
  <c r="AC11" i="7"/>
  <c r="AD11" i="7"/>
  <c r="AE11" i="7"/>
  <c r="AF11" i="7"/>
  <c r="AG11" i="7"/>
  <c r="C12" i="7"/>
  <c r="D12" i="7"/>
  <c r="E12" i="7"/>
  <c r="F12" i="7"/>
  <c r="G12" i="7"/>
  <c r="H12" i="7"/>
  <c r="I12" i="7"/>
  <c r="J12" i="7"/>
  <c r="K12" i="7"/>
  <c r="L12" i="7"/>
  <c r="M12" i="7"/>
  <c r="N12" i="7"/>
  <c r="O12" i="7"/>
  <c r="P12" i="7"/>
  <c r="Q12" i="7"/>
  <c r="R12" i="7"/>
  <c r="S12" i="7"/>
  <c r="T12" i="7"/>
  <c r="U12" i="7"/>
  <c r="V12" i="7"/>
  <c r="W12" i="7"/>
  <c r="X12" i="7"/>
  <c r="Y12" i="7"/>
  <c r="Z12" i="7"/>
  <c r="AA12" i="7"/>
  <c r="AB12" i="7"/>
  <c r="AC12" i="7"/>
  <c r="AD12" i="7"/>
  <c r="AE12" i="7"/>
  <c r="AF12" i="7"/>
  <c r="AG12" i="7"/>
  <c r="C13" i="7"/>
  <c r="D13" i="7"/>
  <c r="E13" i="7"/>
  <c r="F13" i="7"/>
  <c r="G13" i="7"/>
  <c r="H13" i="7"/>
  <c r="I13" i="7"/>
  <c r="J13" i="7"/>
  <c r="K13" i="7"/>
  <c r="L13" i="7"/>
  <c r="M13" i="7"/>
  <c r="N13" i="7"/>
  <c r="O13" i="7"/>
  <c r="P13" i="7"/>
  <c r="Q13" i="7"/>
  <c r="R13" i="7"/>
  <c r="S13" i="7"/>
  <c r="T13" i="7"/>
  <c r="U13" i="7"/>
  <c r="V13" i="7"/>
  <c r="W13" i="7"/>
  <c r="X13" i="7"/>
  <c r="Y13" i="7"/>
  <c r="Z13" i="7"/>
  <c r="AA13" i="7"/>
  <c r="AB13" i="7"/>
  <c r="AC13" i="7"/>
  <c r="AD13" i="7"/>
  <c r="AE13" i="7"/>
  <c r="AF13" i="7"/>
  <c r="AG13" i="7"/>
  <c r="C14" i="7"/>
  <c r="D14" i="7"/>
  <c r="E14" i="7"/>
  <c r="F14" i="7"/>
  <c r="G14" i="7"/>
  <c r="H14" i="7"/>
  <c r="I14" i="7"/>
  <c r="J14" i="7"/>
  <c r="K14" i="7"/>
  <c r="L14" i="7"/>
  <c r="M14" i="7"/>
  <c r="N14" i="7"/>
  <c r="O14" i="7"/>
  <c r="P14" i="7"/>
  <c r="Q14" i="7"/>
  <c r="R14" i="7"/>
  <c r="S14" i="7"/>
  <c r="T14" i="7"/>
  <c r="U14" i="7"/>
  <c r="V14" i="7"/>
  <c r="W14" i="7"/>
  <c r="X14" i="7"/>
  <c r="Y14" i="7"/>
  <c r="Z14" i="7"/>
  <c r="AA14" i="7"/>
  <c r="AB14" i="7"/>
  <c r="AC14" i="7"/>
  <c r="AD14" i="7"/>
  <c r="AE14" i="7"/>
  <c r="AF14" i="7"/>
  <c r="AG14" i="7"/>
  <c r="C15" i="7"/>
  <c r="D15" i="7"/>
  <c r="E15" i="7"/>
  <c r="F15" i="7"/>
  <c r="G15" i="7"/>
  <c r="H15" i="7"/>
  <c r="I15" i="7"/>
  <c r="J15" i="7"/>
  <c r="K15" i="7"/>
  <c r="L15" i="7"/>
  <c r="M15" i="7"/>
  <c r="N15" i="7"/>
  <c r="O15" i="7"/>
  <c r="P15" i="7"/>
  <c r="Q15" i="7"/>
  <c r="R15" i="7"/>
  <c r="S15" i="7"/>
  <c r="T15" i="7"/>
  <c r="U15" i="7"/>
  <c r="V15" i="7"/>
  <c r="W15" i="7"/>
  <c r="X15" i="7"/>
  <c r="Y15" i="7"/>
  <c r="Z15" i="7"/>
  <c r="AA15" i="7"/>
  <c r="AB15" i="7"/>
  <c r="AC15" i="7"/>
  <c r="AD15" i="7"/>
  <c r="AE15" i="7"/>
  <c r="AF15" i="7"/>
  <c r="AG15" i="7"/>
  <c r="C16" i="7"/>
  <c r="D16" i="7"/>
  <c r="E16" i="7"/>
  <c r="F16" i="7"/>
  <c r="G16" i="7"/>
  <c r="H16" i="7"/>
  <c r="I16" i="7"/>
  <c r="J16" i="7"/>
  <c r="K16" i="7"/>
  <c r="L16" i="7"/>
  <c r="M16" i="7"/>
  <c r="N16" i="7"/>
  <c r="O16" i="7"/>
  <c r="P16" i="7"/>
  <c r="Q16" i="7"/>
  <c r="R16" i="7"/>
  <c r="S16" i="7"/>
  <c r="T16" i="7"/>
  <c r="U16" i="7"/>
  <c r="V16" i="7"/>
  <c r="W16" i="7"/>
  <c r="X16" i="7"/>
  <c r="Y16" i="7"/>
  <c r="Z16" i="7"/>
  <c r="AA16" i="7"/>
  <c r="AB16" i="7"/>
  <c r="AC16" i="7"/>
  <c r="AD16" i="7"/>
  <c r="AE16" i="7"/>
  <c r="AF16" i="7"/>
  <c r="AG16" i="7"/>
  <c r="C17" i="7"/>
  <c r="D17" i="7"/>
  <c r="E17" i="7"/>
  <c r="F17" i="7"/>
  <c r="G17" i="7"/>
  <c r="H17" i="7"/>
  <c r="I17" i="7"/>
  <c r="J17" i="7"/>
  <c r="K17" i="7"/>
  <c r="L17" i="7"/>
  <c r="M17" i="7"/>
  <c r="N17" i="7"/>
  <c r="O17" i="7"/>
  <c r="P17" i="7"/>
  <c r="Q17" i="7"/>
  <c r="R17" i="7"/>
  <c r="S17" i="7"/>
  <c r="T17" i="7"/>
  <c r="U17" i="7"/>
  <c r="V17" i="7"/>
  <c r="W17" i="7"/>
  <c r="X17" i="7"/>
  <c r="Y17" i="7"/>
  <c r="Z17" i="7"/>
  <c r="AA17" i="7"/>
  <c r="AB17" i="7"/>
  <c r="AC17" i="7"/>
  <c r="AD17" i="7"/>
  <c r="AE17" i="7"/>
  <c r="AF17" i="7"/>
  <c r="AG17" i="7"/>
  <c r="B3" i="7"/>
  <c r="B4" i="7"/>
  <c r="B5" i="7"/>
  <c r="B6" i="7"/>
  <c r="B7" i="7"/>
  <c r="B8" i="7"/>
  <c r="B9" i="7"/>
  <c r="B10" i="7"/>
  <c r="B11" i="7"/>
  <c r="B12" i="7"/>
  <c r="B13" i="7"/>
  <c r="B14" i="7"/>
  <c r="B15" i="7"/>
  <c r="B16" i="7"/>
  <c r="B17" i="7"/>
  <c r="B2" i="7"/>
  <c r="C2" i="10"/>
  <c r="D2" i="10"/>
  <c r="E2" i="10"/>
  <c r="F2" i="10"/>
  <c r="G2" i="10"/>
  <c r="H2" i="10"/>
  <c r="I2" i="10"/>
  <c r="J2" i="10"/>
  <c r="K2" i="10"/>
  <c r="L2" i="10"/>
  <c r="M2" i="10"/>
  <c r="N2" i="10"/>
  <c r="O2" i="10"/>
  <c r="P2" i="10"/>
  <c r="Q2" i="10"/>
  <c r="R2" i="10"/>
  <c r="S2" i="10"/>
  <c r="T2" i="10"/>
  <c r="U2" i="10"/>
  <c r="V2" i="10"/>
  <c r="W2" i="10"/>
  <c r="X2" i="10"/>
  <c r="Y2" i="10"/>
  <c r="Z2" i="10"/>
  <c r="AA2" i="10"/>
  <c r="AB2" i="10"/>
  <c r="AC2" i="10"/>
  <c r="AD2" i="10"/>
  <c r="AE2" i="10"/>
  <c r="AF2" i="10"/>
  <c r="AG2" i="10"/>
  <c r="C3" i="10"/>
  <c r="D3" i="10"/>
  <c r="E3" i="10"/>
  <c r="F3" i="10"/>
  <c r="G3" i="10"/>
  <c r="H3" i="10"/>
  <c r="I3" i="10"/>
  <c r="J3" i="10"/>
  <c r="K3" i="10"/>
  <c r="L3" i="10"/>
  <c r="M3" i="10"/>
  <c r="N3" i="10"/>
  <c r="O3" i="10"/>
  <c r="P3" i="10"/>
  <c r="Q3" i="10"/>
  <c r="R3" i="10"/>
  <c r="S3" i="10"/>
  <c r="T3" i="10"/>
  <c r="U3" i="10"/>
  <c r="V3" i="10"/>
  <c r="W3" i="10"/>
  <c r="X3" i="10"/>
  <c r="Y3" i="10"/>
  <c r="Z3" i="10"/>
  <c r="AA3" i="10"/>
  <c r="AB3" i="10"/>
  <c r="AC3" i="10"/>
  <c r="AD3" i="10"/>
  <c r="AE3" i="10"/>
  <c r="AF3" i="10"/>
  <c r="AG3"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C6" i="10"/>
  <c r="D6" i="10"/>
  <c r="E6" i="10"/>
  <c r="F6" i="10"/>
  <c r="G6" i="10"/>
  <c r="H6" i="10"/>
  <c r="I6" i="10"/>
  <c r="J6" i="10"/>
  <c r="K6" i="10"/>
  <c r="L6" i="10"/>
  <c r="M6" i="10"/>
  <c r="N6" i="10"/>
  <c r="O6" i="10"/>
  <c r="P6" i="10"/>
  <c r="Q6" i="10"/>
  <c r="R6" i="10"/>
  <c r="S6" i="10"/>
  <c r="T6" i="10"/>
  <c r="U6" i="10"/>
  <c r="V6" i="10"/>
  <c r="W6" i="10"/>
  <c r="X6" i="10"/>
  <c r="Y6" i="10"/>
  <c r="Z6" i="10"/>
  <c r="AA6" i="10"/>
  <c r="AB6" i="10"/>
  <c r="AC6" i="10"/>
  <c r="AD6" i="10"/>
  <c r="AE6" i="10"/>
  <c r="AF6" i="10"/>
  <c r="AG6" i="10"/>
  <c r="C7" i="10"/>
  <c r="D7" i="10"/>
  <c r="E7" i="10"/>
  <c r="F7" i="10"/>
  <c r="G7" i="10"/>
  <c r="H7" i="10"/>
  <c r="I7" i="10"/>
  <c r="J7" i="10"/>
  <c r="K7" i="10"/>
  <c r="L7" i="10"/>
  <c r="M7" i="10"/>
  <c r="N7" i="10"/>
  <c r="O7" i="10"/>
  <c r="P7" i="10"/>
  <c r="Q7" i="10"/>
  <c r="R7" i="10"/>
  <c r="S7" i="10"/>
  <c r="T7" i="10"/>
  <c r="U7" i="10"/>
  <c r="V7" i="10"/>
  <c r="W7" i="10"/>
  <c r="X7" i="10"/>
  <c r="Y7" i="10"/>
  <c r="Z7" i="10"/>
  <c r="AA7" i="10"/>
  <c r="AB7" i="10"/>
  <c r="AC7" i="10"/>
  <c r="AD7" i="10"/>
  <c r="AE7" i="10"/>
  <c r="AF7" i="10"/>
  <c r="AG7" i="10"/>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C9" i="10"/>
  <c r="D9" i="10"/>
  <c r="E9" i="10"/>
  <c r="F9" i="10"/>
  <c r="G9" i="10"/>
  <c r="H9" i="10"/>
  <c r="I9" i="10"/>
  <c r="J9" i="10"/>
  <c r="K9" i="10"/>
  <c r="L9" i="10"/>
  <c r="M9" i="10"/>
  <c r="N9" i="10"/>
  <c r="O9" i="10"/>
  <c r="P9" i="10"/>
  <c r="Q9" i="10"/>
  <c r="R9" i="10"/>
  <c r="S9" i="10"/>
  <c r="T9" i="10"/>
  <c r="U9" i="10"/>
  <c r="V9" i="10"/>
  <c r="W9" i="10"/>
  <c r="X9" i="10"/>
  <c r="Y9" i="10"/>
  <c r="Z9" i="10"/>
  <c r="AA9" i="10"/>
  <c r="AB9" i="10"/>
  <c r="AC9" i="10"/>
  <c r="AD9" i="10"/>
  <c r="AE9" i="10"/>
  <c r="AF9" i="10"/>
  <c r="AG9" i="10"/>
  <c r="C10" i="10"/>
  <c r="D10" i="10"/>
  <c r="E10" i="10"/>
  <c r="F10" i="10"/>
  <c r="G10" i="10"/>
  <c r="H10" i="10"/>
  <c r="I10" i="10"/>
  <c r="J10" i="10"/>
  <c r="K10" i="10"/>
  <c r="L10" i="10"/>
  <c r="M10" i="10"/>
  <c r="N10" i="10"/>
  <c r="O10" i="10"/>
  <c r="P10" i="10"/>
  <c r="Q10" i="10"/>
  <c r="R10" i="10"/>
  <c r="S10" i="10"/>
  <c r="T10" i="10"/>
  <c r="U10" i="10"/>
  <c r="V10" i="10"/>
  <c r="W10" i="10"/>
  <c r="X10" i="10"/>
  <c r="Y10" i="10"/>
  <c r="Z10" i="10"/>
  <c r="AA10" i="10"/>
  <c r="AB10" i="10"/>
  <c r="AC10" i="10"/>
  <c r="AD10" i="10"/>
  <c r="AE10" i="10"/>
  <c r="AF10" i="10"/>
  <c r="AG10" i="10"/>
  <c r="C11" i="10"/>
  <c r="D11" i="10"/>
  <c r="E11" i="10"/>
  <c r="F11" i="10"/>
  <c r="G11" i="10"/>
  <c r="H11" i="10"/>
  <c r="I11" i="10"/>
  <c r="J11" i="10"/>
  <c r="K11" i="10"/>
  <c r="L11" i="10"/>
  <c r="M11" i="10"/>
  <c r="N11" i="10"/>
  <c r="O11" i="10"/>
  <c r="P11" i="10"/>
  <c r="Q11" i="10"/>
  <c r="R11" i="10"/>
  <c r="S11" i="10"/>
  <c r="T11" i="10"/>
  <c r="U11" i="10"/>
  <c r="V11" i="10"/>
  <c r="W11" i="10"/>
  <c r="X11" i="10"/>
  <c r="Y11" i="10"/>
  <c r="Z11" i="10"/>
  <c r="AA11" i="10"/>
  <c r="AB11" i="10"/>
  <c r="AC11" i="10"/>
  <c r="AD11" i="10"/>
  <c r="AE11" i="10"/>
  <c r="AF11" i="10"/>
  <c r="AG11" i="10"/>
  <c r="C12" i="10"/>
  <c r="D12" i="10"/>
  <c r="E12" i="10"/>
  <c r="F12" i="10"/>
  <c r="G12" i="10"/>
  <c r="H12" i="10"/>
  <c r="I12" i="10"/>
  <c r="J12" i="10"/>
  <c r="K12" i="10"/>
  <c r="L12" i="10"/>
  <c r="M12" i="10"/>
  <c r="N12" i="10"/>
  <c r="O12" i="10"/>
  <c r="P12" i="10"/>
  <c r="Q12" i="10"/>
  <c r="R12" i="10"/>
  <c r="S12" i="10"/>
  <c r="T12" i="10"/>
  <c r="U12" i="10"/>
  <c r="V12" i="10"/>
  <c r="W12" i="10"/>
  <c r="X12" i="10"/>
  <c r="Y12" i="10"/>
  <c r="Z12" i="10"/>
  <c r="AA12" i="10"/>
  <c r="AB12" i="10"/>
  <c r="AC12" i="10"/>
  <c r="AD12" i="10"/>
  <c r="AE12" i="10"/>
  <c r="AF12" i="10"/>
  <c r="AG12" i="10"/>
  <c r="C13" i="10"/>
  <c r="D13" i="10"/>
  <c r="E13" i="10"/>
  <c r="F13" i="10"/>
  <c r="G13" i="10"/>
  <c r="H13" i="10"/>
  <c r="I13" i="10"/>
  <c r="J13" i="10"/>
  <c r="K13" i="10"/>
  <c r="L13" i="10"/>
  <c r="M13" i="10"/>
  <c r="N13" i="10"/>
  <c r="O13" i="10"/>
  <c r="P13" i="10"/>
  <c r="Q13" i="10"/>
  <c r="R13" i="10"/>
  <c r="S13" i="10"/>
  <c r="T13" i="10"/>
  <c r="U13" i="10"/>
  <c r="V13" i="10"/>
  <c r="W13" i="10"/>
  <c r="X13" i="10"/>
  <c r="Y13" i="10"/>
  <c r="Z13" i="10"/>
  <c r="AA13" i="10"/>
  <c r="AB13" i="10"/>
  <c r="AC13" i="10"/>
  <c r="AD13" i="10"/>
  <c r="AE13" i="10"/>
  <c r="AF13" i="10"/>
  <c r="AG13" i="10"/>
  <c r="C14" i="10"/>
  <c r="D14" i="10"/>
  <c r="E14" i="10"/>
  <c r="F14" i="10"/>
  <c r="G14" i="10"/>
  <c r="H14" i="10"/>
  <c r="I14" i="10"/>
  <c r="J14" i="10"/>
  <c r="K14" i="10"/>
  <c r="L14" i="10"/>
  <c r="M14" i="10"/>
  <c r="N14" i="10"/>
  <c r="O14" i="10"/>
  <c r="P14" i="10"/>
  <c r="Q14" i="10"/>
  <c r="R14" i="10"/>
  <c r="S14" i="10"/>
  <c r="T14" i="10"/>
  <c r="U14" i="10"/>
  <c r="V14" i="10"/>
  <c r="W14" i="10"/>
  <c r="X14" i="10"/>
  <c r="Y14" i="10"/>
  <c r="Z14" i="10"/>
  <c r="AA14" i="10"/>
  <c r="AB14" i="10"/>
  <c r="AC14" i="10"/>
  <c r="AD14" i="10"/>
  <c r="AE14" i="10"/>
  <c r="AF14" i="10"/>
  <c r="AG14" i="10"/>
  <c r="C15" i="10"/>
  <c r="D15" i="10"/>
  <c r="E15" i="10"/>
  <c r="F15" i="10"/>
  <c r="G15" i="10"/>
  <c r="H15" i="10"/>
  <c r="I15" i="10"/>
  <c r="J15" i="10"/>
  <c r="K15" i="10"/>
  <c r="L15" i="10"/>
  <c r="M15" i="10"/>
  <c r="N15" i="10"/>
  <c r="O15" i="10"/>
  <c r="P15" i="10"/>
  <c r="Q15" i="10"/>
  <c r="R15" i="10"/>
  <c r="S15" i="10"/>
  <c r="T15" i="10"/>
  <c r="U15" i="10"/>
  <c r="V15" i="10"/>
  <c r="W15" i="10"/>
  <c r="X15" i="10"/>
  <c r="Y15" i="10"/>
  <c r="Z15" i="10"/>
  <c r="AA15" i="10"/>
  <c r="AB15" i="10"/>
  <c r="AC15" i="10"/>
  <c r="AD15" i="10"/>
  <c r="AE15" i="10"/>
  <c r="AF15" i="10"/>
  <c r="AG15" i="10"/>
  <c r="C16" i="10"/>
  <c r="D16" i="10"/>
  <c r="E16" i="10"/>
  <c r="F16" i="10"/>
  <c r="G16" i="10"/>
  <c r="H16" i="10"/>
  <c r="I16" i="10"/>
  <c r="J16" i="10"/>
  <c r="K16" i="10"/>
  <c r="L16" i="10"/>
  <c r="M16" i="10"/>
  <c r="N16" i="10"/>
  <c r="O16" i="10"/>
  <c r="P16" i="10"/>
  <c r="Q16" i="10"/>
  <c r="R16" i="10"/>
  <c r="S16" i="10"/>
  <c r="T16" i="10"/>
  <c r="U16" i="10"/>
  <c r="V16" i="10"/>
  <c r="W16" i="10"/>
  <c r="X16" i="10"/>
  <c r="Y16" i="10"/>
  <c r="Z16" i="10"/>
  <c r="AA16" i="10"/>
  <c r="AB16" i="10"/>
  <c r="AC16" i="10"/>
  <c r="AD16" i="10"/>
  <c r="AE16" i="10"/>
  <c r="AF16" i="10"/>
  <c r="AG16" i="10"/>
  <c r="C17" i="10"/>
  <c r="D17" i="10"/>
  <c r="E17" i="10"/>
  <c r="F17" i="10"/>
  <c r="G17" i="10"/>
  <c r="H17" i="10"/>
  <c r="I17" i="10"/>
  <c r="J17" i="10"/>
  <c r="K17" i="10"/>
  <c r="L17" i="10"/>
  <c r="M17" i="10"/>
  <c r="N17" i="10"/>
  <c r="O17" i="10"/>
  <c r="P17" i="10"/>
  <c r="Q17" i="10"/>
  <c r="R17" i="10"/>
  <c r="S17" i="10"/>
  <c r="T17" i="10"/>
  <c r="U17" i="10"/>
  <c r="V17" i="10"/>
  <c r="W17" i="10"/>
  <c r="X17" i="10"/>
  <c r="Y17" i="10"/>
  <c r="Z17" i="10"/>
  <c r="AA17" i="10"/>
  <c r="AB17" i="10"/>
  <c r="AC17" i="10"/>
  <c r="AD17" i="10"/>
  <c r="AE17" i="10"/>
  <c r="AF17" i="10"/>
  <c r="AG17" i="10"/>
  <c r="B3" i="10"/>
  <c r="B4" i="10"/>
  <c r="B5" i="10"/>
  <c r="B6" i="10"/>
  <c r="B7" i="10"/>
  <c r="B8" i="10"/>
  <c r="B9" i="10"/>
  <c r="B10" i="10"/>
  <c r="B11" i="10"/>
  <c r="B12" i="10"/>
  <c r="B13" i="10"/>
  <c r="B14" i="10"/>
  <c r="B15" i="10"/>
  <c r="B16" i="10"/>
  <c r="B17" i="10"/>
  <c r="B2" i="10"/>
  <c r="C2" i="6"/>
  <c r="D2" i="6"/>
  <c r="E2" i="6"/>
  <c r="F2" i="6"/>
  <c r="G2" i="6"/>
  <c r="H2" i="6"/>
  <c r="I2" i="6"/>
  <c r="J2" i="6"/>
  <c r="K2" i="6"/>
  <c r="L2" i="6"/>
  <c r="M2" i="6"/>
  <c r="N2" i="6"/>
  <c r="O2" i="6"/>
  <c r="P2" i="6"/>
  <c r="Q2" i="6"/>
  <c r="R2" i="6"/>
  <c r="S2" i="6"/>
  <c r="T2" i="6"/>
  <c r="U2" i="6"/>
  <c r="V2" i="6"/>
  <c r="W2" i="6"/>
  <c r="X2" i="6"/>
  <c r="Y2" i="6"/>
  <c r="Z2" i="6"/>
  <c r="AA2" i="6"/>
  <c r="AB2" i="6"/>
  <c r="AC2" i="6"/>
  <c r="AD2" i="6"/>
  <c r="AE2" i="6"/>
  <c r="AF2" i="6"/>
  <c r="AG2" i="6"/>
  <c r="C3" i="6"/>
  <c r="D3" i="6"/>
  <c r="E3" i="6"/>
  <c r="F3" i="6"/>
  <c r="G3" i="6"/>
  <c r="H3" i="6"/>
  <c r="I3" i="6"/>
  <c r="J3" i="6"/>
  <c r="K3" i="6"/>
  <c r="L3" i="6"/>
  <c r="M3" i="6"/>
  <c r="N3" i="6"/>
  <c r="O3" i="6"/>
  <c r="P3" i="6"/>
  <c r="Q3" i="6"/>
  <c r="R3" i="6"/>
  <c r="S3" i="6"/>
  <c r="T3" i="6"/>
  <c r="U3" i="6"/>
  <c r="V3" i="6"/>
  <c r="W3" i="6"/>
  <c r="X3" i="6"/>
  <c r="Y3" i="6"/>
  <c r="Z3" i="6"/>
  <c r="AA3" i="6"/>
  <c r="AB3" i="6"/>
  <c r="AC3" i="6"/>
  <c r="AD3" i="6"/>
  <c r="AE3" i="6"/>
  <c r="AF3" i="6"/>
  <c r="AG3" i="6"/>
  <c r="C4" i="6"/>
  <c r="D4" i="6"/>
  <c r="E4" i="6"/>
  <c r="F4" i="6"/>
  <c r="G4" i="6"/>
  <c r="H4" i="6"/>
  <c r="I4" i="6"/>
  <c r="J4" i="6"/>
  <c r="K4" i="6"/>
  <c r="L4" i="6"/>
  <c r="M4" i="6"/>
  <c r="N4" i="6"/>
  <c r="O4" i="6"/>
  <c r="P4" i="6"/>
  <c r="Q4" i="6"/>
  <c r="R4" i="6"/>
  <c r="S4" i="6"/>
  <c r="T4" i="6"/>
  <c r="U4" i="6"/>
  <c r="V4" i="6"/>
  <c r="W4" i="6"/>
  <c r="X4" i="6"/>
  <c r="Y4" i="6"/>
  <c r="Z4" i="6"/>
  <c r="AA4" i="6"/>
  <c r="AB4" i="6"/>
  <c r="AC4" i="6"/>
  <c r="AD4" i="6"/>
  <c r="AE4" i="6"/>
  <c r="AF4" i="6"/>
  <c r="AG4" i="6"/>
  <c r="C5" i="6"/>
  <c r="D5" i="6"/>
  <c r="E5" i="6"/>
  <c r="F5" i="6"/>
  <c r="G5" i="6"/>
  <c r="H5" i="6"/>
  <c r="I5" i="6"/>
  <c r="J5" i="6"/>
  <c r="K5" i="6"/>
  <c r="L5" i="6"/>
  <c r="M5" i="6"/>
  <c r="N5" i="6"/>
  <c r="O5" i="6"/>
  <c r="P5" i="6"/>
  <c r="Q5" i="6"/>
  <c r="R5" i="6"/>
  <c r="S5" i="6"/>
  <c r="T5" i="6"/>
  <c r="U5" i="6"/>
  <c r="V5" i="6"/>
  <c r="W5" i="6"/>
  <c r="X5" i="6"/>
  <c r="Y5" i="6"/>
  <c r="Z5" i="6"/>
  <c r="AA5" i="6"/>
  <c r="AB5" i="6"/>
  <c r="AC5" i="6"/>
  <c r="AD5" i="6"/>
  <c r="AE5" i="6"/>
  <c r="AF5" i="6"/>
  <c r="AG5" i="6"/>
  <c r="C6" i="6"/>
  <c r="D6" i="6"/>
  <c r="E6" i="6"/>
  <c r="F6" i="6"/>
  <c r="G6" i="6"/>
  <c r="H6" i="6"/>
  <c r="I6" i="6"/>
  <c r="J6" i="6"/>
  <c r="K6" i="6"/>
  <c r="L6" i="6"/>
  <c r="M6" i="6"/>
  <c r="N6" i="6"/>
  <c r="O6" i="6"/>
  <c r="P6" i="6"/>
  <c r="Q6" i="6"/>
  <c r="R6" i="6"/>
  <c r="S6" i="6"/>
  <c r="T6" i="6"/>
  <c r="U6" i="6"/>
  <c r="V6" i="6"/>
  <c r="W6" i="6"/>
  <c r="X6" i="6"/>
  <c r="Y6" i="6"/>
  <c r="Z6" i="6"/>
  <c r="AA6" i="6"/>
  <c r="AB6" i="6"/>
  <c r="AC6" i="6"/>
  <c r="AD6" i="6"/>
  <c r="AE6" i="6"/>
  <c r="AF6" i="6"/>
  <c r="AG6" i="6"/>
  <c r="C7" i="6"/>
  <c r="D7" i="6"/>
  <c r="E7" i="6"/>
  <c r="F7" i="6"/>
  <c r="G7" i="6"/>
  <c r="H7" i="6"/>
  <c r="I7" i="6"/>
  <c r="J7" i="6"/>
  <c r="K7" i="6"/>
  <c r="L7" i="6"/>
  <c r="M7" i="6"/>
  <c r="N7" i="6"/>
  <c r="O7" i="6"/>
  <c r="P7" i="6"/>
  <c r="Q7" i="6"/>
  <c r="R7" i="6"/>
  <c r="S7" i="6"/>
  <c r="T7" i="6"/>
  <c r="U7" i="6"/>
  <c r="V7" i="6"/>
  <c r="W7" i="6"/>
  <c r="X7" i="6"/>
  <c r="Y7" i="6"/>
  <c r="Z7" i="6"/>
  <c r="AA7" i="6"/>
  <c r="AB7" i="6"/>
  <c r="AC7" i="6"/>
  <c r="AD7" i="6"/>
  <c r="AE7" i="6"/>
  <c r="AF7" i="6"/>
  <c r="AG7" i="6"/>
  <c r="C8" i="6"/>
  <c r="D8" i="6"/>
  <c r="E8" i="6"/>
  <c r="F8" i="6"/>
  <c r="G8" i="6"/>
  <c r="H8" i="6"/>
  <c r="I8" i="6"/>
  <c r="J8" i="6"/>
  <c r="K8" i="6"/>
  <c r="L8" i="6"/>
  <c r="M8" i="6"/>
  <c r="N8" i="6"/>
  <c r="O8" i="6"/>
  <c r="P8" i="6"/>
  <c r="Q8" i="6"/>
  <c r="R8" i="6"/>
  <c r="S8" i="6"/>
  <c r="T8" i="6"/>
  <c r="U8" i="6"/>
  <c r="V8" i="6"/>
  <c r="W8" i="6"/>
  <c r="X8" i="6"/>
  <c r="Y8" i="6"/>
  <c r="Z8" i="6"/>
  <c r="AA8" i="6"/>
  <c r="AB8" i="6"/>
  <c r="AC8" i="6"/>
  <c r="AD8" i="6"/>
  <c r="AE8" i="6"/>
  <c r="AF8" i="6"/>
  <c r="AG8" i="6"/>
  <c r="C9" i="6"/>
  <c r="D9" i="6"/>
  <c r="E9" i="6"/>
  <c r="F9" i="6"/>
  <c r="G9" i="6"/>
  <c r="H9" i="6"/>
  <c r="I9" i="6"/>
  <c r="J9" i="6"/>
  <c r="K9" i="6"/>
  <c r="L9" i="6"/>
  <c r="M9" i="6"/>
  <c r="N9" i="6"/>
  <c r="O9" i="6"/>
  <c r="P9" i="6"/>
  <c r="Q9" i="6"/>
  <c r="R9" i="6"/>
  <c r="S9" i="6"/>
  <c r="T9" i="6"/>
  <c r="U9" i="6"/>
  <c r="V9" i="6"/>
  <c r="W9" i="6"/>
  <c r="X9" i="6"/>
  <c r="Y9" i="6"/>
  <c r="Z9" i="6"/>
  <c r="AA9" i="6"/>
  <c r="AB9" i="6"/>
  <c r="AC9" i="6"/>
  <c r="AD9" i="6"/>
  <c r="AE9" i="6"/>
  <c r="AF9" i="6"/>
  <c r="AG9" i="6"/>
  <c r="C10" i="6"/>
  <c r="D10" i="6"/>
  <c r="E10" i="6"/>
  <c r="F10" i="6"/>
  <c r="G10" i="6"/>
  <c r="H10" i="6"/>
  <c r="I10" i="6"/>
  <c r="J10" i="6"/>
  <c r="K10" i="6"/>
  <c r="L10" i="6"/>
  <c r="M10" i="6"/>
  <c r="N10" i="6"/>
  <c r="O10" i="6"/>
  <c r="P10" i="6"/>
  <c r="Q10" i="6"/>
  <c r="R10" i="6"/>
  <c r="S10" i="6"/>
  <c r="T10" i="6"/>
  <c r="U10" i="6"/>
  <c r="V10" i="6"/>
  <c r="W10" i="6"/>
  <c r="X10" i="6"/>
  <c r="Y10" i="6"/>
  <c r="Z10" i="6"/>
  <c r="AA10" i="6"/>
  <c r="AB10" i="6"/>
  <c r="AC10" i="6"/>
  <c r="AD10" i="6"/>
  <c r="AE10" i="6"/>
  <c r="AF10" i="6"/>
  <c r="AG10" i="6"/>
  <c r="C11" i="6"/>
  <c r="D11" i="6"/>
  <c r="E11" i="6"/>
  <c r="F11" i="6"/>
  <c r="G11" i="6"/>
  <c r="H11" i="6"/>
  <c r="I11" i="6"/>
  <c r="J11" i="6"/>
  <c r="K11" i="6"/>
  <c r="L11" i="6"/>
  <c r="M11" i="6"/>
  <c r="N11" i="6"/>
  <c r="O11" i="6"/>
  <c r="P11" i="6"/>
  <c r="Q11" i="6"/>
  <c r="R11" i="6"/>
  <c r="S11" i="6"/>
  <c r="T11" i="6"/>
  <c r="U11" i="6"/>
  <c r="V11" i="6"/>
  <c r="W11" i="6"/>
  <c r="X11" i="6"/>
  <c r="Y11" i="6"/>
  <c r="Z11" i="6"/>
  <c r="AA11" i="6"/>
  <c r="AB11" i="6"/>
  <c r="AC11" i="6"/>
  <c r="AD11" i="6"/>
  <c r="AE11" i="6"/>
  <c r="AF11" i="6"/>
  <c r="AG11" i="6"/>
  <c r="C12" i="6"/>
  <c r="D12" i="6"/>
  <c r="E12" i="6"/>
  <c r="F12" i="6"/>
  <c r="G12" i="6"/>
  <c r="H12" i="6"/>
  <c r="I12" i="6"/>
  <c r="J12" i="6"/>
  <c r="K12" i="6"/>
  <c r="L12" i="6"/>
  <c r="M12" i="6"/>
  <c r="N12" i="6"/>
  <c r="O12" i="6"/>
  <c r="P12" i="6"/>
  <c r="Q12" i="6"/>
  <c r="R12" i="6"/>
  <c r="S12" i="6"/>
  <c r="T12" i="6"/>
  <c r="U12" i="6"/>
  <c r="V12" i="6"/>
  <c r="W12" i="6"/>
  <c r="X12" i="6"/>
  <c r="Y12" i="6"/>
  <c r="Z12" i="6"/>
  <c r="AA12" i="6"/>
  <c r="AB12" i="6"/>
  <c r="AC12" i="6"/>
  <c r="AD12" i="6"/>
  <c r="AE12" i="6"/>
  <c r="AF12" i="6"/>
  <c r="AG12" i="6"/>
  <c r="C13" i="6"/>
  <c r="D13" i="6"/>
  <c r="E13" i="6"/>
  <c r="F13" i="6"/>
  <c r="G13" i="6"/>
  <c r="H13" i="6"/>
  <c r="I13" i="6"/>
  <c r="J13" i="6"/>
  <c r="K13" i="6"/>
  <c r="L13" i="6"/>
  <c r="M13" i="6"/>
  <c r="N13" i="6"/>
  <c r="O13" i="6"/>
  <c r="P13" i="6"/>
  <c r="Q13" i="6"/>
  <c r="R13" i="6"/>
  <c r="S13" i="6"/>
  <c r="T13" i="6"/>
  <c r="U13" i="6"/>
  <c r="V13" i="6"/>
  <c r="W13" i="6"/>
  <c r="X13" i="6"/>
  <c r="Y13" i="6"/>
  <c r="Z13" i="6"/>
  <c r="AA13" i="6"/>
  <c r="AB13" i="6"/>
  <c r="AC13" i="6"/>
  <c r="AD13" i="6"/>
  <c r="AE13" i="6"/>
  <c r="AF13" i="6"/>
  <c r="AG13" i="6"/>
  <c r="C14" i="6"/>
  <c r="D14" i="6"/>
  <c r="E14" i="6"/>
  <c r="F14" i="6"/>
  <c r="G14" i="6"/>
  <c r="H14" i="6"/>
  <c r="I14" i="6"/>
  <c r="J14" i="6"/>
  <c r="K14" i="6"/>
  <c r="L14" i="6"/>
  <c r="M14" i="6"/>
  <c r="N14" i="6"/>
  <c r="O14" i="6"/>
  <c r="P14" i="6"/>
  <c r="Q14" i="6"/>
  <c r="R14" i="6"/>
  <c r="S14" i="6"/>
  <c r="T14" i="6"/>
  <c r="U14" i="6"/>
  <c r="V14" i="6"/>
  <c r="W14" i="6"/>
  <c r="X14" i="6"/>
  <c r="Y14" i="6"/>
  <c r="Z14" i="6"/>
  <c r="AA14" i="6"/>
  <c r="AB14" i="6"/>
  <c r="AC14" i="6"/>
  <c r="AD14" i="6"/>
  <c r="AE14" i="6"/>
  <c r="AF14" i="6"/>
  <c r="AG14" i="6"/>
  <c r="C15" i="6"/>
  <c r="D15" i="6"/>
  <c r="E15" i="6"/>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C16" i="6"/>
  <c r="D16" i="6"/>
  <c r="E16"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C17" i="6"/>
  <c r="D17" i="6"/>
  <c r="E17" i="6"/>
  <c r="F17" i="6"/>
  <c r="G17" i="6"/>
  <c r="H17" i="6"/>
  <c r="I17" i="6"/>
  <c r="J17" i="6"/>
  <c r="K17" i="6"/>
  <c r="L17" i="6"/>
  <c r="M17" i="6"/>
  <c r="N17" i="6"/>
  <c r="O17" i="6"/>
  <c r="P17" i="6"/>
  <c r="Q17" i="6"/>
  <c r="R17" i="6"/>
  <c r="S17" i="6"/>
  <c r="T17" i="6"/>
  <c r="U17" i="6"/>
  <c r="V17" i="6"/>
  <c r="W17" i="6"/>
  <c r="X17" i="6"/>
  <c r="Y17" i="6"/>
  <c r="Z17" i="6"/>
  <c r="AA17" i="6"/>
  <c r="AB17" i="6"/>
  <c r="AC17" i="6"/>
  <c r="AD17" i="6"/>
  <c r="AE17" i="6"/>
  <c r="AF17" i="6"/>
  <c r="AG17" i="6"/>
  <c r="B3" i="6"/>
  <c r="B4" i="6"/>
  <c r="B5" i="6"/>
  <c r="B6" i="6"/>
  <c r="B7" i="6"/>
  <c r="B8" i="6"/>
  <c r="B9" i="6"/>
  <c r="B10" i="6"/>
  <c r="B11" i="6"/>
  <c r="B12" i="6"/>
  <c r="B13" i="6"/>
  <c r="B14" i="6"/>
  <c r="B15" i="6"/>
  <c r="B16" i="6"/>
  <c r="B17" i="6"/>
  <c r="B2" i="6"/>
  <c r="D112" i="13"/>
  <c r="B11" i="5" s="1"/>
  <c r="C2" i="5"/>
  <c r="D2" i="5"/>
  <c r="E2" i="5"/>
  <c r="F2" i="5"/>
  <c r="G2" i="5"/>
  <c r="H2" i="5"/>
  <c r="I2" i="5"/>
  <c r="J2" i="5"/>
  <c r="K2" i="5"/>
  <c r="L2" i="5"/>
  <c r="M2" i="5"/>
  <c r="N2" i="5"/>
  <c r="O2" i="5"/>
  <c r="P2" i="5"/>
  <c r="Q2" i="5"/>
  <c r="R2" i="5"/>
  <c r="S2" i="5"/>
  <c r="T2" i="5"/>
  <c r="U2" i="5"/>
  <c r="V2" i="5"/>
  <c r="W2" i="5"/>
  <c r="X2" i="5"/>
  <c r="Y2" i="5"/>
  <c r="Z2" i="5"/>
  <c r="AA2" i="5"/>
  <c r="AB2" i="5"/>
  <c r="AC2" i="5"/>
  <c r="AD2" i="5"/>
  <c r="AE2" i="5"/>
  <c r="AF2" i="5"/>
  <c r="AG2" i="5"/>
  <c r="C3" i="5"/>
  <c r="D3" i="5"/>
  <c r="E3" i="5"/>
  <c r="F3" i="5"/>
  <c r="G3" i="5"/>
  <c r="H3" i="5"/>
  <c r="I3" i="5"/>
  <c r="J3" i="5"/>
  <c r="K3" i="5"/>
  <c r="L3" i="5"/>
  <c r="M3" i="5"/>
  <c r="N3" i="5"/>
  <c r="O3" i="5"/>
  <c r="P3" i="5"/>
  <c r="Q3" i="5"/>
  <c r="R3" i="5"/>
  <c r="S3" i="5"/>
  <c r="T3" i="5"/>
  <c r="U3" i="5"/>
  <c r="V3" i="5"/>
  <c r="W3" i="5"/>
  <c r="X3" i="5"/>
  <c r="Y3" i="5"/>
  <c r="Z3" i="5"/>
  <c r="AA3" i="5"/>
  <c r="AB3" i="5"/>
  <c r="AC3" i="5"/>
  <c r="AD3" i="5"/>
  <c r="AE3" i="5"/>
  <c r="AF3" i="5"/>
  <c r="AG3" i="5"/>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C5" i="5"/>
  <c r="D5" i="5"/>
  <c r="E5" i="5"/>
  <c r="F5" i="5"/>
  <c r="G5" i="5"/>
  <c r="H5" i="5"/>
  <c r="I5" i="5"/>
  <c r="J5" i="5"/>
  <c r="K5" i="5"/>
  <c r="L5" i="5"/>
  <c r="M5" i="5"/>
  <c r="N5" i="5"/>
  <c r="O5" i="5"/>
  <c r="P5" i="5"/>
  <c r="Q5" i="5"/>
  <c r="R5" i="5"/>
  <c r="S5" i="5"/>
  <c r="T5" i="5"/>
  <c r="U5" i="5"/>
  <c r="V5" i="5"/>
  <c r="W5" i="5"/>
  <c r="X5" i="5"/>
  <c r="Y5" i="5"/>
  <c r="Z5" i="5"/>
  <c r="AA5" i="5"/>
  <c r="AB5" i="5"/>
  <c r="AC5" i="5"/>
  <c r="AD5" i="5"/>
  <c r="AE5" i="5"/>
  <c r="AF5" i="5"/>
  <c r="AG5" i="5"/>
  <c r="C6" i="5"/>
  <c r="D6" i="5"/>
  <c r="E6" i="5"/>
  <c r="F6" i="5"/>
  <c r="G6" i="5"/>
  <c r="H6" i="5"/>
  <c r="I6" i="5"/>
  <c r="J6" i="5"/>
  <c r="K6" i="5"/>
  <c r="L6" i="5"/>
  <c r="M6" i="5"/>
  <c r="N6" i="5"/>
  <c r="O6" i="5"/>
  <c r="P6" i="5"/>
  <c r="Q6" i="5"/>
  <c r="R6" i="5"/>
  <c r="S6" i="5"/>
  <c r="T6" i="5"/>
  <c r="U6" i="5"/>
  <c r="V6" i="5"/>
  <c r="W6" i="5"/>
  <c r="X6" i="5"/>
  <c r="Y6" i="5"/>
  <c r="Z6" i="5"/>
  <c r="AA6" i="5"/>
  <c r="AB6" i="5"/>
  <c r="AC6" i="5"/>
  <c r="AD6" i="5"/>
  <c r="AE6" i="5"/>
  <c r="AF6" i="5"/>
  <c r="AG6" i="5"/>
  <c r="C7" i="5"/>
  <c r="D7" i="5"/>
  <c r="E7" i="5"/>
  <c r="F7" i="5"/>
  <c r="G7" i="5"/>
  <c r="H7" i="5"/>
  <c r="I7" i="5"/>
  <c r="J7" i="5"/>
  <c r="K7" i="5"/>
  <c r="L7" i="5"/>
  <c r="M7" i="5"/>
  <c r="N7" i="5"/>
  <c r="O7" i="5"/>
  <c r="P7" i="5"/>
  <c r="Q7" i="5"/>
  <c r="R7" i="5"/>
  <c r="S7" i="5"/>
  <c r="T7" i="5"/>
  <c r="U7" i="5"/>
  <c r="V7" i="5"/>
  <c r="W7" i="5"/>
  <c r="X7" i="5"/>
  <c r="Y7" i="5"/>
  <c r="Z7" i="5"/>
  <c r="AA7" i="5"/>
  <c r="AB7" i="5"/>
  <c r="AC7" i="5"/>
  <c r="AD7" i="5"/>
  <c r="AE7" i="5"/>
  <c r="AF7" i="5"/>
  <c r="AG7" i="5"/>
  <c r="C8" i="5"/>
  <c r="D8" i="5"/>
  <c r="E8" i="5"/>
  <c r="F8" i="5"/>
  <c r="G8" i="5"/>
  <c r="H8" i="5"/>
  <c r="I8" i="5"/>
  <c r="J8" i="5"/>
  <c r="K8" i="5"/>
  <c r="L8" i="5"/>
  <c r="M8" i="5"/>
  <c r="N8" i="5"/>
  <c r="O8" i="5"/>
  <c r="P8" i="5"/>
  <c r="Q8" i="5"/>
  <c r="R8" i="5"/>
  <c r="S8" i="5"/>
  <c r="T8" i="5"/>
  <c r="U8" i="5"/>
  <c r="V8" i="5"/>
  <c r="W8" i="5"/>
  <c r="X8" i="5"/>
  <c r="Y8" i="5"/>
  <c r="Z8" i="5"/>
  <c r="AA8" i="5"/>
  <c r="AB8" i="5"/>
  <c r="AC8" i="5"/>
  <c r="AD8" i="5"/>
  <c r="AE8" i="5"/>
  <c r="AF8" i="5"/>
  <c r="AG8" i="5"/>
  <c r="C9" i="5"/>
  <c r="D9" i="5"/>
  <c r="E9" i="5"/>
  <c r="F9" i="5"/>
  <c r="G9" i="5"/>
  <c r="H9" i="5"/>
  <c r="I9" i="5"/>
  <c r="J9" i="5"/>
  <c r="K9" i="5"/>
  <c r="L9" i="5"/>
  <c r="M9" i="5"/>
  <c r="N9" i="5"/>
  <c r="O9" i="5"/>
  <c r="P9" i="5"/>
  <c r="Q9" i="5"/>
  <c r="R9" i="5"/>
  <c r="S9" i="5"/>
  <c r="T9" i="5"/>
  <c r="U9" i="5"/>
  <c r="V9" i="5"/>
  <c r="W9" i="5"/>
  <c r="X9" i="5"/>
  <c r="Y9" i="5"/>
  <c r="Z9" i="5"/>
  <c r="AA9" i="5"/>
  <c r="AB9" i="5"/>
  <c r="AC9" i="5"/>
  <c r="AD9" i="5"/>
  <c r="AE9" i="5"/>
  <c r="AF9" i="5"/>
  <c r="AG9" i="5"/>
  <c r="C10" i="5"/>
  <c r="D10" i="5"/>
  <c r="E10" i="5"/>
  <c r="F10" i="5"/>
  <c r="G10" i="5"/>
  <c r="H10" i="5"/>
  <c r="I10" i="5"/>
  <c r="J10" i="5"/>
  <c r="K10" i="5"/>
  <c r="L10" i="5"/>
  <c r="M10" i="5"/>
  <c r="N10" i="5"/>
  <c r="O10" i="5"/>
  <c r="P10" i="5"/>
  <c r="Q10" i="5"/>
  <c r="R10" i="5"/>
  <c r="S10" i="5"/>
  <c r="T10" i="5"/>
  <c r="U10" i="5"/>
  <c r="V10" i="5"/>
  <c r="W10" i="5"/>
  <c r="X10" i="5"/>
  <c r="Y10" i="5"/>
  <c r="Z10" i="5"/>
  <c r="AA10" i="5"/>
  <c r="AB10" i="5"/>
  <c r="AC10" i="5"/>
  <c r="AD10" i="5"/>
  <c r="AE10" i="5"/>
  <c r="AF10" i="5"/>
  <c r="AG10" i="5"/>
  <c r="C11" i="5"/>
  <c r="D11" i="5"/>
  <c r="E11" i="5"/>
  <c r="F11" i="5"/>
  <c r="G11" i="5"/>
  <c r="H11" i="5"/>
  <c r="I11" i="5"/>
  <c r="J11" i="5"/>
  <c r="K11" i="5"/>
  <c r="L11" i="5"/>
  <c r="M11" i="5"/>
  <c r="N11" i="5"/>
  <c r="O11" i="5"/>
  <c r="P11" i="5"/>
  <c r="Q11" i="5"/>
  <c r="R11" i="5"/>
  <c r="S11" i="5"/>
  <c r="T11" i="5"/>
  <c r="U11" i="5"/>
  <c r="V11" i="5"/>
  <c r="W11" i="5"/>
  <c r="X11" i="5"/>
  <c r="Y11" i="5"/>
  <c r="Z11" i="5"/>
  <c r="AA11" i="5"/>
  <c r="AB11" i="5"/>
  <c r="AC11" i="5"/>
  <c r="AD11" i="5"/>
  <c r="AE11" i="5"/>
  <c r="AF11" i="5"/>
  <c r="AG11" i="5"/>
  <c r="C12" i="5"/>
  <c r="D12" i="5"/>
  <c r="E12" i="5"/>
  <c r="F12" i="5"/>
  <c r="G12" i="5"/>
  <c r="H12" i="5"/>
  <c r="I12" i="5"/>
  <c r="J12" i="5"/>
  <c r="K12" i="5"/>
  <c r="L12" i="5"/>
  <c r="M12" i="5"/>
  <c r="N12" i="5"/>
  <c r="O12" i="5"/>
  <c r="P12" i="5"/>
  <c r="Q12" i="5"/>
  <c r="R12" i="5"/>
  <c r="S12" i="5"/>
  <c r="T12" i="5"/>
  <c r="U12" i="5"/>
  <c r="V12" i="5"/>
  <c r="W12" i="5"/>
  <c r="X12" i="5"/>
  <c r="Y12" i="5"/>
  <c r="Z12" i="5"/>
  <c r="AA12" i="5"/>
  <c r="AB12" i="5"/>
  <c r="AC12" i="5"/>
  <c r="AD12" i="5"/>
  <c r="AE12" i="5"/>
  <c r="AF12" i="5"/>
  <c r="AG12" i="5"/>
  <c r="C13" i="5"/>
  <c r="D13" i="5"/>
  <c r="E13" i="5"/>
  <c r="F13" i="5"/>
  <c r="G13" i="5"/>
  <c r="H13" i="5"/>
  <c r="I13" i="5"/>
  <c r="J13" i="5"/>
  <c r="K13" i="5"/>
  <c r="L13" i="5"/>
  <c r="M13" i="5"/>
  <c r="N13" i="5"/>
  <c r="O13" i="5"/>
  <c r="P13" i="5"/>
  <c r="Q13" i="5"/>
  <c r="R13" i="5"/>
  <c r="S13" i="5"/>
  <c r="T13" i="5"/>
  <c r="U13" i="5"/>
  <c r="V13" i="5"/>
  <c r="W13" i="5"/>
  <c r="X13" i="5"/>
  <c r="Y13" i="5"/>
  <c r="Z13" i="5"/>
  <c r="AA13" i="5"/>
  <c r="AB13" i="5"/>
  <c r="AC13" i="5"/>
  <c r="AD13" i="5"/>
  <c r="AE13" i="5"/>
  <c r="AF13" i="5"/>
  <c r="AG13" i="5"/>
  <c r="C14" i="5"/>
  <c r="D14" i="5"/>
  <c r="E14" i="5"/>
  <c r="F14" i="5"/>
  <c r="G14" i="5"/>
  <c r="H14" i="5"/>
  <c r="I14" i="5"/>
  <c r="J14" i="5"/>
  <c r="K14" i="5"/>
  <c r="L14" i="5"/>
  <c r="M14" i="5"/>
  <c r="N14" i="5"/>
  <c r="O14" i="5"/>
  <c r="P14" i="5"/>
  <c r="Q14" i="5"/>
  <c r="R14" i="5"/>
  <c r="S14" i="5"/>
  <c r="T14" i="5"/>
  <c r="U14" i="5"/>
  <c r="V14" i="5"/>
  <c r="W14" i="5"/>
  <c r="X14" i="5"/>
  <c r="Y14" i="5"/>
  <c r="Z14" i="5"/>
  <c r="AA14" i="5"/>
  <c r="AB14" i="5"/>
  <c r="AC14" i="5"/>
  <c r="AD14" i="5"/>
  <c r="AE14" i="5"/>
  <c r="AF14" i="5"/>
  <c r="AG14" i="5"/>
  <c r="C15" i="5"/>
  <c r="D15" i="5"/>
  <c r="E15" i="5"/>
  <c r="F15" i="5"/>
  <c r="G15" i="5"/>
  <c r="H15" i="5"/>
  <c r="I15" i="5"/>
  <c r="J15" i="5"/>
  <c r="K15" i="5"/>
  <c r="L15" i="5"/>
  <c r="M15" i="5"/>
  <c r="N15" i="5"/>
  <c r="O15" i="5"/>
  <c r="P15" i="5"/>
  <c r="Q15" i="5"/>
  <c r="R15" i="5"/>
  <c r="S15" i="5"/>
  <c r="T15" i="5"/>
  <c r="U15" i="5"/>
  <c r="V15" i="5"/>
  <c r="W15" i="5"/>
  <c r="X15" i="5"/>
  <c r="Y15" i="5"/>
  <c r="Z15" i="5"/>
  <c r="AA15" i="5"/>
  <c r="AB15" i="5"/>
  <c r="AC15" i="5"/>
  <c r="AD15" i="5"/>
  <c r="AE15" i="5"/>
  <c r="AF15" i="5"/>
  <c r="AG15" i="5"/>
  <c r="C16" i="5"/>
  <c r="D16" i="5"/>
  <c r="E16" i="5"/>
  <c r="F16" i="5"/>
  <c r="G16" i="5"/>
  <c r="H16" i="5"/>
  <c r="I16" i="5"/>
  <c r="J16" i="5"/>
  <c r="K16" i="5"/>
  <c r="L16" i="5"/>
  <c r="M16" i="5"/>
  <c r="N16" i="5"/>
  <c r="O16" i="5"/>
  <c r="P16" i="5"/>
  <c r="Q16" i="5"/>
  <c r="R16" i="5"/>
  <c r="S16" i="5"/>
  <c r="T16" i="5"/>
  <c r="U16" i="5"/>
  <c r="V16" i="5"/>
  <c r="W16" i="5"/>
  <c r="X16" i="5"/>
  <c r="Y16" i="5"/>
  <c r="Z16" i="5"/>
  <c r="AA16" i="5"/>
  <c r="AB16" i="5"/>
  <c r="AC16" i="5"/>
  <c r="AD16" i="5"/>
  <c r="AE16" i="5"/>
  <c r="AF16" i="5"/>
  <c r="AG16" i="5"/>
  <c r="C17" i="5"/>
  <c r="D17" i="5"/>
  <c r="E17" i="5"/>
  <c r="F17" i="5"/>
  <c r="G17" i="5"/>
  <c r="H17" i="5"/>
  <c r="I17" i="5"/>
  <c r="J17" i="5"/>
  <c r="K17" i="5"/>
  <c r="L17" i="5"/>
  <c r="M17" i="5"/>
  <c r="N17" i="5"/>
  <c r="O17" i="5"/>
  <c r="P17" i="5"/>
  <c r="Q17" i="5"/>
  <c r="R17" i="5"/>
  <c r="S17" i="5"/>
  <c r="T17" i="5"/>
  <c r="U17" i="5"/>
  <c r="V17" i="5"/>
  <c r="W17" i="5"/>
  <c r="X17" i="5"/>
  <c r="Y17" i="5"/>
  <c r="Z17" i="5"/>
  <c r="AA17" i="5"/>
  <c r="AB17" i="5"/>
  <c r="AC17" i="5"/>
  <c r="AD17" i="5"/>
  <c r="AE17" i="5"/>
  <c r="AF17" i="5"/>
  <c r="AG17" i="5"/>
  <c r="B3" i="5"/>
  <c r="B4" i="5"/>
  <c r="B5" i="5"/>
  <c r="B6" i="5"/>
  <c r="B7" i="5"/>
  <c r="B8" i="5"/>
  <c r="B9" i="5"/>
  <c r="B10" i="5"/>
  <c r="B12" i="5"/>
  <c r="B13" i="5"/>
  <c r="B14" i="5"/>
  <c r="B15" i="5"/>
  <c r="B16" i="5"/>
  <c r="B17" i="5"/>
  <c r="B2" i="5"/>
  <c r="C2" i="9"/>
  <c r="D2" i="9"/>
  <c r="E2" i="9"/>
  <c r="F2" i="9"/>
  <c r="G2" i="9"/>
  <c r="H2" i="9"/>
  <c r="I2" i="9"/>
  <c r="J2" i="9"/>
  <c r="K2" i="9"/>
  <c r="L2" i="9"/>
  <c r="M2" i="9"/>
  <c r="N2" i="9"/>
  <c r="O2" i="9"/>
  <c r="P2" i="9"/>
  <c r="Q2" i="9"/>
  <c r="R2" i="9"/>
  <c r="S2" i="9"/>
  <c r="T2" i="9"/>
  <c r="U2" i="9"/>
  <c r="V2" i="9"/>
  <c r="W2" i="9"/>
  <c r="X2" i="9"/>
  <c r="Y2" i="9"/>
  <c r="Z2" i="9"/>
  <c r="AA2" i="9"/>
  <c r="AB2" i="9"/>
  <c r="AC2" i="9"/>
  <c r="AD2" i="9"/>
  <c r="AE2" i="9"/>
  <c r="AF2" i="9"/>
  <c r="AG2" i="9"/>
  <c r="C3" i="9"/>
  <c r="D3" i="9"/>
  <c r="E3" i="9"/>
  <c r="F3" i="9"/>
  <c r="G3" i="9"/>
  <c r="H3" i="9"/>
  <c r="I3" i="9"/>
  <c r="J3" i="9"/>
  <c r="K3" i="9"/>
  <c r="L3" i="9"/>
  <c r="M3" i="9"/>
  <c r="N3" i="9"/>
  <c r="O3" i="9"/>
  <c r="P3" i="9"/>
  <c r="Q3" i="9"/>
  <c r="R3" i="9"/>
  <c r="S3" i="9"/>
  <c r="T3" i="9"/>
  <c r="U3" i="9"/>
  <c r="V3" i="9"/>
  <c r="W3" i="9"/>
  <c r="X3" i="9"/>
  <c r="Y3" i="9"/>
  <c r="Z3" i="9"/>
  <c r="AA3" i="9"/>
  <c r="AB3" i="9"/>
  <c r="AC3" i="9"/>
  <c r="AD3" i="9"/>
  <c r="AE3" i="9"/>
  <c r="AF3" i="9"/>
  <c r="AG3" i="9"/>
  <c r="C4" i="9"/>
  <c r="D4" i="9"/>
  <c r="E4" i="9"/>
  <c r="F4" i="9"/>
  <c r="G4" i="9"/>
  <c r="H4" i="9"/>
  <c r="I4" i="9"/>
  <c r="J4" i="9"/>
  <c r="K4" i="9"/>
  <c r="L4" i="9"/>
  <c r="M4" i="9"/>
  <c r="N4" i="9"/>
  <c r="O4" i="9"/>
  <c r="P4" i="9"/>
  <c r="Q4" i="9"/>
  <c r="R4" i="9"/>
  <c r="S4" i="9"/>
  <c r="T4" i="9"/>
  <c r="U4" i="9"/>
  <c r="V4" i="9"/>
  <c r="W4" i="9"/>
  <c r="X4" i="9"/>
  <c r="Y4" i="9"/>
  <c r="Z4" i="9"/>
  <c r="AA4" i="9"/>
  <c r="AB4" i="9"/>
  <c r="AC4" i="9"/>
  <c r="AD4" i="9"/>
  <c r="AE4" i="9"/>
  <c r="AF4" i="9"/>
  <c r="AG4" i="9"/>
  <c r="C5" i="9"/>
  <c r="D5" i="9"/>
  <c r="E5" i="9"/>
  <c r="F5" i="9"/>
  <c r="G5" i="9"/>
  <c r="H5" i="9"/>
  <c r="I5" i="9"/>
  <c r="J5" i="9"/>
  <c r="K5" i="9"/>
  <c r="L5" i="9"/>
  <c r="M5" i="9"/>
  <c r="N5" i="9"/>
  <c r="O5" i="9"/>
  <c r="P5" i="9"/>
  <c r="Q5" i="9"/>
  <c r="R5" i="9"/>
  <c r="S5" i="9"/>
  <c r="T5" i="9"/>
  <c r="U5" i="9"/>
  <c r="V5" i="9"/>
  <c r="W5" i="9"/>
  <c r="X5" i="9"/>
  <c r="Y5" i="9"/>
  <c r="Z5" i="9"/>
  <c r="AA5" i="9"/>
  <c r="AB5" i="9"/>
  <c r="AC5" i="9"/>
  <c r="AD5" i="9"/>
  <c r="AE5" i="9"/>
  <c r="AF5" i="9"/>
  <c r="AG5" i="9"/>
  <c r="C6" i="9"/>
  <c r="D6" i="9"/>
  <c r="E6" i="9"/>
  <c r="F6" i="9"/>
  <c r="G6" i="9"/>
  <c r="H6" i="9"/>
  <c r="I6" i="9"/>
  <c r="J6" i="9"/>
  <c r="K6" i="9"/>
  <c r="L6" i="9"/>
  <c r="M6" i="9"/>
  <c r="N6" i="9"/>
  <c r="O6" i="9"/>
  <c r="P6" i="9"/>
  <c r="Q6" i="9"/>
  <c r="R6" i="9"/>
  <c r="S6" i="9"/>
  <c r="T6" i="9"/>
  <c r="U6" i="9"/>
  <c r="V6" i="9"/>
  <c r="W6" i="9"/>
  <c r="X6" i="9"/>
  <c r="Y6" i="9"/>
  <c r="Z6" i="9"/>
  <c r="AA6" i="9"/>
  <c r="AB6" i="9"/>
  <c r="AC6" i="9"/>
  <c r="AD6" i="9"/>
  <c r="AE6" i="9"/>
  <c r="AF6" i="9"/>
  <c r="AG6" i="9"/>
  <c r="C7" i="9"/>
  <c r="D7" i="9"/>
  <c r="E7" i="9"/>
  <c r="F7" i="9"/>
  <c r="G7" i="9"/>
  <c r="H7" i="9"/>
  <c r="I7" i="9"/>
  <c r="J7" i="9"/>
  <c r="K7" i="9"/>
  <c r="L7" i="9"/>
  <c r="M7" i="9"/>
  <c r="N7" i="9"/>
  <c r="O7" i="9"/>
  <c r="P7" i="9"/>
  <c r="Q7" i="9"/>
  <c r="R7" i="9"/>
  <c r="S7" i="9"/>
  <c r="T7" i="9"/>
  <c r="U7" i="9"/>
  <c r="V7" i="9"/>
  <c r="W7" i="9"/>
  <c r="X7" i="9"/>
  <c r="Y7" i="9"/>
  <c r="Z7" i="9"/>
  <c r="AA7" i="9"/>
  <c r="AB7" i="9"/>
  <c r="AC7" i="9"/>
  <c r="AD7" i="9"/>
  <c r="AE7" i="9"/>
  <c r="AF7" i="9"/>
  <c r="AG7" i="9"/>
  <c r="C8" i="9"/>
  <c r="D8" i="9"/>
  <c r="E8" i="9"/>
  <c r="F8" i="9"/>
  <c r="G8" i="9"/>
  <c r="H8" i="9"/>
  <c r="I8" i="9"/>
  <c r="J8" i="9"/>
  <c r="K8" i="9"/>
  <c r="L8" i="9"/>
  <c r="M8" i="9"/>
  <c r="N8" i="9"/>
  <c r="O8" i="9"/>
  <c r="P8" i="9"/>
  <c r="Q8" i="9"/>
  <c r="R8" i="9"/>
  <c r="S8" i="9"/>
  <c r="T8" i="9"/>
  <c r="U8" i="9"/>
  <c r="V8" i="9"/>
  <c r="W8" i="9"/>
  <c r="X8" i="9"/>
  <c r="Y8" i="9"/>
  <c r="Z8" i="9"/>
  <c r="AA8" i="9"/>
  <c r="AB8" i="9"/>
  <c r="AC8" i="9"/>
  <c r="AD8" i="9"/>
  <c r="AE8" i="9"/>
  <c r="AF8" i="9"/>
  <c r="AG8" i="9"/>
  <c r="C9" i="9"/>
  <c r="D9" i="9"/>
  <c r="E9" i="9"/>
  <c r="F9" i="9"/>
  <c r="G9" i="9"/>
  <c r="H9" i="9"/>
  <c r="I9" i="9"/>
  <c r="J9" i="9"/>
  <c r="K9" i="9"/>
  <c r="L9" i="9"/>
  <c r="M9" i="9"/>
  <c r="N9" i="9"/>
  <c r="O9" i="9"/>
  <c r="P9" i="9"/>
  <c r="Q9" i="9"/>
  <c r="R9" i="9"/>
  <c r="S9" i="9"/>
  <c r="T9" i="9"/>
  <c r="U9" i="9"/>
  <c r="V9" i="9"/>
  <c r="W9" i="9"/>
  <c r="X9" i="9"/>
  <c r="Y9" i="9"/>
  <c r="Z9" i="9"/>
  <c r="AA9" i="9"/>
  <c r="AB9" i="9"/>
  <c r="AC9" i="9"/>
  <c r="AD9" i="9"/>
  <c r="AE9" i="9"/>
  <c r="AF9" i="9"/>
  <c r="AG9" i="9"/>
  <c r="C10" i="9"/>
  <c r="D10" i="9"/>
  <c r="E10" i="9"/>
  <c r="F10" i="9"/>
  <c r="G10" i="9"/>
  <c r="H10" i="9"/>
  <c r="I10" i="9"/>
  <c r="J10" i="9"/>
  <c r="K10" i="9"/>
  <c r="L10" i="9"/>
  <c r="M10" i="9"/>
  <c r="N10" i="9"/>
  <c r="O10" i="9"/>
  <c r="P10" i="9"/>
  <c r="Q10" i="9"/>
  <c r="R10" i="9"/>
  <c r="S10" i="9"/>
  <c r="T10" i="9"/>
  <c r="U10" i="9"/>
  <c r="V10" i="9"/>
  <c r="W10" i="9"/>
  <c r="X10" i="9"/>
  <c r="Y10" i="9"/>
  <c r="Z10" i="9"/>
  <c r="AA10" i="9"/>
  <c r="AB10" i="9"/>
  <c r="AC10" i="9"/>
  <c r="AD10" i="9"/>
  <c r="AE10" i="9"/>
  <c r="AF10" i="9"/>
  <c r="AG10" i="9"/>
  <c r="C11" i="9"/>
  <c r="D11" i="9"/>
  <c r="E11" i="9"/>
  <c r="F11" i="9"/>
  <c r="G11" i="9"/>
  <c r="H11" i="9"/>
  <c r="I11" i="9"/>
  <c r="J11" i="9"/>
  <c r="K11" i="9"/>
  <c r="L11" i="9"/>
  <c r="M11" i="9"/>
  <c r="N11" i="9"/>
  <c r="O11" i="9"/>
  <c r="P11" i="9"/>
  <c r="Q11" i="9"/>
  <c r="R11" i="9"/>
  <c r="S11" i="9"/>
  <c r="T11" i="9"/>
  <c r="U11" i="9"/>
  <c r="V11" i="9"/>
  <c r="W11" i="9"/>
  <c r="X11" i="9"/>
  <c r="Y11" i="9"/>
  <c r="Z11" i="9"/>
  <c r="AA11" i="9"/>
  <c r="AB11" i="9"/>
  <c r="AC11" i="9"/>
  <c r="AD11" i="9"/>
  <c r="AE11" i="9"/>
  <c r="AF11" i="9"/>
  <c r="AG11" i="9"/>
  <c r="C12" i="9"/>
  <c r="D12" i="9"/>
  <c r="E12" i="9"/>
  <c r="F12" i="9"/>
  <c r="G12" i="9"/>
  <c r="H12" i="9"/>
  <c r="I12" i="9"/>
  <c r="J12" i="9"/>
  <c r="K12" i="9"/>
  <c r="L12" i="9"/>
  <c r="M12" i="9"/>
  <c r="N12" i="9"/>
  <c r="O12" i="9"/>
  <c r="P12" i="9"/>
  <c r="Q12" i="9"/>
  <c r="R12" i="9"/>
  <c r="S12" i="9"/>
  <c r="T12" i="9"/>
  <c r="U12" i="9"/>
  <c r="V12" i="9"/>
  <c r="W12" i="9"/>
  <c r="X12" i="9"/>
  <c r="Y12" i="9"/>
  <c r="Z12" i="9"/>
  <c r="AA12" i="9"/>
  <c r="AB12" i="9"/>
  <c r="AC12" i="9"/>
  <c r="AD12" i="9"/>
  <c r="AE12" i="9"/>
  <c r="AF12" i="9"/>
  <c r="AG12" i="9"/>
  <c r="C13" i="9"/>
  <c r="D13" i="9"/>
  <c r="E13" i="9"/>
  <c r="F13" i="9"/>
  <c r="G13" i="9"/>
  <c r="H13" i="9"/>
  <c r="I13" i="9"/>
  <c r="J13" i="9"/>
  <c r="K13" i="9"/>
  <c r="L13" i="9"/>
  <c r="M13" i="9"/>
  <c r="N13" i="9"/>
  <c r="O13" i="9"/>
  <c r="P13" i="9"/>
  <c r="Q13" i="9"/>
  <c r="R13" i="9"/>
  <c r="S13" i="9"/>
  <c r="T13" i="9"/>
  <c r="U13" i="9"/>
  <c r="V13" i="9"/>
  <c r="W13" i="9"/>
  <c r="X13" i="9"/>
  <c r="Y13" i="9"/>
  <c r="Z13" i="9"/>
  <c r="AA13" i="9"/>
  <c r="AB13" i="9"/>
  <c r="AC13" i="9"/>
  <c r="AD13" i="9"/>
  <c r="AE13" i="9"/>
  <c r="AF13" i="9"/>
  <c r="AG13" i="9"/>
  <c r="C14" i="9"/>
  <c r="D14" i="9"/>
  <c r="E14" i="9"/>
  <c r="F14" i="9"/>
  <c r="G14" i="9"/>
  <c r="H14" i="9"/>
  <c r="I14" i="9"/>
  <c r="J14" i="9"/>
  <c r="K14" i="9"/>
  <c r="L14" i="9"/>
  <c r="M14" i="9"/>
  <c r="N14" i="9"/>
  <c r="O14" i="9"/>
  <c r="P14" i="9"/>
  <c r="Q14" i="9"/>
  <c r="R14" i="9"/>
  <c r="S14" i="9"/>
  <c r="T14" i="9"/>
  <c r="U14" i="9"/>
  <c r="V14" i="9"/>
  <c r="W14" i="9"/>
  <c r="X14" i="9"/>
  <c r="Y14" i="9"/>
  <c r="Z14" i="9"/>
  <c r="AA14" i="9"/>
  <c r="AB14" i="9"/>
  <c r="AC14" i="9"/>
  <c r="AD14" i="9"/>
  <c r="AE14" i="9"/>
  <c r="AF14" i="9"/>
  <c r="AG14" i="9"/>
  <c r="C15" i="9"/>
  <c r="D15" i="9"/>
  <c r="E15" i="9"/>
  <c r="F15" i="9"/>
  <c r="G15" i="9"/>
  <c r="H15" i="9"/>
  <c r="I15" i="9"/>
  <c r="J15" i="9"/>
  <c r="K15" i="9"/>
  <c r="L15" i="9"/>
  <c r="M15" i="9"/>
  <c r="N15" i="9"/>
  <c r="O15" i="9"/>
  <c r="P15" i="9"/>
  <c r="Q15" i="9"/>
  <c r="R15" i="9"/>
  <c r="S15" i="9"/>
  <c r="T15" i="9"/>
  <c r="U15" i="9"/>
  <c r="V15" i="9"/>
  <c r="W15" i="9"/>
  <c r="X15" i="9"/>
  <c r="Y15" i="9"/>
  <c r="Z15" i="9"/>
  <c r="AA15" i="9"/>
  <c r="AB15" i="9"/>
  <c r="AC15" i="9"/>
  <c r="AD15" i="9"/>
  <c r="AE15" i="9"/>
  <c r="AF15" i="9"/>
  <c r="AG15" i="9"/>
  <c r="C16" i="9"/>
  <c r="D16" i="9"/>
  <c r="E16" i="9"/>
  <c r="F16" i="9"/>
  <c r="G16" i="9"/>
  <c r="H16" i="9"/>
  <c r="I16" i="9"/>
  <c r="J16" i="9"/>
  <c r="K16" i="9"/>
  <c r="L16" i="9"/>
  <c r="M16" i="9"/>
  <c r="N16" i="9"/>
  <c r="O16" i="9"/>
  <c r="P16" i="9"/>
  <c r="Q16" i="9"/>
  <c r="R16" i="9"/>
  <c r="S16" i="9"/>
  <c r="T16" i="9"/>
  <c r="U16" i="9"/>
  <c r="V16" i="9"/>
  <c r="W16" i="9"/>
  <c r="X16" i="9"/>
  <c r="Y16" i="9"/>
  <c r="Z16" i="9"/>
  <c r="AA16" i="9"/>
  <c r="AB16" i="9"/>
  <c r="AC16" i="9"/>
  <c r="AD16" i="9"/>
  <c r="AE16" i="9"/>
  <c r="AF16" i="9"/>
  <c r="AG16" i="9"/>
  <c r="C17" i="9"/>
  <c r="D17" i="9"/>
  <c r="E17" i="9"/>
  <c r="F17" i="9"/>
  <c r="G17" i="9"/>
  <c r="H17" i="9"/>
  <c r="I17" i="9"/>
  <c r="J17" i="9"/>
  <c r="K17" i="9"/>
  <c r="L17" i="9"/>
  <c r="M17" i="9"/>
  <c r="N17" i="9"/>
  <c r="O17" i="9"/>
  <c r="P17" i="9"/>
  <c r="Q17" i="9"/>
  <c r="R17" i="9"/>
  <c r="S17" i="9"/>
  <c r="T17" i="9"/>
  <c r="U17" i="9"/>
  <c r="V17" i="9"/>
  <c r="W17" i="9"/>
  <c r="X17" i="9"/>
  <c r="Y17" i="9"/>
  <c r="Z17" i="9"/>
  <c r="AA17" i="9"/>
  <c r="AB17" i="9"/>
  <c r="AC17" i="9"/>
  <c r="AD17" i="9"/>
  <c r="AE17" i="9"/>
  <c r="AF17" i="9"/>
  <c r="AG17" i="9"/>
  <c r="B3" i="9"/>
  <c r="B4" i="9"/>
  <c r="B5" i="9"/>
  <c r="B6" i="9"/>
  <c r="B7" i="9"/>
  <c r="B8" i="9"/>
  <c r="B9" i="9"/>
  <c r="B10" i="9"/>
  <c r="B11" i="9"/>
  <c r="B12" i="9"/>
  <c r="B13" i="9"/>
  <c r="B14" i="9"/>
  <c r="B15" i="9"/>
  <c r="B16" i="9"/>
  <c r="B17" i="9"/>
  <c r="B2" i="9"/>
  <c r="F2" i="4"/>
  <c r="G2" i="4"/>
  <c r="H2" i="4"/>
  <c r="I2" i="4"/>
  <c r="J2" i="4"/>
  <c r="K2" i="4"/>
  <c r="L2" i="4"/>
  <c r="M2" i="4"/>
  <c r="N2" i="4"/>
  <c r="O2" i="4"/>
  <c r="P2" i="4"/>
  <c r="Q2" i="4"/>
  <c r="R2" i="4"/>
  <c r="S2" i="4"/>
  <c r="T2" i="4"/>
  <c r="U2" i="4"/>
  <c r="V2" i="4"/>
  <c r="W2" i="4"/>
  <c r="X2" i="4"/>
  <c r="Y2" i="4"/>
  <c r="Z2" i="4"/>
  <c r="AA2" i="4"/>
  <c r="AB2" i="4"/>
  <c r="AC2" i="4"/>
  <c r="AD2" i="4"/>
  <c r="AE2" i="4"/>
  <c r="AF2" i="4"/>
  <c r="AG2" i="4"/>
  <c r="F3" i="4"/>
  <c r="G3" i="4"/>
  <c r="H3" i="4"/>
  <c r="I3" i="4"/>
  <c r="J3" i="4"/>
  <c r="K3" i="4"/>
  <c r="L3" i="4"/>
  <c r="M3" i="4"/>
  <c r="N3" i="4"/>
  <c r="O3" i="4"/>
  <c r="P3" i="4"/>
  <c r="Q3" i="4"/>
  <c r="R3" i="4"/>
  <c r="S3" i="4"/>
  <c r="T3" i="4"/>
  <c r="U3" i="4"/>
  <c r="V3" i="4"/>
  <c r="W3" i="4"/>
  <c r="X3" i="4"/>
  <c r="Y3" i="4"/>
  <c r="Z3" i="4"/>
  <c r="AA3" i="4"/>
  <c r="AB3" i="4"/>
  <c r="AC3" i="4"/>
  <c r="AD3" i="4"/>
  <c r="AE3" i="4"/>
  <c r="AF3" i="4"/>
  <c r="AG3" i="4"/>
  <c r="F4" i="4"/>
  <c r="G4" i="4"/>
  <c r="H4" i="4"/>
  <c r="I4" i="4"/>
  <c r="J4" i="4"/>
  <c r="K4" i="4"/>
  <c r="L4" i="4"/>
  <c r="M4" i="4"/>
  <c r="N4" i="4"/>
  <c r="O4" i="4"/>
  <c r="P4" i="4"/>
  <c r="Q4" i="4"/>
  <c r="R4" i="4"/>
  <c r="S4" i="4"/>
  <c r="T4" i="4"/>
  <c r="U4" i="4"/>
  <c r="V4" i="4"/>
  <c r="W4" i="4"/>
  <c r="X4" i="4"/>
  <c r="Y4" i="4"/>
  <c r="Z4" i="4"/>
  <c r="AA4" i="4"/>
  <c r="AB4" i="4"/>
  <c r="AC4" i="4"/>
  <c r="AD4" i="4"/>
  <c r="AE4" i="4"/>
  <c r="AF4" i="4"/>
  <c r="AG4" i="4"/>
  <c r="F5" i="4"/>
  <c r="G5" i="4"/>
  <c r="H5" i="4"/>
  <c r="I5" i="4"/>
  <c r="J5" i="4"/>
  <c r="K5" i="4"/>
  <c r="L5" i="4"/>
  <c r="M5" i="4"/>
  <c r="N5" i="4"/>
  <c r="O5" i="4"/>
  <c r="P5" i="4"/>
  <c r="Q5" i="4"/>
  <c r="R5" i="4"/>
  <c r="S5" i="4"/>
  <c r="T5" i="4"/>
  <c r="U5" i="4"/>
  <c r="V5" i="4"/>
  <c r="W5" i="4"/>
  <c r="X5" i="4"/>
  <c r="Y5" i="4"/>
  <c r="Z5" i="4"/>
  <c r="AA5" i="4"/>
  <c r="AB5" i="4"/>
  <c r="AC5" i="4"/>
  <c r="AD5" i="4"/>
  <c r="AE5" i="4"/>
  <c r="AF5" i="4"/>
  <c r="AG5" i="4"/>
  <c r="F6" i="4"/>
  <c r="G6" i="4"/>
  <c r="H6" i="4"/>
  <c r="I6" i="4"/>
  <c r="J6" i="4"/>
  <c r="K6" i="4"/>
  <c r="L6" i="4"/>
  <c r="M6" i="4"/>
  <c r="N6" i="4"/>
  <c r="O6" i="4"/>
  <c r="P6" i="4"/>
  <c r="Q6" i="4"/>
  <c r="R6" i="4"/>
  <c r="S6" i="4"/>
  <c r="T6" i="4"/>
  <c r="U6" i="4"/>
  <c r="V6" i="4"/>
  <c r="W6" i="4"/>
  <c r="X6" i="4"/>
  <c r="Y6" i="4"/>
  <c r="Z6" i="4"/>
  <c r="AA6" i="4"/>
  <c r="AB6" i="4"/>
  <c r="AC6" i="4"/>
  <c r="AD6" i="4"/>
  <c r="AE6" i="4"/>
  <c r="AF6" i="4"/>
  <c r="AG6" i="4"/>
  <c r="F7" i="4"/>
  <c r="G7" i="4"/>
  <c r="H7" i="4"/>
  <c r="I7" i="4"/>
  <c r="J7" i="4"/>
  <c r="K7" i="4"/>
  <c r="L7" i="4"/>
  <c r="M7" i="4"/>
  <c r="N7" i="4"/>
  <c r="O7" i="4"/>
  <c r="P7" i="4"/>
  <c r="Q7" i="4"/>
  <c r="R7" i="4"/>
  <c r="S7" i="4"/>
  <c r="T7" i="4"/>
  <c r="U7" i="4"/>
  <c r="V7" i="4"/>
  <c r="W7" i="4"/>
  <c r="X7" i="4"/>
  <c r="Y7" i="4"/>
  <c r="Z7" i="4"/>
  <c r="AA7" i="4"/>
  <c r="AB7" i="4"/>
  <c r="AC7" i="4"/>
  <c r="AD7" i="4"/>
  <c r="AE7" i="4"/>
  <c r="AF7" i="4"/>
  <c r="AG7" i="4"/>
  <c r="F8" i="4"/>
  <c r="G8" i="4"/>
  <c r="H8" i="4"/>
  <c r="I8" i="4"/>
  <c r="J8" i="4"/>
  <c r="K8" i="4"/>
  <c r="L8" i="4"/>
  <c r="M8" i="4"/>
  <c r="N8" i="4"/>
  <c r="O8" i="4"/>
  <c r="P8" i="4"/>
  <c r="Q8" i="4"/>
  <c r="R8" i="4"/>
  <c r="S8" i="4"/>
  <c r="T8" i="4"/>
  <c r="U8" i="4"/>
  <c r="V8" i="4"/>
  <c r="W8" i="4"/>
  <c r="X8" i="4"/>
  <c r="Y8" i="4"/>
  <c r="Z8" i="4"/>
  <c r="AA8" i="4"/>
  <c r="AB8" i="4"/>
  <c r="AC8" i="4"/>
  <c r="AD8" i="4"/>
  <c r="AE8" i="4"/>
  <c r="AF8" i="4"/>
  <c r="AG8" i="4"/>
  <c r="F9" i="4"/>
  <c r="G9" i="4"/>
  <c r="H9" i="4"/>
  <c r="I9" i="4"/>
  <c r="J9" i="4"/>
  <c r="K9" i="4"/>
  <c r="L9" i="4"/>
  <c r="M9" i="4"/>
  <c r="N9" i="4"/>
  <c r="O9" i="4"/>
  <c r="P9" i="4"/>
  <c r="Q9" i="4"/>
  <c r="R9" i="4"/>
  <c r="S9" i="4"/>
  <c r="T9" i="4"/>
  <c r="U9" i="4"/>
  <c r="V9" i="4"/>
  <c r="W9" i="4"/>
  <c r="X9" i="4"/>
  <c r="Y9" i="4"/>
  <c r="Z9" i="4"/>
  <c r="AA9" i="4"/>
  <c r="AB9" i="4"/>
  <c r="AC9" i="4"/>
  <c r="AD9" i="4"/>
  <c r="AE9" i="4"/>
  <c r="AF9" i="4"/>
  <c r="AG9" i="4"/>
  <c r="F10" i="4"/>
  <c r="G10" i="4"/>
  <c r="H10" i="4"/>
  <c r="I10" i="4"/>
  <c r="J10" i="4"/>
  <c r="K10" i="4"/>
  <c r="L10" i="4"/>
  <c r="M10" i="4"/>
  <c r="N10" i="4"/>
  <c r="O10" i="4"/>
  <c r="P10" i="4"/>
  <c r="Q10" i="4"/>
  <c r="R10" i="4"/>
  <c r="S10" i="4"/>
  <c r="T10" i="4"/>
  <c r="U10" i="4"/>
  <c r="V10" i="4"/>
  <c r="W10" i="4"/>
  <c r="X10" i="4"/>
  <c r="Y10" i="4"/>
  <c r="Z10" i="4"/>
  <c r="AA10" i="4"/>
  <c r="AB10" i="4"/>
  <c r="AC10" i="4"/>
  <c r="AD10" i="4"/>
  <c r="AE10" i="4"/>
  <c r="AF10" i="4"/>
  <c r="AG10" i="4"/>
  <c r="F11" i="4"/>
  <c r="G11" i="4"/>
  <c r="H11" i="4"/>
  <c r="I11" i="4"/>
  <c r="J11" i="4"/>
  <c r="K11" i="4"/>
  <c r="L11" i="4"/>
  <c r="M11" i="4"/>
  <c r="N11" i="4"/>
  <c r="O11" i="4"/>
  <c r="P11" i="4"/>
  <c r="Q11" i="4"/>
  <c r="R11" i="4"/>
  <c r="S11" i="4"/>
  <c r="T11" i="4"/>
  <c r="U11" i="4"/>
  <c r="V11" i="4"/>
  <c r="W11" i="4"/>
  <c r="X11" i="4"/>
  <c r="Y11" i="4"/>
  <c r="Z11" i="4"/>
  <c r="AA11" i="4"/>
  <c r="AB11" i="4"/>
  <c r="AC11" i="4"/>
  <c r="AD11" i="4"/>
  <c r="AE11" i="4"/>
  <c r="AF11" i="4"/>
  <c r="AG11" i="4"/>
  <c r="F12" i="4"/>
  <c r="G12" i="4"/>
  <c r="H12" i="4"/>
  <c r="I12" i="4"/>
  <c r="J12" i="4"/>
  <c r="K12" i="4"/>
  <c r="L12" i="4"/>
  <c r="M12" i="4"/>
  <c r="N12" i="4"/>
  <c r="O12" i="4"/>
  <c r="P12" i="4"/>
  <c r="Q12" i="4"/>
  <c r="R12" i="4"/>
  <c r="S12" i="4"/>
  <c r="T12" i="4"/>
  <c r="U12" i="4"/>
  <c r="V12" i="4"/>
  <c r="W12" i="4"/>
  <c r="X12" i="4"/>
  <c r="Y12" i="4"/>
  <c r="Z12" i="4"/>
  <c r="AA12" i="4"/>
  <c r="AB12" i="4"/>
  <c r="AC12" i="4"/>
  <c r="AD12" i="4"/>
  <c r="AE12" i="4"/>
  <c r="AF12" i="4"/>
  <c r="AG12" i="4"/>
  <c r="F13" i="4"/>
  <c r="G13" i="4"/>
  <c r="H13" i="4"/>
  <c r="I13" i="4"/>
  <c r="J13" i="4"/>
  <c r="K13" i="4"/>
  <c r="L13" i="4"/>
  <c r="M13" i="4"/>
  <c r="N13" i="4"/>
  <c r="O13" i="4"/>
  <c r="P13" i="4"/>
  <c r="Q13" i="4"/>
  <c r="R13" i="4"/>
  <c r="S13" i="4"/>
  <c r="T13" i="4"/>
  <c r="U13" i="4"/>
  <c r="V13" i="4"/>
  <c r="W13" i="4"/>
  <c r="X13" i="4"/>
  <c r="Y13" i="4"/>
  <c r="Z13" i="4"/>
  <c r="AA13" i="4"/>
  <c r="AB13" i="4"/>
  <c r="AC13" i="4"/>
  <c r="AD13" i="4"/>
  <c r="AE13" i="4"/>
  <c r="AF13" i="4"/>
  <c r="AG13" i="4"/>
  <c r="F14" i="4"/>
  <c r="G14" i="4"/>
  <c r="H14" i="4"/>
  <c r="I14" i="4"/>
  <c r="J14" i="4"/>
  <c r="K14" i="4"/>
  <c r="L14" i="4"/>
  <c r="M14" i="4"/>
  <c r="N14" i="4"/>
  <c r="O14" i="4"/>
  <c r="P14" i="4"/>
  <c r="Q14" i="4"/>
  <c r="R14" i="4"/>
  <c r="S14" i="4"/>
  <c r="T14" i="4"/>
  <c r="U14" i="4"/>
  <c r="V14" i="4"/>
  <c r="W14" i="4"/>
  <c r="X14" i="4"/>
  <c r="Y14" i="4"/>
  <c r="Z14" i="4"/>
  <c r="AA14" i="4"/>
  <c r="AB14" i="4"/>
  <c r="AC14" i="4"/>
  <c r="AD14" i="4"/>
  <c r="AE14" i="4"/>
  <c r="AF14" i="4"/>
  <c r="AG14" i="4"/>
  <c r="F15" i="4"/>
  <c r="G15" i="4"/>
  <c r="H15" i="4"/>
  <c r="I15" i="4"/>
  <c r="J15" i="4"/>
  <c r="K15" i="4"/>
  <c r="L15" i="4"/>
  <c r="M15" i="4"/>
  <c r="N15" i="4"/>
  <c r="O15" i="4"/>
  <c r="P15" i="4"/>
  <c r="Q15" i="4"/>
  <c r="R15" i="4"/>
  <c r="S15" i="4"/>
  <c r="T15" i="4"/>
  <c r="U15" i="4"/>
  <c r="V15" i="4"/>
  <c r="W15" i="4"/>
  <c r="X15" i="4"/>
  <c r="Y15" i="4"/>
  <c r="Z15" i="4"/>
  <c r="AA15" i="4"/>
  <c r="AB15" i="4"/>
  <c r="AC15" i="4"/>
  <c r="AD15" i="4"/>
  <c r="AE15" i="4"/>
  <c r="AF15" i="4"/>
  <c r="AG15" i="4"/>
  <c r="F16" i="4"/>
  <c r="G16" i="4"/>
  <c r="H16" i="4"/>
  <c r="I16" i="4"/>
  <c r="J16" i="4"/>
  <c r="K16" i="4"/>
  <c r="L16" i="4"/>
  <c r="M16" i="4"/>
  <c r="N16" i="4"/>
  <c r="O16" i="4"/>
  <c r="P16" i="4"/>
  <c r="Q16" i="4"/>
  <c r="R16" i="4"/>
  <c r="S16" i="4"/>
  <c r="T16" i="4"/>
  <c r="U16" i="4"/>
  <c r="V16" i="4"/>
  <c r="W16" i="4"/>
  <c r="X16" i="4"/>
  <c r="Y16" i="4"/>
  <c r="Z16" i="4"/>
  <c r="AA16" i="4"/>
  <c r="AB16" i="4"/>
  <c r="AC16" i="4"/>
  <c r="AD16" i="4"/>
  <c r="AE16" i="4"/>
  <c r="AF16" i="4"/>
  <c r="AG16" i="4"/>
  <c r="F17" i="4"/>
  <c r="G17" i="4"/>
  <c r="H17" i="4"/>
  <c r="I17" i="4"/>
  <c r="J17" i="4"/>
  <c r="K17" i="4"/>
  <c r="L17" i="4"/>
  <c r="M17" i="4"/>
  <c r="N17" i="4"/>
  <c r="O17" i="4"/>
  <c r="P17" i="4"/>
  <c r="Q17" i="4"/>
  <c r="R17" i="4"/>
  <c r="S17" i="4"/>
  <c r="T17" i="4"/>
  <c r="U17" i="4"/>
  <c r="V17" i="4"/>
  <c r="W17" i="4"/>
  <c r="X17" i="4"/>
  <c r="Y17" i="4"/>
  <c r="Z17" i="4"/>
  <c r="AA17" i="4"/>
  <c r="AB17" i="4"/>
  <c r="AC17" i="4"/>
  <c r="AD17" i="4"/>
  <c r="AE17" i="4"/>
  <c r="AF17" i="4"/>
  <c r="AG17" i="4"/>
  <c r="C2" i="4"/>
  <c r="D2" i="4"/>
  <c r="E2" i="4"/>
  <c r="C3" i="4"/>
  <c r="D3" i="4"/>
  <c r="E3" i="4"/>
  <c r="C4" i="4"/>
  <c r="D4" i="4"/>
  <c r="E4" i="4"/>
  <c r="C5" i="4"/>
  <c r="D5" i="4"/>
  <c r="E5" i="4"/>
  <c r="C6" i="4"/>
  <c r="D6" i="4"/>
  <c r="E6" i="4"/>
  <c r="C7" i="4"/>
  <c r="D7" i="4"/>
  <c r="E7" i="4"/>
  <c r="C8" i="4"/>
  <c r="D8" i="4"/>
  <c r="E8" i="4"/>
  <c r="C9" i="4"/>
  <c r="D9" i="4"/>
  <c r="E9" i="4"/>
  <c r="C10" i="4"/>
  <c r="D10" i="4"/>
  <c r="E10" i="4"/>
  <c r="C11" i="4"/>
  <c r="D11" i="4"/>
  <c r="E11" i="4"/>
  <c r="C12" i="4"/>
  <c r="D12" i="4"/>
  <c r="E12" i="4"/>
  <c r="C13" i="4"/>
  <c r="D13" i="4"/>
  <c r="E13" i="4"/>
  <c r="C14" i="4"/>
  <c r="D14" i="4"/>
  <c r="E14" i="4"/>
  <c r="C15" i="4"/>
  <c r="D15" i="4"/>
  <c r="E15" i="4"/>
  <c r="C16" i="4"/>
  <c r="D16" i="4"/>
  <c r="E16" i="4"/>
  <c r="C17" i="4"/>
  <c r="D17" i="4"/>
  <c r="E17" i="4"/>
  <c r="B3" i="4"/>
  <c r="B4" i="4"/>
  <c r="B5" i="4"/>
  <c r="B6" i="4"/>
  <c r="B7" i="4"/>
  <c r="B8" i="4"/>
  <c r="B9" i="4"/>
  <c r="B10" i="4"/>
  <c r="B11" i="4"/>
  <c r="B12" i="4"/>
  <c r="B13" i="4"/>
  <c r="B14" i="4"/>
  <c r="B15" i="4"/>
  <c r="B16" i="4"/>
  <c r="B17" i="4"/>
  <c r="B2" i="4"/>
  <c r="E112" i="13"/>
  <c r="D108" i="13"/>
  <c r="F112" i="13"/>
  <c r="F108" i="13"/>
  <c r="E104" i="13"/>
  <c r="F104" i="13"/>
  <c r="G104" i="13"/>
  <c r="H104" i="13"/>
  <c r="I104" i="13"/>
  <c r="J104" i="13"/>
  <c r="K104" i="13"/>
  <c r="L104" i="13"/>
  <c r="M104" i="13"/>
  <c r="N104" i="13"/>
  <c r="O104" i="13"/>
  <c r="P104" i="13"/>
  <c r="Q104" i="13"/>
  <c r="R104" i="13"/>
  <c r="S104" i="13"/>
  <c r="T104" i="13"/>
  <c r="U104" i="13"/>
  <c r="V104" i="13"/>
  <c r="W104" i="13"/>
  <c r="X104" i="13"/>
  <c r="Y104" i="13"/>
  <c r="Z104" i="13"/>
  <c r="AA104" i="13"/>
  <c r="AB104" i="13"/>
  <c r="AC104" i="13"/>
  <c r="AD104" i="13"/>
  <c r="AE104" i="13"/>
  <c r="AF104" i="13"/>
  <c r="AG104" i="13"/>
  <c r="AH104" i="13"/>
  <c r="AI104" i="13"/>
  <c r="E107" i="13"/>
  <c r="F107" i="13"/>
  <c r="G107" i="13"/>
  <c r="H107" i="13"/>
  <c r="I107" i="13"/>
  <c r="J107" i="13"/>
  <c r="K107" i="13"/>
  <c r="L107" i="13"/>
  <c r="M107" i="13"/>
  <c r="N107" i="13"/>
  <c r="O107" i="13"/>
  <c r="P107" i="13"/>
  <c r="Q107" i="13"/>
  <c r="R107" i="13"/>
  <c r="S107" i="13"/>
  <c r="T107" i="13"/>
  <c r="U107" i="13"/>
  <c r="V107" i="13"/>
  <c r="W107" i="13"/>
  <c r="X107" i="13"/>
  <c r="Y107" i="13"/>
  <c r="Z107" i="13"/>
  <c r="AA107" i="13"/>
  <c r="AB107" i="13"/>
  <c r="AC107" i="13"/>
  <c r="AD107" i="13"/>
  <c r="AE107" i="13"/>
  <c r="AF107" i="13"/>
  <c r="AG107" i="13"/>
  <c r="AH107" i="13"/>
  <c r="AI107" i="13"/>
  <c r="E108" i="13"/>
  <c r="G108" i="13"/>
  <c r="H108" i="13"/>
  <c r="I108" i="13"/>
  <c r="J108" i="13"/>
  <c r="K108" i="13"/>
  <c r="L108" i="13"/>
  <c r="M108" i="13"/>
  <c r="N108" i="13"/>
  <c r="O108" i="13"/>
  <c r="P108" i="13"/>
  <c r="Q108" i="13"/>
  <c r="R108" i="13"/>
  <c r="S108" i="13"/>
  <c r="T108" i="13"/>
  <c r="U108" i="13"/>
  <c r="V108" i="13"/>
  <c r="W108" i="13"/>
  <c r="X108" i="13"/>
  <c r="Y108" i="13"/>
  <c r="Z108" i="13"/>
  <c r="AA108" i="13"/>
  <c r="AB108" i="13"/>
  <c r="AC108" i="13"/>
  <c r="AD108" i="13"/>
  <c r="AE108" i="13"/>
  <c r="AF108" i="13"/>
  <c r="AG108" i="13"/>
  <c r="AH108" i="13"/>
  <c r="AI108" i="13"/>
  <c r="G112" i="13"/>
  <c r="H112" i="13"/>
  <c r="I112" i="13"/>
  <c r="J112" i="13"/>
  <c r="K112" i="13"/>
  <c r="L112" i="13"/>
  <c r="M112" i="13"/>
  <c r="N112" i="13"/>
  <c r="O112" i="13"/>
  <c r="P112" i="13"/>
  <c r="Q112" i="13"/>
  <c r="R112" i="13"/>
  <c r="S112" i="13"/>
  <c r="T112" i="13"/>
  <c r="U112" i="13"/>
  <c r="V112" i="13"/>
  <c r="W112" i="13"/>
  <c r="X112" i="13"/>
  <c r="Y112" i="13"/>
  <c r="Z112" i="13"/>
  <c r="AA112" i="13"/>
  <c r="AB112" i="13"/>
  <c r="AC112" i="13"/>
  <c r="AD112" i="13"/>
  <c r="AE112" i="13"/>
  <c r="AF112" i="13"/>
  <c r="AG112" i="13"/>
  <c r="AH112" i="13"/>
  <c r="AI112" i="13"/>
  <c r="D107" i="13"/>
  <c r="D104" i="13"/>
  <c r="H92" i="13"/>
  <c r="E84" i="13"/>
  <c r="F84" i="13"/>
  <c r="G84" i="13"/>
  <c r="H84" i="13"/>
  <c r="I84" i="13"/>
  <c r="J84" i="13"/>
  <c r="K84" i="13"/>
  <c r="L84" i="13"/>
  <c r="M84" i="13"/>
  <c r="N84" i="13"/>
  <c r="O84" i="13"/>
  <c r="P84" i="13"/>
  <c r="Q84" i="13"/>
  <c r="R84" i="13"/>
  <c r="S84" i="13"/>
  <c r="T84" i="13"/>
  <c r="U84" i="13"/>
  <c r="V84" i="13"/>
  <c r="W84" i="13"/>
  <c r="X84" i="13"/>
  <c r="Y84" i="13"/>
  <c r="Z84" i="13"/>
  <c r="AA84" i="13"/>
  <c r="AB84" i="13"/>
  <c r="AC84" i="13"/>
  <c r="AD84" i="13"/>
  <c r="AE84" i="13"/>
  <c r="AF84" i="13"/>
  <c r="AG84" i="13"/>
  <c r="AH84" i="13"/>
  <c r="AI84" i="13"/>
  <c r="E87" i="13"/>
  <c r="F87" i="13"/>
  <c r="G87" i="13"/>
  <c r="H87" i="13"/>
  <c r="I87" i="13"/>
  <c r="J87" i="13"/>
  <c r="K87" i="13"/>
  <c r="L87" i="13"/>
  <c r="M87" i="13"/>
  <c r="N87" i="13"/>
  <c r="O87" i="13"/>
  <c r="P87" i="13"/>
  <c r="Q87" i="13"/>
  <c r="R87" i="13"/>
  <c r="S87" i="13"/>
  <c r="T87" i="13"/>
  <c r="U87" i="13"/>
  <c r="V87" i="13"/>
  <c r="W87" i="13"/>
  <c r="X87" i="13"/>
  <c r="Y87" i="13"/>
  <c r="Z87" i="13"/>
  <c r="AA87" i="13"/>
  <c r="AB87" i="13"/>
  <c r="AC87" i="13"/>
  <c r="AD87" i="13"/>
  <c r="AE87" i="13"/>
  <c r="AF87" i="13"/>
  <c r="AG87" i="13"/>
  <c r="AH87" i="13"/>
  <c r="AI87" i="13"/>
  <c r="E88" i="13"/>
  <c r="F88" i="13"/>
  <c r="G88" i="13"/>
  <c r="H88" i="13"/>
  <c r="I88" i="13"/>
  <c r="J88" i="13"/>
  <c r="K88" i="13"/>
  <c r="L88" i="13"/>
  <c r="M88" i="13"/>
  <c r="N88" i="13"/>
  <c r="O88" i="13"/>
  <c r="P88" i="13"/>
  <c r="Q88" i="13"/>
  <c r="R88" i="13"/>
  <c r="S88" i="13"/>
  <c r="T88" i="13"/>
  <c r="U88" i="13"/>
  <c r="V88" i="13"/>
  <c r="W88" i="13"/>
  <c r="X88" i="13"/>
  <c r="Y88" i="13"/>
  <c r="Z88" i="13"/>
  <c r="AA88" i="13"/>
  <c r="AB88" i="13"/>
  <c r="AC88" i="13"/>
  <c r="AD88" i="13"/>
  <c r="AE88" i="13"/>
  <c r="AF88" i="13"/>
  <c r="AG88" i="13"/>
  <c r="AH88" i="13"/>
  <c r="AI88" i="13"/>
  <c r="E92" i="13"/>
  <c r="F92" i="13"/>
  <c r="G92" i="13"/>
  <c r="I92" i="13"/>
  <c r="J92" i="13"/>
  <c r="K92" i="13"/>
  <c r="L92" i="13"/>
  <c r="M92" i="13"/>
  <c r="N92" i="13"/>
  <c r="O92" i="13"/>
  <c r="P92" i="13"/>
  <c r="Q92" i="13"/>
  <c r="R92" i="13"/>
  <c r="S92" i="13"/>
  <c r="T92" i="13"/>
  <c r="U92" i="13"/>
  <c r="V92" i="13"/>
  <c r="W92" i="13"/>
  <c r="X92" i="13"/>
  <c r="Y92" i="13"/>
  <c r="Z92" i="13"/>
  <c r="AA92" i="13"/>
  <c r="AB92" i="13"/>
  <c r="AC92" i="13"/>
  <c r="AD92" i="13"/>
  <c r="AE92" i="13"/>
  <c r="AF92" i="13"/>
  <c r="AG92" i="13"/>
  <c r="AH92" i="13"/>
  <c r="AI92" i="13"/>
  <c r="D92" i="13"/>
  <c r="D88" i="13"/>
  <c r="D87" i="13"/>
  <c r="D84" i="13"/>
  <c r="D9" i="13"/>
  <c r="E63" i="13"/>
  <c r="F63" i="13"/>
  <c r="G63" i="13"/>
  <c r="H63" i="13"/>
  <c r="I63" i="13"/>
  <c r="J63" i="13"/>
  <c r="K63" i="13"/>
  <c r="L63" i="13"/>
  <c r="M63" i="13"/>
  <c r="N63" i="13"/>
  <c r="O63" i="13"/>
  <c r="P63" i="13"/>
  <c r="Q63" i="13"/>
  <c r="R63" i="13"/>
  <c r="S63" i="13"/>
  <c r="T63" i="13"/>
  <c r="U63" i="13"/>
  <c r="V63" i="13"/>
  <c r="W63" i="13"/>
  <c r="X63" i="13"/>
  <c r="Y63" i="13"/>
  <c r="Z63" i="13"/>
  <c r="AA63" i="13"/>
  <c r="AB63" i="13"/>
  <c r="AC63" i="13"/>
  <c r="AD63" i="13"/>
  <c r="AE63" i="13"/>
  <c r="AF63" i="13"/>
  <c r="AG63" i="13"/>
  <c r="AH63" i="13"/>
  <c r="AI63" i="13"/>
  <c r="E66" i="13"/>
  <c r="F66" i="13"/>
  <c r="G66" i="13"/>
  <c r="H66" i="13"/>
  <c r="I66" i="13"/>
  <c r="J66" i="13"/>
  <c r="K66" i="13"/>
  <c r="L66" i="13"/>
  <c r="M66" i="13"/>
  <c r="N66" i="13"/>
  <c r="O66" i="13"/>
  <c r="P66" i="13"/>
  <c r="Q66" i="13"/>
  <c r="R66" i="13"/>
  <c r="S66" i="13"/>
  <c r="T66" i="13"/>
  <c r="U66" i="13"/>
  <c r="V66" i="13"/>
  <c r="W66" i="13"/>
  <c r="X66" i="13"/>
  <c r="Y66" i="13"/>
  <c r="Z66" i="13"/>
  <c r="AA66" i="13"/>
  <c r="AB66" i="13"/>
  <c r="AC66" i="13"/>
  <c r="AD66" i="13"/>
  <c r="AE66" i="13"/>
  <c r="AF66" i="13"/>
  <c r="AG66" i="13"/>
  <c r="AH66" i="13"/>
  <c r="AI66" i="13"/>
  <c r="E67" i="13"/>
  <c r="F67" i="13"/>
  <c r="G67" i="13"/>
  <c r="H67" i="13"/>
  <c r="I67" i="13"/>
  <c r="J67" i="13"/>
  <c r="K67" i="13"/>
  <c r="L67" i="13"/>
  <c r="M67" i="13"/>
  <c r="N67" i="13"/>
  <c r="O67" i="13"/>
  <c r="P67" i="13"/>
  <c r="Q67" i="13"/>
  <c r="R67" i="13"/>
  <c r="S67" i="13"/>
  <c r="T67" i="13"/>
  <c r="U67" i="13"/>
  <c r="V67" i="13"/>
  <c r="W67" i="13"/>
  <c r="X67" i="13"/>
  <c r="Y67" i="13"/>
  <c r="Z67" i="13"/>
  <c r="AA67" i="13"/>
  <c r="AB67" i="13"/>
  <c r="AC67" i="13"/>
  <c r="AD67" i="13"/>
  <c r="AE67" i="13"/>
  <c r="AF67" i="13"/>
  <c r="AG67" i="13"/>
  <c r="AH67" i="13"/>
  <c r="AI67" i="13"/>
  <c r="D67" i="13"/>
  <c r="D66" i="13"/>
  <c r="D63" i="13"/>
  <c r="D48" i="13"/>
  <c r="E44" i="13"/>
  <c r="F44" i="13"/>
  <c r="G44" i="13"/>
  <c r="H44" i="13"/>
  <c r="I44" i="13"/>
  <c r="J44" i="13"/>
  <c r="K44" i="13"/>
  <c r="L44" i="13"/>
  <c r="M44" i="13"/>
  <c r="N44" i="13"/>
  <c r="O44" i="13"/>
  <c r="P44" i="13"/>
  <c r="Q44" i="13"/>
  <c r="R44" i="13"/>
  <c r="S44" i="13"/>
  <c r="T44" i="13"/>
  <c r="U44" i="13"/>
  <c r="V44" i="13"/>
  <c r="W44" i="13"/>
  <c r="X44" i="13"/>
  <c r="Y44" i="13"/>
  <c r="Z44" i="13"/>
  <c r="AA44" i="13"/>
  <c r="AB44" i="13"/>
  <c r="AC44" i="13"/>
  <c r="AD44" i="13"/>
  <c r="AE44" i="13"/>
  <c r="AF44" i="13"/>
  <c r="AG44" i="13"/>
  <c r="AH44" i="13"/>
  <c r="AI44" i="13"/>
  <c r="E47" i="13"/>
  <c r="F47" i="13"/>
  <c r="G47" i="13"/>
  <c r="H47" i="13"/>
  <c r="I47" i="13"/>
  <c r="J47" i="13"/>
  <c r="K47" i="13"/>
  <c r="L47" i="13"/>
  <c r="M47" i="13"/>
  <c r="N47" i="13"/>
  <c r="O47" i="13"/>
  <c r="P47" i="13"/>
  <c r="Q47" i="13"/>
  <c r="R47" i="13"/>
  <c r="S47" i="13"/>
  <c r="T47" i="13"/>
  <c r="U47" i="13"/>
  <c r="V47" i="13"/>
  <c r="W47" i="13"/>
  <c r="X47" i="13"/>
  <c r="Y47" i="13"/>
  <c r="Z47" i="13"/>
  <c r="AA47" i="13"/>
  <c r="AB47" i="13"/>
  <c r="AC47" i="13"/>
  <c r="AD47" i="13"/>
  <c r="AE47" i="13"/>
  <c r="AF47" i="13"/>
  <c r="AG47" i="13"/>
  <c r="AH47" i="13"/>
  <c r="AI47" i="13"/>
  <c r="E48" i="13"/>
  <c r="F48" i="13"/>
  <c r="G48" i="13"/>
  <c r="H48" i="13"/>
  <c r="I48" i="13"/>
  <c r="J48" i="13"/>
  <c r="K48" i="13"/>
  <c r="L48" i="13"/>
  <c r="M48" i="13"/>
  <c r="N48" i="13"/>
  <c r="O48" i="13"/>
  <c r="P48" i="13"/>
  <c r="Q48" i="13"/>
  <c r="R48" i="13"/>
  <c r="S48" i="13"/>
  <c r="T48" i="13"/>
  <c r="U48" i="13"/>
  <c r="V48" i="13"/>
  <c r="W48" i="13"/>
  <c r="X48" i="13"/>
  <c r="Y48" i="13"/>
  <c r="Z48" i="13"/>
  <c r="AA48" i="13"/>
  <c r="AB48" i="13"/>
  <c r="AC48" i="13"/>
  <c r="AD48" i="13"/>
  <c r="AE48" i="13"/>
  <c r="AF48" i="13"/>
  <c r="AG48" i="13"/>
  <c r="AH48" i="13"/>
  <c r="AI48" i="13"/>
  <c r="D47" i="13"/>
  <c r="D44" i="13"/>
  <c r="F25" i="13"/>
  <c r="G25" i="13"/>
  <c r="H25" i="13"/>
  <c r="I25" i="13"/>
  <c r="J25" i="13"/>
  <c r="K25" i="13"/>
  <c r="L25" i="13"/>
  <c r="M25" i="13"/>
  <c r="N25" i="13"/>
  <c r="O25" i="13"/>
  <c r="P25" i="13"/>
  <c r="Q25" i="13"/>
  <c r="R25" i="13"/>
  <c r="S25" i="13"/>
  <c r="T25" i="13"/>
  <c r="U25" i="13"/>
  <c r="V25" i="13"/>
  <c r="W25" i="13"/>
  <c r="X25" i="13"/>
  <c r="Y25" i="13"/>
  <c r="Z25" i="13"/>
  <c r="AA25" i="13"/>
  <c r="AB25" i="13"/>
  <c r="AC25" i="13"/>
  <c r="AD25" i="13"/>
  <c r="AE25" i="13"/>
  <c r="AF25" i="13"/>
  <c r="AG25" i="13"/>
  <c r="AH25" i="13"/>
  <c r="AI25" i="13"/>
  <c r="F28" i="13"/>
  <c r="G28" i="13"/>
  <c r="H28" i="13"/>
  <c r="I28" i="13"/>
  <c r="J28" i="13"/>
  <c r="K28" i="13"/>
  <c r="L28" i="13"/>
  <c r="M28" i="13"/>
  <c r="N28" i="13"/>
  <c r="O28" i="13"/>
  <c r="P28" i="13"/>
  <c r="Q28" i="13"/>
  <c r="R28" i="13"/>
  <c r="S28" i="13"/>
  <c r="T28" i="13"/>
  <c r="U28" i="13"/>
  <c r="V28" i="13"/>
  <c r="W28" i="13"/>
  <c r="X28" i="13"/>
  <c r="Y28" i="13"/>
  <c r="Z28" i="13"/>
  <c r="AA28" i="13"/>
  <c r="AB28" i="13"/>
  <c r="AC28" i="13"/>
  <c r="AD28" i="13"/>
  <c r="AE28" i="13"/>
  <c r="AF28" i="13"/>
  <c r="AG28" i="13"/>
  <c r="AH28" i="13"/>
  <c r="AI28" i="13"/>
  <c r="F29" i="13"/>
  <c r="G29" i="13"/>
  <c r="H29" i="13"/>
  <c r="I29" i="13"/>
  <c r="J29" i="13"/>
  <c r="K29" i="13"/>
  <c r="L29" i="13"/>
  <c r="M29" i="13"/>
  <c r="N29" i="13"/>
  <c r="O29" i="13"/>
  <c r="P29" i="13"/>
  <c r="Q29" i="13"/>
  <c r="R29" i="13"/>
  <c r="S29" i="13"/>
  <c r="T29" i="13"/>
  <c r="U29" i="13"/>
  <c r="V29" i="13"/>
  <c r="W29" i="13"/>
  <c r="X29" i="13"/>
  <c r="Y29" i="13"/>
  <c r="Z29" i="13"/>
  <c r="AA29" i="13"/>
  <c r="AB29" i="13"/>
  <c r="AC29" i="13"/>
  <c r="AD29" i="13"/>
  <c r="AE29" i="13"/>
  <c r="AF29" i="13"/>
  <c r="AG29" i="13"/>
  <c r="AH29" i="13"/>
  <c r="AI29" i="13"/>
  <c r="E28" i="13"/>
  <c r="E25" i="13"/>
  <c r="E29" i="13"/>
  <c r="D29" i="13"/>
  <c r="D28" i="13"/>
  <c r="D25" i="13"/>
  <c r="E6" i="13"/>
  <c r="F6" i="13"/>
  <c r="G6" i="13"/>
  <c r="H6" i="13"/>
  <c r="I6" i="13"/>
  <c r="J6" i="13"/>
  <c r="K6" i="13"/>
  <c r="L6" i="13"/>
  <c r="M6" i="13"/>
  <c r="N6" i="13"/>
  <c r="O6" i="13"/>
  <c r="P6" i="13"/>
  <c r="Q6" i="13"/>
  <c r="R6" i="13"/>
  <c r="S6" i="13"/>
  <c r="T6" i="13"/>
  <c r="U6" i="13"/>
  <c r="V6" i="13"/>
  <c r="W6" i="13"/>
  <c r="X6" i="13"/>
  <c r="Y6" i="13"/>
  <c r="Z6" i="13"/>
  <c r="AA6" i="13"/>
  <c r="AB6" i="13"/>
  <c r="AC6" i="13"/>
  <c r="AD6" i="13"/>
  <c r="AE6" i="13"/>
  <c r="AF6" i="13"/>
  <c r="AG6" i="13"/>
  <c r="AH6" i="13"/>
  <c r="AI6" i="13"/>
  <c r="H10" i="13"/>
  <c r="F9" i="13"/>
  <c r="G9" i="13"/>
  <c r="H9" i="13"/>
  <c r="I9" i="13"/>
  <c r="J9" i="13"/>
  <c r="K9" i="13"/>
  <c r="L9" i="13"/>
  <c r="M9" i="13"/>
  <c r="N9" i="13"/>
  <c r="O9" i="13"/>
  <c r="P9" i="13"/>
  <c r="Q9" i="13"/>
  <c r="R9" i="13"/>
  <c r="S9" i="13"/>
  <c r="T9" i="13"/>
  <c r="U9" i="13"/>
  <c r="V9" i="13"/>
  <c r="W9" i="13"/>
  <c r="X9" i="13"/>
  <c r="Y9" i="13"/>
  <c r="Z9" i="13"/>
  <c r="AA9" i="13"/>
  <c r="AB9" i="13"/>
  <c r="AC9" i="13"/>
  <c r="AD9" i="13"/>
  <c r="AE9" i="13"/>
  <c r="AF9" i="13"/>
  <c r="AG9" i="13"/>
  <c r="AH9" i="13"/>
  <c r="AI9" i="13"/>
  <c r="F10" i="13"/>
  <c r="G10" i="13"/>
  <c r="I10" i="13"/>
  <c r="J10" i="13"/>
  <c r="K10" i="13"/>
  <c r="L10" i="13"/>
  <c r="M10" i="13"/>
  <c r="N10" i="13"/>
  <c r="O10" i="13"/>
  <c r="P10" i="13"/>
  <c r="Q10" i="13"/>
  <c r="R10" i="13"/>
  <c r="S10" i="13"/>
  <c r="T10" i="13"/>
  <c r="U10" i="13"/>
  <c r="V10" i="13"/>
  <c r="W10" i="13"/>
  <c r="X10" i="13"/>
  <c r="Y10" i="13"/>
  <c r="Z10" i="13"/>
  <c r="AA10" i="13"/>
  <c r="AB10" i="13"/>
  <c r="AC10" i="13"/>
  <c r="AD10" i="13"/>
  <c r="AE10" i="13"/>
  <c r="AF10" i="13"/>
  <c r="AG10" i="13"/>
  <c r="AH10" i="13"/>
  <c r="AI10" i="13"/>
  <c r="E10" i="13"/>
  <c r="E9" i="13"/>
  <c r="D10" i="13"/>
  <c r="D6" i="13"/>
  <c r="B28" i="1" l="1"/>
  <c r="A26" i="1" l="1"/>
  <c r="A25" i="1"/>
</calcChain>
</file>

<file path=xl/sharedStrings.xml><?xml version="1.0" encoding="utf-8"?>
<sst xmlns="http://schemas.openxmlformats.org/spreadsheetml/2006/main" count="1403" uniqueCount="477">
  <si>
    <t>Energy Information Administration</t>
  </si>
  <si>
    <t>RST000</t>
  </si>
  <si>
    <t/>
  </si>
  <si>
    <t xml:space="preserve"> Equipment Stock Data</t>
  </si>
  <si>
    <t>Equipment Stock (million units)</t>
  </si>
  <si>
    <t xml:space="preserve"> Main Space Heaters</t>
  </si>
  <si>
    <t>RST000:ba_ElectricHeatP</t>
  </si>
  <si>
    <t xml:space="preserve">   Electric Heat Pumps</t>
  </si>
  <si>
    <t>RST000:ba_ElectricOther</t>
  </si>
  <si>
    <t xml:space="preserve">   Electric Other</t>
  </si>
  <si>
    <t>RST000:ba_NaturalGasHea</t>
  </si>
  <si>
    <t xml:space="preserve">   Natural Gas Heat Pumps</t>
  </si>
  <si>
    <t>RST000:ba_NaturalGasOth</t>
  </si>
  <si>
    <t xml:space="preserve">   Natural Gas Other</t>
  </si>
  <si>
    <t>RST000:ba_Distillate</t>
  </si>
  <si>
    <t xml:space="preserve">   Distillate Fuel Oil</t>
  </si>
  <si>
    <t>RST000:ba_LiquefiedPetr</t>
  </si>
  <si>
    <t xml:space="preserve">   Propane</t>
  </si>
  <si>
    <t>RST000:ba_Kerosene</t>
  </si>
  <si>
    <t xml:space="preserve">   Kerosene</t>
  </si>
  <si>
    <t>RST000:ba_WoodStoves</t>
  </si>
  <si>
    <t xml:space="preserve">   Wood Stoves</t>
  </si>
  <si>
    <t>RST000:ba_GeothermalHea</t>
  </si>
  <si>
    <t xml:space="preserve">   Geothermal Heat Pumps</t>
  </si>
  <si>
    <t>RST000:ba_Total</t>
  </si>
  <si>
    <t xml:space="preserve">     Total</t>
  </si>
  <si>
    <t xml:space="preserve"> Space Cooling (million units)</t>
  </si>
  <si>
    <t>RST000:ca_ElectricHeatP</t>
  </si>
  <si>
    <t>RST000:ca_NaturalGasHea</t>
  </si>
  <si>
    <t>RST000:ca_GeothermalHea</t>
  </si>
  <si>
    <t>RST000:ca_CentralAirCon</t>
  </si>
  <si>
    <t xml:space="preserve">   Central Air Conditioners</t>
  </si>
  <si>
    <t>RST000:ca_RoomAirCondit</t>
  </si>
  <si>
    <t xml:space="preserve">   Room Air Conditioners</t>
  </si>
  <si>
    <t>RST000:ca_Total</t>
  </si>
  <si>
    <t xml:space="preserve"> Water Heaters (million units)</t>
  </si>
  <si>
    <t>RST000:da_Electric</t>
  </si>
  <si>
    <t xml:space="preserve">   Electric</t>
  </si>
  <si>
    <t>RST000:da_NaturalGas</t>
  </si>
  <si>
    <t xml:space="preserve">   Natural Gas</t>
  </si>
  <si>
    <t>RST000:da_Distillate</t>
  </si>
  <si>
    <t>RST000:da_LiquefiedPetr</t>
  </si>
  <si>
    <t>RST000:da_SolarThermal</t>
  </si>
  <si>
    <t xml:space="preserve">   Solar Thermal</t>
  </si>
  <si>
    <t>RST000:da_Total</t>
  </si>
  <si>
    <t xml:space="preserve"> Cooking Equipment (million units) 1/</t>
  </si>
  <si>
    <t>RST000:ea_Electric</t>
  </si>
  <si>
    <t>RST000:ea_NaturalGas</t>
  </si>
  <si>
    <t>RST000:ea_LiquefiedPetr</t>
  </si>
  <si>
    <t>RST000:ea_Total</t>
  </si>
  <si>
    <t xml:space="preserve"> Clothes Dryers (million units)</t>
  </si>
  <si>
    <t>RST000:fa_Electric</t>
  </si>
  <si>
    <t>RST000:fa_NaturalGas</t>
  </si>
  <si>
    <t>RST000:fa_Total</t>
  </si>
  <si>
    <t xml:space="preserve"> Other Appliances (million units)</t>
  </si>
  <si>
    <t>RST000:ga_Refrigerators</t>
  </si>
  <si>
    <t xml:space="preserve">   Refrigerators</t>
  </si>
  <si>
    <t>RST000:ga_Freezers</t>
  </si>
  <si>
    <t xml:space="preserve">   Freezers</t>
  </si>
  <si>
    <t>Stock Average Equipment Efficiency</t>
  </si>
  <si>
    <t>RST000:ha_ElectricHeatP</t>
  </si>
  <si>
    <t xml:space="preserve">   Electric Heat Pumps (HSPF)</t>
  </si>
  <si>
    <t>RST000:ha_NaturalGasHea</t>
  </si>
  <si>
    <t xml:space="preserve">   Natural Gas Heat Pumps (GCOP)</t>
  </si>
  <si>
    <t>RST000:ha_GeothermalHea</t>
  </si>
  <si>
    <t xml:space="preserve">   Geothermal Heat Pumps (COP)</t>
  </si>
  <si>
    <t>RST000:ha_NaturalGasFur</t>
  </si>
  <si>
    <t xml:space="preserve">   Natural Gas Furnace (AFUE)</t>
  </si>
  <si>
    <t>RST000:ha_DistillateFur</t>
  </si>
  <si>
    <t xml:space="preserve">   Distillate Furnace (AFUE)</t>
  </si>
  <si>
    <t xml:space="preserve"> Space Cooling</t>
  </si>
  <si>
    <t>RST000:ia_ElectricHeatP</t>
  </si>
  <si>
    <t xml:space="preserve">   Electric Heat Pumps (SEER)</t>
  </si>
  <si>
    <t>RST000:ia_NaturalGasHea</t>
  </si>
  <si>
    <t>RST000:ia_GeothermalHea</t>
  </si>
  <si>
    <t xml:space="preserve">   Geothermal Heat Pumps (EER)</t>
  </si>
  <si>
    <t>RST000:ia_Cent.AirCondi</t>
  </si>
  <si>
    <t xml:space="preserve">   Central Air Conditioners (SEER)</t>
  </si>
  <si>
    <t>RST000:ia_RoomAirCondit</t>
  </si>
  <si>
    <t xml:space="preserve">   Room Air Conditioners (EER)</t>
  </si>
  <si>
    <t xml:space="preserve"> Water Heaters</t>
  </si>
  <si>
    <t>RST000:ja_Electric(EF)</t>
  </si>
  <si>
    <t xml:space="preserve">   Electric (EF)</t>
  </si>
  <si>
    <t>RST000:ja_NaturalGas(EF</t>
  </si>
  <si>
    <t xml:space="preserve">   Natural Gas (EF)</t>
  </si>
  <si>
    <t>RST000:ja_Distillate(EF</t>
  </si>
  <si>
    <t xml:space="preserve">   Distillate Fuel Oil (EF)</t>
  </si>
  <si>
    <t>RST000:ja_LiquefiedPetr</t>
  </si>
  <si>
    <t xml:space="preserve">   Propane (EF)</t>
  </si>
  <si>
    <t xml:space="preserve"> Other Appliances (kilowatthours per year) 2/</t>
  </si>
  <si>
    <t>RST000:ka_Refrigerators</t>
  </si>
  <si>
    <t>RST000:ka_Freezers</t>
  </si>
  <si>
    <t>Building Shell Efficiency Index 3/</t>
  </si>
  <si>
    <t xml:space="preserve"> Space Heating</t>
  </si>
  <si>
    <t>RST000:la_Pre-1998Homes</t>
  </si>
  <si>
    <t>RST000:la_NewConstructi</t>
  </si>
  <si>
    <t xml:space="preserve">   New Construction</t>
  </si>
  <si>
    <t>RST000:la_AllHomes</t>
  </si>
  <si>
    <t xml:space="preserve">     All Homes</t>
  </si>
  <si>
    <t>RST000:ma_Pre-1998Homes</t>
  </si>
  <si>
    <t>RST000:ma_NewConstructi</t>
  </si>
  <si>
    <t>RST000:ma_AllHomes</t>
  </si>
  <si>
    <t xml:space="preserve"> Distributed Generation and</t>
  </si>
  <si>
    <t xml:space="preserve"> Combined Heat and Power</t>
  </si>
  <si>
    <t>RST000:dgc_FuelsCells</t>
  </si>
  <si>
    <t xml:space="preserve">     Natural Gas Fuel Cells</t>
  </si>
  <si>
    <t>- -</t>
  </si>
  <si>
    <t>RST000:dgc_SolarPhoto</t>
  </si>
  <si>
    <t xml:space="preserve">     Solar Photovoltaic</t>
  </si>
  <si>
    <t>RST000:dgc_WindHuffHuff</t>
  </si>
  <si>
    <t xml:space="preserve">     Wind</t>
  </si>
  <si>
    <t>RST000:dgc_TotalCap</t>
  </si>
  <si>
    <t xml:space="preserve">       Total</t>
  </si>
  <si>
    <t>RST000:dgg_FuelCells</t>
  </si>
  <si>
    <t>RST000:dgg_SolarPhoto</t>
  </si>
  <si>
    <t>RST000:dgg_WindHuffHuff</t>
  </si>
  <si>
    <t>RST000:dgg_TotalGen</t>
  </si>
  <si>
    <t xml:space="preserve">     Disposition</t>
  </si>
  <si>
    <t>RST000:dgg_SalestoGrid</t>
  </si>
  <si>
    <t xml:space="preserve">       Sales to the Grid</t>
  </si>
  <si>
    <t>RST000:dgg_forOwnUse</t>
  </si>
  <si>
    <t xml:space="preserve">       Generation for Own Use</t>
  </si>
  <si>
    <t xml:space="preserve">   Energy Input (trillion Btu)</t>
  </si>
  <si>
    <t>RST000:dge_FuelCells</t>
  </si>
  <si>
    <t>RST000:dge_SolarPhoto</t>
  </si>
  <si>
    <t>RST000:dge_WindHuffHuff</t>
  </si>
  <si>
    <t>RST000:dge_TotalGen</t>
  </si>
  <si>
    <t>period for heating divided by total electric input in watt-hours during the same period.</t>
  </si>
  <si>
    <t>dividing the energy output by the energy input.</t>
  </si>
  <si>
    <t>out in the standardized Department of Energy test procedures.</t>
  </si>
  <si>
    <t>Btu during its normal annual usage period for cooling divided by the total electric energy input in watt-hours during the same</t>
  </si>
  <si>
    <t>period.</t>
  </si>
  <si>
    <t>watts at any given set of rating conditions, expressed in Btu per hour per watt.</t>
  </si>
  <si>
    <t>CST000</t>
  </si>
  <si>
    <t xml:space="preserve"> Indicators</t>
  </si>
  <si>
    <t>Commercial Building Delivered</t>
  </si>
  <si>
    <t xml:space="preserve"> Energy Consumption (quadrillion Btu) 1/</t>
  </si>
  <si>
    <t>CST000:ba_Assembly</t>
  </si>
  <si>
    <t xml:space="preserve"> Assembly</t>
  </si>
  <si>
    <t>CST000:ba_Education</t>
  </si>
  <si>
    <t xml:space="preserve"> Education</t>
  </si>
  <si>
    <t>CST000:ba_FoodSales</t>
  </si>
  <si>
    <t xml:space="preserve"> Food Sales</t>
  </si>
  <si>
    <t>CST000:ba_FoodService</t>
  </si>
  <si>
    <t xml:space="preserve"> Food Service</t>
  </si>
  <si>
    <t>CST000:ba_HealthCare</t>
  </si>
  <si>
    <t xml:space="preserve"> Health Care</t>
  </si>
  <si>
    <t>CST000:ba_Lodging</t>
  </si>
  <si>
    <t xml:space="preserve"> Lodging</t>
  </si>
  <si>
    <t>CST000:ba_Office-Large</t>
  </si>
  <si>
    <t xml:space="preserve"> Office - Large</t>
  </si>
  <si>
    <t>CST000:ba_Office-Small</t>
  </si>
  <si>
    <t xml:space="preserve"> Office - Small</t>
  </si>
  <si>
    <t>CST000:ba_Mercantile/Se</t>
  </si>
  <si>
    <t xml:space="preserve"> Mercantile/Service</t>
  </si>
  <si>
    <t>CST000:ba_Warehouse</t>
  </si>
  <si>
    <t xml:space="preserve"> Warehouse</t>
  </si>
  <si>
    <t>CST000:ba_Other</t>
  </si>
  <si>
    <t xml:space="preserve"> Other</t>
  </si>
  <si>
    <t>CST000:ba_Total</t>
  </si>
  <si>
    <t xml:space="preserve">   Total</t>
  </si>
  <si>
    <t>Commercial Building Floorspace</t>
  </si>
  <si>
    <t xml:space="preserve"> (billion square feet)</t>
  </si>
  <si>
    <t>CST000:ca_Assembly</t>
  </si>
  <si>
    <t>CST000:ca_Education</t>
  </si>
  <si>
    <t>CST000:ca_FoodSales</t>
  </si>
  <si>
    <t>CST000:ca_FoodService</t>
  </si>
  <si>
    <t>CST000:ca_HealthCare</t>
  </si>
  <si>
    <t>CST000:ca_Lodging</t>
  </si>
  <si>
    <t>CST000:ca_Office-Large</t>
  </si>
  <si>
    <t>CST000:ca_Office-Small</t>
  </si>
  <si>
    <t>CST000:ca_Mercantile/Se</t>
  </si>
  <si>
    <t>CST000:ca_Warehouse</t>
  </si>
  <si>
    <t>CST000:ca_Other</t>
  </si>
  <si>
    <t>CST000:ca_Total</t>
  </si>
  <si>
    <t>Stock Average Equipment Efficiency 2/</t>
  </si>
  <si>
    <t>CST000:ea_Electricity</t>
  </si>
  <si>
    <t xml:space="preserve">   Electricity</t>
  </si>
  <si>
    <t>CST000:ea_NaturalGas</t>
  </si>
  <si>
    <t>CST000:ea_Distillate</t>
  </si>
  <si>
    <t>CST000:fa_Electricity</t>
  </si>
  <si>
    <t>CST000:fa_NaturalGas</t>
  </si>
  <si>
    <t xml:space="preserve"> Water Heating</t>
  </si>
  <si>
    <t>CST000:ga_Electricity</t>
  </si>
  <si>
    <t>CST000:ga_NaturalGas</t>
  </si>
  <si>
    <t>CST000:ga_Distillate</t>
  </si>
  <si>
    <t xml:space="preserve"> Ventilation (cubic feet per minute per Btu) 3/</t>
  </si>
  <si>
    <t>CST000:ha_Electricity</t>
  </si>
  <si>
    <t xml:space="preserve"> Cooking</t>
  </si>
  <si>
    <t>CST000:ia_Electricity</t>
  </si>
  <si>
    <t>CST000:ia_NaturalGas</t>
  </si>
  <si>
    <t xml:space="preserve"> Lighting Efficacy 4/</t>
  </si>
  <si>
    <t xml:space="preserve">   (efficacy in lumens per watt)</t>
  </si>
  <si>
    <t>CST000:ja_Electricity</t>
  </si>
  <si>
    <t xml:space="preserve"> Refrigeration</t>
  </si>
  <si>
    <t>CST000:ka_Electricity</t>
  </si>
  <si>
    <t>CST000:dgc_Petroleum</t>
  </si>
  <si>
    <t xml:space="preserve">     Petroleum</t>
  </si>
  <si>
    <t>CST000:dgc_NaturalGas</t>
  </si>
  <si>
    <t xml:space="preserve">     Natural Gas</t>
  </si>
  <si>
    <t>CST000:dgc_SolarPhoto</t>
  </si>
  <si>
    <t>CST000:dgc_WindPuffPuff</t>
  </si>
  <si>
    <t>CST000:dgc_OtherOther</t>
  </si>
  <si>
    <t xml:space="preserve">     Other 5/</t>
  </si>
  <si>
    <t>CST000:dgc_TotalCap</t>
  </si>
  <si>
    <t>CST000:dgg_Petroleum</t>
  </si>
  <si>
    <t>CST000:dgg_NaturalGas</t>
  </si>
  <si>
    <t>CST000:dgg_SolarPhoto</t>
  </si>
  <si>
    <t>CST000:dgg_WindHuffHuff</t>
  </si>
  <si>
    <t>CST000:dgg_OtherAutre</t>
  </si>
  <si>
    <t>CST000:dgg_TotalGen</t>
  </si>
  <si>
    <t>CST000:dgg_SalestoGrid</t>
  </si>
  <si>
    <t>CST000:dgg_forOwnUse</t>
  </si>
  <si>
    <t>CST000:dge_Petroleum</t>
  </si>
  <si>
    <t>CST000:dge_NaturalGas</t>
  </si>
  <si>
    <t>CST000:dge_SolarPhoto</t>
  </si>
  <si>
    <t>CST000:dge_WindHuffHuff</t>
  </si>
  <si>
    <t>CST000:dge_AutreAutre</t>
  </si>
  <si>
    <t>CST000:dge_TotalGen</t>
  </si>
  <si>
    <t>attributable to buildings.</t>
  </si>
  <si>
    <t>by Btu of energy input.</t>
  </si>
  <si>
    <t>light, expressed in lumens per watt.</t>
  </si>
  <si>
    <t>natural gas nonpeaker</t>
  </si>
  <si>
    <t>nuclear</t>
  </si>
  <si>
    <t>hydro</t>
  </si>
  <si>
    <t>solar PV</t>
  </si>
  <si>
    <t>solar thermal</t>
  </si>
  <si>
    <t>biomass</t>
  </si>
  <si>
    <t>geothermal</t>
  </si>
  <si>
    <t>petroleum</t>
  </si>
  <si>
    <t>natural gas peaker</t>
  </si>
  <si>
    <t>Notes</t>
  </si>
  <si>
    <t>The variable "BCEU BAU Components Energy Use" includes only "purchased electricity"</t>
  </si>
  <si>
    <t>(i.e. that which buildings get from the grid, not generate on-site), so the quantities</t>
  </si>
  <si>
    <t>BDEQ BAU Electricity Output from Distributed Sources</t>
  </si>
  <si>
    <t>BDEQ BAU Distributed Electricity Source Capacity</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</si>
  <si>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</si>
  <si>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</si>
  <si>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</si>
  <si>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</si>
  <si>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</si>
  <si>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</si>
  <si>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</si>
  <si>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</si>
  <si>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</si>
  <si>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</si>
  <si>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</si>
  <si>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</si>
  <si>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</si>
  <si>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</si>
  <si>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</si>
  <si>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</si>
  <si>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</si>
  <si>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In metropolitan statistical area</t>
  </si>
  <si>
    <t>In micropolitan statistical area</t>
  </si>
  <si>
    <t>Marine</t>
  </si>
  <si>
    <t>Q</t>
  </si>
  <si>
    <t>1950 to 1959</t>
  </si>
  <si>
    <t>1960 to 1969</t>
  </si>
  <si>
    <t>1970 to 1979</t>
  </si>
  <si>
    <t>1980 to 1989</t>
  </si>
  <si>
    <t>1990 to 1999</t>
  </si>
  <si>
    <t>2000 to 2009</t>
  </si>
  <si>
    <t>N</t>
  </si>
  <si>
    <t>Brick</t>
  </si>
  <si>
    <t>Wood</t>
  </si>
  <si>
    <t>Stucco</t>
  </si>
  <si>
    <t>Stone</t>
  </si>
  <si>
    <t>Metal</t>
  </si>
  <si>
    <t>Basement</t>
  </si>
  <si>
    <t>1 or 2</t>
  </si>
  <si>
    <t>Yes</t>
  </si>
  <si>
    <t>No</t>
  </si>
  <si>
    <t>Never</t>
  </si>
  <si>
    <t>Sources:</t>
  </si>
  <si>
    <t>Distributed Generation and Capacity</t>
  </si>
  <si>
    <t>Urban vs. Rural Residential Households</t>
  </si>
  <si>
    <t>Residential Energy Consumption Survey (RECS)</t>
  </si>
  <si>
    <t>Table HC2.1</t>
  </si>
  <si>
    <t xml:space="preserve">   Note:  Totals may not equal sum of components due to independent rounding.</t>
  </si>
  <si>
    <t xml:space="preserve">   - - = Not applicable.</t>
  </si>
  <si>
    <t xml:space="preserve">   Btu = British thermal unit.</t>
  </si>
  <si>
    <t xml:space="preserve">   EF = Efficiency Factor:  Efficiency (measured in Btu out / Btu in) of water heaters under certain test conditions specified</t>
  </si>
  <si>
    <t xml:space="preserve">   EER = Energy Efficiency Ratio:  A ratio calculated by dividing the cooling capacity in Btu per hour by the power input in</t>
  </si>
  <si>
    <t xml:space="preserve">   SEER = Seasonal Energy Efficiency Ratio:  The total cooling of a central unitary air conditioner or a unitary heat pump in</t>
  </si>
  <si>
    <t xml:space="preserve">   AFUE = Annual Fuel Utilization Efficiency:  Efficiency rating based on average usage, including on and off cycling, as set</t>
  </si>
  <si>
    <t xml:space="preserve">   COP  = Coefficient of Performance:  Energy efficiency rating measure determined, under specific testing conditions, by</t>
  </si>
  <si>
    <t xml:space="preserve">   HSPF = Heating Seasonal Performance Factor:  The total heating output of a heat pump in Btu during its normal annual usage</t>
  </si>
  <si>
    <t xml:space="preserve">   2/ Kilowatthours per year to run the appliance under certain test conditions as specified by the Department of Energy.</t>
  </si>
  <si>
    <t xml:space="preserve">   1/ Does not include microwave ovens or outdoor grills.</t>
  </si>
  <si>
    <t>Release Date</t>
  </si>
  <si>
    <t>Datekey</t>
  </si>
  <si>
    <t>Reference case</t>
  </si>
  <si>
    <t>Scenario</t>
  </si>
  <si>
    <t>Report</t>
  </si>
  <si>
    <t xml:space="preserve">   5/ May include coal, wood, municipal waste, and hydroelectric power.</t>
  </si>
  <si>
    <t xml:space="preserve">   4/ A measurement of the ratio of light produced by a light source to the electrical power used to produce that quantity of</t>
  </si>
  <si>
    <t xml:space="preserve">   3/ The efficiency measure for ventilation is in terms of cubic feet per minute (cfm) of ventilation air delivered divided</t>
  </si>
  <si>
    <t xml:space="preserve">   2/ Unless noted otherwise, the efficiency measures are in the terms of Btu of energy output divided by Btu of energy input.</t>
  </si>
  <si>
    <t xml:space="preserve">   1/ Excludes commercial sector energy consumption (from uses such as street lights or municipal water services) that is not</t>
  </si>
  <si>
    <t>lignite</t>
  </si>
  <si>
    <t>hard coal</t>
  </si>
  <si>
    <t>onshore wind</t>
  </si>
  <si>
    <t>offshore wind</t>
  </si>
  <si>
    <t>Release date: February 2017
Revised date: May 2018</t>
  </si>
  <si>
    <r>
      <t>Table HC2.1  Structural and geographic characteristics of U.S. homes by housing unit type, 2015</t>
    </r>
    <r>
      <rPr>
        <b/>
        <vertAlign val="superscript"/>
        <sz val="12"/>
        <color theme="4"/>
        <rFont val="Calibri"/>
        <family val="2"/>
        <scheme val="minor"/>
      </rPr>
      <t>1</t>
    </r>
  </si>
  <si>
    <t>Number of housing units (million)</t>
  </si>
  <si>
    <t>Housing unit type</t>
  </si>
  <si>
    <r>
      <t>Total U.S.</t>
    </r>
    <r>
      <rPr>
        <b/>
        <vertAlign val="superscript"/>
        <sz val="10"/>
        <color theme="1"/>
        <rFont val="Calibri"/>
        <family val="2"/>
        <scheme val="minor"/>
      </rPr>
      <t>2</t>
    </r>
  </si>
  <si>
    <t>Single-family detached</t>
  </si>
  <si>
    <t>Single-family attached</t>
  </si>
  <si>
    <t>Apartment
 (2- to 4-unit building)</t>
  </si>
  <si>
    <t>Apartment
 (5 or more unit building)</t>
  </si>
  <si>
    <t>Mobile home</t>
  </si>
  <si>
    <t>All homes</t>
  </si>
  <si>
    <t>Census region and division</t>
  </si>
  <si>
    <r>
      <t>Census urban/rural classification</t>
    </r>
    <r>
      <rPr>
        <b/>
        <vertAlign val="superscript"/>
        <sz val="10"/>
        <color theme="1"/>
        <rFont val="Calibri"/>
        <family val="2"/>
        <scheme val="minor"/>
      </rPr>
      <t>3</t>
    </r>
  </si>
  <si>
    <t>Urbanized area</t>
  </si>
  <si>
    <t>Urban cluster</t>
  </si>
  <si>
    <t>Metropolitan or micropolitan statistical area</t>
  </si>
  <si>
    <t>Not in metropolitan or micropolitan statistical area</t>
  </si>
  <si>
    <r>
      <t>Climate region</t>
    </r>
    <r>
      <rPr>
        <b/>
        <vertAlign val="superscript"/>
        <sz val="10"/>
        <color theme="1"/>
        <rFont val="Calibri"/>
        <family val="2"/>
        <scheme val="minor"/>
      </rPr>
      <t>4</t>
    </r>
  </si>
  <si>
    <t>Very cold/Cold</t>
  </si>
  <si>
    <t>Mixed-humid</t>
  </si>
  <si>
    <t>Mixed-dry/Hot-dry</t>
  </si>
  <si>
    <t>Hot-humid</t>
  </si>
  <si>
    <t>Year of construction</t>
  </si>
  <si>
    <t>Before 1950</t>
  </si>
  <si>
    <t>2010 to 2015</t>
  </si>
  <si>
    <t>Number of stories</t>
  </si>
  <si>
    <t>One story</t>
  </si>
  <si>
    <t>Two stories</t>
  </si>
  <si>
    <t>Three or more stories</t>
  </si>
  <si>
    <t>Split level</t>
  </si>
  <si>
    <t>Not asked (apartments and mobile homes)</t>
  </si>
  <si>
    <t>Major outside wall construction</t>
  </si>
  <si>
    <t>Siding (aluminum, vinyl, or steel)</t>
  </si>
  <si>
    <t>Concrete or concrete block</t>
  </si>
  <si>
    <t>Shingles (composition)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</si>
  <si>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</si>
  <si>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</si>
  <si>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</si>
  <si>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</si>
  <si>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</si>
  <si>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</si>
  <si>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</si>
  <si>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</si>
  <si>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</si>
  <si>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</si>
  <si>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</si>
  <si>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</si>
  <si>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</si>
  <si>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</si>
  <si>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</si>
  <si>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</si>
  <si>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</si>
  <si>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</si>
  <si>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</si>
  <si>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</si>
  <si>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</si>
  <si>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</si>
  <si>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</si>
  <si>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</si>
  <si>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</si>
  <si>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</si>
  <si>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</si>
  <si>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</si>
  <si>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</si>
  <si>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</si>
  <si>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No insulation</t>
  </si>
  <si>
    <t>Home is too drafty during the winter</t>
  </si>
  <si>
    <t>Some of the time</t>
  </si>
  <si>
    <t>Most of the time</t>
  </si>
  <si>
    <t>All of the time</t>
  </si>
  <si>
    <t>Unusually high ceilings</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</si>
  <si>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</si>
  <si>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</si>
  <si>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</si>
  <si>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</si>
  <si>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</si>
  <si>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</si>
  <si>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</si>
  <si>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</si>
  <si>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</si>
  <si>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</si>
  <si>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</si>
  <si>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</si>
  <si>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</si>
  <si>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</si>
  <si>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</si>
  <si>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</si>
  <si>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</si>
  <si>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</si>
  <si>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doors</t>
  </si>
  <si>
    <t>Energy audit performed on home</t>
  </si>
  <si>
    <t>Don't know</t>
  </si>
  <si>
    <t>Electricity meter is a smart meter</t>
  </si>
  <si>
    <t>Park a car within 20 feet of electrical outlet</t>
  </si>
  <si>
    <t>Natural gas available in neighborhood</t>
  </si>
  <si>
    <t>Actually use natural gas</t>
  </si>
  <si>
    <t>Do not use natural gas</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</si>
  <si>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</si>
  <si>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</si>
  <si>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</si>
  <si>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</si>
  <si>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</si>
  <si>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</si>
  <si>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</si>
  <si>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</si>
  <si>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</si>
  <si>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</si>
  <si>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</si>
  <si>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</si>
  <si>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</si>
  <si>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</si>
  <si>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Solar</t>
  </si>
  <si>
    <t>Some other fuel</t>
  </si>
  <si>
    <t>Unheated swimming pool</t>
  </si>
  <si>
    <t>Hot tub</t>
  </si>
  <si>
    <t>Months hot tub is used</t>
  </si>
  <si>
    <t>No hot tub</t>
  </si>
  <si>
    <t>Hot tub heating fuel</t>
  </si>
  <si>
    <t>Hot tub used 0 months</t>
  </si>
  <si>
    <t>Energy-related benefits received by homeowners (more than one may apply)</t>
  </si>
  <si>
    <t>Free or subsidized energy-efficient light bulbs</t>
  </si>
  <si>
    <t>Free or subsidized home energy audit</t>
  </si>
  <si>
    <t>Utility or energy supplier rebate for new appliance or equipment</t>
  </si>
  <si>
    <t>Recycling old appliance or equipment</t>
  </si>
  <si>
    <t>Tax credit for new appliance or equipment</t>
  </si>
  <si>
    <r>
      <t>Some other benefit</t>
    </r>
    <r>
      <rPr>
        <vertAlign val="superscript"/>
        <sz val="10"/>
        <color theme="1"/>
        <rFont val="Calibri"/>
        <family val="2"/>
        <scheme val="minor"/>
      </rPr>
      <t>5</t>
    </r>
  </si>
  <si>
    <r>
      <t xml:space="preserve">     </t>
    </r>
    <r>
      <rPr>
        <vertAlign val="superscript"/>
        <sz val="9"/>
        <color theme="1"/>
        <rFont val="Calibri"/>
        <family val="2"/>
        <scheme val="minor"/>
      </rPr>
      <t>1</t>
    </r>
    <r>
      <rPr>
        <sz val="9"/>
        <color theme="1"/>
        <rFont val="Calibri"/>
        <family val="2"/>
        <scheme val="minor"/>
      </rPr>
      <t xml:space="preserve">Housing characteristics data were collected between August 2015 and April 2016.
     </t>
    </r>
    <r>
      <rPr>
        <vertAlign val="superscript"/>
        <sz val="9"/>
        <color theme="1"/>
        <rFont val="Calibri"/>
        <family val="2"/>
        <scheme val="minor"/>
      </rPr>
      <t>2</t>
    </r>
    <r>
      <rPr>
        <sz val="9"/>
        <color theme="1"/>
        <rFont val="Calibri"/>
        <family val="2"/>
        <scheme val="minor"/>
      </rPr>
      <t xml:space="preserve">Total U.S. 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3</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4</t>
    </r>
    <r>
      <rPr>
        <sz val="9"/>
        <color theme="1"/>
        <rFont val="Calibri"/>
        <family val="2"/>
        <scheme val="minor"/>
      </rPr>
      <t xml:space="preserve">These climate regions were created by the Building America program, sponsored by the U.S. Department of Energy’s Office of Energy Efficiency and Renewable Energy (EERE).
     </t>
    </r>
    <r>
      <rPr>
        <vertAlign val="superscript"/>
        <sz val="9"/>
        <color theme="1"/>
        <rFont val="Calibri"/>
        <family val="2"/>
        <scheme val="minor"/>
      </rPr>
      <t>5</t>
    </r>
    <r>
      <rPr>
        <sz val="9"/>
        <color theme="1"/>
        <rFont val="Calibri"/>
        <family val="2"/>
        <scheme val="minor"/>
      </rPr>
      <t>Some other benefits includes free or subsidized programmable thermostats, subsidized loans for new appliances or equipment, tax credits for new window or insulation, and any other reported benefits.
     Q = Data withheld because either the Relative Standard Error (RSE) was greater than 50% or fewer than 10 cases responded.
     N = No cases responded.
     Notes:  Because of rounding, data may not sum to totals.  See RECS Terminology for definition of terms used in these tables.
     Source: U.S. Energy Information Administration, Office of Energy Consumption and Efficiency Statistics, Forms EIA-457A and EIA-457C of the 2015 Residential Energy Consumption Survey.</t>
    </r>
  </si>
  <si>
    <t>https://www.eia.gov/outlooks/aeo/tables_ref.php</t>
  </si>
  <si>
    <t>https://www.eia.gov/consumption/residential/data/2015/hc/hc2.1.xlsx</t>
  </si>
  <si>
    <t>Urban Rural Split</t>
  </si>
  <si>
    <t xml:space="preserve">   Pre-2015 Homes</t>
  </si>
  <si>
    <t>crude oil</t>
  </si>
  <si>
    <t>heavy or residual fuel oil</t>
  </si>
  <si>
    <t>municipal solid waste</t>
  </si>
  <si>
    <t>MW</t>
  </si>
  <si>
    <t>MW*hour</t>
  </si>
  <si>
    <t xml:space="preserve">of generation in this variable are additional. Electricity Output is reported in MWh and </t>
  </si>
  <si>
    <t>Capacity is reported in MW</t>
  </si>
  <si>
    <t>ref2020.d112119a</t>
  </si>
  <si>
    <t>Annual Energy Outlook 2020</t>
  </si>
  <si>
    <t>ref2020</t>
  </si>
  <si>
    <t>d112119a</t>
  </si>
  <si>
    <t xml:space="preserve"> January 2020</t>
  </si>
  <si>
    <t>21. Residential Sector Equipment Stock and Efficiency, and Distributed Generation</t>
  </si>
  <si>
    <t>2019-</t>
  </si>
  <si>
    <t xml:space="preserve">   Generating Capacity (gigawatts)</t>
  </si>
  <si>
    <t xml:space="preserve">   Net Generation (billion kilowatthours)</t>
  </si>
  <si>
    <t xml:space="preserve">   3/ The building shell efficiency index sets the space heating and space cooling value at 1.00 for an average home in 2015</t>
  </si>
  <si>
    <t>(by type) in each Census division.  The values listed for New Construction represent the change in heating and cooling load</t>
  </si>
  <si>
    <t>based on the difference in physical size and shell attributes for a newly-constructed home (by type and Census division).</t>
  </si>
  <si>
    <t>As an example, a value of 0.95 for cooling in the New Construction row equates to a cooling load 5% lower than the 2015</t>
  </si>
  <si>
    <t>stock, after accounting for the physical size difference and efficiency gains from better insulation, window replacement,</t>
  </si>
  <si>
    <t>or other building envelope improvements.</t>
  </si>
  <si>
    <t xml:space="preserve">   GCOP = Gas Coefficient of Performance:  Energy efficiency rating measure for natural gas heat pumps determined, under specific testing</t>
  </si>
  <si>
    <t>conditions, by dividing the energy output by the energy input.</t>
  </si>
  <si>
    <t>by the U.S. Department of Energy.</t>
  </si>
  <si>
    <t xml:space="preserve">   Sources:  2019:  U.S. Energy Information Administration (EIA), Short-Term Energy Outlook, October 2019 and EIA,</t>
  </si>
  <si>
    <t>AEO2020 National Energy Modeling System run ref2020.d112119a.Projections:  EIA, AEO2020 National Energy Modeling System run ref2020.d112119a.</t>
  </si>
  <si>
    <t>Table 21 and Table 22</t>
  </si>
  <si>
    <t>22. Commercial Sector Energy Consumption, Floorspace, Equipment Efficiency, and Distributed Generation</t>
  </si>
  <si>
    <t xml:space="preserve">   Sources:  U.S. Energy Information Administration, AEO2020 National Energy Modeling System run ref2020.d112119a.</t>
  </si>
  <si>
    <t>BDEQ-BEOfDS-urban-residential</t>
  </si>
  <si>
    <t>Conversion from billion kilowatthours to megawatthours</t>
  </si>
  <si>
    <t>BDEQ-BEOfDS-rural-residential</t>
  </si>
  <si>
    <t>BDEQ-BEOfDS-commercial</t>
  </si>
  <si>
    <t>BDEQ-BDESC-urban-residential</t>
  </si>
  <si>
    <t>BDEQ-BDESC-rural-residential</t>
  </si>
  <si>
    <t>BDEQ-BDESC-commercial</t>
  </si>
  <si>
    <t>Table 21</t>
  </si>
  <si>
    <t>Table 22</t>
  </si>
  <si>
    <t>Conversion from gigawatts to megawatts</t>
  </si>
  <si>
    <t>Net Generation (billion kilowatthours)</t>
  </si>
  <si>
    <t>Generating Capacity (gigawatts)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</si>
</sst>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
    <numFmt numFmtId="165" formatCode="0.0"/>
    <numFmt numFmtId="166" formatCode="#,##0.0"/>
    <numFmt numFmtId="167" formatCode="0.000E+00"/>
    <numFmt numFmtId="168" formatCode="_(* #,##0_);_(* \(#,##0\);_(* &quot;-&quot;??_);_(@_)"/>
    <numFmt numFmtId="169" formatCode="0.0000E+00"/>
  </numFmts>
  <fonts count="35"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9"/>
      <name val="Calibri"/>
      <family val="2"/>
    </font>
    <font>
      <sz val="10"/>
      <color indexed="8"/>
      <name val="Arial"/>
      <family val="2"/>
    </font>
    <font>
      <sz val="11"/>
      <color theme="1"/>
      <name val="Calibri"/>
      <family val="2"/>
      <scheme val="minor"/>
    </font>
    <font>
      <sz val="11"/>
      <color theme="0" tint="-0.499984740745262"/>
      <name val="Calibri"/>
      <family val="2"/>
      <scheme val="minor"/>
    </font>
    <font>
      <b/>
      <vertAlign val="superscript"/>
      <sz val="12"/>
      <color theme="4"/>
      <name val="Calibri"/>
      <family val="2"/>
      <scheme val="minor"/>
    </font>
    <font>
      <b/>
      <sz val="10"/>
      <color theme="1"/>
      <name val="Calibri"/>
      <family val="2"/>
      <scheme val="minor"/>
    </font>
    <font>
      <b/>
      <sz val="9"/>
      <color theme="1"/>
      <name val="Calibri"/>
      <family val="2"/>
      <scheme val="minor"/>
    </font>
    <font>
      <b/>
      <vertAlign val="superscript"/>
      <sz val="10"/>
      <color theme="1"/>
      <name val="Calibri"/>
      <family val="2"/>
      <scheme val="minor"/>
    </font>
    <font>
      <sz val="9"/>
      <color theme="1"/>
      <name val="Calibri"/>
      <family val="2"/>
      <scheme val="minor"/>
    </font>
    <font>
      <sz val="10"/>
      <color theme="1"/>
      <name val="Calibri"/>
      <family val="2"/>
      <scheme val="minor"/>
    </font>
    <font>
      <vertAlign val="superscript"/>
      <sz val="10"/>
      <color theme="1"/>
      <name val="Calibri"/>
      <family val="2"/>
      <scheme val="minor"/>
    </font>
    <font>
      <vertAlign val="superscript"/>
      <sz val="9"/>
      <color theme="1"/>
      <name val="Calibri"/>
      <family val="2"/>
      <scheme val="minor"/>
    </font>
    <font>
      <sz val="10"/>
      <color rgb="FF333333"/>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b/>
      <sz val="14"/>
      <color theme="1"/>
      <name val="Calibri"/>
      <family val="2"/>
      <scheme val="minor"/>
    </font>
  </fonts>
  <fills count="36">
    <fill>
      <patternFill patternType="none"/>
    </fill>
    <fill>
      <patternFill patternType="gray125"/>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0" tint="-4.9989318521683403E-2"/>
        <bgColor indexed="64"/>
      </patternFill>
    </fill>
  </fills>
  <borders count="17">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2">
    <xf numFmtId="0" fontId="0" fillId="0" borderId="0"/>
    <xf numFmtId="0" fontId="2" fillId="0" borderId="0" applyNumberFormat="0" applyFill="0" applyBorder="0" applyAlignment="0" applyProtection="0"/>
    <xf numFmtId="0" fontId="3" fillId="0" borderId="1" applyNumberFormat="0" applyProtection="0">
      <alignment wrapText="1"/>
    </xf>
    <xf numFmtId="0" fontId="5"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0"/>
    <xf numFmtId="9" fontId="8" fillId="0" borderId="0" applyFont="0" applyFill="0" applyBorder="0" applyAlignment="0" applyProtection="0"/>
    <xf numFmtId="0" fontId="12" fillId="0" borderId="7" applyNumberFormat="0" applyProtection="0">
      <alignment horizontal="left" wrapText="1"/>
    </xf>
    <xf numFmtId="43" fontId="8" fillId="0" borderId="0" applyFont="0" applyFill="0" applyBorder="0" applyAlignment="0" applyProtection="0"/>
    <xf numFmtId="0" fontId="19" fillId="0" borderId="0" applyNumberFormat="0" applyFill="0" applyBorder="0" applyAlignment="0" applyProtection="0"/>
    <xf numFmtId="0" fontId="20" fillId="0" borderId="5" applyNumberFormat="0" applyFill="0" applyAlignment="0" applyProtection="0"/>
    <xf numFmtId="0" fontId="21" fillId="0" borderId="9" applyNumberFormat="0" applyFill="0" applyAlignment="0" applyProtection="0"/>
    <xf numFmtId="0" fontId="22" fillId="0" borderId="10" applyNumberFormat="0" applyFill="0" applyAlignment="0" applyProtection="0"/>
    <xf numFmtId="0" fontId="22" fillId="0" borderId="0" applyNumberFormat="0" applyFill="0" applyBorder="0" applyAlignment="0" applyProtection="0"/>
    <xf numFmtId="0" fontId="23" fillId="3" borderId="0" applyNumberFormat="0" applyBorder="0" applyAlignment="0" applyProtection="0"/>
    <xf numFmtId="0" fontId="24" fillId="4" borderId="0" applyNumberFormat="0" applyBorder="0" applyAlignment="0" applyProtection="0"/>
    <xf numFmtId="0" fontId="25" fillId="6" borderId="11" applyNumberFormat="0" applyAlignment="0" applyProtection="0"/>
    <xf numFmtId="0" fontId="26" fillId="7" borderId="12" applyNumberFormat="0" applyAlignment="0" applyProtection="0"/>
    <xf numFmtId="0" fontId="27" fillId="7" borderId="11" applyNumberFormat="0" applyAlignment="0" applyProtection="0"/>
    <xf numFmtId="0" fontId="28" fillId="0" borderId="13" applyNumberFormat="0" applyFill="0" applyAlignment="0" applyProtection="0"/>
    <xf numFmtId="0" fontId="29" fillId="8" borderId="14" applyNumberFormat="0" applyAlignment="0" applyProtection="0"/>
    <xf numFmtId="0" fontId="30" fillId="0" borderId="0" applyNumberFormat="0" applyFill="0" applyBorder="0" applyAlignment="0" applyProtection="0"/>
    <xf numFmtId="0" fontId="8" fillId="9" borderId="15" applyNumberFormat="0" applyFont="0" applyAlignment="0" applyProtection="0"/>
    <xf numFmtId="0" fontId="31" fillId="0" borderId="0" applyNumberFormat="0" applyFill="0" applyBorder="0" applyAlignment="0" applyProtection="0"/>
    <xf numFmtId="0" fontId="1" fillId="0" borderId="16" applyNumberFormat="0" applyFill="0" applyAlignment="0" applyProtection="0"/>
    <xf numFmtId="0" fontId="32"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32"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32"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32"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32"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32"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33" fillId="5" borderId="0" applyNumberFormat="0" applyBorder="0" applyAlignment="0" applyProtection="0"/>
    <xf numFmtId="0" fontId="32" fillId="13" borderId="0" applyNumberFormat="0" applyBorder="0" applyAlignment="0" applyProtection="0"/>
    <xf numFmtId="0" fontId="32" fillId="17" borderId="0" applyNumberFormat="0" applyBorder="0" applyAlignment="0" applyProtection="0"/>
    <xf numFmtId="0" fontId="32" fillId="21" borderId="0" applyNumberFormat="0" applyBorder="0" applyAlignment="0" applyProtection="0"/>
    <xf numFmtId="0" fontId="32" fillId="25" borderId="0" applyNumberFormat="0" applyBorder="0" applyAlignment="0" applyProtection="0"/>
    <xf numFmtId="0" fontId="32" fillId="29" borderId="0" applyNumberFormat="0" applyBorder="0" applyAlignment="0" applyProtection="0"/>
    <xf numFmtId="0" fontId="32" fillId="33" borderId="0" applyNumberFormat="0" applyBorder="0" applyAlignment="0" applyProtection="0"/>
  </cellStyleXfs>
  <cellXfs count="61">
    <xf numFmtId="0" fontId="0" fillId="0" borderId="0" xfId="0"/>
    <xf numFmtId="0" fontId="1" fillId="0" borderId="0" xfId="0" applyFont="1"/>
    <xf numFmtId="0" fontId="0" fillId="0" borderId="0" xfId="0" applyAlignment="1">
      <alignment horizontal="left"/>
    </xf>
    <xf numFmtId="0" fontId="4" fillId="0" borderId="0" xfId="0" applyFont="1"/>
    <xf numFmtId="0" fontId="0" fillId="0" borderId="0" xfId="0" applyFont="1"/>
    <xf numFmtId="0" fontId="1" fillId="2" borderId="0" xfId="0" applyFont="1" applyFill="1"/>
    <xf numFmtId="0" fontId="7" fillId="0" borderId="0" xfId="0" applyFont="1"/>
    <xf numFmtId="0" fontId="6" fillId="0" borderId="0" xfId="0" applyFont="1"/>
    <xf numFmtId="0" fontId="9" fillId="0" borderId="0" xfId="0" applyFont="1" applyAlignment="1">
      <alignment wrapText="1"/>
    </xf>
    <xf numFmtId="0" fontId="5" fillId="0" borderId="0" xfId="3" applyFill="1" applyAlignment="1">
      <alignment horizontal="left" wrapText="1"/>
    </xf>
    <xf numFmtId="3" fontId="11" fillId="0" borderId="0" xfId="0" applyNumberFormat="1" applyFont="1" applyBorder="1" applyAlignment="1">
      <alignment horizontal="left" wrapText="1"/>
    </xf>
    <xf numFmtId="0" fontId="11" fillId="0" borderId="1" xfId="2" applyFont="1" applyFill="1">
      <alignment wrapText="1"/>
    </xf>
    <xf numFmtId="3" fontId="11" fillId="0" borderId="5" xfId="2" applyNumberFormat="1" applyFont="1" applyBorder="1" applyAlignment="1">
      <alignment horizontal="right" wrapText="1"/>
    </xf>
    <xf numFmtId="0" fontId="11" fillId="0" borderId="8" xfId="5" applyFont="1" applyFill="1" applyBorder="1">
      <alignment wrapText="1"/>
    </xf>
    <xf numFmtId="165" fontId="15" fillId="0" borderId="8" xfId="5" applyNumberFormat="1" applyFont="1" applyBorder="1" applyAlignment="1">
      <alignment horizontal="right" wrapText="1"/>
    </xf>
    <xf numFmtId="0" fontId="11" fillId="0" borderId="2" xfId="4" applyFont="1" applyFill="1" applyAlignment="1">
      <alignment wrapText="1"/>
    </xf>
    <xf numFmtId="165" fontId="11" fillId="0" borderId="2" xfId="4" applyNumberFormat="1" applyFont="1" applyAlignment="1">
      <alignment horizontal="right" wrapText="1"/>
    </xf>
    <xf numFmtId="0" fontId="15" fillId="0" borderId="3" xfId="5" applyFont="1" applyFill="1">
      <alignment wrapText="1"/>
    </xf>
    <xf numFmtId="165" fontId="15" fillId="0" borderId="3" xfId="5" applyNumberFormat="1" applyFont="1" applyAlignment="1">
      <alignment horizontal="right" wrapText="1"/>
    </xf>
    <xf numFmtId="0" fontId="15" fillId="0" borderId="3" xfId="5" applyFont="1" applyFill="1" applyAlignment="1">
      <alignment horizontal="left" wrapText="1" indent="1"/>
    </xf>
    <xf numFmtId="0" fontId="15" fillId="0" borderId="3" xfId="5" applyFont="1" applyFill="1" applyAlignment="1">
      <alignment horizontal="left" wrapText="1" indent="2"/>
    </xf>
    <xf numFmtId="0" fontId="11" fillId="0" borderId="2" xfId="4" applyFont="1" applyFill="1">
      <alignment wrapText="1"/>
    </xf>
    <xf numFmtId="0" fontId="0" fillId="0" borderId="0" xfId="0" applyAlignment="1">
      <alignment horizontal="left" indent="1"/>
    </xf>
    <xf numFmtId="0" fontId="15" fillId="0" borderId="3" xfId="5" applyFont="1" applyFill="1" applyAlignment="1">
      <alignment wrapText="1"/>
    </xf>
    <xf numFmtId="165" fontId="11" fillId="0" borderId="2" xfId="4" applyNumberFormat="1" applyFont="1" applyFill="1" applyAlignment="1">
      <alignment horizontal="right" wrapText="1"/>
    </xf>
    <xf numFmtId="165" fontId="15" fillId="0" borderId="3" xfId="5" applyNumberFormat="1" applyFont="1" applyFill="1" applyAlignment="1">
      <alignment horizontal="right" wrapText="1"/>
    </xf>
    <xf numFmtId="0" fontId="15" fillId="0" borderId="3" xfId="5" applyFont="1" applyFill="1" applyAlignment="1">
      <alignment horizontal="left" wrapText="1"/>
    </xf>
    <xf numFmtId="0" fontId="15" fillId="0" borderId="3" xfId="5" quotePrefix="1" applyFont="1" applyFill="1">
      <alignment wrapText="1"/>
    </xf>
    <xf numFmtId="0" fontId="11" fillId="0" borderId="2" xfId="4" applyFont="1" applyFill="1" applyAlignment="1">
      <alignment horizontal="left" wrapText="1" indent="1"/>
    </xf>
    <xf numFmtId="3" fontId="15" fillId="0" borderId="0" xfId="0" applyNumberFormat="1" applyFont="1"/>
    <xf numFmtId="0" fontId="18" fillId="0" borderId="0" xfId="0" applyFont="1" applyAlignment="1">
      <alignment horizontal="left" vertical="center" wrapText="1"/>
    </xf>
    <xf numFmtId="0" fontId="18" fillId="0" borderId="0" xfId="0" applyFont="1" applyAlignment="1">
      <alignment horizontal="left" vertical="center" wrapText="1" indent="1"/>
    </xf>
    <xf numFmtId="164" fontId="0" fillId="0" borderId="0" xfId="8" applyNumberFormat="1" applyFont="1"/>
    <xf numFmtId="167" fontId="0" fillId="0" borderId="0" xfId="0" applyNumberFormat="1"/>
    <xf numFmtId="0" fontId="0" fillId="0" borderId="0" xfId="0" applyAlignment="1">
      <alignment wrapText="1"/>
    </xf>
    <xf numFmtId="3" fontId="0" fillId="0" borderId="0" xfId="0" applyNumberFormat="1"/>
    <xf numFmtId="166" fontId="0" fillId="0" borderId="3" xfId="5" applyNumberFormat="1" applyFont="1" applyAlignment="1">
      <alignment horizontal="right" wrapText="1"/>
    </xf>
    <xf numFmtId="164" fontId="0" fillId="0" borderId="3" xfId="5" applyNumberFormat="1" applyFont="1" applyAlignment="1">
      <alignment horizontal="right" wrapText="1"/>
    </xf>
    <xf numFmtId="0" fontId="2" fillId="0" borderId="0" xfId="1"/>
    <xf numFmtId="0" fontId="3" fillId="0" borderId="2" xfId="4">
      <alignment wrapText="1"/>
    </xf>
    <xf numFmtId="168" fontId="0" fillId="0" borderId="0" xfId="10" applyNumberFormat="1" applyFont="1"/>
    <xf numFmtId="3" fontId="0" fillId="0" borderId="3" xfId="5" applyNumberFormat="1" applyFont="1" applyAlignment="1">
      <alignment horizontal="right" wrapText="1"/>
    </xf>
    <xf numFmtId="4" fontId="0" fillId="0" borderId="3" xfId="5" applyNumberFormat="1" applyFont="1" applyAlignment="1">
      <alignment horizontal="right" wrapText="1"/>
    </xf>
    <xf numFmtId="168" fontId="0" fillId="0" borderId="0" xfId="0" applyNumberFormat="1"/>
    <xf numFmtId="4" fontId="3" fillId="0" borderId="2" xfId="4" applyNumberFormat="1" applyAlignment="1">
      <alignment horizontal="right" wrapText="1"/>
    </xf>
    <xf numFmtId="0" fontId="5" fillId="0" borderId="0" xfId="3">
      <alignment horizontal="left"/>
    </xf>
    <xf numFmtId="0" fontId="0" fillId="0" borderId="3" xfId="5" applyFont="1">
      <alignment wrapText="1"/>
    </xf>
    <xf numFmtId="0" fontId="3" fillId="0" borderId="1" xfId="2">
      <alignment wrapText="1"/>
    </xf>
    <xf numFmtId="166" fontId="3" fillId="0" borderId="2" xfId="4" applyNumberFormat="1" applyAlignment="1">
      <alignment horizontal="right" wrapText="1"/>
    </xf>
    <xf numFmtId="164" fontId="3" fillId="0" borderId="2" xfId="4" applyNumberFormat="1" applyAlignment="1">
      <alignment horizontal="right" wrapText="1"/>
    </xf>
    <xf numFmtId="0" fontId="2" fillId="0" borderId="4" xfId="6">
      <alignment wrapText="1"/>
    </xf>
    <xf numFmtId="0" fontId="5" fillId="0" borderId="0" xfId="3" applyAlignment="1">
      <alignment horizontal="left" wrapText="1"/>
    </xf>
    <xf numFmtId="0" fontId="0" fillId="0" borderId="0" xfId="0" applyAlignment="1">
      <alignment wrapText="1"/>
    </xf>
    <xf numFmtId="3" fontId="11" fillId="0" borderId="6" xfId="0" applyNumberFormat="1" applyFont="1" applyBorder="1" applyAlignment="1">
      <alignment horizontal="left" wrapText="1"/>
    </xf>
    <xf numFmtId="0" fontId="0" fillId="0" borderId="6" xfId="0" applyBorder="1" applyAlignment="1">
      <alignment horizontal="left"/>
    </xf>
    <xf numFmtId="3" fontId="11" fillId="0" borderId="7" xfId="9" applyNumberFormat="1" applyFont="1" applyBorder="1">
      <alignment horizontal="left" wrapText="1"/>
    </xf>
    <xf numFmtId="0" fontId="2" fillId="0" borderId="4" xfId="6" applyAlignment="1">
      <alignment wrapText="1"/>
    </xf>
    <xf numFmtId="0" fontId="34" fillId="0" borderId="0" xfId="0" applyFont="1"/>
    <xf numFmtId="169" fontId="0" fillId="0" borderId="0" xfId="0" applyNumberFormat="1"/>
    <xf numFmtId="167" fontId="0" fillId="34" borderId="0" xfId="0" applyNumberFormat="1" applyFill="1"/>
    <xf numFmtId="0" fontId="1" fillId="35" borderId="0" xfId="0" applyFont="1" applyFill="1"/>
  </cellXfs>
  <cellStyles count="52">
    <cellStyle name="20% - Accent1" xfId="28" builtinId="30" customBuiltin="1"/>
    <cellStyle name="20% - Accent2" xfId="31" builtinId="34" customBuiltin="1"/>
    <cellStyle name="20% - Accent3" xfId="34" builtinId="38" customBuiltin="1"/>
    <cellStyle name="20% - Accent4" xfId="37" builtinId="42" customBuiltin="1"/>
    <cellStyle name="20% - Accent5" xfId="40" builtinId="46" customBuiltin="1"/>
    <cellStyle name="20% - Accent6" xfId="43" builtinId="50" customBuiltin="1"/>
    <cellStyle name="40% - Accent1" xfId="29" builtinId="31" customBuiltin="1"/>
    <cellStyle name="40% - Accent2" xfId="32" builtinId="35" customBuiltin="1"/>
    <cellStyle name="40% - Accent3" xfId="35" builtinId="39" customBuiltin="1"/>
    <cellStyle name="40% - Accent4" xfId="38" builtinId="43" customBuiltin="1"/>
    <cellStyle name="40% - Accent5" xfId="41" builtinId="47" customBuiltin="1"/>
    <cellStyle name="40% - Accent6" xfId="44" builtinId="51" customBuiltin="1"/>
    <cellStyle name="60% - Accent1 2" xfId="46" xr:uid="{C2C72341-02A2-4A97-B448-8BF00C2F4FDA}"/>
    <cellStyle name="60% - Accent2 2" xfId="47" xr:uid="{0AD0C64B-D897-421D-BE7A-6998DB55E58E}"/>
    <cellStyle name="60% - Accent3 2" xfId="48" xr:uid="{52DD3F5A-D1FF-426A-8FAD-806E1C9D59E7}"/>
    <cellStyle name="60% - Accent4 2" xfId="49" xr:uid="{EB04BF8A-B91E-49B8-98A3-8C134AF77B8E}"/>
    <cellStyle name="60% - Accent5 2" xfId="50" xr:uid="{962591F8-F306-4AA9-A952-2AEFF1530B0E}"/>
    <cellStyle name="60% - Accent6 2" xfId="51" xr:uid="{34D9D440-2157-40A6-8DC8-D7F06B43F39F}"/>
    <cellStyle name="Accent1" xfId="27" builtinId="29" customBuiltin="1"/>
    <cellStyle name="Accent2" xfId="30" builtinId="33" customBuiltin="1"/>
    <cellStyle name="Accent3" xfId="33" builtinId="37" customBuiltin="1"/>
    <cellStyle name="Accent4" xfId="36" builtinId="41" customBuiltin="1"/>
    <cellStyle name="Accent5" xfId="39" builtinId="45" customBuiltin="1"/>
    <cellStyle name="Accent6" xfId="42" builtinId="49" customBuiltin="1"/>
    <cellStyle name="Bad" xfId="17" builtinId="27" customBuiltin="1"/>
    <cellStyle name="Body: normal cell" xfId="5" xr:uid="{00000000-0005-0000-0000-000000000000}"/>
    <cellStyle name="Calculation" xfId="20" builtinId="22" customBuiltin="1"/>
    <cellStyle name="Check Cell" xfId="22" builtinId="23" customBuiltin="1"/>
    <cellStyle name="Comma" xfId="10" builtinId="3"/>
    <cellStyle name="Explanatory Text" xfId="25" builtinId="53" customBuiltin="1"/>
    <cellStyle name="Font: Calibri, 9pt regular" xfId="1" xr:uid="{00000000-0005-0000-0000-000001000000}"/>
    <cellStyle name="Footnotes: top row" xfId="6" xr:uid="{00000000-0005-0000-0000-000002000000}"/>
    <cellStyle name="Good" xfId="16" builtinId="26" customBuiltin="1"/>
    <cellStyle name="Header: bottom row" xfId="2" xr:uid="{00000000-0005-0000-0000-000003000000}"/>
    <cellStyle name="Header: top rows" xfId="9" xr:uid="{00000000-0005-0000-0000-000004000000}"/>
    <cellStyle name="Heading 1" xfId="12" builtinId="16" customBuiltin="1"/>
    <cellStyle name="Heading 2" xfId="13" builtinId="17" customBuiltin="1"/>
    <cellStyle name="Heading 3" xfId="14" builtinId="18" customBuiltin="1"/>
    <cellStyle name="Heading 4" xfId="15" builtinId="19" customBuiltin="1"/>
    <cellStyle name="Input" xfId="18" builtinId="20" customBuiltin="1"/>
    <cellStyle name="Linked Cell" xfId="21" builtinId="24" customBuiltin="1"/>
    <cellStyle name="Neutral 2" xfId="45" xr:uid="{09445B5B-F6BE-47A3-8B4B-90B358DD6365}"/>
    <cellStyle name="Normal" xfId="0" builtinId="0"/>
    <cellStyle name="Normal 2" xfId="7" xr:uid="{00000000-0005-0000-0000-000006000000}"/>
    <cellStyle name="Note" xfId="24" builtinId="10" customBuiltin="1"/>
    <cellStyle name="Output" xfId="19" builtinId="21" customBuiltin="1"/>
    <cellStyle name="Parent row" xfId="4" xr:uid="{00000000-0005-0000-0000-000007000000}"/>
    <cellStyle name="Percent" xfId="8" builtinId="5"/>
    <cellStyle name="Table title" xfId="3" xr:uid="{00000000-0005-0000-0000-000009000000}"/>
    <cellStyle name="Title" xfId="11" builtinId="15" customBuiltin="1"/>
    <cellStyle name="Total" xfId="26" builtinId="25" customBuiltin="1"/>
    <cellStyle name="Warning Text" xfId="2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9"/>
  <sheetViews>
    <sheetView topLeftCell="A19" workbookViewId="0">
      <selection activeCell="D31" sqref="D31"/>
    </sheetView>
  </sheetViews>
  <sheetFormatPr defaultRowHeight="14.25" x14ac:dyDescent="0.45"/>
  <cols>
    <col min="1" max="1" width="17.1328125" customWidth="1"/>
    <col min="2" max="2" width="51" customWidth="1"/>
    <col min="4" max="4" width="14.3984375" bestFit="1" customWidth="1"/>
    <col min="5" max="5" width="10.86328125" bestFit="1" customWidth="1"/>
  </cols>
  <sheetData>
    <row r="1" spans="1:2" x14ac:dyDescent="0.45">
      <c r="A1" s="1" t="s">
        <v>234</v>
      </c>
    </row>
    <row r="2" spans="1:2" x14ac:dyDescent="0.45">
      <c r="A2" s="1" t="s">
        <v>235</v>
      </c>
    </row>
    <row r="4" spans="1:2" x14ac:dyDescent="0.45">
      <c r="A4" s="1" t="s">
        <v>274</v>
      </c>
      <c r="B4" s="5" t="s">
        <v>275</v>
      </c>
    </row>
    <row r="5" spans="1:2" x14ac:dyDescent="0.45">
      <c r="B5" t="s">
        <v>0</v>
      </c>
    </row>
    <row r="6" spans="1:2" x14ac:dyDescent="0.45">
      <c r="B6" s="2">
        <v>2020</v>
      </c>
    </row>
    <row r="7" spans="1:2" x14ac:dyDescent="0.45">
      <c r="B7" t="s">
        <v>443</v>
      </c>
    </row>
    <row r="8" spans="1:2" x14ac:dyDescent="0.45">
      <c r="B8" t="s">
        <v>431</v>
      </c>
    </row>
    <row r="9" spans="1:2" x14ac:dyDescent="0.45">
      <c r="B9" t="s">
        <v>462</v>
      </c>
    </row>
    <row r="11" spans="1:2" x14ac:dyDescent="0.45">
      <c r="B11" s="5" t="s">
        <v>276</v>
      </c>
    </row>
    <row r="12" spans="1:2" x14ac:dyDescent="0.45">
      <c r="B12" t="s">
        <v>0</v>
      </c>
    </row>
    <row r="13" spans="1:2" x14ac:dyDescent="0.45">
      <c r="B13" s="2">
        <v>2018</v>
      </c>
    </row>
    <row r="14" spans="1:2" x14ac:dyDescent="0.45">
      <c r="B14" t="s">
        <v>277</v>
      </c>
    </row>
    <row r="15" spans="1:2" x14ac:dyDescent="0.45">
      <c r="B15" t="s">
        <v>432</v>
      </c>
    </row>
    <row r="16" spans="1:2" x14ac:dyDescent="0.45">
      <c r="B16" t="s">
        <v>278</v>
      </c>
    </row>
    <row r="18" spans="1:6" x14ac:dyDescent="0.45">
      <c r="A18" s="1" t="s">
        <v>231</v>
      </c>
    </row>
    <row r="19" spans="1:6" x14ac:dyDescent="0.45">
      <c r="A19" s="4" t="s">
        <v>232</v>
      </c>
    </row>
    <row r="20" spans="1:6" x14ac:dyDescent="0.45">
      <c r="A20" s="4" t="s">
        <v>233</v>
      </c>
    </row>
    <row r="21" spans="1:6" x14ac:dyDescent="0.45">
      <c r="A21" s="4" t="s">
        <v>440</v>
      </c>
    </row>
    <row r="22" spans="1:6" x14ac:dyDescent="0.45">
      <c r="A22" s="4" t="s">
        <v>441</v>
      </c>
    </row>
    <row r="23" spans="1:6" x14ac:dyDescent="0.45">
      <c r="A23" s="4"/>
    </row>
    <row r="24" spans="1:6" x14ac:dyDescent="0.45">
      <c r="A24" s="1" t="s">
        <v>433</v>
      </c>
    </row>
    <row r="25" spans="1:6" x14ac:dyDescent="0.45">
      <c r="A25" s="32">
        <f>'RECS HC2.1'!B24/SUM('RECS HC2.1'!B24,'RECS HC2.1'!B27)</f>
        <v>0.80118443316412857</v>
      </c>
      <c r="B25" t="s">
        <v>251</v>
      </c>
    </row>
    <row r="26" spans="1:6" x14ac:dyDescent="0.45">
      <c r="A26" s="32">
        <f>'RECS HC2.1'!B27/SUM('RECS HC2.1'!B24,'RECS HC2.1'!B27)</f>
        <v>0.1988155668358714</v>
      </c>
      <c r="B26" t="s">
        <v>252</v>
      </c>
    </row>
    <row r="28" spans="1:6" ht="42.75" x14ac:dyDescent="0.45">
      <c r="A28" s="34" t="s">
        <v>466</v>
      </c>
      <c r="B28">
        <f>10^6</f>
        <v>1000000</v>
      </c>
      <c r="C28" s="35"/>
      <c r="D28" s="40"/>
      <c r="E28" s="43"/>
    </row>
    <row r="29" spans="1:6" x14ac:dyDescent="0.45">
      <c r="A29" t="s">
        <v>474</v>
      </c>
      <c r="B29">
        <v>1000</v>
      </c>
      <c r="F29" s="43"/>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G17"/>
  <sheetViews>
    <sheetView zoomScale="80" zoomScaleNormal="80" workbookViewId="0">
      <selection activeCell="H19" sqref="H19"/>
    </sheetView>
  </sheetViews>
  <sheetFormatPr defaultRowHeight="14.25" x14ac:dyDescent="0.45"/>
  <cols>
    <col min="1" max="1" width="23.3984375" customWidth="1"/>
    <col min="2" max="33" width="9.59765625" bestFit="1" customWidth="1"/>
  </cols>
  <sheetData>
    <row r="1" spans="1:33" x14ac:dyDescent="0.45">
      <c r="A1" t="s">
        <v>438</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45">
      <c r="A2" t="s">
        <v>301</v>
      </c>
      <c r="B2" s="33">
        <f>Calculations!D62</f>
        <v>0</v>
      </c>
      <c r="C2" s="33">
        <f>Calculations!E62</f>
        <v>0</v>
      </c>
      <c r="D2" s="33">
        <f>Calculations!F62</f>
        <v>0</v>
      </c>
      <c r="E2" s="33">
        <f>Calculations!G62</f>
        <v>0</v>
      </c>
      <c r="F2" s="33">
        <f>Calculations!H62</f>
        <v>0</v>
      </c>
      <c r="G2" s="33">
        <f>Calculations!I62</f>
        <v>0</v>
      </c>
      <c r="H2" s="33">
        <f>Calculations!J62</f>
        <v>0</v>
      </c>
      <c r="I2" s="33">
        <f>Calculations!K62</f>
        <v>0</v>
      </c>
      <c r="J2" s="33">
        <f>Calculations!L62</f>
        <v>0</v>
      </c>
      <c r="K2" s="33">
        <f>Calculations!M62</f>
        <v>0</v>
      </c>
      <c r="L2" s="33">
        <f>Calculations!N62</f>
        <v>0</v>
      </c>
      <c r="M2" s="33">
        <f>Calculations!O62</f>
        <v>0</v>
      </c>
      <c r="N2" s="33">
        <f>Calculations!P62</f>
        <v>0</v>
      </c>
      <c r="O2" s="33">
        <f>Calculations!Q62</f>
        <v>0</v>
      </c>
      <c r="P2" s="33">
        <f>Calculations!R62</f>
        <v>0</v>
      </c>
      <c r="Q2" s="33">
        <f>Calculations!S62</f>
        <v>0</v>
      </c>
      <c r="R2" s="33">
        <f>Calculations!T62</f>
        <v>0</v>
      </c>
      <c r="S2" s="33">
        <f>Calculations!U62</f>
        <v>0</v>
      </c>
      <c r="T2" s="33">
        <f>Calculations!V62</f>
        <v>0</v>
      </c>
      <c r="U2" s="33">
        <f>Calculations!W62</f>
        <v>0</v>
      </c>
      <c r="V2" s="33">
        <f>Calculations!X62</f>
        <v>0</v>
      </c>
      <c r="W2" s="33">
        <f>Calculations!Y62</f>
        <v>0</v>
      </c>
      <c r="X2" s="33">
        <f>Calculations!Z62</f>
        <v>0</v>
      </c>
      <c r="Y2" s="33">
        <f>Calculations!AA62</f>
        <v>0</v>
      </c>
      <c r="Z2" s="33">
        <f>Calculations!AB62</f>
        <v>0</v>
      </c>
      <c r="AA2" s="33">
        <f>Calculations!AC62</f>
        <v>0</v>
      </c>
      <c r="AB2" s="33">
        <f>Calculations!AD62</f>
        <v>0</v>
      </c>
      <c r="AC2" s="33">
        <f>Calculations!AE62</f>
        <v>0</v>
      </c>
      <c r="AD2" s="33">
        <f>Calculations!AF62</f>
        <v>0</v>
      </c>
      <c r="AE2" s="33">
        <f>Calculations!AG62</f>
        <v>0</v>
      </c>
      <c r="AF2" s="33">
        <f>Calculations!AH62</f>
        <v>0</v>
      </c>
      <c r="AG2" s="33">
        <f>Calculations!AI62</f>
        <v>0</v>
      </c>
    </row>
    <row r="3" spans="1:33" x14ac:dyDescent="0.45">
      <c r="A3" t="s">
        <v>222</v>
      </c>
      <c r="B3" s="33">
        <f>Calculations!D63</f>
        <v>0</v>
      </c>
      <c r="C3" s="33">
        <f>Calculations!E63</f>
        <v>0</v>
      </c>
      <c r="D3" s="33">
        <f>Calculations!F63</f>
        <v>0</v>
      </c>
      <c r="E3" s="33">
        <f>Calculations!G63</f>
        <v>0</v>
      </c>
      <c r="F3" s="33">
        <f>Calculations!H63</f>
        <v>0</v>
      </c>
      <c r="G3" s="33">
        <f>Calculations!I63</f>
        <v>0</v>
      </c>
      <c r="H3" s="33">
        <f>Calculations!J63</f>
        <v>0</v>
      </c>
      <c r="I3" s="33">
        <f>Calculations!K63</f>
        <v>0</v>
      </c>
      <c r="J3" s="33">
        <f>Calculations!L63</f>
        <v>0</v>
      </c>
      <c r="K3" s="33">
        <f>Calculations!M63</f>
        <v>0</v>
      </c>
      <c r="L3" s="33">
        <f>Calculations!N63</f>
        <v>0</v>
      </c>
      <c r="M3" s="33">
        <f>Calculations!O63</f>
        <v>0</v>
      </c>
      <c r="N3" s="33">
        <f>Calculations!P63</f>
        <v>0</v>
      </c>
      <c r="O3" s="33">
        <f>Calculations!Q63</f>
        <v>0</v>
      </c>
      <c r="P3" s="33">
        <f>Calculations!R63</f>
        <v>0</v>
      </c>
      <c r="Q3" s="33">
        <f>Calculations!S63</f>
        <v>3.976311336717428E-4</v>
      </c>
      <c r="R3" s="33">
        <f>Calculations!T63</f>
        <v>9.9407783417935699E-4</v>
      </c>
      <c r="S3" s="33">
        <f>Calculations!U63</f>
        <v>2.1869712351945854E-3</v>
      </c>
      <c r="T3" s="33">
        <f>Calculations!V63</f>
        <v>4.3739424703891708E-3</v>
      </c>
      <c r="U3" s="33">
        <f>Calculations!W63</f>
        <v>8.5490693739424702E-3</v>
      </c>
      <c r="V3" s="33">
        <f>Calculations!X63</f>
        <v>1.6104060913705583E-2</v>
      </c>
      <c r="W3" s="33">
        <f>Calculations!Y63</f>
        <v>3.0021150592216585E-2</v>
      </c>
      <c r="X3" s="33">
        <f>Calculations!Z63</f>
        <v>5.5469543147208124E-2</v>
      </c>
      <c r="Y3" s="33">
        <f>Calculations!AA63</f>
        <v>8.091793570219967E-2</v>
      </c>
      <c r="Z3" s="33">
        <f>Calculations!AB63</f>
        <v>0.10656514382402707</v>
      </c>
      <c r="AA3" s="33">
        <f>Calculations!AC63</f>
        <v>0.13241116751269036</v>
      </c>
      <c r="AB3" s="33">
        <f>Calculations!AD63</f>
        <v>0.15845600676818949</v>
      </c>
      <c r="AC3" s="33">
        <f>Calculations!AE63</f>
        <v>0.18489847715736041</v>
      </c>
      <c r="AD3" s="33">
        <f>Calculations!AF63</f>
        <v>0.21153976311336717</v>
      </c>
      <c r="AE3" s="33">
        <f>Calculations!AG63</f>
        <v>0.23798223350253803</v>
      </c>
      <c r="AF3" s="33">
        <f>Calculations!AH63</f>
        <v>0.26462351945854484</v>
      </c>
      <c r="AG3" s="33">
        <f>Calculations!AI63</f>
        <v>0.29146362098138745</v>
      </c>
    </row>
    <row r="4" spans="1:33" x14ac:dyDescent="0.45">
      <c r="A4" t="s">
        <v>223</v>
      </c>
      <c r="B4" s="33">
        <f>Calculations!D64</f>
        <v>0</v>
      </c>
      <c r="C4" s="33">
        <f>Calculations!E64</f>
        <v>0</v>
      </c>
      <c r="D4" s="33">
        <f>Calculations!F64</f>
        <v>0</v>
      </c>
      <c r="E4" s="33">
        <f>Calculations!G64</f>
        <v>0</v>
      </c>
      <c r="F4" s="33">
        <f>Calculations!H64</f>
        <v>0</v>
      </c>
      <c r="G4" s="33">
        <f>Calculations!I64</f>
        <v>0</v>
      </c>
      <c r="H4" s="33">
        <f>Calculations!J64</f>
        <v>0</v>
      </c>
      <c r="I4" s="33">
        <f>Calculations!K64</f>
        <v>0</v>
      </c>
      <c r="J4" s="33">
        <f>Calculations!L64</f>
        <v>0</v>
      </c>
      <c r="K4" s="33">
        <f>Calculations!M64</f>
        <v>0</v>
      </c>
      <c r="L4" s="33">
        <f>Calculations!N64</f>
        <v>0</v>
      </c>
      <c r="M4" s="33">
        <f>Calculations!O64</f>
        <v>0</v>
      </c>
      <c r="N4" s="33">
        <f>Calculations!P64</f>
        <v>0</v>
      </c>
      <c r="O4" s="33">
        <f>Calculations!Q64</f>
        <v>0</v>
      </c>
      <c r="P4" s="33">
        <f>Calculations!R64</f>
        <v>0</v>
      </c>
      <c r="Q4" s="33">
        <f>Calculations!S64</f>
        <v>0</v>
      </c>
      <c r="R4" s="33">
        <f>Calculations!T64</f>
        <v>0</v>
      </c>
      <c r="S4" s="33">
        <f>Calculations!U64</f>
        <v>0</v>
      </c>
      <c r="T4" s="33">
        <f>Calculations!V64</f>
        <v>0</v>
      </c>
      <c r="U4" s="33">
        <f>Calculations!W64</f>
        <v>0</v>
      </c>
      <c r="V4" s="33">
        <f>Calculations!X64</f>
        <v>0</v>
      </c>
      <c r="W4" s="33">
        <f>Calculations!Y64</f>
        <v>0</v>
      </c>
      <c r="X4" s="33">
        <f>Calculations!Z64</f>
        <v>0</v>
      </c>
      <c r="Y4" s="33">
        <f>Calculations!AA64</f>
        <v>0</v>
      </c>
      <c r="Z4" s="33">
        <f>Calculations!AB64</f>
        <v>0</v>
      </c>
      <c r="AA4" s="33">
        <f>Calculations!AC64</f>
        <v>0</v>
      </c>
      <c r="AB4" s="33">
        <f>Calculations!AD64</f>
        <v>0</v>
      </c>
      <c r="AC4" s="33">
        <f>Calculations!AE64</f>
        <v>0</v>
      </c>
      <c r="AD4" s="33">
        <f>Calculations!AF64</f>
        <v>0</v>
      </c>
      <c r="AE4" s="33">
        <f>Calculations!AG64</f>
        <v>0</v>
      </c>
      <c r="AF4" s="33">
        <f>Calculations!AH64</f>
        <v>0</v>
      </c>
      <c r="AG4" s="33">
        <f>Calculations!AI64</f>
        <v>0</v>
      </c>
    </row>
    <row r="5" spans="1:33" x14ac:dyDescent="0.45">
      <c r="A5" t="s">
        <v>224</v>
      </c>
      <c r="B5" s="33">
        <f>Calculations!D65</f>
        <v>0</v>
      </c>
      <c r="C5" s="33">
        <f>Calculations!E65</f>
        <v>0</v>
      </c>
      <c r="D5" s="33">
        <f>Calculations!F65</f>
        <v>0</v>
      </c>
      <c r="E5" s="33">
        <f>Calculations!G65</f>
        <v>0</v>
      </c>
      <c r="F5" s="33">
        <f>Calculations!H65</f>
        <v>0</v>
      </c>
      <c r="G5" s="33">
        <f>Calculations!I65</f>
        <v>0</v>
      </c>
      <c r="H5" s="33">
        <f>Calculations!J65</f>
        <v>0</v>
      </c>
      <c r="I5" s="33">
        <f>Calculations!K65</f>
        <v>0</v>
      </c>
      <c r="J5" s="33">
        <f>Calculations!L65</f>
        <v>0</v>
      </c>
      <c r="K5" s="33">
        <f>Calculations!M65</f>
        <v>0</v>
      </c>
      <c r="L5" s="33">
        <f>Calculations!N65</f>
        <v>0</v>
      </c>
      <c r="M5" s="33">
        <f>Calculations!O65</f>
        <v>0</v>
      </c>
      <c r="N5" s="33">
        <f>Calculations!P65</f>
        <v>0</v>
      </c>
      <c r="O5" s="33">
        <f>Calculations!Q65</f>
        <v>0</v>
      </c>
      <c r="P5" s="33">
        <f>Calculations!R65</f>
        <v>0</v>
      </c>
      <c r="Q5" s="33">
        <f>Calculations!S65</f>
        <v>0</v>
      </c>
      <c r="R5" s="33">
        <f>Calculations!T65</f>
        <v>0</v>
      </c>
      <c r="S5" s="33">
        <f>Calculations!U65</f>
        <v>0</v>
      </c>
      <c r="T5" s="33">
        <f>Calculations!V65</f>
        <v>0</v>
      </c>
      <c r="U5" s="33">
        <f>Calculations!W65</f>
        <v>0</v>
      </c>
      <c r="V5" s="33">
        <f>Calculations!X65</f>
        <v>0</v>
      </c>
      <c r="W5" s="33">
        <f>Calculations!Y65</f>
        <v>0</v>
      </c>
      <c r="X5" s="33">
        <f>Calculations!Z65</f>
        <v>0</v>
      </c>
      <c r="Y5" s="33">
        <f>Calculations!AA65</f>
        <v>0</v>
      </c>
      <c r="Z5" s="33">
        <f>Calculations!AB65</f>
        <v>0</v>
      </c>
      <c r="AA5" s="33">
        <f>Calculations!AC65</f>
        <v>0</v>
      </c>
      <c r="AB5" s="33">
        <f>Calculations!AD65</f>
        <v>0</v>
      </c>
      <c r="AC5" s="33">
        <f>Calculations!AE65</f>
        <v>0</v>
      </c>
      <c r="AD5" s="33">
        <f>Calculations!AF65</f>
        <v>0</v>
      </c>
      <c r="AE5" s="33">
        <f>Calculations!AG65</f>
        <v>0</v>
      </c>
      <c r="AF5" s="33">
        <f>Calculations!AH65</f>
        <v>0</v>
      </c>
      <c r="AG5" s="33">
        <f>Calculations!AI65</f>
        <v>0</v>
      </c>
    </row>
    <row r="6" spans="1:33" x14ac:dyDescent="0.45">
      <c r="A6" t="s">
        <v>302</v>
      </c>
      <c r="B6" s="33">
        <f>Calculations!D66</f>
        <v>2.7993231810490693</v>
      </c>
      <c r="C6" s="33">
        <f>Calculations!E66</f>
        <v>2.7993231810490693</v>
      </c>
      <c r="D6" s="33">
        <f>Calculations!F66</f>
        <v>2.7993231810490693</v>
      </c>
      <c r="E6" s="33">
        <f>Calculations!G66</f>
        <v>2.7993231810490693</v>
      </c>
      <c r="F6" s="33">
        <f>Calculations!H66</f>
        <v>2.7993231810490693</v>
      </c>
      <c r="G6" s="33">
        <f>Calculations!I66</f>
        <v>2.7993231810490693</v>
      </c>
      <c r="H6" s="33">
        <f>Calculations!J66</f>
        <v>2.7993231810490693</v>
      </c>
      <c r="I6" s="33">
        <f>Calculations!K66</f>
        <v>2.7993231810490693</v>
      </c>
      <c r="J6" s="33">
        <f>Calculations!L66</f>
        <v>2.7993231810490693</v>
      </c>
      <c r="K6" s="33">
        <f>Calculations!M66</f>
        <v>2.7993231810490693</v>
      </c>
      <c r="L6" s="33">
        <f>Calculations!N66</f>
        <v>2.7993231810490693</v>
      </c>
      <c r="M6" s="33">
        <f>Calculations!O66</f>
        <v>2.7993231810490693</v>
      </c>
      <c r="N6" s="33">
        <f>Calculations!P66</f>
        <v>2.7993231810490693</v>
      </c>
      <c r="O6" s="33">
        <f>Calculations!Q66</f>
        <v>2.7993231810490693</v>
      </c>
      <c r="P6" s="33">
        <f>Calculations!R66</f>
        <v>2.7995219966159053</v>
      </c>
      <c r="Q6" s="33">
        <f>Calculations!S66</f>
        <v>2.8001184433164128</v>
      </c>
      <c r="R6" s="33">
        <f>Calculations!T66</f>
        <v>2.8013113367174278</v>
      </c>
      <c r="S6" s="33">
        <f>Calculations!U66</f>
        <v>2.8036971235194583</v>
      </c>
      <c r="T6" s="33">
        <f>Calculations!V66</f>
        <v>2.8080710659898473</v>
      </c>
      <c r="U6" s="33">
        <f>Calculations!W66</f>
        <v>2.8164213197969543</v>
      </c>
      <c r="V6" s="33">
        <f>Calculations!X66</f>
        <v>2.8315313028764804</v>
      </c>
      <c r="W6" s="33">
        <f>Calculations!Y66</f>
        <v>2.8593654822335028</v>
      </c>
      <c r="X6" s="33">
        <f>Calculations!Z66</f>
        <v>2.9100634517766499</v>
      </c>
      <c r="Y6" s="33">
        <f>Calculations!AA66</f>
        <v>2.960960236886633</v>
      </c>
      <c r="Z6" s="33">
        <f>Calculations!AB66</f>
        <v>3.0122546531302876</v>
      </c>
      <c r="AA6" s="33">
        <f>Calculations!AC66</f>
        <v>3.0641455160744502</v>
      </c>
      <c r="AB6" s="33">
        <f>Calculations!AD66</f>
        <v>3.1164340101522843</v>
      </c>
      <c r="AC6" s="33">
        <f>Calculations!AE66</f>
        <v>3.1691201353637899</v>
      </c>
      <c r="AD6" s="33">
        <f>Calculations!AF66</f>
        <v>3.2222038917089679</v>
      </c>
      <c r="AE6" s="33">
        <f>Calculations!AG66</f>
        <v>3.2754864636209815</v>
      </c>
      <c r="AF6" s="33">
        <f>Calculations!AH66</f>
        <v>3.3287690355329951</v>
      </c>
      <c r="AG6" s="33">
        <f>Calculations!AI66</f>
        <v>3.3822504230118442</v>
      </c>
    </row>
    <row r="7" spans="1:33" x14ac:dyDescent="0.45">
      <c r="A7" t="s">
        <v>225</v>
      </c>
      <c r="B7" s="33">
        <f>Calculations!D67</f>
        <v>3056.0288705583753</v>
      </c>
      <c r="C7" s="33">
        <f>Calculations!E67</f>
        <v>3536.8247546531297</v>
      </c>
      <c r="D7" s="33">
        <f>Calculations!F67</f>
        <v>4010.9613113367177</v>
      </c>
      <c r="E7" s="33">
        <f>Calculations!G67</f>
        <v>4472.2585575296107</v>
      </c>
      <c r="F7" s="33">
        <f>Calculations!H67</f>
        <v>4934.1643781725888</v>
      </c>
      <c r="G7" s="33">
        <f>Calculations!I67</f>
        <v>5397.4674746192886</v>
      </c>
      <c r="H7" s="33">
        <f>Calculations!J67</f>
        <v>5863.4384771573605</v>
      </c>
      <c r="I7" s="33">
        <f>Calculations!K67</f>
        <v>6333.6838155668356</v>
      </c>
      <c r="J7" s="33">
        <f>Calculations!L67</f>
        <v>6807.876040609136</v>
      </c>
      <c r="K7" s="33">
        <f>Calculations!M67</f>
        <v>7286.5559306260575</v>
      </c>
      <c r="L7" s="33">
        <f>Calculations!N67</f>
        <v>7770.5408164128594</v>
      </c>
      <c r="M7" s="33">
        <f>Calculations!O67</f>
        <v>8261.9379441624369</v>
      </c>
      <c r="N7" s="33">
        <f>Calculations!P67</f>
        <v>8759.0959517766496</v>
      </c>
      <c r="O7" s="33">
        <f>Calculations!Q67</f>
        <v>9260.1127707275791</v>
      </c>
      <c r="P7" s="33">
        <f>Calculations!R67</f>
        <v>9765.6126818950943</v>
      </c>
      <c r="Q7" s="33">
        <f>Calculations!S67</f>
        <v>10276.234082064298</v>
      </c>
      <c r="R7" s="33">
        <f>Calculations!T67</f>
        <v>10790.73497038917</v>
      </c>
      <c r="S7" s="33">
        <f>Calculations!U67</f>
        <v>11308.239763113366</v>
      </c>
      <c r="T7" s="33">
        <f>Calculations!V67</f>
        <v>11830.795067681896</v>
      </c>
      <c r="U7" s="33">
        <f>Calculations!W67</f>
        <v>12358.430905245346</v>
      </c>
      <c r="V7" s="33">
        <f>Calculations!X67</f>
        <v>12890.328354483927</v>
      </c>
      <c r="W7" s="33">
        <f>Calculations!Y67</f>
        <v>13428.24633671743</v>
      </c>
      <c r="X7" s="33">
        <f>Calculations!Z67</f>
        <v>13969.696873942468</v>
      </c>
      <c r="Y7" s="33">
        <f>Calculations!AA67</f>
        <v>14515.887571912013</v>
      </c>
      <c r="Z7" s="33">
        <f>Calculations!AB67</f>
        <v>15066.530148054146</v>
      </c>
      <c r="AA7" s="33">
        <f>Calculations!AC67</f>
        <v>15621.606510152285</v>
      </c>
      <c r="AB7" s="33">
        <f>Calculations!AD67</f>
        <v>16183.021708967848</v>
      </c>
      <c r="AC7" s="33">
        <f>Calculations!AE67</f>
        <v>16751.062436548222</v>
      </c>
      <c r="AD7" s="33">
        <f>Calculations!AF67</f>
        <v>17326.024530456849</v>
      </c>
      <c r="AE7" s="33">
        <f>Calculations!AG67</f>
        <v>17906.935782571913</v>
      </c>
      <c r="AF7" s="33">
        <f>Calculations!AH67</f>
        <v>18494.894251269034</v>
      </c>
      <c r="AG7" s="33">
        <f>Calculations!AI67</f>
        <v>19088.865499153977</v>
      </c>
    </row>
    <row r="8" spans="1:33" x14ac:dyDescent="0.45">
      <c r="A8" t="s">
        <v>226</v>
      </c>
      <c r="B8" s="33">
        <f>Calculations!D68</f>
        <v>0</v>
      </c>
      <c r="C8" s="33">
        <f>Calculations!E68</f>
        <v>0</v>
      </c>
      <c r="D8" s="33">
        <f>Calculations!F68</f>
        <v>0</v>
      </c>
      <c r="E8" s="33">
        <f>Calculations!G68</f>
        <v>0</v>
      </c>
      <c r="F8" s="33">
        <f>Calculations!H68</f>
        <v>0</v>
      </c>
      <c r="G8" s="33">
        <f>Calculations!I68</f>
        <v>0</v>
      </c>
      <c r="H8" s="33">
        <f>Calculations!J68</f>
        <v>0</v>
      </c>
      <c r="I8" s="33">
        <f>Calculations!K68</f>
        <v>0</v>
      </c>
      <c r="J8" s="33">
        <f>Calculations!L68</f>
        <v>0</v>
      </c>
      <c r="K8" s="33">
        <f>Calculations!M68</f>
        <v>0</v>
      </c>
      <c r="L8" s="33">
        <f>Calculations!N68</f>
        <v>0</v>
      </c>
      <c r="M8" s="33">
        <f>Calculations!O68</f>
        <v>0</v>
      </c>
      <c r="N8" s="33">
        <f>Calculations!P68</f>
        <v>0</v>
      </c>
      <c r="O8" s="33">
        <f>Calculations!Q68</f>
        <v>0</v>
      </c>
      <c r="P8" s="33">
        <f>Calculations!R68</f>
        <v>0</v>
      </c>
      <c r="Q8" s="33">
        <f>Calculations!S68</f>
        <v>0</v>
      </c>
      <c r="R8" s="33">
        <f>Calculations!T68</f>
        <v>0</v>
      </c>
      <c r="S8" s="33">
        <f>Calculations!U68</f>
        <v>0</v>
      </c>
      <c r="T8" s="33">
        <f>Calculations!V68</f>
        <v>0</v>
      </c>
      <c r="U8" s="33">
        <f>Calculations!W68</f>
        <v>0</v>
      </c>
      <c r="V8" s="33">
        <f>Calculations!X68</f>
        <v>0</v>
      </c>
      <c r="W8" s="33">
        <f>Calculations!Y68</f>
        <v>0</v>
      </c>
      <c r="X8" s="33">
        <f>Calculations!Z68</f>
        <v>0</v>
      </c>
      <c r="Y8" s="33">
        <f>Calculations!AA68</f>
        <v>0</v>
      </c>
      <c r="Z8" s="33">
        <f>Calculations!AB68</f>
        <v>0</v>
      </c>
      <c r="AA8" s="33">
        <f>Calculations!AC68</f>
        <v>0</v>
      </c>
      <c r="AB8" s="33">
        <f>Calculations!AD68</f>
        <v>0</v>
      </c>
      <c r="AC8" s="33">
        <f>Calculations!AE68</f>
        <v>0</v>
      </c>
      <c r="AD8" s="33">
        <f>Calculations!AF68</f>
        <v>0</v>
      </c>
      <c r="AE8" s="33">
        <f>Calculations!AG68</f>
        <v>0</v>
      </c>
      <c r="AF8" s="33">
        <f>Calculations!AH68</f>
        <v>0</v>
      </c>
      <c r="AG8" s="33">
        <f>Calculations!AI68</f>
        <v>0</v>
      </c>
    </row>
    <row r="9" spans="1:33" x14ac:dyDescent="0.45">
      <c r="A9" t="s">
        <v>227</v>
      </c>
      <c r="B9" s="33">
        <f>Calculations!D69</f>
        <v>0</v>
      </c>
      <c r="C9" s="33">
        <f>Calculations!E69</f>
        <v>0</v>
      </c>
      <c r="D9" s="33">
        <f>Calculations!F69</f>
        <v>0</v>
      </c>
      <c r="E9" s="33">
        <f>Calculations!G69</f>
        <v>0</v>
      </c>
      <c r="F9" s="33">
        <f>Calculations!H69</f>
        <v>0</v>
      </c>
      <c r="G9" s="33">
        <f>Calculations!I69</f>
        <v>0</v>
      </c>
      <c r="H9" s="33">
        <f>Calculations!J69</f>
        <v>0</v>
      </c>
      <c r="I9" s="33">
        <f>Calculations!K69</f>
        <v>0</v>
      </c>
      <c r="J9" s="33">
        <f>Calculations!L69</f>
        <v>0</v>
      </c>
      <c r="K9" s="33">
        <f>Calculations!M69</f>
        <v>0</v>
      </c>
      <c r="L9" s="33">
        <f>Calculations!N69</f>
        <v>0</v>
      </c>
      <c r="M9" s="33">
        <f>Calculations!O69</f>
        <v>0</v>
      </c>
      <c r="N9" s="33">
        <f>Calculations!P69</f>
        <v>0</v>
      </c>
      <c r="O9" s="33">
        <f>Calculations!Q69</f>
        <v>0</v>
      </c>
      <c r="P9" s="33">
        <f>Calculations!R69</f>
        <v>0</v>
      </c>
      <c r="Q9" s="33">
        <f>Calculations!S69</f>
        <v>0</v>
      </c>
      <c r="R9" s="33">
        <f>Calculations!T69</f>
        <v>0</v>
      </c>
      <c r="S9" s="33">
        <f>Calculations!U69</f>
        <v>0</v>
      </c>
      <c r="T9" s="33">
        <f>Calculations!V69</f>
        <v>0</v>
      </c>
      <c r="U9" s="33">
        <f>Calculations!W69</f>
        <v>0</v>
      </c>
      <c r="V9" s="33">
        <f>Calculations!X69</f>
        <v>0</v>
      </c>
      <c r="W9" s="33">
        <f>Calculations!Y69</f>
        <v>0</v>
      </c>
      <c r="X9" s="33">
        <f>Calculations!Z69</f>
        <v>0</v>
      </c>
      <c r="Y9" s="33">
        <f>Calculations!AA69</f>
        <v>0</v>
      </c>
      <c r="Z9" s="33">
        <f>Calculations!AB69</f>
        <v>0</v>
      </c>
      <c r="AA9" s="33">
        <f>Calculations!AC69</f>
        <v>0</v>
      </c>
      <c r="AB9" s="33">
        <f>Calculations!AD69</f>
        <v>0</v>
      </c>
      <c r="AC9" s="33">
        <f>Calculations!AE69</f>
        <v>0</v>
      </c>
      <c r="AD9" s="33">
        <f>Calculations!AF69</f>
        <v>0</v>
      </c>
      <c r="AE9" s="33">
        <f>Calculations!AG69</f>
        <v>0</v>
      </c>
      <c r="AF9" s="33">
        <f>Calculations!AH69</f>
        <v>0</v>
      </c>
      <c r="AG9" s="33">
        <f>Calculations!AI69</f>
        <v>0</v>
      </c>
    </row>
    <row r="10" spans="1:33" x14ac:dyDescent="0.45">
      <c r="A10" t="s">
        <v>228</v>
      </c>
      <c r="B10" s="33">
        <f>Calculations!D70</f>
        <v>0</v>
      </c>
      <c r="C10" s="33">
        <f>Calculations!E70</f>
        <v>0</v>
      </c>
      <c r="D10" s="33">
        <f>Calculations!F70</f>
        <v>0</v>
      </c>
      <c r="E10" s="33">
        <f>Calculations!G70</f>
        <v>0</v>
      </c>
      <c r="F10" s="33">
        <f>Calculations!H70</f>
        <v>0</v>
      </c>
      <c r="G10" s="33">
        <f>Calculations!I70</f>
        <v>0</v>
      </c>
      <c r="H10" s="33">
        <f>Calculations!J70</f>
        <v>0</v>
      </c>
      <c r="I10" s="33">
        <f>Calculations!K70</f>
        <v>0</v>
      </c>
      <c r="J10" s="33">
        <f>Calculations!L70</f>
        <v>0</v>
      </c>
      <c r="K10" s="33">
        <f>Calculations!M70</f>
        <v>0</v>
      </c>
      <c r="L10" s="33">
        <f>Calculations!N70</f>
        <v>0</v>
      </c>
      <c r="M10" s="33">
        <f>Calculations!O70</f>
        <v>0</v>
      </c>
      <c r="N10" s="33">
        <f>Calculations!P70</f>
        <v>0</v>
      </c>
      <c r="O10" s="33">
        <f>Calculations!Q70</f>
        <v>0</v>
      </c>
      <c r="P10" s="33">
        <f>Calculations!R70</f>
        <v>0</v>
      </c>
      <c r="Q10" s="33">
        <f>Calculations!S70</f>
        <v>0</v>
      </c>
      <c r="R10" s="33">
        <f>Calculations!T70</f>
        <v>0</v>
      </c>
      <c r="S10" s="33">
        <f>Calculations!U70</f>
        <v>0</v>
      </c>
      <c r="T10" s="33">
        <f>Calculations!V70</f>
        <v>0</v>
      </c>
      <c r="U10" s="33">
        <f>Calculations!W70</f>
        <v>0</v>
      </c>
      <c r="V10" s="33">
        <f>Calculations!X70</f>
        <v>0</v>
      </c>
      <c r="W10" s="33">
        <f>Calculations!Y70</f>
        <v>0</v>
      </c>
      <c r="X10" s="33">
        <f>Calculations!Z70</f>
        <v>0</v>
      </c>
      <c r="Y10" s="33">
        <f>Calculations!AA70</f>
        <v>0</v>
      </c>
      <c r="Z10" s="33">
        <f>Calculations!AB70</f>
        <v>0</v>
      </c>
      <c r="AA10" s="33">
        <f>Calculations!AC70</f>
        <v>0</v>
      </c>
      <c r="AB10" s="33">
        <f>Calculations!AD70</f>
        <v>0</v>
      </c>
      <c r="AC10" s="33">
        <f>Calculations!AE70</f>
        <v>0</v>
      </c>
      <c r="AD10" s="33">
        <f>Calculations!AF70</f>
        <v>0</v>
      </c>
      <c r="AE10" s="33">
        <f>Calculations!AG70</f>
        <v>0</v>
      </c>
      <c r="AF10" s="33">
        <f>Calculations!AH70</f>
        <v>0</v>
      </c>
      <c r="AG10" s="33">
        <f>Calculations!AI70</f>
        <v>0</v>
      </c>
    </row>
    <row r="11" spans="1:33" x14ac:dyDescent="0.45">
      <c r="A11" t="s">
        <v>229</v>
      </c>
      <c r="B11" s="33">
        <f>Calculations!D71</f>
        <v>0</v>
      </c>
      <c r="C11" s="33">
        <f>Calculations!E71</f>
        <v>0</v>
      </c>
      <c r="D11" s="33">
        <f>Calculations!F71</f>
        <v>0</v>
      </c>
      <c r="E11" s="33">
        <f>Calculations!G71</f>
        <v>0</v>
      </c>
      <c r="F11" s="33">
        <f>Calculations!H71</f>
        <v>0</v>
      </c>
      <c r="G11" s="33">
        <f>Calculations!I71</f>
        <v>0</v>
      </c>
      <c r="H11" s="33">
        <f>Calculations!J71</f>
        <v>0</v>
      </c>
      <c r="I11" s="33">
        <f>Calculations!K71</f>
        <v>0</v>
      </c>
      <c r="J11" s="33">
        <f>Calculations!L71</f>
        <v>0</v>
      </c>
      <c r="K11" s="33">
        <f>Calculations!M71</f>
        <v>0</v>
      </c>
      <c r="L11" s="33">
        <f>Calculations!N71</f>
        <v>0</v>
      </c>
      <c r="M11" s="33">
        <f>Calculations!O71</f>
        <v>0</v>
      </c>
      <c r="N11" s="33">
        <f>Calculations!P71</f>
        <v>0</v>
      </c>
      <c r="O11" s="33">
        <f>Calculations!Q71</f>
        <v>0</v>
      </c>
      <c r="P11" s="33">
        <f>Calculations!R71</f>
        <v>0</v>
      </c>
      <c r="Q11" s="33">
        <f>Calculations!S71</f>
        <v>0</v>
      </c>
      <c r="R11" s="33">
        <f>Calculations!T71</f>
        <v>0</v>
      </c>
      <c r="S11" s="33">
        <f>Calculations!U71</f>
        <v>0</v>
      </c>
      <c r="T11" s="33">
        <f>Calculations!V71</f>
        <v>0</v>
      </c>
      <c r="U11" s="33">
        <f>Calculations!W71</f>
        <v>0</v>
      </c>
      <c r="V11" s="33">
        <f>Calculations!X71</f>
        <v>0</v>
      </c>
      <c r="W11" s="33">
        <f>Calculations!Y71</f>
        <v>0</v>
      </c>
      <c r="X11" s="33">
        <f>Calculations!Z71</f>
        <v>0</v>
      </c>
      <c r="Y11" s="33">
        <f>Calculations!AA71</f>
        <v>0</v>
      </c>
      <c r="Z11" s="33">
        <f>Calculations!AB71</f>
        <v>0</v>
      </c>
      <c r="AA11" s="33">
        <f>Calculations!AC71</f>
        <v>0</v>
      </c>
      <c r="AB11" s="33">
        <f>Calculations!AD71</f>
        <v>0</v>
      </c>
      <c r="AC11" s="33">
        <f>Calculations!AE71</f>
        <v>0</v>
      </c>
      <c r="AD11" s="33">
        <f>Calculations!AF71</f>
        <v>0</v>
      </c>
      <c r="AE11" s="33">
        <f>Calculations!AG71</f>
        <v>0</v>
      </c>
      <c r="AF11" s="33">
        <f>Calculations!AH71</f>
        <v>0</v>
      </c>
      <c r="AG11" s="33">
        <f>Calculations!AI71</f>
        <v>0</v>
      </c>
    </row>
    <row r="12" spans="1:33" x14ac:dyDescent="0.45">
      <c r="A12" t="s">
        <v>230</v>
      </c>
      <c r="B12" s="33">
        <f>Calculations!D72</f>
        <v>0</v>
      </c>
      <c r="C12" s="33">
        <f>Calculations!E72</f>
        <v>0</v>
      </c>
      <c r="D12" s="33">
        <f>Calculations!F72</f>
        <v>0</v>
      </c>
      <c r="E12" s="33">
        <f>Calculations!G72</f>
        <v>0</v>
      </c>
      <c r="F12" s="33">
        <f>Calculations!H72</f>
        <v>0</v>
      </c>
      <c r="G12" s="33">
        <f>Calculations!I72</f>
        <v>0</v>
      </c>
      <c r="H12" s="33">
        <f>Calculations!J72</f>
        <v>0</v>
      </c>
      <c r="I12" s="33">
        <f>Calculations!K72</f>
        <v>0</v>
      </c>
      <c r="J12" s="33">
        <f>Calculations!L72</f>
        <v>0</v>
      </c>
      <c r="K12" s="33">
        <f>Calculations!M72</f>
        <v>0</v>
      </c>
      <c r="L12" s="33">
        <f>Calculations!N72</f>
        <v>0</v>
      </c>
      <c r="M12" s="33">
        <f>Calculations!O72</f>
        <v>0</v>
      </c>
      <c r="N12" s="33">
        <f>Calculations!P72</f>
        <v>0</v>
      </c>
      <c r="O12" s="33">
        <f>Calculations!Q72</f>
        <v>0</v>
      </c>
      <c r="P12" s="33">
        <f>Calculations!R72</f>
        <v>0</v>
      </c>
      <c r="Q12" s="33">
        <f>Calculations!S72</f>
        <v>0</v>
      </c>
      <c r="R12" s="33">
        <f>Calculations!T72</f>
        <v>0</v>
      </c>
      <c r="S12" s="33">
        <f>Calculations!U72</f>
        <v>0</v>
      </c>
      <c r="T12" s="33">
        <f>Calculations!V72</f>
        <v>0</v>
      </c>
      <c r="U12" s="33">
        <f>Calculations!W72</f>
        <v>0</v>
      </c>
      <c r="V12" s="33">
        <f>Calculations!X72</f>
        <v>0</v>
      </c>
      <c r="W12" s="33">
        <f>Calculations!Y72</f>
        <v>0</v>
      </c>
      <c r="X12" s="33">
        <f>Calculations!Z72</f>
        <v>0</v>
      </c>
      <c r="Y12" s="33">
        <f>Calculations!AA72</f>
        <v>0</v>
      </c>
      <c r="Z12" s="33">
        <f>Calculations!AB72</f>
        <v>0</v>
      </c>
      <c r="AA12" s="33">
        <f>Calculations!AC72</f>
        <v>0</v>
      </c>
      <c r="AB12" s="33">
        <f>Calculations!AD72</f>
        <v>0</v>
      </c>
      <c r="AC12" s="33">
        <f>Calculations!AE72</f>
        <v>0</v>
      </c>
      <c r="AD12" s="33">
        <f>Calculations!AF72</f>
        <v>0</v>
      </c>
      <c r="AE12" s="33">
        <f>Calculations!AG72</f>
        <v>0</v>
      </c>
      <c r="AF12" s="33">
        <f>Calculations!AH72</f>
        <v>0</v>
      </c>
      <c r="AG12" s="33">
        <f>Calculations!AI72</f>
        <v>0</v>
      </c>
    </row>
    <row r="13" spans="1:33" x14ac:dyDescent="0.45">
      <c r="A13" t="s">
        <v>300</v>
      </c>
      <c r="B13" s="33">
        <f>Calculations!D73</f>
        <v>0</v>
      </c>
      <c r="C13" s="33">
        <f>Calculations!E73</f>
        <v>0</v>
      </c>
      <c r="D13" s="33">
        <f>Calculations!F73</f>
        <v>0</v>
      </c>
      <c r="E13" s="33">
        <f>Calculations!G73</f>
        <v>0</v>
      </c>
      <c r="F13" s="33">
        <f>Calculations!H73</f>
        <v>0</v>
      </c>
      <c r="G13" s="33">
        <f>Calculations!I73</f>
        <v>0</v>
      </c>
      <c r="H13" s="33">
        <f>Calculations!J73</f>
        <v>0</v>
      </c>
      <c r="I13" s="33">
        <f>Calculations!K73</f>
        <v>0</v>
      </c>
      <c r="J13" s="33">
        <f>Calculations!L73</f>
        <v>0</v>
      </c>
      <c r="K13" s="33">
        <f>Calculations!M73</f>
        <v>0</v>
      </c>
      <c r="L13" s="33">
        <f>Calculations!N73</f>
        <v>0</v>
      </c>
      <c r="M13" s="33">
        <f>Calculations!O73</f>
        <v>0</v>
      </c>
      <c r="N13" s="33">
        <f>Calculations!P73</f>
        <v>0</v>
      </c>
      <c r="O13" s="33">
        <f>Calculations!Q73</f>
        <v>0</v>
      </c>
      <c r="P13" s="33">
        <f>Calculations!R73</f>
        <v>0</v>
      </c>
      <c r="Q13" s="33">
        <f>Calculations!S73</f>
        <v>0</v>
      </c>
      <c r="R13" s="33">
        <f>Calculations!T73</f>
        <v>0</v>
      </c>
      <c r="S13" s="33">
        <f>Calculations!U73</f>
        <v>0</v>
      </c>
      <c r="T13" s="33">
        <f>Calculations!V73</f>
        <v>0</v>
      </c>
      <c r="U13" s="33">
        <f>Calculations!W73</f>
        <v>0</v>
      </c>
      <c r="V13" s="33">
        <f>Calculations!X73</f>
        <v>0</v>
      </c>
      <c r="W13" s="33">
        <f>Calculations!Y73</f>
        <v>0</v>
      </c>
      <c r="X13" s="33">
        <f>Calculations!Z73</f>
        <v>0</v>
      </c>
      <c r="Y13" s="33">
        <f>Calculations!AA73</f>
        <v>0</v>
      </c>
      <c r="Z13" s="33">
        <f>Calculations!AB73</f>
        <v>0</v>
      </c>
      <c r="AA13" s="33">
        <f>Calculations!AC73</f>
        <v>0</v>
      </c>
      <c r="AB13" s="33">
        <f>Calculations!AD73</f>
        <v>0</v>
      </c>
      <c r="AC13" s="33">
        <f>Calculations!AE73</f>
        <v>0</v>
      </c>
      <c r="AD13" s="33">
        <f>Calculations!AF73</f>
        <v>0</v>
      </c>
      <c r="AE13" s="33">
        <f>Calculations!AG73</f>
        <v>0</v>
      </c>
      <c r="AF13" s="33">
        <f>Calculations!AH73</f>
        <v>0</v>
      </c>
      <c r="AG13" s="33">
        <f>Calculations!AI73</f>
        <v>0</v>
      </c>
    </row>
    <row r="14" spans="1:33" x14ac:dyDescent="0.45">
      <c r="A14" t="s">
        <v>303</v>
      </c>
      <c r="B14" s="33">
        <f>Calculations!D74</f>
        <v>0</v>
      </c>
      <c r="C14" s="33">
        <f>Calculations!E74</f>
        <v>0</v>
      </c>
      <c r="D14" s="33">
        <f>Calculations!F74</f>
        <v>0</v>
      </c>
      <c r="E14" s="33">
        <f>Calculations!G74</f>
        <v>0</v>
      </c>
      <c r="F14" s="33">
        <f>Calculations!H74</f>
        <v>0</v>
      </c>
      <c r="G14" s="33">
        <f>Calculations!I74</f>
        <v>0</v>
      </c>
      <c r="H14" s="33">
        <f>Calculations!J74</f>
        <v>0</v>
      </c>
      <c r="I14" s="33">
        <f>Calculations!K74</f>
        <v>0</v>
      </c>
      <c r="J14" s="33">
        <f>Calculations!L74</f>
        <v>0</v>
      </c>
      <c r="K14" s="33">
        <f>Calculations!M74</f>
        <v>0</v>
      </c>
      <c r="L14" s="33">
        <f>Calculations!N74</f>
        <v>0</v>
      </c>
      <c r="M14" s="33">
        <f>Calculations!O74</f>
        <v>0</v>
      </c>
      <c r="N14" s="33">
        <f>Calculations!P74</f>
        <v>0</v>
      </c>
      <c r="O14" s="33">
        <f>Calculations!Q74</f>
        <v>0</v>
      </c>
      <c r="P14" s="33">
        <f>Calculations!R74</f>
        <v>0</v>
      </c>
      <c r="Q14" s="33">
        <f>Calculations!S74</f>
        <v>0</v>
      </c>
      <c r="R14" s="33">
        <f>Calculations!T74</f>
        <v>0</v>
      </c>
      <c r="S14" s="33">
        <f>Calculations!U74</f>
        <v>0</v>
      </c>
      <c r="T14" s="33">
        <f>Calculations!V74</f>
        <v>0</v>
      </c>
      <c r="U14" s="33">
        <f>Calculations!W74</f>
        <v>0</v>
      </c>
      <c r="V14" s="33">
        <f>Calculations!X74</f>
        <v>0</v>
      </c>
      <c r="W14" s="33">
        <f>Calculations!Y74</f>
        <v>0</v>
      </c>
      <c r="X14" s="33">
        <f>Calculations!Z74</f>
        <v>0</v>
      </c>
      <c r="Y14" s="33">
        <f>Calculations!AA74</f>
        <v>0</v>
      </c>
      <c r="Z14" s="33">
        <f>Calculations!AB74</f>
        <v>0</v>
      </c>
      <c r="AA14" s="33">
        <f>Calculations!AC74</f>
        <v>0</v>
      </c>
      <c r="AB14" s="33">
        <f>Calculations!AD74</f>
        <v>0</v>
      </c>
      <c r="AC14" s="33">
        <f>Calculations!AE74</f>
        <v>0</v>
      </c>
      <c r="AD14" s="33">
        <f>Calculations!AF74</f>
        <v>0</v>
      </c>
      <c r="AE14" s="33">
        <f>Calculations!AG74</f>
        <v>0</v>
      </c>
      <c r="AF14" s="33">
        <f>Calculations!AH74</f>
        <v>0</v>
      </c>
      <c r="AG14" s="33">
        <f>Calculations!AI74</f>
        <v>0</v>
      </c>
    </row>
    <row r="15" spans="1:33" x14ac:dyDescent="0.45">
      <c r="A15" t="s">
        <v>435</v>
      </c>
      <c r="B15" s="33">
        <f>Calculations!D75</f>
        <v>0</v>
      </c>
      <c r="C15" s="33">
        <f>Calculations!E75</f>
        <v>0</v>
      </c>
      <c r="D15" s="33">
        <f>Calculations!F75</f>
        <v>0</v>
      </c>
      <c r="E15" s="33">
        <f>Calculations!G75</f>
        <v>0</v>
      </c>
      <c r="F15" s="33">
        <f>Calculations!H75</f>
        <v>0</v>
      </c>
      <c r="G15" s="33">
        <f>Calculations!I75</f>
        <v>0</v>
      </c>
      <c r="H15" s="33">
        <f>Calculations!J75</f>
        <v>0</v>
      </c>
      <c r="I15" s="33">
        <f>Calculations!K75</f>
        <v>0</v>
      </c>
      <c r="J15" s="33">
        <f>Calculations!L75</f>
        <v>0</v>
      </c>
      <c r="K15" s="33">
        <f>Calculations!M75</f>
        <v>0</v>
      </c>
      <c r="L15" s="33">
        <f>Calculations!N75</f>
        <v>0</v>
      </c>
      <c r="M15" s="33">
        <f>Calculations!O75</f>
        <v>0</v>
      </c>
      <c r="N15" s="33">
        <f>Calculations!P75</f>
        <v>0</v>
      </c>
      <c r="O15" s="33">
        <f>Calculations!Q75</f>
        <v>0</v>
      </c>
      <c r="P15" s="33">
        <f>Calculations!R75</f>
        <v>0</v>
      </c>
      <c r="Q15" s="33">
        <f>Calculations!S75</f>
        <v>0</v>
      </c>
      <c r="R15" s="33">
        <f>Calculations!T75</f>
        <v>0</v>
      </c>
      <c r="S15" s="33">
        <f>Calculations!U75</f>
        <v>0</v>
      </c>
      <c r="T15" s="33">
        <f>Calculations!V75</f>
        <v>0</v>
      </c>
      <c r="U15" s="33">
        <f>Calculations!W75</f>
        <v>0</v>
      </c>
      <c r="V15" s="33">
        <f>Calculations!X75</f>
        <v>0</v>
      </c>
      <c r="W15" s="33">
        <f>Calculations!Y75</f>
        <v>0</v>
      </c>
      <c r="X15" s="33">
        <f>Calculations!Z75</f>
        <v>0</v>
      </c>
      <c r="Y15" s="33">
        <f>Calculations!AA75</f>
        <v>0</v>
      </c>
      <c r="Z15" s="33">
        <f>Calculations!AB75</f>
        <v>0</v>
      </c>
      <c r="AA15" s="33">
        <f>Calculations!AC75</f>
        <v>0</v>
      </c>
      <c r="AB15" s="33">
        <f>Calculations!AD75</f>
        <v>0</v>
      </c>
      <c r="AC15" s="33">
        <f>Calculations!AE75</f>
        <v>0</v>
      </c>
      <c r="AD15" s="33">
        <f>Calculations!AF75</f>
        <v>0</v>
      </c>
      <c r="AE15" s="33">
        <f>Calculations!AG75</f>
        <v>0</v>
      </c>
      <c r="AF15" s="33">
        <f>Calculations!AH75</f>
        <v>0</v>
      </c>
      <c r="AG15" s="33">
        <f>Calculations!AI75</f>
        <v>0</v>
      </c>
    </row>
    <row r="16" spans="1:33" x14ac:dyDescent="0.45">
      <c r="A16" t="s">
        <v>436</v>
      </c>
      <c r="B16" s="33">
        <f>Calculations!D76</f>
        <v>0</v>
      </c>
      <c r="C16" s="33">
        <f>Calculations!E76</f>
        <v>0</v>
      </c>
      <c r="D16" s="33">
        <f>Calculations!F76</f>
        <v>0</v>
      </c>
      <c r="E16" s="33">
        <f>Calculations!G76</f>
        <v>0</v>
      </c>
      <c r="F16" s="33">
        <f>Calculations!H76</f>
        <v>0</v>
      </c>
      <c r="G16" s="33">
        <f>Calculations!I76</f>
        <v>0</v>
      </c>
      <c r="H16" s="33">
        <f>Calculations!J76</f>
        <v>0</v>
      </c>
      <c r="I16" s="33">
        <f>Calculations!K76</f>
        <v>0</v>
      </c>
      <c r="J16" s="33">
        <f>Calculations!L76</f>
        <v>0</v>
      </c>
      <c r="K16" s="33">
        <f>Calculations!M76</f>
        <v>0</v>
      </c>
      <c r="L16" s="33">
        <f>Calculations!N76</f>
        <v>0</v>
      </c>
      <c r="M16" s="33">
        <f>Calculations!O76</f>
        <v>0</v>
      </c>
      <c r="N16" s="33">
        <f>Calculations!P76</f>
        <v>0</v>
      </c>
      <c r="O16" s="33">
        <f>Calculations!Q76</f>
        <v>0</v>
      </c>
      <c r="P16" s="33">
        <f>Calculations!R76</f>
        <v>0</v>
      </c>
      <c r="Q16" s="33">
        <f>Calculations!S76</f>
        <v>0</v>
      </c>
      <c r="R16" s="33">
        <f>Calculations!T76</f>
        <v>0</v>
      </c>
      <c r="S16" s="33">
        <f>Calculations!U76</f>
        <v>0</v>
      </c>
      <c r="T16" s="33">
        <f>Calculations!V76</f>
        <v>0</v>
      </c>
      <c r="U16" s="33">
        <f>Calculations!W76</f>
        <v>0</v>
      </c>
      <c r="V16" s="33">
        <f>Calculations!X76</f>
        <v>0</v>
      </c>
      <c r="W16" s="33">
        <f>Calculations!Y76</f>
        <v>0</v>
      </c>
      <c r="X16" s="33">
        <f>Calculations!Z76</f>
        <v>0</v>
      </c>
      <c r="Y16" s="33">
        <f>Calculations!AA76</f>
        <v>0</v>
      </c>
      <c r="Z16" s="33">
        <f>Calculations!AB76</f>
        <v>0</v>
      </c>
      <c r="AA16" s="33">
        <f>Calculations!AC76</f>
        <v>0</v>
      </c>
      <c r="AB16" s="33">
        <f>Calculations!AD76</f>
        <v>0</v>
      </c>
      <c r="AC16" s="33">
        <f>Calculations!AE76</f>
        <v>0</v>
      </c>
      <c r="AD16" s="33">
        <f>Calculations!AF76</f>
        <v>0</v>
      </c>
      <c r="AE16" s="33">
        <f>Calculations!AG76</f>
        <v>0</v>
      </c>
      <c r="AF16" s="33">
        <f>Calculations!AH76</f>
        <v>0</v>
      </c>
      <c r="AG16" s="33">
        <f>Calculations!AI76</f>
        <v>0</v>
      </c>
    </row>
    <row r="17" spans="1:33" x14ac:dyDescent="0.45">
      <c r="A17" t="s">
        <v>437</v>
      </c>
      <c r="B17" s="33">
        <f>Calculations!D77</f>
        <v>0</v>
      </c>
      <c r="C17" s="33">
        <f>Calculations!E77</f>
        <v>0</v>
      </c>
      <c r="D17" s="33">
        <f>Calculations!F77</f>
        <v>0</v>
      </c>
      <c r="E17" s="33">
        <f>Calculations!G77</f>
        <v>0</v>
      </c>
      <c r="F17" s="33">
        <f>Calculations!H77</f>
        <v>0</v>
      </c>
      <c r="G17" s="33">
        <f>Calculations!I77</f>
        <v>0</v>
      </c>
      <c r="H17" s="33">
        <f>Calculations!J77</f>
        <v>0</v>
      </c>
      <c r="I17" s="33">
        <f>Calculations!K77</f>
        <v>0</v>
      </c>
      <c r="J17" s="33">
        <f>Calculations!L77</f>
        <v>0</v>
      </c>
      <c r="K17" s="33">
        <f>Calculations!M77</f>
        <v>0</v>
      </c>
      <c r="L17" s="33">
        <f>Calculations!N77</f>
        <v>0</v>
      </c>
      <c r="M17" s="33">
        <f>Calculations!O77</f>
        <v>0</v>
      </c>
      <c r="N17" s="33">
        <f>Calculations!P77</f>
        <v>0</v>
      </c>
      <c r="O17" s="33">
        <f>Calculations!Q77</f>
        <v>0</v>
      </c>
      <c r="P17" s="33">
        <f>Calculations!R77</f>
        <v>0</v>
      </c>
      <c r="Q17" s="33">
        <f>Calculations!S77</f>
        <v>0</v>
      </c>
      <c r="R17" s="33">
        <f>Calculations!T77</f>
        <v>0</v>
      </c>
      <c r="S17" s="33">
        <f>Calculations!U77</f>
        <v>0</v>
      </c>
      <c r="T17" s="33">
        <f>Calculations!V77</f>
        <v>0</v>
      </c>
      <c r="U17" s="33">
        <f>Calculations!W77</f>
        <v>0</v>
      </c>
      <c r="V17" s="33">
        <f>Calculations!X77</f>
        <v>0</v>
      </c>
      <c r="W17" s="33">
        <f>Calculations!Y77</f>
        <v>0</v>
      </c>
      <c r="X17" s="33">
        <f>Calculations!Z77</f>
        <v>0</v>
      </c>
      <c r="Y17" s="33">
        <f>Calculations!AA77</f>
        <v>0</v>
      </c>
      <c r="Z17" s="33">
        <f>Calculations!AB77</f>
        <v>0</v>
      </c>
      <c r="AA17" s="33">
        <f>Calculations!AC77</f>
        <v>0</v>
      </c>
      <c r="AB17" s="33">
        <f>Calculations!AD77</f>
        <v>0</v>
      </c>
      <c r="AC17" s="33">
        <f>Calculations!AE77</f>
        <v>0</v>
      </c>
      <c r="AD17" s="33">
        <f>Calculations!AF77</f>
        <v>0</v>
      </c>
      <c r="AE17" s="33">
        <f>Calculations!AG77</f>
        <v>0</v>
      </c>
      <c r="AF17" s="33">
        <f>Calculations!AH77</f>
        <v>0</v>
      </c>
      <c r="AG17" s="33">
        <f>Calculations!AI77</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17"/>
  <sheetViews>
    <sheetView zoomScale="90" zoomScaleNormal="90" workbookViewId="0">
      <selection activeCell="AE19" sqref="AE19"/>
    </sheetView>
  </sheetViews>
  <sheetFormatPr defaultRowHeight="14.25" x14ac:dyDescent="0.45"/>
  <cols>
    <col min="1" max="1" width="23.3984375" customWidth="1"/>
    <col min="2" max="33" width="9.59765625" bestFit="1" customWidth="1"/>
  </cols>
  <sheetData>
    <row r="1" spans="1:33" x14ac:dyDescent="0.45">
      <c r="A1" t="s">
        <v>438</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45">
      <c r="A2" t="s">
        <v>301</v>
      </c>
      <c r="B2" s="33">
        <f>Calculations!D83</f>
        <v>0</v>
      </c>
      <c r="C2" s="33">
        <f>Calculations!E83</f>
        <v>0</v>
      </c>
      <c r="D2" s="33">
        <f>Calculations!F83</f>
        <v>0</v>
      </c>
      <c r="E2" s="33">
        <f>Calculations!G83</f>
        <v>0</v>
      </c>
      <c r="F2" s="33">
        <f>Calculations!H83</f>
        <v>0</v>
      </c>
      <c r="G2" s="33">
        <f>Calculations!I83</f>
        <v>0</v>
      </c>
      <c r="H2" s="33">
        <f>Calculations!J83</f>
        <v>0</v>
      </c>
      <c r="I2" s="33">
        <f>Calculations!K83</f>
        <v>0</v>
      </c>
      <c r="J2" s="33">
        <f>Calculations!L83</f>
        <v>0</v>
      </c>
      <c r="K2" s="33">
        <f>Calculations!M83</f>
        <v>0</v>
      </c>
      <c r="L2" s="33">
        <f>Calculations!N83</f>
        <v>0</v>
      </c>
      <c r="M2" s="33">
        <f>Calculations!O83</f>
        <v>0</v>
      </c>
      <c r="N2" s="33">
        <f>Calculations!P83</f>
        <v>0</v>
      </c>
      <c r="O2" s="33">
        <f>Calculations!Q83</f>
        <v>0</v>
      </c>
      <c r="P2" s="33">
        <f>Calculations!R83</f>
        <v>0</v>
      </c>
      <c r="Q2" s="33">
        <f>Calculations!S83</f>
        <v>0</v>
      </c>
      <c r="R2" s="33">
        <f>Calculations!T83</f>
        <v>0</v>
      </c>
      <c r="S2" s="33">
        <f>Calculations!U83</f>
        <v>0</v>
      </c>
      <c r="T2" s="33">
        <f>Calculations!V83</f>
        <v>0</v>
      </c>
      <c r="U2" s="33">
        <f>Calculations!W83</f>
        <v>0</v>
      </c>
      <c r="V2" s="33">
        <f>Calculations!X83</f>
        <v>0</v>
      </c>
      <c r="W2" s="33">
        <f>Calculations!Y83</f>
        <v>0</v>
      </c>
      <c r="X2" s="33">
        <f>Calculations!Z83</f>
        <v>0</v>
      </c>
      <c r="Y2" s="33">
        <f>Calculations!AA83</f>
        <v>0</v>
      </c>
      <c r="Z2" s="33">
        <f>Calculations!AB83</f>
        <v>0</v>
      </c>
      <c r="AA2" s="33">
        <f>Calculations!AC83</f>
        <v>0</v>
      </c>
      <c r="AB2" s="33">
        <f>Calculations!AD83</f>
        <v>0</v>
      </c>
      <c r="AC2" s="33">
        <f>Calculations!AE83</f>
        <v>0</v>
      </c>
      <c r="AD2" s="33">
        <f>Calculations!AF83</f>
        <v>0</v>
      </c>
      <c r="AE2" s="33">
        <f>Calculations!AG83</f>
        <v>0</v>
      </c>
      <c r="AF2" s="33">
        <f>Calculations!AH83</f>
        <v>0</v>
      </c>
      <c r="AG2" s="33">
        <f>Calculations!AI83</f>
        <v>0</v>
      </c>
    </row>
    <row r="3" spans="1:33" x14ac:dyDescent="0.45">
      <c r="A3" t="s">
        <v>222</v>
      </c>
      <c r="B3" s="33">
        <f>Calculations!D84</f>
        <v>1446.7339999999999</v>
      </c>
      <c r="C3" s="33">
        <f>Calculations!E84</f>
        <v>1484.5070000000001</v>
      </c>
      <c r="D3" s="33">
        <f>Calculations!F84</f>
        <v>1516.1119999999999</v>
      </c>
      <c r="E3" s="33">
        <f>Calculations!G84</f>
        <v>1543.374</v>
      </c>
      <c r="F3" s="33">
        <f>Calculations!H84</f>
        <v>1566.0130000000001</v>
      </c>
      <c r="G3" s="33">
        <f>Calculations!I84</f>
        <v>1587.5609999999999</v>
      </c>
      <c r="H3" s="33">
        <f>Calculations!J84</f>
        <v>1609.2070000000001</v>
      </c>
      <c r="I3" s="33">
        <f>Calculations!K84</f>
        <v>1631.2270000000001</v>
      </c>
      <c r="J3" s="33">
        <f>Calculations!L84</f>
        <v>1649.2750000000001</v>
      </c>
      <c r="K3" s="33">
        <f>Calculations!M84</f>
        <v>1664.576</v>
      </c>
      <c r="L3" s="33">
        <f>Calculations!N84</f>
        <v>1679.97</v>
      </c>
      <c r="M3" s="33">
        <f>Calculations!O84</f>
        <v>1696.6769999999999</v>
      </c>
      <c r="N3" s="33">
        <f>Calculations!P84</f>
        <v>1713.018</v>
      </c>
      <c r="O3" s="33">
        <f>Calculations!Q84</f>
        <v>1728.432</v>
      </c>
      <c r="P3" s="33">
        <f>Calculations!R84</f>
        <v>1746.9889999999998</v>
      </c>
      <c r="Q3" s="33">
        <f>Calculations!S84</f>
        <v>1762.7049999999999</v>
      </c>
      <c r="R3" s="33">
        <f>Calculations!T84</f>
        <v>1777.2280000000001</v>
      </c>
      <c r="S3" s="33">
        <f>Calculations!U84</f>
        <v>1792.2149999999999</v>
      </c>
      <c r="T3" s="33">
        <f>Calculations!V84</f>
        <v>1806.163</v>
      </c>
      <c r="U3" s="33">
        <f>Calculations!W84</f>
        <v>1823.97</v>
      </c>
      <c r="V3" s="33">
        <f>Calculations!X84</f>
        <v>1838.6489999999999</v>
      </c>
      <c r="W3" s="33">
        <f>Calculations!Y84</f>
        <v>1852.5650000000001</v>
      </c>
      <c r="X3" s="33">
        <f>Calculations!Z84</f>
        <v>1869.0219999999999</v>
      </c>
      <c r="Y3" s="33">
        <f>Calculations!AA84</f>
        <v>1887.94</v>
      </c>
      <c r="Z3" s="33">
        <f>Calculations!AB84</f>
        <v>1902.329</v>
      </c>
      <c r="AA3" s="33">
        <f>Calculations!AC84</f>
        <v>1920.0330000000001</v>
      </c>
      <c r="AB3" s="33">
        <f>Calculations!AD84</f>
        <v>1934.68</v>
      </c>
      <c r="AC3" s="33">
        <f>Calculations!AE84</f>
        <v>1949.327</v>
      </c>
      <c r="AD3" s="33">
        <f>Calculations!AF84</f>
        <v>1965.328</v>
      </c>
      <c r="AE3" s="33">
        <f>Calculations!AG84</f>
        <v>1980.2090000000001</v>
      </c>
      <c r="AF3" s="33">
        <f>Calculations!AH84</f>
        <v>1995.049</v>
      </c>
      <c r="AG3" s="33">
        <f>Calculations!AI84</f>
        <v>2009.9290000000001</v>
      </c>
    </row>
    <row r="4" spans="1:33" x14ac:dyDescent="0.45">
      <c r="A4" t="s">
        <v>223</v>
      </c>
      <c r="B4" s="33">
        <f>Calculations!D85</f>
        <v>0</v>
      </c>
      <c r="C4" s="33">
        <f>Calculations!E85</f>
        <v>0</v>
      </c>
      <c r="D4" s="33">
        <f>Calculations!F85</f>
        <v>0</v>
      </c>
      <c r="E4" s="33">
        <f>Calculations!G85</f>
        <v>0</v>
      </c>
      <c r="F4" s="33">
        <f>Calculations!H85</f>
        <v>0</v>
      </c>
      <c r="G4" s="33">
        <f>Calculations!I85</f>
        <v>0</v>
      </c>
      <c r="H4" s="33">
        <f>Calculations!J85</f>
        <v>0</v>
      </c>
      <c r="I4" s="33">
        <f>Calculations!K85</f>
        <v>0</v>
      </c>
      <c r="J4" s="33">
        <f>Calculations!L85</f>
        <v>0</v>
      </c>
      <c r="K4" s="33">
        <f>Calculations!M85</f>
        <v>0</v>
      </c>
      <c r="L4" s="33">
        <f>Calculations!N85</f>
        <v>0</v>
      </c>
      <c r="M4" s="33">
        <f>Calculations!O85</f>
        <v>0</v>
      </c>
      <c r="N4" s="33">
        <f>Calculations!P85</f>
        <v>0</v>
      </c>
      <c r="O4" s="33">
        <f>Calculations!Q85</f>
        <v>0</v>
      </c>
      <c r="P4" s="33">
        <f>Calculations!R85</f>
        <v>0</v>
      </c>
      <c r="Q4" s="33">
        <f>Calculations!S85</f>
        <v>0</v>
      </c>
      <c r="R4" s="33">
        <f>Calculations!T85</f>
        <v>0</v>
      </c>
      <c r="S4" s="33">
        <f>Calculations!U85</f>
        <v>0</v>
      </c>
      <c r="T4" s="33">
        <f>Calculations!V85</f>
        <v>0</v>
      </c>
      <c r="U4" s="33">
        <f>Calculations!W85</f>
        <v>0</v>
      </c>
      <c r="V4" s="33">
        <f>Calculations!X85</f>
        <v>0</v>
      </c>
      <c r="W4" s="33">
        <f>Calculations!Y85</f>
        <v>0</v>
      </c>
      <c r="X4" s="33">
        <f>Calculations!Z85</f>
        <v>0</v>
      </c>
      <c r="Y4" s="33">
        <f>Calculations!AA85</f>
        <v>0</v>
      </c>
      <c r="Z4" s="33">
        <f>Calculations!AB85</f>
        <v>0</v>
      </c>
      <c r="AA4" s="33">
        <f>Calculations!AC85</f>
        <v>0</v>
      </c>
      <c r="AB4" s="33">
        <f>Calculations!AD85</f>
        <v>0</v>
      </c>
      <c r="AC4" s="33">
        <f>Calculations!AE85</f>
        <v>0</v>
      </c>
      <c r="AD4" s="33">
        <f>Calculations!AF85</f>
        <v>0</v>
      </c>
      <c r="AE4" s="33">
        <f>Calculations!AG85</f>
        <v>0</v>
      </c>
      <c r="AF4" s="33">
        <f>Calculations!AH85</f>
        <v>0</v>
      </c>
      <c r="AG4" s="33">
        <f>Calculations!AI85</f>
        <v>0</v>
      </c>
    </row>
    <row r="5" spans="1:33" x14ac:dyDescent="0.45">
      <c r="A5" t="s">
        <v>224</v>
      </c>
      <c r="B5" s="33">
        <f>Calculations!D86</f>
        <v>0</v>
      </c>
      <c r="C5" s="33">
        <f>Calculations!E86</f>
        <v>0</v>
      </c>
      <c r="D5" s="33">
        <f>Calculations!F86</f>
        <v>0</v>
      </c>
      <c r="E5" s="33">
        <f>Calculations!G86</f>
        <v>0</v>
      </c>
      <c r="F5" s="33">
        <f>Calculations!H86</f>
        <v>0</v>
      </c>
      <c r="G5" s="33">
        <f>Calculations!I86</f>
        <v>0</v>
      </c>
      <c r="H5" s="33">
        <f>Calculations!J86</f>
        <v>0</v>
      </c>
      <c r="I5" s="33">
        <f>Calculations!K86</f>
        <v>0</v>
      </c>
      <c r="J5" s="33">
        <f>Calculations!L86</f>
        <v>0</v>
      </c>
      <c r="K5" s="33">
        <f>Calculations!M86</f>
        <v>0</v>
      </c>
      <c r="L5" s="33">
        <f>Calculations!N86</f>
        <v>0</v>
      </c>
      <c r="M5" s="33">
        <f>Calculations!O86</f>
        <v>0</v>
      </c>
      <c r="N5" s="33">
        <f>Calculations!P86</f>
        <v>0</v>
      </c>
      <c r="O5" s="33">
        <f>Calculations!Q86</f>
        <v>0</v>
      </c>
      <c r="P5" s="33">
        <f>Calculations!R86</f>
        <v>0</v>
      </c>
      <c r="Q5" s="33">
        <f>Calculations!S86</f>
        <v>0</v>
      </c>
      <c r="R5" s="33">
        <f>Calculations!T86</f>
        <v>0</v>
      </c>
      <c r="S5" s="33">
        <f>Calculations!U86</f>
        <v>0</v>
      </c>
      <c r="T5" s="33">
        <f>Calculations!V86</f>
        <v>0</v>
      </c>
      <c r="U5" s="33">
        <f>Calculations!W86</f>
        <v>0</v>
      </c>
      <c r="V5" s="33">
        <f>Calculations!X86</f>
        <v>0</v>
      </c>
      <c r="W5" s="33">
        <f>Calculations!Y86</f>
        <v>0</v>
      </c>
      <c r="X5" s="33">
        <f>Calculations!Z86</f>
        <v>0</v>
      </c>
      <c r="Y5" s="33">
        <f>Calculations!AA86</f>
        <v>0</v>
      </c>
      <c r="Z5" s="33">
        <f>Calculations!AB86</f>
        <v>0</v>
      </c>
      <c r="AA5" s="33">
        <f>Calculations!AC86</f>
        <v>0</v>
      </c>
      <c r="AB5" s="33">
        <f>Calculations!AD86</f>
        <v>0</v>
      </c>
      <c r="AC5" s="33">
        <f>Calculations!AE86</f>
        <v>0</v>
      </c>
      <c r="AD5" s="33">
        <f>Calculations!AF86</f>
        <v>0</v>
      </c>
      <c r="AE5" s="33">
        <f>Calculations!AG86</f>
        <v>0</v>
      </c>
      <c r="AF5" s="33">
        <f>Calculations!AH86</f>
        <v>0</v>
      </c>
      <c r="AG5" s="33">
        <f>Calculations!AI86</f>
        <v>0</v>
      </c>
    </row>
    <row r="6" spans="1:33" x14ac:dyDescent="0.45">
      <c r="A6" t="s">
        <v>302</v>
      </c>
      <c r="B6" s="33">
        <f>Calculations!D87</f>
        <v>554.88099999999997</v>
      </c>
      <c r="C6" s="33">
        <f>Calculations!E87</f>
        <v>554.95799999999997</v>
      </c>
      <c r="D6" s="33">
        <f>Calculations!F87</f>
        <v>555.65600000000006</v>
      </c>
      <c r="E6" s="33">
        <f>Calculations!G87</f>
        <v>555.81999999999994</v>
      </c>
      <c r="F6" s="33">
        <f>Calculations!H87</f>
        <v>555.92899999999997</v>
      </c>
      <c r="G6" s="33">
        <f>Calculations!I87</f>
        <v>556.55500000000006</v>
      </c>
      <c r="H6" s="33">
        <f>Calculations!J87</f>
        <v>557.75400000000002</v>
      </c>
      <c r="I6" s="33">
        <f>Calculations!K87</f>
        <v>560.31399999999996</v>
      </c>
      <c r="J6" s="33">
        <f>Calculations!L87</f>
        <v>562.67999999999995</v>
      </c>
      <c r="K6" s="33">
        <f>Calculations!M87</f>
        <v>562.71699999999998</v>
      </c>
      <c r="L6" s="33">
        <f>Calculations!N87</f>
        <v>562.75400000000002</v>
      </c>
      <c r="M6" s="33">
        <f>Calculations!O87</f>
        <v>563.81200000000001</v>
      </c>
      <c r="N6" s="33">
        <f>Calculations!P87</f>
        <v>563.88300000000004</v>
      </c>
      <c r="O6" s="33">
        <f>Calculations!Q87</f>
        <v>564.06500000000005</v>
      </c>
      <c r="P6" s="33">
        <f>Calculations!R87</f>
        <v>564.97199999999998</v>
      </c>
      <c r="Q6" s="33">
        <f>Calculations!S87</f>
        <v>565.44899999999996</v>
      </c>
      <c r="R6" s="33">
        <f>Calculations!T87</f>
        <v>565.44899999999996</v>
      </c>
      <c r="S6" s="33">
        <f>Calculations!U87</f>
        <v>565.53899999999999</v>
      </c>
      <c r="T6" s="33">
        <f>Calculations!V87</f>
        <v>565.53899999999999</v>
      </c>
      <c r="U6" s="33">
        <f>Calculations!W87</f>
        <v>566.95600000000002</v>
      </c>
      <c r="V6" s="33">
        <f>Calculations!X87</f>
        <v>568.21500000000003</v>
      </c>
      <c r="W6" s="33">
        <f>Calculations!Y87</f>
        <v>568.21500000000003</v>
      </c>
      <c r="X6" s="33">
        <f>Calculations!Z87</f>
        <v>569.98899999999992</v>
      </c>
      <c r="Y6" s="33">
        <f>Calculations!AA87</f>
        <v>570.30799999999999</v>
      </c>
      <c r="Z6" s="33">
        <f>Calculations!AB87</f>
        <v>570.30799999999999</v>
      </c>
      <c r="AA6" s="33">
        <f>Calculations!AC87</f>
        <v>570.44100000000003</v>
      </c>
      <c r="AB6" s="33">
        <f>Calculations!AD87</f>
        <v>570.476</v>
      </c>
      <c r="AC6" s="33">
        <f>Calculations!AE87</f>
        <v>570.56799999999998</v>
      </c>
      <c r="AD6" s="33">
        <f>Calculations!AF87</f>
        <v>570.69499999999994</v>
      </c>
      <c r="AE6" s="33">
        <f>Calculations!AG87</f>
        <v>570.69499999999994</v>
      </c>
      <c r="AF6" s="33">
        <f>Calculations!AH87</f>
        <v>570.69499999999994</v>
      </c>
      <c r="AG6" s="33">
        <f>Calculations!AI87</f>
        <v>570.69499999999994</v>
      </c>
    </row>
    <row r="7" spans="1:33" x14ac:dyDescent="0.45">
      <c r="A7" t="s">
        <v>225</v>
      </c>
      <c r="B7" s="33">
        <f>Calculations!D88</f>
        <v>14908.906999999999</v>
      </c>
      <c r="C7" s="33">
        <f>Calculations!E88</f>
        <v>17741.758000000002</v>
      </c>
      <c r="D7" s="33">
        <f>Calculations!F88</f>
        <v>20580.715</v>
      </c>
      <c r="E7" s="33">
        <f>Calculations!G88</f>
        <v>22638.566999999999</v>
      </c>
      <c r="F7" s="33">
        <f>Calculations!H88</f>
        <v>23769.950999999997</v>
      </c>
      <c r="G7" s="33">
        <f>Calculations!I88</f>
        <v>24422.661</v>
      </c>
      <c r="H7" s="33">
        <f>Calculations!J88</f>
        <v>25725.832000000002</v>
      </c>
      <c r="I7" s="33">
        <f>Calculations!K88</f>
        <v>27033.278999999999</v>
      </c>
      <c r="J7" s="33">
        <f>Calculations!L88</f>
        <v>28281.987999999998</v>
      </c>
      <c r="K7" s="33">
        <f>Calculations!M88</f>
        <v>29205.769</v>
      </c>
      <c r="L7" s="33">
        <f>Calculations!N88</f>
        <v>30168.117999999999</v>
      </c>
      <c r="M7" s="33">
        <f>Calculations!O88</f>
        <v>31389.24</v>
      </c>
      <c r="N7" s="33">
        <f>Calculations!P88</f>
        <v>31883.095000000001</v>
      </c>
      <c r="O7" s="33">
        <f>Calculations!Q88</f>
        <v>32279.797000000002</v>
      </c>
      <c r="P7" s="33">
        <f>Calculations!R88</f>
        <v>32968.890999999996</v>
      </c>
      <c r="Q7" s="33">
        <f>Calculations!S88</f>
        <v>33678.925000000003</v>
      </c>
      <c r="R7" s="33">
        <f>Calculations!T88</f>
        <v>34006.583999999995</v>
      </c>
      <c r="S7" s="33">
        <f>Calculations!U88</f>
        <v>34825.133999999998</v>
      </c>
      <c r="T7" s="33">
        <f>Calculations!V88</f>
        <v>35221.156999999999</v>
      </c>
      <c r="U7" s="33">
        <f>Calculations!W88</f>
        <v>36007.449999999997</v>
      </c>
      <c r="V7" s="33">
        <f>Calculations!X88</f>
        <v>36477.673000000003</v>
      </c>
      <c r="W7" s="33">
        <f>Calculations!Y88</f>
        <v>36843.764999999999</v>
      </c>
      <c r="X7" s="33">
        <f>Calculations!Z88</f>
        <v>37346.618999999999</v>
      </c>
      <c r="Y7" s="33">
        <f>Calculations!AA88</f>
        <v>37853.18</v>
      </c>
      <c r="Z7" s="33">
        <f>Calculations!AB88</f>
        <v>38311.203000000001</v>
      </c>
      <c r="AA7" s="33">
        <f>Calculations!AC88</f>
        <v>38971.263999999996</v>
      </c>
      <c r="AB7" s="33">
        <f>Calculations!AD88</f>
        <v>39456.504999999997</v>
      </c>
      <c r="AC7" s="33">
        <f>Calculations!AE88</f>
        <v>40213.673000000003</v>
      </c>
      <c r="AD7" s="33">
        <f>Calculations!AF88</f>
        <v>40861.724999999999</v>
      </c>
      <c r="AE7" s="33">
        <f>Calculations!AG88</f>
        <v>41413.314999999995</v>
      </c>
      <c r="AF7" s="33">
        <f>Calculations!AH88</f>
        <v>41787.891000000003</v>
      </c>
      <c r="AG7" s="33">
        <f>Calculations!AI88</f>
        <v>42371.319000000003</v>
      </c>
    </row>
    <row r="8" spans="1:33" x14ac:dyDescent="0.45">
      <c r="A8" t="s">
        <v>226</v>
      </c>
      <c r="B8" s="33">
        <f>Calculations!D89</f>
        <v>0</v>
      </c>
      <c r="C8" s="33">
        <f>Calculations!E89</f>
        <v>0</v>
      </c>
      <c r="D8" s="33">
        <f>Calculations!F89</f>
        <v>0</v>
      </c>
      <c r="E8" s="33">
        <f>Calculations!G89</f>
        <v>0</v>
      </c>
      <c r="F8" s="33">
        <f>Calculations!H89</f>
        <v>0</v>
      </c>
      <c r="G8" s="33">
        <f>Calculations!I89</f>
        <v>0</v>
      </c>
      <c r="H8" s="33">
        <f>Calculations!J89</f>
        <v>0</v>
      </c>
      <c r="I8" s="33">
        <f>Calculations!K89</f>
        <v>0</v>
      </c>
      <c r="J8" s="33">
        <f>Calculations!L89</f>
        <v>0</v>
      </c>
      <c r="K8" s="33">
        <f>Calculations!M89</f>
        <v>0</v>
      </c>
      <c r="L8" s="33">
        <f>Calculations!N89</f>
        <v>0</v>
      </c>
      <c r="M8" s="33">
        <f>Calculations!O89</f>
        <v>0</v>
      </c>
      <c r="N8" s="33">
        <f>Calculations!P89</f>
        <v>0</v>
      </c>
      <c r="O8" s="33">
        <f>Calculations!Q89</f>
        <v>0</v>
      </c>
      <c r="P8" s="33">
        <f>Calculations!R89</f>
        <v>0</v>
      </c>
      <c r="Q8" s="33">
        <f>Calculations!S89</f>
        <v>0</v>
      </c>
      <c r="R8" s="33">
        <f>Calculations!T89</f>
        <v>0</v>
      </c>
      <c r="S8" s="33">
        <f>Calculations!U89</f>
        <v>0</v>
      </c>
      <c r="T8" s="33">
        <f>Calculations!V89</f>
        <v>0</v>
      </c>
      <c r="U8" s="33">
        <f>Calculations!W89</f>
        <v>0</v>
      </c>
      <c r="V8" s="33">
        <f>Calculations!X89</f>
        <v>0</v>
      </c>
      <c r="W8" s="33">
        <f>Calculations!Y89</f>
        <v>0</v>
      </c>
      <c r="X8" s="33">
        <f>Calculations!Z89</f>
        <v>0</v>
      </c>
      <c r="Y8" s="33">
        <f>Calculations!AA89</f>
        <v>0</v>
      </c>
      <c r="Z8" s="33">
        <f>Calculations!AB89</f>
        <v>0</v>
      </c>
      <c r="AA8" s="33">
        <f>Calculations!AC89</f>
        <v>0</v>
      </c>
      <c r="AB8" s="33">
        <f>Calculations!AD89</f>
        <v>0</v>
      </c>
      <c r="AC8" s="33">
        <f>Calculations!AE89</f>
        <v>0</v>
      </c>
      <c r="AD8" s="33">
        <f>Calculations!AF89</f>
        <v>0</v>
      </c>
      <c r="AE8" s="33">
        <f>Calculations!AG89</f>
        <v>0</v>
      </c>
      <c r="AF8" s="33">
        <f>Calculations!AH89</f>
        <v>0</v>
      </c>
      <c r="AG8" s="33">
        <f>Calculations!AI89</f>
        <v>0</v>
      </c>
    </row>
    <row r="9" spans="1:33" x14ac:dyDescent="0.45">
      <c r="A9" t="s">
        <v>227</v>
      </c>
      <c r="B9" s="33">
        <f>Calculations!D90</f>
        <v>0</v>
      </c>
      <c r="C9" s="33">
        <f>Calculations!E90</f>
        <v>0</v>
      </c>
      <c r="D9" s="33">
        <f>Calculations!F90</f>
        <v>0</v>
      </c>
      <c r="E9" s="33">
        <f>Calculations!G90</f>
        <v>0</v>
      </c>
      <c r="F9" s="33">
        <f>Calculations!H90</f>
        <v>0</v>
      </c>
      <c r="G9" s="33">
        <f>Calculations!I90</f>
        <v>0</v>
      </c>
      <c r="H9" s="33">
        <f>Calculations!J90</f>
        <v>0</v>
      </c>
      <c r="I9" s="33">
        <f>Calculations!K90</f>
        <v>0</v>
      </c>
      <c r="J9" s="33">
        <f>Calculations!L90</f>
        <v>0</v>
      </c>
      <c r="K9" s="33">
        <f>Calculations!M90</f>
        <v>0</v>
      </c>
      <c r="L9" s="33">
        <f>Calculations!N90</f>
        <v>0</v>
      </c>
      <c r="M9" s="33">
        <f>Calculations!O90</f>
        <v>0</v>
      </c>
      <c r="N9" s="33">
        <f>Calculations!P90</f>
        <v>0</v>
      </c>
      <c r="O9" s="33">
        <f>Calculations!Q90</f>
        <v>0</v>
      </c>
      <c r="P9" s="33">
        <f>Calculations!R90</f>
        <v>0</v>
      </c>
      <c r="Q9" s="33">
        <f>Calculations!S90</f>
        <v>0</v>
      </c>
      <c r="R9" s="33">
        <f>Calculations!T90</f>
        <v>0</v>
      </c>
      <c r="S9" s="33">
        <f>Calculations!U90</f>
        <v>0</v>
      </c>
      <c r="T9" s="33">
        <f>Calculations!V90</f>
        <v>0</v>
      </c>
      <c r="U9" s="33">
        <f>Calculations!W90</f>
        <v>0</v>
      </c>
      <c r="V9" s="33">
        <f>Calculations!X90</f>
        <v>0</v>
      </c>
      <c r="W9" s="33">
        <f>Calculations!Y90</f>
        <v>0</v>
      </c>
      <c r="X9" s="33">
        <f>Calculations!Z90</f>
        <v>0</v>
      </c>
      <c r="Y9" s="33">
        <f>Calculations!AA90</f>
        <v>0</v>
      </c>
      <c r="Z9" s="33">
        <f>Calculations!AB90</f>
        <v>0</v>
      </c>
      <c r="AA9" s="33">
        <f>Calculations!AC90</f>
        <v>0</v>
      </c>
      <c r="AB9" s="33">
        <f>Calculations!AD90</f>
        <v>0</v>
      </c>
      <c r="AC9" s="33">
        <f>Calculations!AE90</f>
        <v>0</v>
      </c>
      <c r="AD9" s="33">
        <f>Calculations!AF90</f>
        <v>0</v>
      </c>
      <c r="AE9" s="33">
        <f>Calculations!AG90</f>
        <v>0</v>
      </c>
      <c r="AF9" s="33">
        <f>Calculations!AH90</f>
        <v>0</v>
      </c>
      <c r="AG9" s="33">
        <f>Calculations!AI90</f>
        <v>0</v>
      </c>
    </row>
    <row r="10" spans="1:33" x14ac:dyDescent="0.45">
      <c r="A10" t="s">
        <v>228</v>
      </c>
      <c r="B10" s="33">
        <f>Calculations!D91</f>
        <v>0</v>
      </c>
      <c r="C10" s="33">
        <f>Calculations!E91</f>
        <v>0</v>
      </c>
      <c r="D10" s="33">
        <f>Calculations!F91</f>
        <v>0</v>
      </c>
      <c r="E10" s="33">
        <f>Calculations!G91</f>
        <v>0</v>
      </c>
      <c r="F10" s="33">
        <f>Calculations!H91</f>
        <v>0</v>
      </c>
      <c r="G10" s="33">
        <f>Calculations!I91</f>
        <v>0</v>
      </c>
      <c r="H10" s="33">
        <f>Calculations!J91</f>
        <v>0</v>
      </c>
      <c r="I10" s="33">
        <f>Calculations!K91</f>
        <v>0</v>
      </c>
      <c r="J10" s="33">
        <f>Calculations!L91</f>
        <v>0</v>
      </c>
      <c r="K10" s="33">
        <f>Calculations!M91</f>
        <v>0</v>
      </c>
      <c r="L10" s="33">
        <f>Calculations!N91</f>
        <v>0</v>
      </c>
      <c r="M10" s="33">
        <f>Calculations!O91</f>
        <v>0</v>
      </c>
      <c r="N10" s="33">
        <f>Calculations!P91</f>
        <v>0</v>
      </c>
      <c r="O10" s="33">
        <f>Calculations!Q91</f>
        <v>0</v>
      </c>
      <c r="P10" s="33">
        <f>Calculations!R91</f>
        <v>0</v>
      </c>
      <c r="Q10" s="33">
        <f>Calculations!S91</f>
        <v>0</v>
      </c>
      <c r="R10" s="33">
        <f>Calculations!T91</f>
        <v>0</v>
      </c>
      <c r="S10" s="33">
        <f>Calculations!U91</f>
        <v>0</v>
      </c>
      <c r="T10" s="33">
        <f>Calculations!V91</f>
        <v>0</v>
      </c>
      <c r="U10" s="33">
        <f>Calculations!W91</f>
        <v>0</v>
      </c>
      <c r="V10" s="33">
        <f>Calculations!X91</f>
        <v>0</v>
      </c>
      <c r="W10" s="33">
        <f>Calculations!Y91</f>
        <v>0</v>
      </c>
      <c r="X10" s="33">
        <f>Calculations!Z91</f>
        <v>0</v>
      </c>
      <c r="Y10" s="33">
        <f>Calculations!AA91</f>
        <v>0</v>
      </c>
      <c r="Z10" s="33">
        <f>Calculations!AB91</f>
        <v>0</v>
      </c>
      <c r="AA10" s="33">
        <f>Calculations!AC91</f>
        <v>0</v>
      </c>
      <c r="AB10" s="33">
        <f>Calculations!AD91</f>
        <v>0</v>
      </c>
      <c r="AC10" s="33">
        <f>Calculations!AE91</f>
        <v>0</v>
      </c>
      <c r="AD10" s="33">
        <f>Calculations!AF91</f>
        <v>0</v>
      </c>
      <c r="AE10" s="33">
        <f>Calculations!AG91</f>
        <v>0</v>
      </c>
      <c r="AF10" s="33">
        <f>Calculations!AH91</f>
        <v>0</v>
      </c>
      <c r="AG10" s="33">
        <f>Calculations!AI91</f>
        <v>0</v>
      </c>
    </row>
    <row r="11" spans="1:33" x14ac:dyDescent="0.45">
      <c r="A11" t="s">
        <v>229</v>
      </c>
      <c r="B11" s="33">
        <f>Calculations!D92</f>
        <v>21.495000000000001</v>
      </c>
      <c r="C11" s="33">
        <f>Calculations!E92</f>
        <v>21.495000000000001</v>
      </c>
      <c r="D11" s="33">
        <f>Calculations!F92</f>
        <v>21.495000000000001</v>
      </c>
      <c r="E11" s="33">
        <f>Calculations!G92</f>
        <v>21.495000000000001</v>
      </c>
      <c r="F11" s="33">
        <f>Calculations!H92</f>
        <v>21.495000000000001</v>
      </c>
      <c r="G11" s="33">
        <f>Calculations!I92</f>
        <v>21.495000000000001</v>
      </c>
      <c r="H11" s="33">
        <f>Calculations!J92</f>
        <v>21.495000000000001</v>
      </c>
      <c r="I11" s="33">
        <f>Calculations!K92</f>
        <v>21.495000000000001</v>
      </c>
      <c r="J11" s="33">
        <f>Calculations!L92</f>
        <v>21.495000000000001</v>
      </c>
      <c r="K11" s="33">
        <f>Calculations!M92</f>
        <v>21.495000000000001</v>
      </c>
      <c r="L11" s="33">
        <f>Calculations!N92</f>
        <v>21.495000000000001</v>
      </c>
      <c r="M11" s="33">
        <f>Calculations!O92</f>
        <v>21.495000000000001</v>
      </c>
      <c r="N11" s="33">
        <f>Calculations!P92</f>
        <v>21.495000000000001</v>
      </c>
      <c r="O11" s="33">
        <f>Calculations!Q92</f>
        <v>21.495000000000001</v>
      </c>
      <c r="P11" s="33">
        <f>Calculations!R92</f>
        <v>21.495000000000001</v>
      </c>
      <c r="Q11" s="33">
        <f>Calculations!S92</f>
        <v>21.495000000000001</v>
      </c>
      <c r="R11" s="33">
        <f>Calculations!T92</f>
        <v>21.495000000000001</v>
      </c>
      <c r="S11" s="33">
        <f>Calculations!U92</f>
        <v>21.495000000000001</v>
      </c>
      <c r="T11" s="33">
        <f>Calculations!V92</f>
        <v>21.495000000000001</v>
      </c>
      <c r="U11" s="33">
        <f>Calculations!W92</f>
        <v>21.495000000000001</v>
      </c>
      <c r="V11" s="33">
        <f>Calculations!X92</f>
        <v>21.495000000000001</v>
      </c>
      <c r="W11" s="33">
        <f>Calculations!Y92</f>
        <v>21.495000000000001</v>
      </c>
      <c r="X11" s="33">
        <f>Calculations!Z92</f>
        <v>21.495000000000001</v>
      </c>
      <c r="Y11" s="33">
        <f>Calculations!AA92</f>
        <v>21.495000000000001</v>
      </c>
      <c r="Z11" s="33">
        <f>Calculations!AB92</f>
        <v>21.495000000000001</v>
      </c>
      <c r="AA11" s="33">
        <f>Calculations!AC92</f>
        <v>21.495000000000001</v>
      </c>
      <c r="AB11" s="33">
        <f>Calculations!AD92</f>
        <v>21.495000000000001</v>
      </c>
      <c r="AC11" s="33">
        <f>Calculations!AE92</f>
        <v>21.495000000000001</v>
      </c>
      <c r="AD11" s="33">
        <f>Calculations!AF92</f>
        <v>21.495000000000001</v>
      </c>
      <c r="AE11" s="33">
        <f>Calculations!AG92</f>
        <v>21.495000000000001</v>
      </c>
      <c r="AF11" s="33">
        <f>Calculations!AH92</f>
        <v>21.495000000000001</v>
      </c>
      <c r="AG11" s="33">
        <f>Calculations!AI92</f>
        <v>21.495000000000001</v>
      </c>
    </row>
    <row r="12" spans="1:33" x14ac:dyDescent="0.45">
      <c r="A12" t="s">
        <v>230</v>
      </c>
      <c r="B12" s="33">
        <f>Calculations!D93</f>
        <v>0</v>
      </c>
      <c r="C12" s="33">
        <f>Calculations!E93</f>
        <v>0</v>
      </c>
      <c r="D12" s="33">
        <f>Calculations!F93</f>
        <v>0</v>
      </c>
      <c r="E12" s="33">
        <f>Calculations!G93</f>
        <v>0</v>
      </c>
      <c r="F12" s="33">
        <f>Calculations!H93</f>
        <v>0</v>
      </c>
      <c r="G12" s="33">
        <f>Calculations!I93</f>
        <v>0</v>
      </c>
      <c r="H12" s="33">
        <f>Calculations!J93</f>
        <v>0</v>
      </c>
      <c r="I12" s="33">
        <f>Calculations!K93</f>
        <v>0</v>
      </c>
      <c r="J12" s="33">
        <f>Calculations!L93</f>
        <v>0</v>
      </c>
      <c r="K12" s="33">
        <f>Calculations!M93</f>
        <v>0</v>
      </c>
      <c r="L12" s="33">
        <f>Calculations!N93</f>
        <v>0</v>
      </c>
      <c r="M12" s="33">
        <f>Calculations!O93</f>
        <v>0</v>
      </c>
      <c r="N12" s="33">
        <f>Calculations!P93</f>
        <v>0</v>
      </c>
      <c r="O12" s="33">
        <f>Calculations!Q93</f>
        <v>0</v>
      </c>
      <c r="P12" s="33">
        <f>Calculations!R93</f>
        <v>0</v>
      </c>
      <c r="Q12" s="33">
        <f>Calculations!S93</f>
        <v>0</v>
      </c>
      <c r="R12" s="33">
        <f>Calculations!T93</f>
        <v>0</v>
      </c>
      <c r="S12" s="33">
        <f>Calculations!U93</f>
        <v>0</v>
      </c>
      <c r="T12" s="33">
        <f>Calculations!V93</f>
        <v>0</v>
      </c>
      <c r="U12" s="33">
        <f>Calculations!W93</f>
        <v>0</v>
      </c>
      <c r="V12" s="33">
        <f>Calculations!X93</f>
        <v>0</v>
      </c>
      <c r="W12" s="33">
        <f>Calculations!Y93</f>
        <v>0</v>
      </c>
      <c r="X12" s="33">
        <f>Calculations!Z93</f>
        <v>0</v>
      </c>
      <c r="Y12" s="33">
        <f>Calculations!AA93</f>
        <v>0</v>
      </c>
      <c r="Z12" s="33">
        <f>Calculations!AB93</f>
        <v>0</v>
      </c>
      <c r="AA12" s="33">
        <f>Calculations!AC93</f>
        <v>0</v>
      </c>
      <c r="AB12" s="33">
        <f>Calculations!AD93</f>
        <v>0</v>
      </c>
      <c r="AC12" s="33">
        <f>Calculations!AE93</f>
        <v>0</v>
      </c>
      <c r="AD12" s="33">
        <f>Calculations!AF93</f>
        <v>0</v>
      </c>
      <c r="AE12" s="33">
        <f>Calculations!AG93</f>
        <v>0</v>
      </c>
      <c r="AF12" s="33">
        <f>Calculations!AH93</f>
        <v>0</v>
      </c>
      <c r="AG12" s="33">
        <f>Calculations!AI93</f>
        <v>0</v>
      </c>
    </row>
    <row r="13" spans="1:33" x14ac:dyDescent="0.45">
      <c r="A13" t="s">
        <v>300</v>
      </c>
      <c r="B13" s="33">
        <f>Calculations!D94</f>
        <v>0</v>
      </c>
      <c r="C13" s="33">
        <f>Calculations!E94</f>
        <v>0</v>
      </c>
      <c r="D13" s="33">
        <f>Calculations!F94</f>
        <v>0</v>
      </c>
      <c r="E13" s="33">
        <f>Calculations!G94</f>
        <v>0</v>
      </c>
      <c r="F13" s="33">
        <f>Calculations!H94</f>
        <v>0</v>
      </c>
      <c r="G13" s="33">
        <f>Calculations!I94</f>
        <v>0</v>
      </c>
      <c r="H13" s="33">
        <f>Calculations!J94</f>
        <v>0</v>
      </c>
      <c r="I13" s="33">
        <f>Calculations!K94</f>
        <v>0</v>
      </c>
      <c r="J13" s="33">
        <f>Calculations!L94</f>
        <v>0</v>
      </c>
      <c r="K13" s="33">
        <f>Calculations!M94</f>
        <v>0</v>
      </c>
      <c r="L13" s="33">
        <f>Calculations!N94</f>
        <v>0</v>
      </c>
      <c r="M13" s="33">
        <f>Calculations!O94</f>
        <v>0</v>
      </c>
      <c r="N13" s="33">
        <f>Calculations!P94</f>
        <v>0</v>
      </c>
      <c r="O13" s="33">
        <f>Calculations!Q94</f>
        <v>0</v>
      </c>
      <c r="P13" s="33">
        <f>Calculations!R94</f>
        <v>0</v>
      </c>
      <c r="Q13" s="33">
        <f>Calculations!S94</f>
        <v>0</v>
      </c>
      <c r="R13" s="33">
        <f>Calculations!T94</f>
        <v>0</v>
      </c>
      <c r="S13" s="33">
        <f>Calculations!U94</f>
        <v>0</v>
      </c>
      <c r="T13" s="33">
        <f>Calculations!V94</f>
        <v>0</v>
      </c>
      <c r="U13" s="33">
        <f>Calculations!W94</f>
        <v>0</v>
      </c>
      <c r="V13" s="33">
        <f>Calculations!X94</f>
        <v>0</v>
      </c>
      <c r="W13" s="33">
        <f>Calculations!Y94</f>
        <v>0</v>
      </c>
      <c r="X13" s="33">
        <f>Calculations!Z94</f>
        <v>0</v>
      </c>
      <c r="Y13" s="33">
        <f>Calculations!AA94</f>
        <v>0</v>
      </c>
      <c r="Z13" s="33">
        <f>Calculations!AB94</f>
        <v>0</v>
      </c>
      <c r="AA13" s="33">
        <f>Calculations!AC94</f>
        <v>0</v>
      </c>
      <c r="AB13" s="33">
        <f>Calculations!AD94</f>
        <v>0</v>
      </c>
      <c r="AC13" s="33">
        <f>Calculations!AE94</f>
        <v>0</v>
      </c>
      <c r="AD13" s="33">
        <f>Calculations!AF94</f>
        <v>0</v>
      </c>
      <c r="AE13" s="33">
        <f>Calculations!AG94</f>
        <v>0</v>
      </c>
      <c r="AF13" s="33">
        <f>Calculations!AH94</f>
        <v>0</v>
      </c>
      <c r="AG13" s="33">
        <f>Calculations!AI94</f>
        <v>0</v>
      </c>
    </row>
    <row r="14" spans="1:33" x14ac:dyDescent="0.45">
      <c r="A14" t="s">
        <v>303</v>
      </c>
      <c r="B14" s="33">
        <f>Calculations!D95</f>
        <v>0</v>
      </c>
      <c r="C14" s="33">
        <f>Calculations!E95</f>
        <v>0</v>
      </c>
      <c r="D14" s="33">
        <f>Calculations!F95</f>
        <v>0</v>
      </c>
      <c r="E14" s="33">
        <f>Calculations!G95</f>
        <v>0</v>
      </c>
      <c r="F14" s="33">
        <f>Calculations!H95</f>
        <v>0</v>
      </c>
      <c r="G14" s="33">
        <f>Calculations!I95</f>
        <v>0</v>
      </c>
      <c r="H14" s="33">
        <f>Calculations!J95</f>
        <v>0</v>
      </c>
      <c r="I14" s="33">
        <f>Calculations!K95</f>
        <v>0</v>
      </c>
      <c r="J14" s="33">
        <f>Calculations!L95</f>
        <v>0</v>
      </c>
      <c r="K14" s="33">
        <f>Calculations!M95</f>
        <v>0</v>
      </c>
      <c r="L14" s="33">
        <f>Calculations!N95</f>
        <v>0</v>
      </c>
      <c r="M14" s="33">
        <f>Calculations!O95</f>
        <v>0</v>
      </c>
      <c r="N14" s="33">
        <f>Calculations!P95</f>
        <v>0</v>
      </c>
      <c r="O14" s="33">
        <f>Calculations!Q95</f>
        <v>0</v>
      </c>
      <c r="P14" s="33">
        <f>Calculations!R95</f>
        <v>0</v>
      </c>
      <c r="Q14" s="33">
        <f>Calculations!S95</f>
        <v>0</v>
      </c>
      <c r="R14" s="33">
        <f>Calculations!T95</f>
        <v>0</v>
      </c>
      <c r="S14" s="33">
        <f>Calculations!U95</f>
        <v>0</v>
      </c>
      <c r="T14" s="33">
        <f>Calculations!V95</f>
        <v>0</v>
      </c>
      <c r="U14" s="33">
        <f>Calculations!W95</f>
        <v>0</v>
      </c>
      <c r="V14" s="33">
        <f>Calculations!X95</f>
        <v>0</v>
      </c>
      <c r="W14" s="33">
        <f>Calculations!Y95</f>
        <v>0</v>
      </c>
      <c r="X14" s="33">
        <f>Calculations!Z95</f>
        <v>0</v>
      </c>
      <c r="Y14" s="33">
        <f>Calculations!AA95</f>
        <v>0</v>
      </c>
      <c r="Z14" s="33">
        <f>Calculations!AB95</f>
        <v>0</v>
      </c>
      <c r="AA14" s="33">
        <f>Calculations!AC95</f>
        <v>0</v>
      </c>
      <c r="AB14" s="33">
        <f>Calculations!AD95</f>
        <v>0</v>
      </c>
      <c r="AC14" s="33">
        <f>Calculations!AE95</f>
        <v>0</v>
      </c>
      <c r="AD14" s="33">
        <f>Calculations!AF95</f>
        <v>0</v>
      </c>
      <c r="AE14" s="33">
        <f>Calculations!AG95</f>
        <v>0</v>
      </c>
      <c r="AF14" s="33">
        <f>Calculations!AH95</f>
        <v>0</v>
      </c>
      <c r="AG14" s="33">
        <f>Calculations!AI95</f>
        <v>0</v>
      </c>
    </row>
    <row r="15" spans="1:33" x14ac:dyDescent="0.45">
      <c r="A15" t="s">
        <v>435</v>
      </c>
      <c r="B15" s="33">
        <f>Calculations!D96</f>
        <v>0</v>
      </c>
      <c r="C15" s="33">
        <f>Calculations!E96</f>
        <v>0</v>
      </c>
      <c r="D15" s="33">
        <f>Calculations!F96</f>
        <v>0</v>
      </c>
      <c r="E15" s="33">
        <f>Calculations!G96</f>
        <v>0</v>
      </c>
      <c r="F15" s="33">
        <f>Calculations!H96</f>
        <v>0</v>
      </c>
      <c r="G15" s="33">
        <f>Calculations!I96</f>
        <v>0</v>
      </c>
      <c r="H15" s="33">
        <f>Calculations!J96</f>
        <v>0</v>
      </c>
      <c r="I15" s="33">
        <f>Calculations!K96</f>
        <v>0</v>
      </c>
      <c r="J15" s="33">
        <f>Calculations!L96</f>
        <v>0</v>
      </c>
      <c r="K15" s="33">
        <f>Calculations!M96</f>
        <v>0</v>
      </c>
      <c r="L15" s="33">
        <f>Calculations!N96</f>
        <v>0</v>
      </c>
      <c r="M15" s="33">
        <f>Calculations!O96</f>
        <v>0</v>
      </c>
      <c r="N15" s="33">
        <f>Calculations!P96</f>
        <v>0</v>
      </c>
      <c r="O15" s="33">
        <f>Calculations!Q96</f>
        <v>0</v>
      </c>
      <c r="P15" s="33">
        <f>Calculations!R96</f>
        <v>0</v>
      </c>
      <c r="Q15" s="33">
        <f>Calculations!S96</f>
        <v>0</v>
      </c>
      <c r="R15" s="33">
        <f>Calculations!T96</f>
        <v>0</v>
      </c>
      <c r="S15" s="33">
        <f>Calculations!U96</f>
        <v>0</v>
      </c>
      <c r="T15" s="33">
        <f>Calculations!V96</f>
        <v>0</v>
      </c>
      <c r="U15" s="33">
        <f>Calculations!W96</f>
        <v>0</v>
      </c>
      <c r="V15" s="33">
        <f>Calculations!X96</f>
        <v>0</v>
      </c>
      <c r="W15" s="33">
        <f>Calculations!Y96</f>
        <v>0</v>
      </c>
      <c r="X15" s="33">
        <f>Calculations!Z96</f>
        <v>0</v>
      </c>
      <c r="Y15" s="33">
        <f>Calculations!AA96</f>
        <v>0</v>
      </c>
      <c r="Z15" s="33">
        <f>Calculations!AB96</f>
        <v>0</v>
      </c>
      <c r="AA15" s="33">
        <f>Calculations!AC96</f>
        <v>0</v>
      </c>
      <c r="AB15" s="33">
        <f>Calculations!AD96</f>
        <v>0</v>
      </c>
      <c r="AC15" s="33">
        <f>Calculations!AE96</f>
        <v>0</v>
      </c>
      <c r="AD15" s="33">
        <f>Calculations!AF96</f>
        <v>0</v>
      </c>
      <c r="AE15" s="33">
        <f>Calculations!AG96</f>
        <v>0</v>
      </c>
      <c r="AF15" s="33">
        <f>Calculations!AH96</f>
        <v>0</v>
      </c>
      <c r="AG15" s="33">
        <f>Calculations!AI96</f>
        <v>0</v>
      </c>
    </row>
    <row r="16" spans="1:33" x14ac:dyDescent="0.45">
      <c r="A16" t="s">
        <v>436</v>
      </c>
      <c r="B16" s="33">
        <f>Calculations!D97</f>
        <v>0</v>
      </c>
      <c r="C16" s="33">
        <f>Calculations!E97</f>
        <v>0</v>
      </c>
      <c r="D16" s="33">
        <f>Calculations!F97</f>
        <v>0</v>
      </c>
      <c r="E16" s="33">
        <f>Calculations!G97</f>
        <v>0</v>
      </c>
      <c r="F16" s="33">
        <f>Calculations!H97</f>
        <v>0</v>
      </c>
      <c r="G16" s="33">
        <f>Calculations!I97</f>
        <v>0</v>
      </c>
      <c r="H16" s="33">
        <f>Calculations!J97</f>
        <v>0</v>
      </c>
      <c r="I16" s="33">
        <f>Calculations!K97</f>
        <v>0</v>
      </c>
      <c r="J16" s="33">
        <f>Calculations!L97</f>
        <v>0</v>
      </c>
      <c r="K16" s="33">
        <f>Calculations!M97</f>
        <v>0</v>
      </c>
      <c r="L16" s="33">
        <f>Calculations!N97</f>
        <v>0</v>
      </c>
      <c r="M16" s="33">
        <f>Calculations!O97</f>
        <v>0</v>
      </c>
      <c r="N16" s="33">
        <f>Calculations!P97</f>
        <v>0</v>
      </c>
      <c r="O16" s="33">
        <f>Calculations!Q97</f>
        <v>0</v>
      </c>
      <c r="P16" s="33">
        <f>Calculations!R97</f>
        <v>0</v>
      </c>
      <c r="Q16" s="33">
        <f>Calculations!S97</f>
        <v>0</v>
      </c>
      <c r="R16" s="33">
        <f>Calculations!T97</f>
        <v>0</v>
      </c>
      <c r="S16" s="33">
        <f>Calculations!U97</f>
        <v>0</v>
      </c>
      <c r="T16" s="33">
        <f>Calculations!V97</f>
        <v>0</v>
      </c>
      <c r="U16" s="33">
        <f>Calculations!W97</f>
        <v>0</v>
      </c>
      <c r="V16" s="33">
        <f>Calculations!X97</f>
        <v>0</v>
      </c>
      <c r="W16" s="33">
        <f>Calculations!Y97</f>
        <v>0</v>
      </c>
      <c r="X16" s="33">
        <f>Calculations!Z97</f>
        <v>0</v>
      </c>
      <c r="Y16" s="33">
        <f>Calculations!AA97</f>
        <v>0</v>
      </c>
      <c r="Z16" s="33">
        <f>Calculations!AB97</f>
        <v>0</v>
      </c>
      <c r="AA16" s="33">
        <f>Calculations!AC97</f>
        <v>0</v>
      </c>
      <c r="AB16" s="33">
        <f>Calculations!AD97</f>
        <v>0</v>
      </c>
      <c r="AC16" s="33">
        <f>Calculations!AE97</f>
        <v>0</v>
      </c>
      <c r="AD16" s="33">
        <f>Calculations!AF97</f>
        <v>0</v>
      </c>
      <c r="AE16" s="33">
        <f>Calculations!AG97</f>
        <v>0</v>
      </c>
      <c r="AF16" s="33">
        <f>Calculations!AH97</f>
        <v>0</v>
      </c>
      <c r="AG16" s="33">
        <f>Calculations!AI97</f>
        <v>0</v>
      </c>
    </row>
    <row r="17" spans="1:33" x14ac:dyDescent="0.45">
      <c r="A17" t="s">
        <v>437</v>
      </c>
      <c r="B17" s="33">
        <f>Calculations!D98</f>
        <v>0</v>
      </c>
      <c r="C17" s="33">
        <f>Calculations!E98</f>
        <v>0</v>
      </c>
      <c r="D17" s="33">
        <f>Calculations!F98</f>
        <v>0</v>
      </c>
      <c r="E17" s="33">
        <f>Calculations!G98</f>
        <v>0</v>
      </c>
      <c r="F17" s="33">
        <f>Calculations!H98</f>
        <v>0</v>
      </c>
      <c r="G17" s="33">
        <f>Calculations!I98</f>
        <v>0</v>
      </c>
      <c r="H17" s="33">
        <f>Calculations!J98</f>
        <v>0</v>
      </c>
      <c r="I17" s="33">
        <f>Calculations!K98</f>
        <v>0</v>
      </c>
      <c r="J17" s="33">
        <f>Calculations!L98</f>
        <v>0</v>
      </c>
      <c r="K17" s="33">
        <f>Calculations!M98</f>
        <v>0</v>
      </c>
      <c r="L17" s="33">
        <f>Calculations!N98</f>
        <v>0</v>
      </c>
      <c r="M17" s="33">
        <f>Calculations!O98</f>
        <v>0</v>
      </c>
      <c r="N17" s="33">
        <f>Calculations!P98</f>
        <v>0</v>
      </c>
      <c r="O17" s="33">
        <f>Calculations!Q98</f>
        <v>0</v>
      </c>
      <c r="P17" s="33">
        <f>Calculations!R98</f>
        <v>0</v>
      </c>
      <c r="Q17" s="33">
        <f>Calculations!S98</f>
        <v>0</v>
      </c>
      <c r="R17" s="33">
        <f>Calculations!T98</f>
        <v>0</v>
      </c>
      <c r="S17" s="33">
        <f>Calculations!U98</f>
        <v>0</v>
      </c>
      <c r="T17" s="33">
        <f>Calculations!V98</f>
        <v>0</v>
      </c>
      <c r="U17" s="33">
        <f>Calculations!W98</f>
        <v>0</v>
      </c>
      <c r="V17" s="33">
        <f>Calculations!X98</f>
        <v>0</v>
      </c>
      <c r="W17" s="33">
        <f>Calculations!Y98</f>
        <v>0</v>
      </c>
      <c r="X17" s="33">
        <f>Calculations!Z98</f>
        <v>0</v>
      </c>
      <c r="Y17" s="33">
        <f>Calculations!AA98</f>
        <v>0</v>
      </c>
      <c r="Z17" s="33">
        <f>Calculations!AB98</f>
        <v>0</v>
      </c>
      <c r="AA17" s="33">
        <f>Calculations!AC98</f>
        <v>0</v>
      </c>
      <c r="AB17" s="33">
        <f>Calculations!AD98</f>
        <v>0</v>
      </c>
      <c r="AC17" s="33">
        <f>Calculations!AE98</f>
        <v>0</v>
      </c>
      <c r="AD17" s="33">
        <f>Calculations!AF98</f>
        <v>0</v>
      </c>
      <c r="AE17" s="33">
        <f>Calculations!AG98</f>
        <v>0</v>
      </c>
      <c r="AF17" s="33">
        <f>Calculations!AH98</f>
        <v>0</v>
      </c>
      <c r="AG17" s="33">
        <f>Calculations!AI98</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43"/>
  <sheetViews>
    <sheetView topLeftCell="A94" zoomScale="70" zoomScaleNormal="70" workbookViewId="0">
      <selection activeCell="B97" sqref="B97"/>
    </sheetView>
  </sheetViews>
  <sheetFormatPr defaultRowHeight="15" customHeight="1" x14ac:dyDescent="0.45"/>
  <cols>
    <col min="1" max="1" width="19.19921875" bestFit="1" customWidth="1"/>
    <col min="2" max="2" width="42.6640625" customWidth="1"/>
  </cols>
  <sheetData>
    <row r="1" spans="1:35" ht="15" customHeight="1" thickBot="1" x14ac:dyDescent="0.5">
      <c r="B1" s="38" t="s">
        <v>442</v>
      </c>
      <c r="C1" s="47">
        <v>2019</v>
      </c>
      <c r="D1" s="47">
        <v>2020</v>
      </c>
      <c r="E1" s="47">
        <v>2021</v>
      </c>
      <c r="F1" s="47">
        <v>2022</v>
      </c>
      <c r="G1" s="47">
        <v>2023</v>
      </c>
      <c r="H1" s="47">
        <v>2024</v>
      </c>
      <c r="I1" s="47">
        <v>2025</v>
      </c>
      <c r="J1" s="47">
        <v>2026</v>
      </c>
      <c r="K1" s="47">
        <v>2027</v>
      </c>
      <c r="L1" s="47">
        <v>2028</v>
      </c>
      <c r="M1" s="47">
        <v>2029</v>
      </c>
      <c r="N1" s="47">
        <v>2030</v>
      </c>
      <c r="O1" s="47">
        <v>2031</v>
      </c>
      <c r="P1" s="47">
        <v>2032</v>
      </c>
      <c r="Q1" s="47">
        <v>2033</v>
      </c>
      <c r="R1" s="47">
        <v>2034</v>
      </c>
      <c r="S1" s="47">
        <v>2035</v>
      </c>
      <c r="T1" s="47">
        <v>2036</v>
      </c>
      <c r="U1" s="47">
        <v>2037</v>
      </c>
      <c r="V1" s="47">
        <v>2038</v>
      </c>
      <c r="W1" s="47">
        <v>2039</v>
      </c>
      <c r="X1" s="47">
        <v>2040</v>
      </c>
      <c r="Y1" s="47">
        <v>2041</v>
      </c>
      <c r="Z1" s="47">
        <v>2042</v>
      </c>
      <c r="AA1" s="47">
        <v>2043</v>
      </c>
      <c r="AB1" s="47">
        <v>2044</v>
      </c>
      <c r="AC1" s="47">
        <v>2045</v>
      </c>
      <c r="AD1" s="47">
        <v>2046</v>
      </c>
      <c r="AE1" s="47">
        <v>2047</v>
      </c>
      <c r="AF1" s="47">
        <v>2048</v>
      </c>
      <c r="AG1" s="47">
        <v>2049</v>
      </c>
      <c r="AH1" s="47">
        <v>2050</v>
      </c>
    </row>
    <row r="2" spans="1:35" ht="15" customHeight="1" thickTop="1" x14ac:dyDescent="0.45"/>
    <row r="3" spans="1:35" ht="15" customHeight="1" x14ac:dyDescent="0.45">
      <c r="C3" s="6" t="s">
        <v>294</v>
      </c>
      <c r="D3" s="6" t="s">
        <v>443</v>
      </c>
      <c r="E3" s="6"/>
      <c r="F3" s="6"/>
      <c r="G3" s="6"/>
      <c r="H3" s="6"/>
    </row>
    <row r="4" spans="1:35" ht="15" customHeight="1" x14ac:dyDescent="0.45">
      <c r="C4" s="6" t="s">
        <v>293</v>
      </c>
      <c r="D4" s="6" t="s">
        <v>444</v>
      </c>
      <c r="E4" s="6"/>
      <c r="F4" s="6"/>
      <c r="G4" s="6" t="s">
        <v>292</v>
      </c>
      <c r="H4" s="6"/>
    </row>
    <row r="5" spans="1:35" ht="15" customHeight="1" x14ac:dyDescent="0.45">
      <c r="C5" s="6" t="s">
        <v>291</v>
      </c>
      <c r="D5" s="6" t="s">
        <v>445</v>
      </c>
      <c r="E5" s="6"/>
      <c r="F5" s="6"/>
      <c r="G5" s="6"/>
      <c r="H5" s="6"/>
    </row>
    <row r="6" spans="1:35" ht="15" customHeight="1" x14ac:dyDescent="0.45">
      <c r="C6" s="6" t="s">
        <v>290</v>
      </c>
      <c r="D6" s="6"/>
      <c r="E6" s="6" t="s">
        <v>446</v>
      </c>
      <c r="F6" s="6"/>
      <c r="G6" s="6"/>
      <c r="H6" s="6"/>
    </row>
    <row r="10" spans="1:35" ht="15" customHeight="1" x14ac:dyDescent="0.5">
      <c r="A10" s="3" t="s">
        <v>1</v>
      </c>
      <c r="B10" s="45" t="s">
        <v>447</v>
      </c>
    </row>
    <row r="11" spans="1:35" ht="15" customHeight="1" x14ac:dyDescent="0.45">
      <c r="B11" s="38" t="s">
        <v>2</v>
      </c>
    </row>
    <row r="12" spans="1:35" ht="15" customHeight="1" x14ac:dyDescent="0.45">
      <c r="B12" s="38" t="s">
        <v>2</v>
      </c>
      <c r="C12" s="2" t="s">
        <v>2</v>
      </c>
      <c r="D12" s="2" t="s">
        <v>2</v>
      </c>
      <c r="E12" s="2" t="s">
        <v>2</v>
      </c>
      <c r="F12" s="2" t="s">
        <v>2</v>
      </c>
      <c r="G12" s="2" t="s">
        <v>2</v>
      </c>
      <c r="H12" s="2" t="s">
        <v>2</v>
      </c>
      <c r="I12" s="2" t="s">
        <v>2</v>
      </c>
      <c r="J12" s="2" t="s">
        <v>2</v>
      </c>
      <c r="K12" s="2" t="s">
        <v>2</v>
      </c>
      <c r="L12" s="2" t="s">
        <v>2</v>
      </c>
      <c r="M12" s="2" t="s">
        <v>2</v>
      </c>
      <c r="N12" s="2" t="s">
        <v>2</v>
      </c>
      <c r="O12" s="2" t="s">
        <v>2</v>
      </c>
      <c r="P12" s="2" t="s">
        <v>2</v>
      </c>
      <c r="Q12" s="2" t="s">
        <v>2</v>
      </c>
      <c r="R12" s="2" t="s">
        <v>2</v>
      </c>
      <c r="S12" s="2" t="s">
        <v>2</v>
      </c>
      <c r="T12" s="2" t="s">
        <v>2</v>
      </c>
      <c r="U12" s="2" t="s">
        <v>2</v>
      </c>
      <c r="V12" s="2" t="s">
        <v>2</v>
      </c>
      <c r="W12" s="2" t="s">
        <v>2</v>
      </c>
      <c r="X12" s="2" t="s">
        <v>2</v>
      </c>
      <c r="Y12" s="2" t="s">
        <v>2</v>
      </c>
      <c r="Z12" s="2" t="s">
        <v>2</v>
      </c>
      <c r="AA12" s="2" t="s">
        <v>2</v>
      </c>
      <c r="AB12" s="2" t="s">
        <v>2</v>
      </c>
      <c r="AC12" s="2" t="s">
        <v>2</v>
      </c>
      <c r="AD12" s="2" t="s">
        <v>2</v>
      </c>
      <c r="AE12" s="2" t="s">
        <v>2</v>
      </c>
      <c r="AF12" s="2" t="s">
        <v>2</v>
      </c>
      <c r="AG12" s="2" t="s">
        <v>2</v>
      </c>
      <c r="AH12" s="2" t="s">
        <v>2</v>
      </c>
      <c r="AI12" s="2" t="s">
        <v>448</v>
      </c>
    </row>
    <row r="13" spans="1:35" ht="15" customHeight="1" thickBot="1" x14ac:dyDescent="0.5">
      <c r="B13" s="47" t="s">
        <v>3</v>
      </c>
      <c r="C13" s="47">
        <v>2019</v>
      </c>
      <c r="D13" s="47">
        <v>2020</v>
      </c>
      <c r="E13" s="47">
        <v>2021</v>
      </c>
      <c r="F13" s="47">
        <v>2022</v>
      </c>
      <c r="G13" s="47">
        <v>2023</v>
      </c>
      <c r="H13" s="47">
        <v>2024</v>
      </c>
      <c r="I13" s="47">
        <v>2025</v>
      </c>
      <c r="J13" s="47">
        <v>2026</v>
      </c>
      <c r="K13" s="47">
        <v>2027</v>
      </c>
      <c r="L13" s="47">
        <v>2028</v>
      </c>
      <c r="M13" s="47">
        <v>2029</v>
      </c>
      <c r="N13" s="47">
        <v>2030</v>
      </c>
      <c r="O13" s="47">
        <v>2031</v>
      </c>
      <c r="P13" s="47">
        <v>2032</v>
      </c>
      <c r="Q13" s="47">
        <v>2033</v>
      </c>
      <c r="R13" s="47">
        <v>2034</v>
      </c>
      <c r="S13" s="47">
        <v>2035</v>
      </c>
      <c r="T13" s="47">
        <v>2036</v>
      </c>
      <c r="U13" s="47">
        <v>2037</v>
      </c>
      <c r="V13" s="47">
        <v>2038</v>
      </c>
      <c r="W13" s="47">
        <v>2039</v>
      </c>
      <c r="X13" s="47">
        <v>2040</v>
      </c>
      <c r="Y13" s="47">
        <v>2041</v>
      </c>
      <c r="Z13" s="47">
        <v>2042</v>
      </c>
      <c r="AA13" s="47">
        <v>2043</v>
      </c>
      <c r="AB13" s="47">
        <v>2044</v>
      </c>
      <c r="AC13" s="47">
        <v>2045</v>
      </c>
      <c r="AD13" s="47">
        <v>2046</v>
      </c>
      <c r="AE13" s="47">
        <v>2047</v>
      </c>
      <c r="AF13" s="47">
        <v>2048</v>
      </c>
      <c r="AG13" s="47">
        <v>2049</v>
      </c>
      <c r="AH13" s="47">
        <v>2050</v>
      </c>
      <c r="AI13" s="47">
        <v>2050</v>
      </c>
    </row>
    <row r="14" spans="1:35" ht="15" customHeight="1" thickTop="1" x14ac:dyDescent="0.45"/>
    <row r="15" spans="1:35" ht="15" customHeight="1" x14ac:dyDescent="0.45">
      <c r="B15" s="39" t="s">
        <v>4</v>
      </c>
    </row>
    <row r="16" spans="1:35" ht="15" customHeight="1" x14ac:dyDescent="0.45">
      <c r="B16" s="39" t="s">
        <v>5</v>
      </c>
    </row>
    <row r="17" spans="1:35" ht="15" customHeight="1" x14ac:dyDescent="0.45">
      <c r="A17" s="3" t="s">
        <v>6</v>
      </c>
      <c r="B17" s="46" t="s">
        <v>7</v>
      </c>
      <c r="C17" s="36">
        <v>12.16011</v>
      </c>
      <c r="D17" s="36">
        <v>12.356358999999999</v>
      </c>
      <c r="E17" s="36">
        <v>12.561438000000001</v>
      </c>
      <c r="F17" s="36">
        <v>12.768274999999999</v>
      </c>
      <c r="G17" s="36">
        <v>12.969970999999999</v>
      </c>
      <c r="H17" s="36">
        <v>13.170581</v>
      </c>
      <c r="I17" s="36">
        <v>13.373747</v>
      </c>
      <c r="J17" s="36">
        <v>13.573627999999999</v>
      </c>
      <c r="K17" s="36">
        <v>13.767446</v>
      </c>
      <c r="L17" s="36">
        <v>13.959652</v>
      </c>
      <c r="M17" s="36">
        <v>14.15049</v>
      </c>
      <c r="N17" s="36">
        <v>14.344804999999999</v>
      </c>
      <c r="O17" s="36">
        <v>14.546087</v>
      </c>
      <c r="P17" s="36">
        <v>14.742549</v>
      </c>
      <c r="Q17" s="36">
        <v>14.937459</v>
      </c>
      <c r="R17" s="36">
        <v>15.133319999999999</v>
      </c>
      <c r="S17" s="36">
        <v>15.331637000000001</v>
      </c>
      <c r="T17" s="36">
        <v>15.527777</v>
      </c>
      <c r="U17" s="36">
        <v>15.722246</v>
      </c>
      <c r="V17" s="36">
        <v>15.913109</v>
      </c>
      <c r="W17" s="36">
        <v>16.099663</v>
      </c>
      <c r="X17" s="36">
        <v>16.285965000000001</v>
      </c>
      <c r="Y17" s="36">
        <v>16.472515000000001</v>
      </c>
      <c r="Z17" s="36">
        <v>16.659490999999999</v>
      </c>
      <c r="AA17" s="36">
        <v>16.84948</v>
      </c>
      <c r="AB17" s="36">
        <v>17.044689000000002</v>
      </c>
      <c r="AC17" s="36">
        <v>17.245097999999999</v>
      </c>
      <c r="AD17" s="36">
        <v>17.449719999999999</v>
      </c>
      <c r="AE17" s="36">
        <v>17.657482000000002</v>
      </c>
      <c r="AF17" s="36">
        <v>17.865901999999998</v>
      </c>
      <c r="AG17" s="36">
        <v>18.074653999999999</v>
      </c>
      <c r="AH17" s="36">
        <v>18.282888</v>
      </c>
      <c r="AI17" s="37">
        <v>1.3242E-2</v>
      </c>
    </row>
    <row r="18" spans="1:35" ht="15" customHeight="1" x14ac:dyDescent="0.45">
      <c r="A18" s="3" t="s">
        <v>8</v>
      </c>
      <c r="B18" s="46" t="s">
        <v>9</v>
      </c>
      <c r="C18" s="36">
        <v>29.549322</v>
      </c>
      <c r="D18" s="36">
        <v>29.594298999999999</v>
      </c>
      <c r="E18" s="36">
        <v>29.651693000000002</v>
      </c>
      <c r="F18" s="36">
        <v>29.713056999999999</v>
      </c>
      <c r="G18" s="36">
        <v>29.77392</v>
      </c>
      <c r="H18" s="36">
        <v>29.835207</v>
      </c>
      <c r="I18" s="36">
        <v>29.899117</v>
      </c>
      <c r="J18" s="36">
        <v>29.961113000000001</v>
      </c>
      <c r="K18" s="36">
        <v>30.01981</v>
      </c>
      <c r="L18" s="36">
        <v>30.080587000000001</v>
      </c>
      <c r="M18" s="36">
        <v>30.143084999999999</v>
      </c>
      <c r="N18" s="36">
        <v>30.212399999999999</v>
      </c>
      <c r="O18" s="36">
        <v>30.291456</v>
      </c>
      <c r="P18" s="36">
        <v>30.369730000000001</v>
      </c>
      <c r="Q18" s="36">
        <v>30.445864</v>
      </c>
      <c r="R18" s="36">
        <v>30.521585000000002</v>
      </c>
      <c r="S18" s="36">
        <v>30.596947</v>
      </c>
      <c r="T18" s="36">
        <v>30.667853999999998</v>
      </c>
      <c r="U18" s="36">
        <v>30.735598</v>
      </c>
      <c r="V18" s="36">
        <v>30.800854000000001</v>
      </c>
      <c r="W18" s="36">
        <v>30.864176</v>
      </c>
      <c r="X18" s="36">
        <v>30.928652</v>
      </c>
      <c r="Y18" s="36">
        <v>30.995289</v>
      </c>
      <c r="Z18" s="36">
        <v>31.064692000000001</v>
      </c>
      <c r="AA18" s="36">
        <v>31.137754000000001</v>
      </c>
      <c r="AB18" s="36">
        <v>31.216145999999998</v>
      </c>
      <c r="AC18" s="36">
        <v>31.299526</v>
      </c>
      <c r="AD18" s="36">
        <v>31.387475999999999</v>
      </c>
      <c r="AE18" s="36">
        <v>31.479217999999999</v>
      </c>
      <c r="AF18" s="36">
        <v>31.572081000000001</v>
      </c>
      <c r="AG18" s="36">
        <v>31.664916999999999</v>
      </c>
      <c r="AH18" s="36">
        <v>31.756903000000001</v>
      </c>
      <c r="AI18" s="37">
        <v>2.3270000000000001E-3</v>
      </c>
    </row>
    <row r="19" spans="1:35" ht="15" customHeight="1" x14ac:dyDescent="0.45">
      <c r="A19" s="3" t="s">
        <v>10</v>
      </c>
      <c r="B19" s="46" t="s">
        <v>11</v>
      </c>
      <c r="C19" s="36">
        <v>1.2967010000000001</v>
      </c>
      <c r="D19" s="36">
        <v>1.2918240000000001</v>
      </c>
      <c r="E19" s="36">
        <v>1.2869809999999999</v>
      </c>
      <c r="F19" s="36">
        <v>1.2821709999999999</v>
      </c>
      <c r="G19" s="36">
        <v>1.2773939999999999</v>
      </c>
      <c r="H19" s="36">
        <v>1.2726500000000001</v>
      </c>
      <c r="I19" s="36">
        <v>1.2679370000000001</v>
      </c>
      <c r="J19" s="36">
        <v>1.263255</v>
      </c>
      <c r="K19" s="36">
        <v>1.2586029999999999</v>
      </c>
      <c r="L19" s="36">
        <v>1.253981</v>
      </c>
      <c r="M19" s="36">
        <v>1.2493879999999999</v>
      </c>
      <c r="N19" s="36">
        <v>1.244823</v>
      </c>
      <c r="O19" s="36">
        <v>1.2402880000000001</v>
      </c>
      <c r="P19" s="36">
        <v>1.235779</v>
      </c>
      <c r="Q19" s="36">
        <v>1.231298</v>
      </c>
      <c r="R19" s="36">
        <v>1.2268429999999999</v>
      </c>
      <c r="S19" s="36">
        <v>1.2224139999999999</v>
      </c>
      <c r="T19" s="36">
        <v>1.218011</v>
      </c>
      <c r="U19" s="36">
        <v>1.2136340000000001</v>
      </c>
      <c r="V19" s="36">
        <v>1.2092810000000001</v>
      </c>
      <c r="W19" s="36">
        <v>1.2049529999999999</v>
      </c>
      <c r="X19" s="36">
        <v>1.2006490000000001</v>
      </c>
      <c r="Y19" s="36">
        <v>1.1963680000000001</v>
      </c>
      <c r="Z19" s="36">
        <v>1.1921109999999999</v>
      </c>
      <c r="AA19" s="36">
        <v>1.1878770000000001</v>
      </c>
      <c r="AB19" s="36">
        <v>1.1836660000000001</v>
      </c>
      <c r="AC19" s="36">
        <v>1.179476</v>
      </c>
      <c r="AD19" s="36">
        <v>1.1753089999999999</v>
      </c>
      <c r="AE19" s="36">
        <v>1.171163</v>
      </c>
      <c r="AF19" s="36">
        <v>1.167038</v>
      </c>
      <c r="AG19" s="36">
        <v>1.1629350000000001</v>
      </c>
      <c r="AH19" s="36">
        <v>1.158852</v>
      </c>
      <c r="AI19" s="37">
        <v>-3.6189999999999998E-3</v>
      </c>
    </row>
    <row r="20" spans="1:35" ht="15" customHeight="1" x14ac:dyDescent="0.45">
      <c r="A20" s="3" t="s">
        <v>12</v>
      </c>
      <c r="B20" s="46" t="s">
        <v>13</v>
      </c>
      <c r="C20" s="36">
        <v>59.438392999999998</v>
      </c>
      <c r="D20" s="36">
        <v>60.053783000000003</v>
      </c>
      <c r="E20" s="36">
        <v>60.696261999999997</v>
      </c>
      <c r="F20" s="36">
        <v>61.354958000000003</v>
      </c>
      <c r="G20" s="36">
        <v>62.008761999999997</v>
      </c>
      <c r="H20" s="36">
        <v>62.656101</v>
      </c>
      <c r="I20" s="36">
        <v>63.307636000000002</v>
      </c>
      <c r="J20" s="36">
        <v>63.944701999999999</v>
      </c>
      <c r="K20" s="36">
        <v>64.557593999999995</v>
      </c>
      <c r="L20" s="36">
        <v>65.158264000000003</v>
      </c>
      <c r="M20" s="36">
        <v>65.749488999999997</v>
      </c>
      <c r="N20" s="36">
        <v>66.345253</v>
      </c>
      <c r="O20" s="36">
        <v>66.956421000000006</v>
      </c>
      <c r="P20" s="36">
        <v>67.545906000000002</v>
      </c>
      <c r="Q20" s="36">
        <v>68.128838000000002</v>
      </c>
      <c r="R20" s="36">
        <v>68.711524999999995</v>
      </c>
      <c r="S20" s="36">
        <v>69.298073000000002</v>
      </c>
      <c r="T20" s="36">
        <v>69.872344999999996</v>
      </c>
      <c r="U20" s="36">
        <v>70.433395000000004</v>
      </c>
      <c r="V20" s="36">
        <v>70.986320000000006</v>
      </c>
      <c r="W20" s="36">
        <v>71.526077000000001</v>
      </c>
      <c r="X20" s="36">
        <v>72.064552000000006</v>
      </c>
      <c r="Y20" s="36">
        <v>72.601241999999999</v>
      </c>
      <c r="Z20" s="36">
        <v>73.135116999999994</v>
      </c>
      <c r="AA20" s="36">
        <v>73.673903999999993</v>
      </c>
      <c r="AB20" s="36">
        <v>74.224861000000004</v>
      </c>
      <c r="AC20" s="36">
        <v>74.787422000000007</v>
      </c>
      <c r="AD20" s="36">
        <v>75.357697000000002</v>
      </c>
      <c r="AE20" s="36">
        <v>75.930785999999998</v>
      </c>
      <c r="AF20" s="36">
        <v>76.499724999999998</v>
      </c>
      <c r="AG20" s="36">
        <v>77.064391999999998</v>
      </c>
      <c r="AH20" s="36">
        <v>77.623024000000001</v>
      </c>
      <c r="AI20" s="37">
        <v>8.6479999999999994E-3</v>
      </c>
    </row>
    <row r="21" spans="1:35" ht="15" customHeight="1" x14ac:dyDescent="0.45">
      <c r="A21" s="3" t="s">
        <v>14</v>
      </c>
      <c r="B21" s="46" t="s">
        <v>15</v>
      </c>
      <c r="C21" s="36">
        <v>5.53918</v>
      </c>
      <c r="D21" s="36">
        <v>5.472378</v>
      </c>
      <c r="E21" s="36">
        <v>5.4069419999999999</v>
      </c>
      <c r="F21" s="36">
        <v>5.3430439999999999</v>
      </c>
      <c r="G21" s="36">
        <v>5.2805989999999996</v>
      </c>
      <c r="H21" s="36">
        <v>5.2193759999999996</v>
      </c>
      <c r="I21" s="36">
        <v>5.1588950000000002</v>
      </c>
      <c r="J21" s="36">
        <v>5.0990719999999996</v>
      </c>
      <c r="K21" s="36">
        <v>5.0412239999999997</v>
      </c>
      <c r="L21" s="36">
        <v>4.9856590000000001</v>
      </c>
      <c r="M21" s="36">
        <v>4.932658</v>
      </c>
      <c r="N21" s="36">
        <v>4.8823309999999998</v>
      </c>
      <c r="O21" s="36">
        <v>4.8339949999999998</v>
      </c>
      <c r="P21" s="36">
        <v>4.7875480000000001</v>
      </c>
      <c r="Q21" s="36">
        <v>4.7427000000000001</v>
      </c>
      <c r="R21" s="36">
        <v>4.6991550000000002</v>
      </c>
      <c r="S21" s="36">
        <v>4.6567809999999996</v>
      </c>
      <c r="T21" s="36">
        <v>4.6152610000000003</v>
      </c>
      <c r="U21" s="36">
        <v>4.5752249999999997</v>
      </c>
      <c r="V21" s="36">
        <v>4.536416</v>
      </c>
      <c r="W21" s="36">
        <v>4.4985249999999999</v>
      </c>
      <c r="X21" s="36">
        <v>4.461557</v>
      </c>
      <c r="Y21" s="36">
        <v>4.424938</v>
      </c>
      <c r="Z21" s="36">
        <v>4.3871010000000004</v>
      </c>
      <c r="AA21" s="36">
        <v>4.3481199999999998</v>
      </c>
      <c r="AB21" s="36">
        <v>4.3082190000000002</v>
      </c>
      <c r="AC21" s="36">
        <v>4.2676439999999998</v>
      </c>
      <c r="AD21" s="36">
        <v>4.2265449999999998</v>
      </c>
      <c r="AE21" s="36">
        <v>4.1843409999999999</v>
      </c>
      <c r="AF21" s="36">
        <v>4.1413820000000001</v>
      </c>
      <c r="AG21" s="36">
        <v>4.0980549999999996</v>
      </c>
      <c r="AH21" s="36">
        <v>4.0547190000000004</v>
      </c>
      <c r="AI21" s="37">
        <v>-1.0012999999999999E-2</v>
      </c>
    </row>
    <row r="22" spans="1:35" ht="15" customHeight="1" x14ac:dyDescent="0.45">
      <c r="A22" s="3" t="s">
        <v>16</v>
      </c>
      <c r="B22" s="46" t="s">
        <v>17</v>
      </c>
      <c r="C22" s="36">
        <v>5.0616500000000002</v>
      </c>
      <c r="D22" s="36">
        <v>5.0427390000000001</v>
      </c>
      <c r="E22" s="36">
        <v>5.0245930000000003</v>
      </c>
      <c r="F22" s="36">
        <v>5.0039119999999997</v>
      </c>
      <c r="G22" s="36">
        <v>4.9811800000000002</v>
      </c>
      <c r="H22" s="36">
        <v>4.9567600000000001</v>
      </c>
      <c r="I22" s="36">
        <v>4.9303999999999997</v>
      </c>
      <c r="J22" s="36">
        <v>4.9014550000000003</v>
      </c>
      <c r="K22" s="36">
        <v>4.8722310000000002</v>
      </c>
      <c r="L22" s="36">
        <v>4.8441850000000004</v>
      </c>
      <c r="M22" s="36">
        <v>4.81738</v>
      </c>
      <c r="N22" s="36">
        <v>4.7925579999999997</v>
      </c>
      <c r="O22" s="36">
        <v>4.7703069999999999</v>
      </c>
      <c r="P22" s="36">
        <v>4.7498399999999998</v>
      </c>
      <c r="Q22" s="36">
        <v>4.7302910000000002</v>
      </c>
      <c r="R22" s="36">
        <v>4.7113490000000002</v>
      </c>
      <c r="S22" s="36">
        <v>4.6926509999999997</v>
      </c>
      <c r="T22" s="36">
        <v>4.672733</v>
      </c>
      <c r="U22" s="36">
        <v>4.6513600000000004</v>
      </c>
      <c r="V22" s="36">
        <v>4.6284219999999996</v>
      </c>
      <c r="W22" s="36">
        <v>4.6042319999999997</v>
      </c>
      <c r="X22" s="36">
        <v>4.5797040000000004</v>
      </c>
      <c r="Y22" s="36">
        <v>4.5556929999999998</v>
      </c>
      <c r="Z22" s="36">
        <v>4.5305900000000001</v>
      </c>
      <c r="AA22" s="36">
        <v>4.504702</v>
      </c>
      <c r="AB22" s="36">
        <v>4.4786099999999998</v>
      </c>
      <c r="AC22" s="36">
        <v>4.4525730000000001</v>
      </c>
      <c r="AD22" s="36">
        <v>4.426914</v>
      </c>
      <c r="AE22" s="36">
        <v>4.4014150000000001</v>
      </c>
      <c r="AF22" s="36">
        <v>4.3757659999999996</v>
      </c>
      <c r="AG22" s="36">
        <v>4.350066</v>
      </c>
      <c r="AH22" s="36">
        <v>4.3243679999999998</v>
      </c>
      <c r="AI22" s="37">
        <v>-5.0650000000000001E-3</v>
      </c>
    </row>
    <row r="23" spans="1:35" ht="15" customHeight="1" x14ac:dyDescent="0.45">
      <c r="A23" s="3" t="s">
        <v>18</v>
      </c>
      <c r="B23" s="46" t="s">
        <v>19</v>
      </c>
      <c r="C23" s="36">
        <v>3.0339999999999998E-3</v>
      </c>
      <c r="D23" s="36">
        <v>5.738E-3</v>
      </c>
      <c r="E23" s="36">
        <v>8.3590000000000001E-3</v>
      </c>
      <c r="F23" s="36">
        <v>1.0737999999999999E-2</v>
      </c>
      <c r="G23" s="36">
        <v>1.3011999999999999E-2</v>
      </c>
      <c r="H23" s="36">
        <v>1.5202E-2</v>
      </c>
      <c r="I23" s="36">
        <v>1.7309999999999999E-2</v>
      </c>
      <c r="J23" s="36">
        <v>1.9373000000000001E-2</v>
      </c>
      <c r="K23" s="36">
        <v>2.1360000000000001E-2</v>
      </c>
      <c r="L23" s="36">
        <v>2.3380000000000001E-2</v>
      </c>
      <c r="M23" s="36">
        <v>2.5363E-2</v>
      </c>
      <c r="N23" s="36">
        <v>2.7348000000000001E-2</v>
      </c>
      <c r="O23" s="36">
        <v>2.9392999999999999E-2</v>
      </c>
      <c r="P23" s="36">
        <v>3.1461999999999997E-2</v>
      </c>
      <c r="Q23" s="36">
        <v>3.347E-2</v>
      </c>
      <c r="R23" s="36">
        <v>3.5366000000000002E-2</v>
      </c>
      <c r="S23" s="36">
        <v>3.7113E-2</v>
      </c>
      <c r="T23" s="36">
        <v>3.8614000000000002E-2</v>
      </c>
      <c r="U23" s="36">
        <v>3.9898000000000003E-2</v>
      </c>
      <c r="V23" s="36">
        <v>4.0951000000000001E-2</v>
      </c>
      <c r="W23" s="36">
        <v>4.1857999999999999E-2</v>
      </c>
      <c r="X23" s="36">
        <v>4.2680999999999997E-2</v>
      </c>
      <c r="Y23" s="36">
        <v>4.3471999999999997E-2</v>
      </c>
      <c r="Z23" s="36">
        <v>4.4297000000000003E-2</v>
      </c>
      <c r="AA23" s="36">
        <v>4.512E-2</v>
      </c>
      <c r="AB23" s="36">
        <v>4.5953000000000001E-2</v>
      </c>
      <c r="AC23" s="36">
        <v>4.6781999999999997E-2</v>
      </c>
      <c r="AD23" s="36">
        <v>4.7620000000000003E-2</v>
      </c>
      <c r="AE23" s="36">
        <v>4.8429E-2</v>
      </c>
      <c r="AF23" s="36">
        <v>4.9162999999999998E-2</v>
      </c>
      <c r="AG23" s="36">
        <v>4.9799000000000003E-2</v>
      </c>
      <c r="AH23" s="36">
        <v>5.0324000000000001E-2</v>
      </c>
      <c r="AI23" s="37">
        <v>9.4825999999999994E-2</v>
      </c>
    </row>
    <row r="24" spans="1:35" ht="15" customHeight="1" x14ac:dyDescent="0.45">
      <c r="A24" s="3" t="s">
        <v>20</v>
      </c>
      <c r="B24" s="46" t="s">
        <v>21</v>
      </c>
      <c r="C24" s="36">
        <v>3.3148070000000001</v>
      </c>
      <c r="D24" s="36">
        <v>3.2778860000000001</v>
      </c>
      <c r="E24" s="36">
        <v>3.2426460000000001</v>
      </c>
      <c r="F24" s="36">
        <v>3.2083539999999999</v>
      </c>
      <c r="G24" s="36">
        <v>3.174693</v>
      </c>
      <c r="H24" s="36">
        <v>3.1413509999999998</v>
      </c>
      <c r="I24" s="36">
        <v>3.1080749999999999</v>
      </c>
      <c r="J24" s="36">
        <v>3.0751170000000001</v>
      </c>
      <c r="K24" s="36">
        <v>3.042284</v>
      </c>
      <c r="L24" s="36">
        <v>3.009398</v>
      </c>
      <c r="M24" s="36">
        <v>2.9766210000000002</v>
      </c>
      <c r="N24" s="36">
        <v>2.943946</v>
      </c>
      <c r="O24" s="36">
        <v>2.9111419999999999</v>
      </c>
      <c r="P24" s="36">
        <v>2.8779119999999998</v>
      </c>
      <c r="Q24" s="36">
        <v>2.844147</v>
      </c>
      <c r="R24" s="36">
        <v>2.8098450000000001</v>
      </c>
      <c r="S24" s="36">
        <v>2.7750889999999999</v>
      </c>
      <c r="T24" s="36">
        <v>2.7399559999999998</v>
      </c>
      <c r="U24" s="36">
        <v>2.7056610000000001</v>
      </c>
      <c r="V24" s="36">
        <v>2.6725140000000001</v>
      </c>
      <c r="W24" s="36">
        <v>2.6403189999999999</v>
      </c>
      <c r="X24" s="36">
        <v>2.6084360000000002</v>
      </c>
      <c r="Y24" s="36">
        <v>2.5778949999999998</v>
      </c>
      <c r="Z24" s="36">
        <v>2.5488</v>
      </c>
      <c r="AA24" s="36">
        <v>2.5209820000000001</v>
      </c>
      <c r="AB24" s="36">
        <v>2.4947270000000001</v>
      </c>
      <c r="AC24" s="36">
        <v>2.4698880000000001</v>
      </c>
      <c r="AD24" s="36">
        <v>2.4464000000000001</v>
      </c>
      <c r="AE24" s="36">
        <v>2.422879</v>
      </c>
      <c r="AF24" s="36">
        <v>2.3993280000000001</v>
      </c>
      <c r="AG24" s="36">
        <v>2.3756569999999999</v>
      </c>
      <c r="AH24" s="36">
        <v>2.3519299999999999</v>
      </c>
      <c r="AI24" s="37">
        <v>-1.1009E-2</v>
      </c>
    </row>
    <row r="25" spans="1:35" ht="15" customHeight="1" x14ac:dyDescent="0.45">
      <c r="A25" s="3" t="s">
        <v>22</v>
      </c>
      <c r="B25" s="46" t="s">
        <v>23</v>
      </c>
      <c r="C25" s="36">
        <v>0.62971100000000002</v>
      </c>
      <c r="D25" s="36">
        <v>0.68327899999999997</v>
      </c>
      <c r="E25" s="36">
        <v>0.73715299999999995</v>
      </c>
      <c r="F25" s="36">
        <v>0.79121399999999997</v>
      </c>
      <c r="G25" s="36">
        <v>0.84451100000000001</v>
      </c>
      <c r="H25" s="36">
        <v>0.89742999999999995</v>
      </c>
      <c r="I25" s="36">
        <v>0.95077800000000001</v>
      </c>
      <c r="J25" s="36">
        <v>1.003269</v>
      </c>
      <c r="K25" s="36">
        <v>1.054834</v>
      </c>
      <c r="L25" s="36">
        <v>1.10629</v>
      </c>
      <c r="M25" s="36">
        <v>1.157672</v>
      </c>
      <c r="N25" s="36">
        <v>1.209746</v>
      </c>
      <c r="O25" s="36">
        <v>1.2632049999999999</v>
      </c>
      <c r="P25" s="36">
        <v>1.316371</v>
      </c>
      <c r="Q25" s="36">
        <v>1.370511</v>
      </c>
      <c r="R25" s="36">
        <v>1.425854</v>
      </c>
      <c r="S25" s="36">
        <v>1.482602</v>
      </c>
      <c r="T25" s="36">
        <v>1.5395650000000001</v>
      </c>
      <c r="U25" s="36">
        <v>1.5954079999999999</v>
      </c>
      <c r="V25" s="36">
        <v>1.649878</v>
      </c>
      <c r="W25" s="36">
        <v>1.7028080000000001</v>
      </c>
      <c r="X25" s="36">
        <v>1.7556</v>
      </c>
      <c r="Y25" s="36">
        <v>1.807223</v>
      </c>
      <c r="Z25" s="36">
        <v>1.857283</v>
      </c>
      <c r="AA25" s="36">
        <v>1.906471</v>
      </c>
      <c r="AB25" s="36">
        <v>1.9549859999999999</v>
      </c>
      <c r="AC25" s="36">
        <v>2.0029840000000001</v>
      </c>
      <c r="AD25" s="36">
        <v>2.0503130000000001</v>
      </c>
      <c r="AE25" s="36">
        <v>2.0979450000000002</v>
      </c>
      <c r="AF25" s="36">
        <v>2.1455220000000002</v>
      </c>
      <c r="AG25" s="36">
        <v>2.1932149999999999</v>
      </c>
      <c r="AH25" s="36">
        <v>2.240901</v>
      </c>
      <c r="AI25" s="37">
        <v>4.1797000000000001E-2</v>
      </c>
    </row>
    <row r="26" spans="1:35" ht="15" customHeight="1" x14ac:dyDescent="0.45">
      <c r="A26" s="3" t="s">
        <v>24</v>
      </c>
      <c r="B26" s="39" t="s">
        <v>25</v>
      </c>
      <c r="C26" s="48">
        <v>116.99290499999999</v>
      </c>
      <c r="D26" s="48">
        <v>117.77829</v>
      </c>
      <c r="E26" s="48">
        <v>118.616066</v>
      </c>
      <c r="F26" s="48">
        <v>119.47571600000001</v>
      </c>
      <c r="G26" s="48">
        <v>120.32403600000001</v>
      </c>
      <c r="H26" s="48">
        <v>121.164658</v>
      </c>
      <c r="I26" s="48">
        <v>122.013893</v>
      </c>
      <c r="J26" s="48">
        <v>122.840981</v>
      </c>
      <c r="K26" s="48">
        <v>123.635384</v>
      </c>
      <c r="L26" s="48">
        <v>124.42139400000001</v>
      </c>
      <c r="M26" s="48">
        <v>125.202141</v>
      </c>
      <c r="N26" s="48">
        <v>126.003212</v>
      </c>
      <c r="O26" s="48">
        <v>126.84229999999999</v>
      </c>
      <c r="P26" s="48">
        <v>127.65709699999999</v>
      </c>
      <c r="Q26" s="48">
        <v>128.46456900000001</v>
      </c>
      <c r="R26" s="48">
        <v>129.274857</v>
      </c>
      <c r="S26" s="48">
        <v>130.093323</v>
      </c>
      <c r="T26" s="48">
        <v>130.89210499999999</v>
      </c>
      <c r="U26" s="48">
        <v>131.67243999999999</v>
      </c>
      <c r="V26" s="48">
        <v>132.43774400000001</v>
      </c>
      <c r="W26" s="48">
        <v>133.182602</v>
      </c>
      <c r="X26" s="48">
        <v>133.92778000000001</v>
      </c>
      <c r="Y26" s="48">
        <v>134.67463699999999</v>
      </c>
      <c r="Z26" s="48">
        <v>135.419479</v>
      </c>
      <c r="AA26" s="48">
        <v>136.174408</v>
      </c>
      <c r="AB26" s="48">
        <v>136.95185900000001</v>
      </c>
      <c r="AC26" s="48">
        <v>137.75140400000001</v>
      </c>
      <c r="AD26" s="48">
        <v>138.56797800000001</v>
      </c>
      <c r="AE26" s="48">
        <v>139.39366100000001</v>
      </c>
      <c r="AF26" s="48">
        <v>140.21589700000001</v>
      </c>
      <c r="AG26" s="48">
        <v>141.03370699999999</v>
      </c>
      <c r="AH26" s="48">
        <v>141.843918</v>
      </c>
      <c r="AI26" s="49">
        <v>6.2329999999999998E-3</v>
      </c>
    </row>
    <row r="28" spans="1:35" ht="15" customHeight="1" x14ac:dyDescent="0.45">
      <c r="B28" s="39" t="s">
        <v>26</v>
      </c>
    </row>
    <row r="29" spans="1:35" ht="15" customHeight="1" x14ac:dyDescent="0.45">
      <c r="A29" s="3" t="s">
        <v>27</v>
      </c>
      <c r="B29" s="46" t="s">
        <v>7</v>
      </c>
      <c r="C29" s="36">
        <v>12.160114</v>
      </c>
      <c r="D29" s="36">
        <v>12.356362000000001</v>
      </c>
      <c r="E29" s="36">
        <v>12.561439999999999</v>
      </c>
      <c r="F29" s="36">
        <v>12.768272</v>
      </c>
      <c r="G29" s="36">
        <v>12.969972</v>
      </c>
      <c r="H29" s="36">
        <v>13.170576000000001</v>
      </c>
      <c r="I29" s="36">
        <v>13.373746000000001</v>
      </c>
      <c r="J29" s="36">
        <v>13.57362</v>
      </c>
      <c r="K29" s="36">
        <v>13.767443999999999</v>
      </c>
      <c r="L29" s="36">
        <v>13.959650999999999</v>
      </c>
      <c r="M29" s="36">
        <v>14.150494</v>
      </c>
      <c r="N29" s="36">
        <v>14.344804</v>
      </c>
      <c r="O29" s="36">
        <v>14.546089</v>
      </c>
      <c r="P29" s="36">
        <v>14.742554</v>
      </c>
      <c r="Q29" s="36">
        <v>14.937462</v>
      </c>
      <c r="R29" s="36">
        <v>15.133317999999999</v>
      </c>
      <c r="S29" s="36">
        <v>15.331645</v>
      </c>
      <c r="T29" s="36">
        <v>15.527780999999999</v>
      </c>
      <c r="U29" s="36">
        <v>15.722242</v>
      </c>
      <c r="V29" s="36">
        <v>15.913114</v>
      </c>
      <c r="W29" s="36">
        <v>16.099663</v>
      </c>
      <c r="X29" s="36">
        <v>16.285961</v>
      </c>
      <c r="Y29" s="36">
        <v>16.472521</v>
      </c>
      <c r="Z29" s="36">
        <v>16.659492</v>
      </c>
      <c r="AA29" s="36">
        <v>16.849481999999998</v>
      </c>
      <c r="AB29" s="36">
        <v>17.044695000000001</v>
      </c>
      <c r="AC29" s="36">
        <v>17.245104000000001</v>
      </c>
      <c r="AD29" s="36">
        <v>17.449719999999999</v>
      </c>
      <c r="AE29" s="36">
        <v>17.657475999999999</v>
      </c>
      <c r="AF29" s="36">
        <v>17.865905999999999</v>
      </c>
      <c r="AG29" s="36">
        <v>18.074648</v>
      </c>
      <c r="AH29" s="36">
        <v>18.282896000000001</v>
      </c>
      <c r="AI29" s="37">
        <v>1.3242E-2</v>
      </c>
    </row>
    <row r="30" spans="1:35" ht="15" customHeight="1" x14ac:dyDescent="0.45">
      <c r="A30" s="3" t="s">
        <v>28</v>
      </c>
      <c r="B30" s="46" t="s">
        <v>11</v>
      </c>
      <c r="C30" s="36">
        <v>1.2967010000000001</v>
      </c>
      <c r="D30" s="36">
        <v>1.2918240000000001</v>
      </c>
      <c r="E30" s="36">
        <v>1.2869809999999999</v>
      </c>
      <c r="F30" s="36">
        <v>1.2821709999999999</v>
      </c>
      <c r="G30" s="36">
        <v>1.2773950000000001</v>
      </c>
      <c r="H30" s="36">
        <v>1.2726500000000001</v>
      </c>
      <c r="I30" s="36">
        <v>1.2679370000000001</v>
      </c>
      <c r="J30" s="36">
        <v>1.263255</v>
      </c>
      <c r="K30" s="36">
        <v>1.2586029999999999</v>
      </c>
      <c r="L30" s="36">
        <v>1.253981</v>
      </c>
      <c r="M30" s="36">
        <v>1.2493879999999999</v>
      </c>
      <c r="N30" s="36">
        <v>1.244823</v>
      </c>
      <c r="O30" s="36">
        <v>1.2402869999999999</v>
      </c>
      <c r="P30" s="36">
        <v>1.235779</v>
      </c>
      <c r="Q30" s="36">
        <v>1.2312970000000001</v>
      </c>
      <c r="R30" s="36">
        <v>1.2268429999999999</v>
      </c>
      <c r="S30" s="36">
        <v>1.2224139999999999</v>
      </c>
      <c r="T30" s="36">
        <v>1.218011</v>
      </c>
      <c r="U30" s="36">
        <v>1.2136340000000001</v>
      </c>
      <c r="V30" s="36">
        <v>1.2092810000000001</v>
      </c>
      <c r="W30" s="36">
        <v>1.2049529999999999</v>
      </c>
      <c r="X30" s="36">
        <v>1.2006490000000001</v>
      </c>
      <c r="Y30" s="36">
        <v>1.1963680000000001</v>
      </c>
      <c r="Z30" s="36">
        <v>1.1921109999999999</v>
      </c>
      <c r="AA30" s="36">
        <v>1.1878770000000001</v>
      </c>
      <c r="AB30" s="36">
        <v>1.1836660000000001</v>
      </c>
      <c r="AC30" s="36">
        <v>1.179476</v>
      </c>
      <c r="AD30" s="36">
        <v>1.1753089999999999</v>
      </c>
      <c r="AE30" s="36">
        <v>1.171163</v>
      </c>
      <c r="AF30" s="36">
        <v>1.167038</v>
      </c>
      <c r="AG30" s="36">
        <v>1.1629350000000001</v>
      </c>
      <c r="AH30" s="36">
        <v>1.158852</v>
      </c>
      <c r="AI30" s="37">
        <v>-3.6189999999999998E-3</v>
      </c>
    </row>
    <row r="31" spans="1:35" ht="15" customHeight="1" x14ac:dyDescent="0.45">
      <c r="A31" s="3" t="s">
        <v>29</v>
      </c>
      <c r="B31" s="46" t="s">
        <v>23</v>
      </c>
      <c r="C31" s="36">
        <v>0.62971100000000002</v>
      </c>
      <c r="D31" s="36">
        <v>0.68327899999999997</v>
      </c>
      <c r="E31" s="36">
        <v>0.73715299999999995</v>
      </c>
      <c r="F31" s="36">
        <v>0.79121399999999997</v>
      </c>
      <c r="G31" s="36">
        <v>0.84451100000000001</v>
      </c>
      <c r="H31" s="36">
        <v>0.89742999999999995</v>
      </c>
      <c r="I31" s="36">
        <v>0.95077800000000001</v>
      </c>
      <c r="J31" s="36">
        <v>1.003269</v>
      </c>
      <c r="K31" s="36">
        <v>1.054834</v>
      </c>
      <c r="L31" s="36">
        <v>1.10629</v>
      </c>
      <c r="M31" s="36">
        <v>1.157672</v>
      </c>
      <c r="N31" s="36">
        <v>1.209746</v>
      </c>
      <c r="O31" s="36">
        <v>1.2632049999999999</v>
      </c>
      <c r="P31" s="36">
        <v>1.316371</v>
      </c>
      <c r="Q31" s="36">
        <v>1.370511</v>
      </c>
      <c r="R31" s="36">
        <v>1.425854</v>
      </c>
      <c r="S31" s="36">
        <v>1.482602</v>
      </c>
      <c r="T31" s="36">
        <v>1.5395650000000001</v>
      </c>
      <c r="U31" s="36">
        <v>1.5954090000000001</v>
      </c>
      <c r="V31" s="36">
        <v>1.649878</v>
      </c>
      <c r="W31" s="36">
        <v>1.7028080000000001</v>
      </c>
      <c r="X31" s="36">
        <v>1.7556</v>
      </c>
      <c r="Y31" s="36">
        <v>1.807223</v>
      </c>
      <c r="Z31" s="36">
        <v>1.8572820000000001</v>
      </c>
      <c r="AA31" s="36">
        <v>1.906471</v>
      </c>
      <c r="AB31" s="36">
        <v>1.9549859999999999</v>
      </c>
      <c r="AC31" s="36">
        <v>2.0029849999999998</v>
      </c>
      <c r="AD31" s="36">
        <v>2.0503130000000001</v>
      </c>
      <c r="AE31" s="36">
        <v>2.0979459999999999</v>
      </c>
      <c r="AF31" s="36">
        <v>2.1455220000000002</v>
      </c>
      <c r="AG31" s="36">
        <v>2.1932170000000002</v>
      </c>
      <c r="AH31" s="36">
        <v>2.240901</v>
      </c>
      <c r="AI31" s="37">
        <v>4.1797000000000001E-2</v>
      </c>
    </row>
    <row r="32" spans="1:35" ht="15" customHeight="1" x14ac:dyDescent="0.45">
      <c r="A32" s="3" t="s">
        <v>30</v>
      </c>
      <c r="B32" s="46" t="s">
        <v>31</v>
      </c>
      <c r="C32" s="36">
        <v>60.295592999999997</v>
      </c>
      <c r="D32" s="36">
        <v>61.659401000000003</v>
      </c>
      <c r="E32" s="36">
        <v>63.049793000000001</v>
      </c>
      <c r="F32" s="36">
        <v>64.447495000000004</v>
      </c>
      <c r="G32" s="36">
        <v>65.831573000000006</v>
      </c>
      <c r="H32" s="36">
        <v>67.204329999999999</v>
      </c>
      <c r="I32" s="36">
        <v>68.576194999999998</v>
      </c>
      <c r="J32" s="36">
        <v>69.92765</v>
      </c>
      <c r="K32" s="36">
        <v>71.252105999999998</v>
      </c>
      <c r="L32" s="36">
        <v>72.564980000000006</v>
      </c>
      <c r="M32" s="36">
        <v>73.868324000000001</v>
      </c>
      <c r="N32" s="36">
        <v>75.178391000000005</v>
      </c>
      <c r="O32" s="36">
        <v>76.506400999999997</v>
      </c>
      <c r="P32" s="36">
        <v>77.813079999999999</v>
      </c>
      <c r="Q32" s="36">
        <v>79.110114999999993</v>
      </c>
      <c r="R32" s="36">
        <v>80.403724999999994</v>
      </c>
      <c r="S32" s="36">
        <v>81.697509999999994</v>
      </c>
      <c r="T32" s="36">
        <v>82.973281999999998</v>
      </c>
      <c r="U32" s="36">
        <v>84.231598000000005</v>
      </c>
      <c r="V32" s="36">
        <v>85.474648000000002</v>
      </c>
      <c r="W32" s="36">
        <v>86.698898</v>
      </c>
      <c r="X32" s="36">
        <v>87.917800999999997</v>
      </c>
      <c r="Y32" s="36">
        <v>89.132346999999996</v>
      </c>
      <c r="Z32" s="36">
        <v>90.340087999999994</v>
      </c>
      <c r="AA32" s="36">
        <v>91.548882000000006</v>
      </c>
      <c r="AB32" s="36">
        <v>92.766746999999995</v>
      </c>
      <c r="AC32" s="36">
        <v>93.993492000000003</v>
      </c>
      <c r="AD32" s="36">
        <v>95.225937000000002</v>
      </c>
      <c r="AE32" s="36">
        <v>96.458725000000001</v>
      </c>
      <c r="AF32" s="36">
        <v>97.684112999999996</v>
      </c>
      <c r="AG32" s="36">
        <v>98.901450999999994</v>
      </c>
      <c r="AH32" s="36">
        <v>100.10889400000001</v>
      </c>
      <c r="AI32" s="37">
        <v>1.6489E-2</v>
      </c>
    </row>
    <row r="33" spans="1:35" ht="15" customHeight="1" x14ac:dyDescent="0.45">
      <c r="A33" s="3" t="s">
        <v>32</v>
      </c>
      <c r="B33" s="46" t="s">
        <v>33</v>
      </c>
      <c r="C33" s="36">
        <v>57.229258999999999</v>
      </c>
      <c r="D33" s="36">
        <v>57.03978</v>
      </c>
      <c r="E33" s="36">
        <v>56.860523000000001</v>
      </c>
      <c r="F33" s="36">
        <v>56.686278999999999</v>
      </c>
      <c r="G33" s="36">
        <v>56.515056999999999</v>
      </c>
      <c r="H33" s="36">
        <v>56.347304999999999</v>
      </c>
      <c r="I33" s="36">
        <v>56.184424999999997</v>
      </c>
      <c r="J33" s="36">
        <v>56.023636000000003</v>
      </c>
      <c r="K33" s="36">
        <v>55.863303999999999</v>
      </c>
      <c r="L33" s="36">
        <v>55.707110999999998</v>
      </c>
      <c r="M33" s="36">
        <v>55.554378999999997</v>
      </c>
      <c r="N33" s="36">
        <v>55.408016000000003</v>
      </c>
      <c r="O33" s="36">
        <v>55.270404999999997</v>
      </c>
      <c r="P33" s="36">
        <v>55.134808</v>
      </c>
      <c r="Q33" s="36">
        <v>55.001697999999998</v>
      </c>
      <c r="R33" s="36">
        <v>54.871304000000002</v>
      </c>
      <c r="S33" s="36">
        <v>54.743552999999999</v>
      </c>
      <c r="T33" s="36">
        <v>54.614204000000001</v>
      </c>
      <c r="U33" s="36">
        <v>54.483662000000002</v>
      </c>
      <c r="V33" s="36">
        <v>54.351891000000002</v>
      </c>
      <c r="W33" s="36">
        <v>54.219405999999999</v>
      </c>
      <c r="X33" s="36">
        <v>54.088935999999997</v>
      </c>
      <c r="Y33" s="36">
        <v>53.961494000000002</v>
      </c>
      <c r="Z33" s="36">
        <v>53.837547000000001</v>
      </c>
      <c r="AA33" s="36">
        <v>53.717728000000001</v>
      </c>
      <c r="AB33" s="36">
        <v>53.603340000000003</v>
      </c>
      <c r="AC33" s="36">
        <v>53.494079999999997</v>
      </c>
      <c r="AD33" s="36">
        <v>53.389552999999999</v>
      </c>
      <c r="AE33" s="36">
        <v>53.288291999999998</v>
      </c>
      <c r="AF33" s="36">
        <v>53.188225000000003</v>
      </c>
      <c r="AG33" s="36">
        <v>53.088810000000002</v>
      </c>
      <c r="AH33" s="36">
        <v>52.989455999999997</v>
      </c>
      <c r="AI33" s="37">
        <v>-2.48E-3</v>
      </c>
    </row>
    <row r="34" spans="1:35" ht="15" customHeight="1" x14ac:dyDescent="0.45">
      <c r="A34" s="3" t="s">
        <v>34</v>
      </c>
      <c r="B34" s="39" t="s">
        <v>25</v>
      </c>
      <c r="C34" s="48">
        <v>131.61137400000001</v>
      </c>
      <c r="D34" s="48">
        <v>133.03064000000001</v>
      </c>
      <c r="E34" s="48">
        <v>134.49589499999999</v>
      </c>
      <c r="F34" s="48">
        <v>135.97543300000001</v>
      </c>
      <c r="G34" s="48">
        <v>137.43850699999999</v>
      </c>
      <c r="H34" s="48">
        <v>138.89228800000001</v>
      </c>
      <c r="I34" s="48">
        <v>140.35308800000001</v>
      </c>
      <c r="J34" s="48">
        <v>141.791428</v>
      </c>
      <c r="K34" s="48">
        <v>143.19628900000001</v>
      </c>
      <c r="L34" s="48">
        <v>144.59200999999999</v>
      </c>
      <c r="M34" s="48">
        <v>145.980255</v>
      </c>
      <c r="N34" s="48">
        <v>147.38578799999999</v>
      </c>
      <c r="O34" s="48">
        <v>148.82638499999999</v>
      </c>
      <c r="P34" s="48">
        <v>150.24259900000001</v>
      </c>
      <c r="Q34" s="48">
        <v>151.65107699999999</v>
      </c>
      <c r="R34" s="48">
        <v>153.06104999999999</v>
      </c>
      <c r="S34" s="48">
        <v>154.477722</v>
      </c>
      <c r="T34" s="48">
        <v>155.87283300000001</v>
      </c>
      <c r="U34" s="48">
        <v>157.24655200000001</v>
      </c>
      <c r="V34" s="48">
        <v>158.598816</v>
      </c>
      <c r="W34" s="48">
        <v>159.92572000000001</v>
      </c>
      <c r="X34" s="48">
        <v>161.24894699999999</v>
      </c>
      <c r="Y34" s="48">
        <v>162.56994599999999</v>
      </c>
      <c r="Z34" s="48">
        <v>163.88651999999999</v>
      </c>
      <c r="AA34" s="48">
        <v>165.21044900000001</v>
      </c>
      <c r="AB34" s="48">
        <v>166.553436</v>
      </c>
      <c r="AC34" s="48">
        <v>167.915131</v>
      </c>
      <c r="AD34" s="48">
        <v>169.29083299999999</v>
      </c>
      <c r="AE34" s="48">
        <v>170.67361500000001</v>
      </c>
      <c r="AF34" s="48">
        <v>172.05081200000001</v>
      </c>
      <c r="AG34" s="48">
        <v>173.421066</v>
      </c>
      <c r="AH34" s="48">
        <v>174.78100599999999</v>
      </c>
      <c r="AI34" s="49">
        <v>9.1929999999999998E-3</v>
      </c>
    </row>
    <row r="36" spans="1:35" ht="15" customHeight="1" x14ac:dyDescent="0.45">
      <c r="B36" s="39" t="s">
        <v>35</v>
      </c>
    </row>
    <row r="37" spans="1:35" ht="15" customHeight="1" x14ac:dyDescent="0.45">
      <c r="A37" s="3" t="s">
        <v>36</v>
      </c>
      <c r="B37" s="46" t="s">
        <v>37</v>
      </c>
      <c r="C37" s="36">
        <v>57.776919999999997</v>
      </c>
      <c r="D37" s="36">
        <v>58.061267999999998</v>
      </c>
      <c r="E37" s="36">
        <v>58.384940999999998</v>
      </c>
      <c r="F37" s="36">
        <v>58.789561999999997</v>
      </c>
      <c r="G37" s="36">
        <v>59.155059999999999</v>
      </c>
      <c r="H37" s="36">
        <v>59.481335000000001</v>
      </c>
      <c r="I37" s="36">
        <v>59.774948000000002</v>
      </c>
      <c r="J37" s="36">
        <v>60.028830999999997</v>
      </c>
      <c r="K37" s="36">
        <v>60.256698999999998</v>
      </c>
      <c r="L37" s="36">
        <v>60.472144999999998</v>
      </c>
      <c r="M37" s="36">
        <v>60.676490999999999</v>
      </c>
      <c r="N37" s="36">
        <v>60.882179000000001</v>
      </c>
      <c r="O37" s="36">
        <v>61.122875000000001</v>
      </c>
      <c r="P37" s="36">
        <v>61.374146000000003</v>
      </c>
      <c r="Q37" s="36">
        <v>61.63382</v>
      </c>
      <c r="R37" s="36">
        <v>61.904572000000002</v>
      </c>
      <c r="S37" s="36">
        <v>62.190685000000002</v>
      </c>
      <c r="T37" s="36">
        <v>62.476959000000001</v>
      </c>
      <c r="U37" s="36">
        <v>62.766125000000002</v>
      </c>
      <c r="V37" s="36">
        <v>63.053997000000003</v>
      </c>
      <c r="W37" s="36">
        <v>63.330314999999999</v>
      </c>
      <c r="X37" s="36">
        <v>63.604317000000002</v>
      </c>
      <c r="Y37" s="36">
        <v>63.875179000000003</v>
      </c>
      <c r="Z37" s="36">
        <v>64.142837999999998</v>
      </c>
      <c r="AA37" s="36">
        <v>64.414885999999996</v>
      </c>
      <c r="AB37" s="36">
        <v>64.693832</v>
      </c>
      <c r="AC37" s="36">
        <v>64.982078999999999</v>
      </c>
      <c r="AD37" s="36">
        <v>65.279572000000002</v>
      </c>
      <c r="AE37" s="36">
        <v>65.582825</v>
      </c>
      <c r="AF37" s="36">
        <v>65.888924000000003</v>
      </c>
      <c r="AG37" s="36">
        <v>66.198188999999999</v>
      </c>
      <c r="AH37" s="36">
        <v>66.508232000000007</v>
      </c>
      <c r="AI37" s="37">
        <v>4.5500000000000002E-3</v>
      </c>
    </row>
    <row r="38" spans="1:35" ht="15" customHeight="1" x14ac:dyDescent="0.45">
      <c r="A38" s="3" t="s">
        <v>38</v>
      </c>
      <c r="B38" s="46" t="s">
        <v>39</v>
      </c>
      <c r="C38" s="36">
        <v>59.147830999999996</v>
      </c>
      <c r="D38" s="36">
        <v>59.597881000000001</v>
      </c>
      <c r="E38" s="36">
        <v>60.112254999999998</v>
      </c>
      <c r="F38" s="36">
        <v>60.690266000000001</v>
      </c>
      <c r="G38" s="36">
        <v>61.282100999999997</v>
      </c>
      <c r="H38" s="36">
        <v>61.890841999999999</v>
      </c>
      <c r="I38" s="36">
        <v>62.527203</v>
      </c>
      <c r="J38" s="36">
        <v>63.169868000000001</v>
      </c>
      <c r="K38" s="36">
        <v>63.795467000000002</v>
      </c>
      <c r="L38" s="36">
        <v>64.414894000000004</v>
      </c>
      <c r="M38" s="36">
        <v>65.030204999999995</v>
      </c>
      <c r="N38" s="36">
        <v>65.651465999999999</v>
      </c>
      <c r="O38" s="36">
        <v>66.281272999999999</v>
      </c>
      <c r="P38" s="36">
        <v>66.881469999999993</v>
      </c>
      <c r="Q38" s="36">
        <v>67.469459999999998</v>
      </c>
      <c r="R38" s="36">
        <v>68.051910000000007</v>
      </c>
      <c r="S38" s="36">
        <v>68.629738000000003</v>
      </c>
      <c r="T38" s="36">
        <v>69.189567999999994</v>
      </c>
      <c r="U38" s="36">
        <v>69.728752</v>
      </c>
      <c r="V38" s="36">
        <v>70.253639000000007</v>
      </c>
      <c r="W38" s="36">
        <v>70.767700000000005</v>
      </c>
      <c r="X38" s="36">
        <v>71.281349000000006</v>
      </c>
      <c r="Y38" s="36">
        <v>71.796104</v>
      </c>
      <c r="Z38" s="36">
        <v>72.308434000000005</v>
      </c>
      <c r="AA38" s="36">
        <v>72.822861000000003</v>
      </c>
      <c r="AB38" s="36">
        <v>73.349304000000004</v>
      </c>
      <c r="AC38" s="36">
        <v>73.885506000000007</v>
      </c>
      <c r="AD38" s="36">
        <v>74.42662</v>
      </c>
      <c r="AE38" s="36">
        <v>74.968902999999997</v>
      </c>
      <c r="AF38" s="36">
        <v>75.503944000000004</v>
      </c>
      <c r="AG38" s="36">
        <v>76.030333999999996</v>
      </c>
      <c r="AH38" s="36">
        <v>76.547752000000003</v>
      </c>
      <c r="AI38" s="37">
        <v>8.3529999999999993E-3</v>
      </c>
    </row>
    <row r="39" spans="1:35" ht="15" customHeight="1" x14ac:dyDescent="0.45">
      <c r="A39" s="3" t="s">
        <v>40</v>
      </c>
      <c r="B39" s="46" t="s">
        <v>15</v>
      </c>
      <c r="C39" s="36">
        <v>2.6672630000000002</v>
      </c>
      <c r="D39" s="36">
        <v>2.603523</v>
      </c>
      <c r="E39" s="36">
        <v>2.5453060000000001</v>
      </c>
      <c r="F39" s="36">
        <v>2.4906899999999998</v>
      </c>
      <c r="G39" s="36">
        <v>2.4392489999999998</v>
      </c>
      <c r="H39" s="36">
        <v>2.3919169999999998</v>
      </c>
      <c r="I39" s="36">
        <v>2.349075</v>
      </c>
      <c r="J39" s="36">
        <v>2.309606</v>
      </c>
      <c r="K39" s="36">
        <v>2.2743310000000001</v>
      </c>
      <c r="L39" s="36">
        <v>2.241606</v>
      </c>
      <c r="M39" s="36">
        <v>2.2113260000000001</v>
      </c>
      <c r="N39" s="36">
        <v>2.1844169999999998</v>
      </c>
      <c r="O39" s="36">
        <v>2.1553049999999998</v>
      </c>
      <c r="P39" s="36">
        <v>2.124393</v>
      </c>
      <c r="Q39" s="36">
        <v>2.09232</v>
      </c>
      <c r="R39" s="36">
        <v>2.0595059999999998</v>
      </c>
      <c r="S39" s="36">
        <v>2.0258310000000002</v>
      </c>
      <c r="T39" s="36">
        <v>1.9919100000000001</v>
      </c>
      <c r="U39" s="36">
        <v>1.958188</v>
      </c>
      <c r="V39" s="36">
        <v>1.9253199999999999</v>
      </c>
      <c r="W39" s="36">
        <v>1.893151</v>
      </c>
      <c r="X39" s="36">
        <v>1.861918</v>
      </c>
      <c r="Y39" s="36">
        <v>1.8317049999999999</v>
      </c>
      <c r="Z39" s="36">
        <v>1.802395</v>
      </c>
      <c r="AA39" s="36">
        <v>1.773933</v>
      </c>
      <c r="AB39" s="36">
        <v>1.746421</v>
      </c>
      <c r="AC39" s="36">
        <v>1.719587</v>
      </c>
      <c r="AD39" s="36">
        <v>1.693554</v>
      </c>
      <c r="AE39" s="36">
        <v>1.668129</v>
      </c>
      <c r="AF39" s="36">
        <v>1.643087</v>
      </c>
      <c r="AG39" s="36">
        <v>1.618444</v>
      </c>
      <c r="AH39" s="36">
        <v>1.59422</v>
      </c>
      <c r="AI39" s="37">
        <v>-1.6465E-2</v>
      </c>
    </row>
    <row r="40" spans="1:35" ht="15" customHeight="1" x14ac:dyDescent="0.45">
      <c r="A40" s="3" t="s">
        <v>41</v>
      </c>
      <c r="B40" s="46" t="s">
        <v>17</v>
      </c>
      <c r="C40" s="36">
        <v>4.0544320000000003</v>
      </c>
      <c r="D40" s="36">
        <v>3.917233</v>
      </c>
      <c r="E40" s="36">
        <v>3.794162</v>
      </c>
      <c r="F40" s="36">
        <v>3.67997</v>
      </c>
      <c r="G40" s="36">
        <v>3.575482</v>
      </c>
      <c r="H40" s="36">
        <v>3.4814210000000001</v>
      </c>
      <c r="I40" s="36">
        <v>3.3962270000000001</v>
      </c>
      <c r="J40" s="36">
        <v>3.318289</v>
      </c>
      <c r="K40" s="36">
        <v>3.2472270000000001</v>
      </c>
      <c r="L40" s="36">
        <v>3.184456</v>
      </c>
      <c r="M40" s="36">
        <v>3.1300059999999998</v>
      </c>
      <c r="N40" s="36">
        <v>3.0852599999999999</v>
      </c>
      <c r="O40" s="36">
        <v>3.0374490000000001</v>
      </c>
      <c r="P40" s="36">
        <v>2.9866269999999999</v>
      </c>
      <c r="Q40" s="36">
        <v>2.9335529999999999</v>
      </c>
      <c r="R40" s="36">
        <v>2.8789899999999999</v>
      </c>
      <c r="S40" s="36">
        <v>2.8235350000000001</v>
      </c>
      <c r="T40" s="36">
        <v>2.7671160000000001</v>
      </c>
      <c r="U40" s="36">
        <v>2.7106750000000002</v>
      </c>
      <c r="V40" s="36">
        <v>2.6548210000000001</v>
      </c>
      <c r="W40" s="36">
        <v>2.6003440000000002</v>
      </c>
      <c r="X40" s="36">
        <v>2.5481410000000002</v>
      </c>
      <c r="Y40" s="36">
        <v>2.4988269999999999</v>
      </c>
      <c r="Z40" s="36">
        <v>2.452639</v>
      </c>
      <c r="AA40" s="36">
        <v>2.4093870000000002</v>
      </c>
      <c r="AB40" s="36">
        <v>2.3691170000000001</v>
      </c>
      <c r="AC40" s="36">
        <v>2.3315169999999998</v>
      </c>
      <c r="AD40" s="36">
        <v>2.2963589999999998</v>
      </c>
      <c r="AE40" s="36">
        <v>2.2630249999999998</v>
      </c>
      <c r="AF40" s="36">
        <v>2.230829</v>
      </c>
      <c r="AG40" s="36">
        <v>2.1995239999999998</v>
      </c>
      <c r="AH40" s="36">
        <v>2.1688909999999999</v>
      </c>
      <c r="AI40" s="37">
        <v>-1.9977999999999999E-2</v>
      </c>
    </row>
    <row r="41" spans="1:35" ht="15" customHeight="1" x14ac:dyDescent="0.45">
      <c r="A41" s="3" t="s">
        <v>42</v>
      </c>
      <c r="B41" s="46" t="s">
        <v>43</v>
      </c>
      <c r="C41" s="36">
        <v>1.3857489999999999</v>
      </c>
      <c r="D41" s="36">
        <v>1.596357</v>
      </c>
      <c r="E41" s="36">
        <v>1.7365999999999999</v>
      </c>
      <c r="F41" s="36">
        <v>1.742218</v>
      </c>
      <c r="G41" s="36">
        <v>1.749403</v>
      </c>
      <c r="H41" s="36">
        <v>1.757158</v>
      </c>
      <c r="I41" s="36">
        <v>1.7657510000000001</v>
      </c>
      <c r="J41" s="36">
        <v>1.7753859999999999</v>
      </c>
      <c r="K41" s="36">
        <v>1.7848930000000001</v>
      </c>
      <c r="L41" s="36">
        <v>1.794149</v>
      </c>
      <c r="M41" s="36">
        <v>1.8031269999999999</v>
      </c>
      <c r="N41" s="36">
        <v>1.8124469999999999</v>
      </c>
      <c r="O41" s="36">
        <v>1.8218890000000001</v>
      </c>
      <c r="P41" s="36">
        <v>1.8313569999999999</v>
      </c>
      <c r="Q41" s="36">
        <v>1.840997</v>
      </c>
      <c r="R41" s="36">
        <v>1.8505689999999999</v>
      </c>
      <c r="S41" s="36">
        <v>1.8598049999999999</v>
      </c>
      <c r="T41" s="36">
        <v>1.8686469999999999</v>
      </c>
      <c r="U41" s="36">
        <v>1.8769990000000001</v>
      </c>
      <c r="V41" s="36">
        <v>1.8848229999999999</v>
      </c>
      <c r="W41" s="36">
        <v>1.892876</v>
      </c>
      <c r="X41" s="36">
        <v>1.9010629999999999</v>
      </c>
      <c r="Y41" s="36">
        <v>1.9093389999999999</v>
      </c>
      <c r="Z41" s="36">
        <v>1.9176390000000001</v>
      </c>
      <c r="AA41" s="36">
        <v>1.9259729999999999</v>
      </c>
      <c r="AB41" s="36">
        <v>1.934291</v>
      </c>
      <c r="AC41" s="36">
        <v>1.942563</v>
      </c>
      <c r="AD41" s="36">
        <v>1.950774</v>
      </c>
      <c r="AE41" s="36">
        <v>1.958952</v>
      </c>
      <c r="AF41" s="36">
        <v>1.9670019999999999</v>
      </c>
      <c r="AG41" s="36">
        <v>1.9749110000000001</v>
      </c>
      <c r="AH41" s="36">
        <v>1.9826839999999999</v>
      </c>
      <c r="AI41" s="37">
        <v>1.1622E-2</v>
      </c>
    </row>
    <row r="42" spans="1:35" ht="15" customHeight="1" x14ac:dyDescent="0.45">
      <c r="A42" s="3" t="s">
        <v>44</v>
      </c>
      <c r="B42" s="39" t="s">
        <v>25</v>
      </c>
      <c r="C42" s="48">
        <v>125.032196</v>
      </c>
      <c r="D42" s="48">
        <v>125.776268</v>
      </c>
      <c r="E42" s="48">
        <v>126.573257</v>
      </c>
      <c r="F42" s="48">
        <v>127.392708</v>
      </c>
      <c r="G42" s="48">
        <v>128.20129399999999</v>
      </c>
      <c r="H42" s="48">
        <v>129.00266999999999</v>
      </c>
      <c r="I42" s="48">
        <v>129.81320199999999</v>
      </c>
      <c r="J42" s="48">
        <v>130.60199</v>
      </c>
      <c r="K42" s="48">
        <v>131.35862700000001</v>
      </c>
      <c r="L42" s="48">
        <v>132.10723899999999</v>
      </c>
      <c r="M42" s="48">
        <v>132.85116600000001</v>
      </c>
      <c r="N42" s="48">
        <v>133.61578399999999</v>
      </c>
      <c r="O42" s="48">
        <v>134.41877700000001</v>
      </c>
      <c r="P42" s="48">
        <v>135.19799800000001</v>
      </c>
      <c r="Q42" s="48">
        <v>135.97013899999999</v>
      </c>
      <c r="R42" s="48">
        <v>136.745544</v>
      </c>
      <c r="S42" s="48">
        <v>137.52958699999999</v>
      </c>
      <c r="T42" s="48">
        <v>138.29422</v>
      </c>
      <c r="U42" s="48">
        <v>139.040741</v>
      </c>
      <c r="V42" s="48">
        <v>139.77259799999999</v>
      </c>
      <c r="W42" s="48">
        <v>140.48440600000001</v>
      </c>
      <c r="X42" s="48">
        <v>141.19679300000001</v>
      </c>
      <c r="Y42" s="48">
        <v>141.911148</v>
      </c>
      <c r="Z42" s="48">
        <v>142.623932</v>
      </c>
      <c r="AA42" s="48">
        <v>143.34704600000001</v>
      </c>
      <c r="AB42" s="48">
        <v>144.09295700000001</v>
      </c>
      <c r="AC42" s="48">
        <v>144.86125200000001</v>
      </c>
      <c r="AD42" s="48">
        <v>145.64688100000001</v>
      </c>
      <c r="AE42" s="48">
        <v>146.441833</v>
      </c>
      <c r="AF42" s="48">
        <v>147.23378</v>
      </c>
      <c r="AG42" s="48">
        <v>148.02139299999999</v>
      </c>
      <c r="AH42" s="48">
        <v>148.801773</v>
      </c>
      <c r="AI42" s="49">
        <v>5.6299999999999996E-3</v>
      </c>
    </row>
    <row r="44" spans="1:35" ht="15" customHeight="1" x14ac:dyDescent="0.45">
      <c r="B44" s="39" t="s">
        <v>45</v>
      </c>
    </row>
    <row r="45" spans="1:35" ht="15" customHeight="1" x14ac:dyDescent="0.45">
      <c r="A45" s="3" t="s">
        <v>46</v>
      </c>
      <c r="B45" s="46" t="s">
        <v>37</v>
      </c>
      <c r="C45" s="36">
        <v>94.697243</v>
      </c>
      <c r="D45" s="36">
        <v>95.041267000000005</v>
      </c>
      <c r="E45" s="36">
        <v>95.412436999999997</v>
      </c>
      <c r="F45" s="36">
        <v>95.789649999999995</v>
      </c>
      <c r="G45" s="36">
        <v>96.150802999999996</v>
      </c>
      <c r="H45" s="36">
        <v>96.498176999999998</v>
      </c>
      <c r="I45" s="36">
        <v>96.843010000000007</v>
      </c>
      <c r="J45" s="36">
        <v>97.162315000000007</v>
      </c>
      <c r="K45" s="36">
        <v>97.446715999999995</v>
      </c>
      <c r="L45" s="36">
        <v>97.712219000000005</v>
      </c>
      <c r="M45" s="36">
        <v>97.936340000000001</v>
      </c>
      <c r="N45" s="36">
        <v>98.135002</v>
      </c>
      <c r="O45" s="36">
        <v>98.312241</v>
      </c>
      <c r="P45" s="36">
        <v>98.421752999999995</v>
      </c>
      <c r="Q45" s="36">
        <v>98.555199000000002</v>
      </c>
      <c r="R45" s="36">
        <v>98.744431000000006</v>
      </c>
      <c r="S45" s="36">
        <v>98.996002000000004</v>
      </c>
      <c r="T45" s="36">
        <v>99.300269999999998</v>
      </c>
      <c r="U45" s="36">
        <v>99.662505999999993</v>
      </c>
      <c r="V45" s="36">
        <v>100.004723</v>
      </c>
      <c r="W45" s="36">
        <v>100.32352400000001</v>
      </c>
      <c r="X45" s="36">
        <v>100.632057</v>
      </c>
      <c r="Y45" s="36">
        <v>100.93064099999999</v>
      </c>
      <c r="Z45" s="36">
        <v>101.216476</v>
      </c>
      <c r="AA45" s="36">
        <v>101.49756600000001</v>
      </c>
      <c r="AB45" s="36">
        <v>101.78273</v>
      </c>
      <c r="AC45" s="36">
        <v>102.07321899999999</v>
      </c>
      <c r="AD45" s="36">
        <v>102.368286</v>
      </c>
      <c r="AE45" s="36">
        <v>102.666443</v>
      </c>
      <c r="AF45" s="36">
        <v>102.96378300000001</v>
      </c>
      <c r="AG45" s="36">
        <v>103.263741</v>
      </c>
      <c r="AH45" s="36">
        <v>103.568619</v>
      </c>
      <c r="AI45" s="37">
        <v>2.8930000000000002E-3</v>
      </c>
    </row>
    <row r="46" spans="1:35" ht="15" customHeight="1" x14ac:dyDescent="0.45">
      <c r="A46" s="3" t="s">
        <v>47</v>
      </c>
      <c r="B46" s="46" t="s">
        <v>39</v>
      </c>
      <c r="C46" s="36">
        <v>47.028522000000002</v>
      </c>
      <c r="D46" s="36">
        <v>47.385925</v>
      </c>
      <c r="E46" s="36">
        <v>47.769126999999997</v>
      </c>
      <c r="F46" s="36">
        <v>48.170307000000001</v>
      </c>
      <c r="G46" s="36">
        <v>48.578316000000001</v>
      </c>
      <c r="H46" s="36">
        <v>48.994231999999997</v>
      </c>
      <c r="I46" s="36">
        <v>49.423622000000002</v>
      </c>
      <c r="J46" s="36">
        <v>49.859921</v>
      </c>
      <c r="K46" s="36">
        <v>50.303370999999999</v>
      </c>
      <c r="L46" s="36">
        <v>50.760803000000003</v>
      </c>
      <c r="M46" s="36">
        <v>51.258305</v>
      </c>
      <c r="N46" s="36">
        <v>51.804512000000003</v>
      </c>
      <c r="O46" s="36">
        <v>52.411884000000001</v>
      </c>
      <c r="P46" s="36">
        <v>53.064503000000002</v>
      </c>
      <c r="Q46" s="36">
        <v>53.681786000000002</v>
      </c>
      <c r="R46" s="36">
        <v>54.242584000000001</v>
      </c>
      <c r="S46" s="36">
        <v>54.745883999999997</v>
      </c>
      <c r="T46" s="36">
        <v>55.174151999999999</v>
      </c>
      <c r="U46" s="36">
        <v>55.523457000000001</v>
      </c>
      <c r="V46" s="36">
        <v>55.881453999999998</v>
      </c>
      <c r="W46" s="36">
        <v>56.246066999999996</v>
      </c>
      <c r="X46" s="36">
        <v>56.624130000000001</v>
      </c>
      <c r="Y46" s="36">
        <v>57.016272999999998</v>
      </c>
      <c r="Z46" s="36">
        <v>57.420924999999997</v>
      </c>
      <c r="AA46" s="36">
        <v>57.841583</v>
      </c>
      <c r="AB46" s="36">
        <v>58.280731000000003</v>
      </c>
      <c r="AC46" s="36">
        <v>58.735767000000003</v>
      </c>
      <c r="AD46" s="36">
        <v>59.201557000000001</v>
      </c>
      <c r="AE46" s="36">
        <v>59.671303000000002</v>
      </c>
      <c r="AF46" s="36">
        <v>60.137188000000002</v>
      </c>
      <c r="AG46" s="36">
        <v>60.594771999999999</v>
      </c>
      <c r="AH46" s="36">
        <v>61.039828999999997</v>
      </c>
      <c r="AI46" s="37">
        <v>8.4480000000000006E-3</v>
      </c>
    </row>
    <row r="47" spans="1:35" ht="15" customHeight="1" x14ac:dyDescent="0.45">
      <c r="A47" s="3" t="s">
        <v>48</v>
      </c>
      <c r="B47" s="46" t="s">
        <v>17</v>
      </c>
      <c r="C47" s="36">
        <v>7.0283069999999999</v>
      </c>
      <c r="D47" s="36">
        <v>6.9822759999999997</v>
      </c>
      <c r="E47" s="36">
        <v>6.9369649999999998</v>
      </c>
      <c r="F47" s="36">
        <v>6.8907509999999998</v>
      </c>
      <c r="G47" s="36">
        <v>6.8436750000000002</v>
      </c>
      <c r="H47" s="36">
        <v>6.7958480000000003</v>
      </c>
      <c r="I47" s="36">
        <v>6.7469809999999999</v>
      </c>
      <c r="J47" s="36">
        <v>6.6955879999999999</v>
      </c>
      <c r="K47" s="36">
        <v>6.6404439999999996</v>
      </c>
      <c r="L47" s="36">
        <v>6.5828620000000004</v>
      </c>
      <c r="M47" s="36">
        <v>6.5224589999999996</v>
      </c>
      <c r="N47" s="36">
        <v>6.4600540000000004</v>
      </c>
      <c r="O47" s="36">
        <v>6.3969760000000004</v>
      </c>
      <c r="P47" s="36">
        <v>6.3330960000000003</v>
      </c>
      <c r="Q47" s="36">
        <v>6.2740850000000004</v>
      </c>
      <c r="R47" s="36">
        <v>6.219576</v>
      </c>
      <c r="S47" s="36">
        <v>6.1694550000000001</v>
      </c>
      <c r="T47" s="36">
        <v>6.1227429999999998</v>
      </c>
      <c r="U47" s="36">
        <v>6.0794180000000004</v>
      </c>
      <c r="V47" s="36">
        <v>6.0332350000000003</v>
      </c>
      <c r="W47" s="36">
        <v>5.984375</v>
      </c>
      <c r="X47" s="36">
        <v>5.933338</v>
      </c>
      <c r="Y47" s="36">
        <v>5.8806580000000004</v>
      </c>
      <c r="Z47" s="36">
        <v>5.8270169999999997</v>
      </c>
      <c r="AA47" s="36">
        <v>5.7729699999999999</v>
      </c>
      <c r="AB47" s="36">
        <v>5.7196090000000002</v>
      </c>
      <c r="AC47" s="36">
        <v>5.6678189999999997</v>
      </c>
      <c r="AD47" s="36">
        <v>5.6184830000000003</v>
      </c>
      <c r="AE47" s="36">
        <v>5.5717600000000003</v>
      </c>
      <c r="AF47" s="36">
        <v>5.5272569999999996</v>
      </c>
      <c r="AG47" s="36">
        <v>5.4844210000000002</v>
      </c>
      <c r="AH47" s="36">
        <v>5.4423469999999998</v>
      </c>
      <c r="AI47" s="37">
        <v>-8.2159999999999993E-3</v>
      </c>
    </row>
    <row r="48" spans="1:35" ht="15" customHeight="1" x14ac:dyDescent="0.45">
      <c r="A48" s="3" t="s">
        <v>49</v>
      </c>
      <c r="B48" s="39" t="s">
        <v>25</v>
      </c>
      <c r="C48" s="48">
        <v>148.754074</v>
      </c>
      <c r="D48" s="48">
        <v>149.40945400000001</v>
      </c>
      <c r="E48" s="48">
        <v>150.11852999999999</v>
      </c>
      <c r="F48" s="48">
        <v>150.850708</v>
      </c>
      <c r="G48" s="48">
        <v>151.5728</v>
      </c>
      <c r="H48" s="48">
        <v>152.28825399999999</v>
      </c>
      <c r="I48" s="48">
        <v>153.013611</v>
      </c>
      <c r="J48" s="48">
        <v>153.71781899999999</v>
      </c>
      <c r="K48" s="48">
        <v>154.390533</v>
      </c>
      <c r="L48" s="48">
        <v>155.05587800000001</v>
      </c>
      <c r="M48" s="48">
        <v>155.71710200000001</v>
      </c>
      <c r="N48" s="48">
        <v>156.39956699999999</v>
      </c>
      <c r="O48" s="48">
        <v>157.121094</v>
      </c>
      <c r="P48" s="48">
        <v>157.81935100000001</v>
      </c>
      <c r="Q48" s="48">
        <v>158.51106300000001</v>
      </c>
      <c r="R48" s="48">
        <v>159.20658900000001</v>
      </c>
      <c r="S48" s="48">
        <v>159.91133099999999</v>
      </c>
      <c r="T48" s="48">
        <v>160.59716800000001</v>
      </c>
      <c r="U48" s="48">
        <v>161.26538099999999</v>
      </c>
      <c r="V48" s="48">
        <v>161.91940299999999</v>
      </c>
      <c r="W48" s="48">
        <v>162.55396999999999</v>
      </c>
      <c r="X48" s="48">
        <v>163.18952899999999</v>
      </c>
      <c r="Y48" s="48">
        <v>163.82757599999999</v>
      </c>
      <c r="Z48" s="48">
        <v>164.464417</v>
      </c>
      <c r="AA48" s="48">
        <v>165.11210600000001</v>
      </c>
      <c r="AB48" s="48">
        <v>165.78306599999999</v>
      </c>
      <c r="AC48" s="48">
        <v>166.47680700000001</v>
      </c>
      <c r="AD48" s="48">
        <v>167.18832399999999</v>
      </c>
      <c r="AE48" s="48">
        <v>167.90950000000001</v>
      </c>
      <c r="AF48" s="48">
        <v>168.62822</v>
      </c>
      <c r="AG48" s="48">
        <v>169.342941</v>
      </c>
      <c r="AH48" s="48">
        <v>170.05079699999999</v>
      </c>
      <c r="AI48" s="49">
        <v>4.326E-3</v>
      </c>
    </row>
    <row r="50" spans="1:35" ht="15" customHeight="1" x14ac:dyDescent="0.45">
      <c r="B50" s="39" t="s">
        <v>50</v>
      </c>
    </row>
    <row r="51" spans="1:35" ht="15" customHeight="1" x14ac:dyDescent="0.45">
      <c r="A51" s="3" t="s">
        <v>51</v>
      </c>
      <c r="B51" s="46" t="s">
        <v>37</v>
      </c>
      <c r="C51" s="36">
        <v>80.303032000000002</v>
      </c>
      <c r="D51" s="36">
        <v>81.622191999999998</v>
      </c>
      <c r="E51" s="36">
        <v>82.993522999999996</v>
      </c>
      <c r="F51" s="36">
        <v>84.367294000000001</v>
      </c>
      <c r="G51" s="36">
        <v>85.714905000000002</v>
      </c>
      <c r="H51" s="36">
        <v>87.036720000000003</v>
      </c>
      <c r="I51" s="36">
        <v>88.366721999999996</v>
      </c>
      <c r="J51" s="36">
        <v>89.649642999999998</v>
      </c>
      <c r="K51" s="36">
        <v>90.888840000000002</v>
      </c>
      <c r="L51" s="36">
        <v>92.120407</v>
      </c>
      <c r="M51" s="36">
        <v>93.345725999999999</v>
      </c>
      <c r="N51" s="36">
        <v>94.588263999999995</v>
      </c>
      <c r="O51" s="36">
        <v>95.864081999999996</v>
      </c>
      <c r="P51" s="36">
        <v>97.119865000000004</v>
      </c>
      <c r="Q51" s="36">
        <v>98.374709999999993</v>
      </c>
      <c r="R51" s="36">
        <v>99.683425999999997</v>
      </c>
      <c r="S51" s="36">
        <v>101.012856</v>
      </c>
      <c r="T51" s="36">
        <v>102.336426</v>
      </c>
      <c r="U51" s="36">
        <v>103.62841</v>
      </c>
      <c r="V51" s="36">
        <v>104.892166</v>
      </c>
      <c r="W51" s="36">
        <v>106.12758599999999</v>
      </c>
      <c r="X51" s="36">
        <v>107.35292099999999</v>
      </c>
      <c r="Y51" s="36">
        <v>108.57036600000001</v>
      </c>
      <c r="Z51" s="36">
        <v>109.777863</v>
      </c>
      <c r="AA51" s="36">
        <v>110.98947099999999</v>
      </c>
      <c r="AB51" s="36">
        <v>112.218643</v>
      </c>
      <c r="AC51" s="36">
        <v>113.46684999999999</v>
      </c>
      <c r="AD51" s="36">
        <v>114.730362</v>
      </c>
      <c r="AE51" s="36">
        <v>116.000992</v>
      </c>
      <c r="AF51" s="36">
        <v>117.267563</v>
      </c>
      <c r="AG51" s="36">
        <v>118.528862</v>
      </c>
      <c r="AH51" s="36">
        <v>119.78109000000001</v>
      </c>
      <c r="AI51" s="37">
        <v>1.2982E-2</v>
      </c>
    </row>
    <row r="52" spans="1:35" ht="15" customHeight="1" x14ac:dyDescent="0.45">
      <c r="A52" s="3" t="s">
        <v>52</v>
      </c>
      <c r="B52" s="46" t="s">
        <v>39</v>
      </c>
      <c r="C52" s="36">
        <v>18.848251000000001</v>
      </c>
      <c r="D52" s="36">
        <v>19.110733</v>
      </c>
      <c r="E52" s="36">
        <v>19.387709000000001</v>
      </c>
      <c r="F52" s="36">
        <v>19.677948000000001</v>
      </c>
      <c r="G52" s="36">
        <v>19.978038999999999</v>
      </c>
      <c r="H52" s="36">
        <v>20.291042000000001</v>
      </c>
      <c r="I52" s="36">
        <v>20.621846999999999</v>
      </c>
      <c r="J52" s="36">
        <v>20.971992</v>
      </c>
      <c r="K52" s="36">
        <v>21.341816000000001</v>
      </c>
      <c r="L52" s="36">
        <v>21.704514</v>
      </c>
      <c r="M52" s="36">
        <v>22.062442999999998</v>
      </c>
      <c r="N52" s="36">
        <v>22.417898000000001</v>
      </c>
      <c r="O52" s="36">
        <v>22.772589</v>
      </c>
      <c r="P52" s="36">
        <v>23.117355</v>
      </c>
      <c r="Q52" s="36">
        <v>23.454087999999999</v>
      </c>
      <c r="R52" s="36">
        <v>23.781016999999999</v>
      </c>
      <c r="S52" s="36">
        <v>24.094180999999999</v>
      </c>
      <c r="T52" s="36">
        <v>24.388518999999999</v>
      </c>
      <c r="U52" s="36">
        <v>24.690162999999998</v>
      </c>
      <c r="V52" s="36">
        <v>24.999034999999999</v>
      </c>
      <c r="W52" s="36">
        <v>25.312087999999999</v>
      </c>
      <c r="X52" s="36">
        <v>25.630419</v>
      </c>
      <c r="Y52" s="36">
        <v>25.952957000000001</v>
      </c>
      <c r="Z52" s="36">
        <v>26.277139999999999</v>
      </c>
      <c r="AA52" s="36">
        <v>26.602685999999999</v>
      </c>
      <c r="AB52" s="36">
        <v>26.930273</v>
      </c>
      <c r="AC52" s="36">
        <v>27.258254999999998</v>
      </c>
      <c r="AD52" s="36">
        <v>27.584803000000001</v>
      </c>
      <c r="AE52" s="36">
        <v>27.908757999999999</v>
      </c>
      <c r="AF52" s="36">
        <v>28.228300000000001</v>
      </c>
      <c r="AG52" s="36">
        <v>28.543741000000001</v>
      </c>
      <c r="AH52" s="36">
        <v>28.855881</v>
      </c>
      <c r="AI52" s="37">
        <v>1.3833E-2</v>
      </c>
    </row>
    <row r="53" spans="1:35" ht="15" customHeight="1" x14ac:dyDescent="0.45">
      <c r="A53" s="3" t="s">
        <v>53</v>
      </c>
      <c r="B53" s="39" t="s">
        <v>25</v>
      </c>
      <c r="C53" s="48">
        <v>99.151283000000006</v>
      </c>
      <c r="D53" s="48">
        <v>100.73292499999999</v>
      </c>
      <c r="E53" s="48">
        <v>102.38123299999999</v>
      </c>
      <c r="F53" s="48">
        <v>104.045242</v>
      </c>
      <c r="G53" s="48">
        <v>105.692947</v>
      </c>
      <c r="H53" s="48">
        <v>107.327759</v>
      </c>
      <c r="I53" s="48">
        <v>108.98857099999999</v>
      </c>
      <c r="J53" s="48">
        <v>110.621635</v>
      </c>
      <c r="K53" s="48">
        <v>112.23065200000001</v>
      </c>
      <c r="L53" s="48">
        <v>113.824921</v>
      </c>
      <c r="M53" s="48">
        <v>115.40817300000001</v>
      </c>
      <c r="N53" s="48">
        <v>117.006165</v>
      </c>
      <c r="O53" s="48">
        <v>118.636673</v>
      </c>
      <c r="P53" s="48">
        <v>120.23722100000001</v>
      </c>
      <c r="Q53" s="48">
        <v>121.828796</v>
      </c>
      <c r="R53" s="48">
        <v>123.46444700000001</v>
      </c>
      <c r="S53" s="48">
        <v>125.10704</v>
      </c>
      <c r="T53" s="48">
        <v>126.72494500000001</v>
      </c>
      <c r="U53" s="48">
        <v>128.31857299999999</v>
      </c>
      <c r="V53" s="48">
        <v>129.89120500000001</v>
      </c>
      <c r="W53" s="48">
        <v>131.43966699999999</v>
      </c>
      <c r="X53" s="48">
        <v>132.98333700000001</v>
      </c>
      <c r="Y53" s="48">
        <v>134.523315</v>
      </c>
      <c r="Z53" s="48">
        <v>136.05500799999999</v>
      </c>
      <c r="AA53" s="48">
        <v>137.592163</v>
      </c>
      <c r="AB53" s="48">
        <v>139.148911</v>
      </c>
      <c r="AC53" s="48">
        <v>140.725098</v>
      </c>
      <c r="AD53" s="48">
        <v>142.31516999999999</v>
      </c>
      <c r="AE53" s="48">
        <v>143.90974399999999</v>
      </c>
      <c r="AF53" s="48">
        <v>145.49586500000001</v>
      </c>
      <c r="AG53" s="48">
        <v>147.07260099999999</v>
      </c>
      <c r="AH53" s="48">
        <v>148.63696300000001</v>
      </c>
      <c r="AI53" s="49">
        <v>1.3146E-2</v>
      </c>
    </row>
    <row r="55" spans="1:35" ht="15" customHeight="1" x14ac:dyDescent="0.45">
      <c r="B55" s="39" t="s">
        <v>54</v>
      </c>
    </row>
    <row r="56" spans="1:35" ht="15" customHeight="1" x14ac:dyDescent="0.45">
      <c r="A56" s="3" t="s">
        <v>55</v>
      </c>
      <c r="B56" s="46" t="s">
        <v>56</v>
      </c>
      <c r="C56" s="36">
        <v>165.02848800000001</v>
      </c>
      <c r="D56" s="36">
        <v>166.196136</v>
      </c>
      <c r="E56" s="36">
        <v>167.437759</v>
      </c>
      <c r="F56" s="36">
        <v>168.71060199999999</v>
      </c>
      <c r="G56" s="36">
        <v>169.96623199999999</v>
      </c>
      <c r="H56" s="36">
        <v>171.21017499999999</v>
      </c>
      <c r="I56" s="36">
        <v>172.465622</v>
      </c>
      <c r="J56" s="36">
        <v>173.68832399999999</v>
      </c>
      <c r="K56" s="36">
        <v>174.86360199999999</v>
      </c>
      <c r="L56" s="36">
        <v>176.02577199999999</v>
      </c>
      <c r="M56" s="36">
        <v>177.17952</v>
      </c>
      <c r="N56" s="36">
        <v>178.36149599999999</v>
      </c>
      <c r="O56" s="36">
        <v>179.59646599999999</v>
      </c>
      <c r="P56" s="36">
        <v>180.79553200000001</v>
      </c>
      <c r="Q56" s="36">
        <v>181.98907500000001</v>
      </c>
      <c r="R56" s="36">
        <v>183.19016999999999</v>
      </c>
      <c r="S56" s="36">
        <v>184.40747099999999</v>
      </c>
      <c r="T56" s="36">
        <v>185.59747300000001</v>
      </c>
      <c r="U56" s="36">
        <v>186.7603</v>
      </c>
      <c r="V56" s="36">
        <v>187.89991800000001</v>
      </c>
      <c r="W56" s="36">
        <v>189.007904</v>
      </c>
      <c r="X56" s="36">
        <v>190.11552399999999</v>
      </c>
      <c r="Y56" s="36">
        <v>191.22512800000001</v>
      </c>
      <c r="Z56" s="36">
        <v>192.33019999999999</v>
      </c>
      <c r="AA56" s="36">
        <v>193.449692</v>
      </c>
      <c r="AB56" s="36">
        <v>194.602158</v>
      </c>
      <c r="AC56" s="36">
        <v>195.787476</v>
      </c>
      <c r="AD56" s="36">
        <v>196.99795499999999</v>
      </c>
      <c r="AE56" s="36">
        <v>198.220001</v>
      </c>
      <c r="AF56" s="36">
        <v>199.435699</v>
      </c>
      <c r="AG56" s="36">
        <v>200.644363</v>
      </c>
      <c r="AH56" s="36">
        <v>201.841949</v>
      </c>
      <c r="AI56" s="37">
        <v>6.5170000000000002E-3</v>
      </c>
    </row>
    <row r="57" spans="1:35" ht="15" customHeight="1" x14ac:dyDescent="0.45">
      <c r="A57" s="3" t="s">
        <v>57</v>
      </c>
      <c r="B57" s="46" t="s">
        <v>58</v>
      </c>
      <c r="C57" s="36">
        <v>43.544589999999999</v>
      </c>
      <c r="D57" s="36">
        <v>43.786140000000003</v>
      </c>
      <c r="E57" s="36">
        <v>44.044739</v>
      </c>
      <c r="F57" s="36">
        <v>44.308383999999997</v>
      </c>
      <c r="G57" s="36">
        <v>44.568489</v>
      </c>
      <c r="H57" s="36">
        <v>44.826358999999997</v>
      </c>
      <c r="I57" s="36">
        <v>45.086970999999998</v>
      </c>
      <c r="J57" s="36">
        <v>45.341248</v>
      </c>
      <c r="K57" s="36">
        <v>45.585365000000003</v>
      </c>
      <c r="L57" s="36">
        <v>45.828533</v>
      </c>
      <c r="M57" s="36">
        <v>46.070689999999999</v>
      </c>
      <c r="N57" s="36">
        <v>46.320445999999997</v>
      </c>
      <c r="O57" s="36">
        <v>46.583950000000002</v>
      </c>
      <c r="P57" s="36">
        <v>46.841301000000001</v>
      </c>
      <c r="Q57" s="36">
        <v>47.100140000000003</v>
      </c>
      <c r="R57" s="36">
        <v>47.361606999999999</v>
      </c>
      <c r="S57" s="36">
        <v>47.627215999999997</v>
      </c>
      <c r="T57" s="36">
        <v>47.884064000000002</v>
      </c>
      <c r="U57" s="36">
        <v>48.131912</v>
      </c>
      <c r="V57" s="36">
        <v>48.371116999999998</v>
      </c>
      <c r="W57" s="36">
        <v>48.600746000000001</v>
      </c>
      <c r="X57" s="36">
        <v>48.829650999999998</v>
      </c>
      <c r="Y57" s="36">
        <v>49.059719000000001</v>
      </c>
      <c r="Z57" s="36">
        <v>49.290367000000003</v>
      </c>
      <c r="AA57" s="36">
        <v>49.525447999999997</v>
      </c>
      <c r="AB57" s="36">
        <v>49.769858999999997</v>
      </c>
      <c r="AC57" s="36">
        <v>50.023288999999998</v>
      </c>
      <c r="AD57" s="36">
        <v>50.284194999999997</v>
      </c>
      <c r="AE57" s="36">
        <v>50.547759999999997</v>
      </c>
      <c r="AF57" s="36">
        <v>50.808917999999998</v>
      </c>
      <c r="AG57" s="36">
        <v>51.067416999999999</v>
      </c>
      <c r="AH57" s="36">
        <v>51.322066999999997</v>
      </c>
      <c r="AI57" s="37">
        <v>5.3150000000000003E-3</v>
      </c>
    </row>
    <row r="59" spans="1:35" ht="15" customHeight="1" x14ac:dyDescent="0.45">
      <c r="B59" s="39" t="s">
        <v>59</v>
      </c>
    </row>
    <row r="60" spans="1:35" ht="15" customHeight="1" x14ac:dyDescent="0.45">
      <c r="B60" s="39" t="s">
        <v>5</v>
      </c>
    </row>
    <row r="61" spans="1:35" ht="15" customHeight="1" x14ac:dyDescent="0.45">
      <c r="A61" s="3" t="s">
        <v>60</v>
      </c>
      <c r="B61" s="46" t="s">
        <v>61</v>
      </c>
      <c r="C61" s="36">
        <v>8.0663879999999999</v>
      </c>
      <c r="D61" s="36">
        <v>8.1017299999999999</v>
      </c>
      <c r="E61" s="36">
        <v>8.1372769999999992</v>
      </c>
      <c r="F61" s="36">
        <v>8.1734840000000002</v>
      </c>
      <c r="G61" s="36">
        <v>8.2285880000000002</v>
      </c>
      <c r="H61" s="36">
        <v>8.2796719999999997</v>
      </c>
      <c r="I61" s="36">
        <v>8.3273639999999993</v>
      </c>
      <c r="J61" s="36">
        <v>8.3714399999999998</v>
      </c>
      <c r="K61" s="36">
        <v>8.4120980000000003</v>
      </c>
      <c r="L61" s="36">
        <v>8.4493960000000001</v>
      </c>
      <c r="M61" s="36">
        <v>8.4835809999999992</v>
      </c>
      <c r="N61" s="36">
        <v>8.5146010000000008</v>
      </c>
      <c r="O61" s="36">
        <v>8.5425160000000009</v>
      </c>
      <c r="P61" s="36">
        <v>8.5671610000000005</v>
      </c>
      <c r="Q61" s="36">
        <v>8.5884339999999995</v>
      </c>
      <c r="R61" s="36">
        <v>8.6062820000000002</v>
      </c>
      <c r="S61" s="36">
        <v>8.6204750000000008</v>
      </c>
      <c r="T61" s="36">
        <v>8.6305270000000007</v>
      </c>
      <c r="U61" s="36">
        <v>8.6360290000000006</v>
      </c>
      <c r="V61" s="36">
        <v>8.6409490000000009</v>
      </c>
      <c r="W61" s="36">
        <v>8.6452139999999993</v>
      </c>
      <c r="X61" s="36">
        <v>8.6487870000000004</v>
      </c>
      <c r="Y61" s="36">
        <v>8.6516710000000003</v>
      </c>
      <c r="Z61" s="36">
        <v>8.6538950000000003</v>
      </c>
      <c r="AA61" s="36">
        <v>8.655519</v>
      </c>
      <c r="AB61" s="36">
        <v>8.6566290000000006</v>
      </c>
      <c r="AC61" s="36">
        <v>8.6573100000000007</v>
      </c>
      <c r="AD61" s="36">
        <v>8.6576590000000007</v>
      </c>
      <c r="AE61" s="36">
        <v>8.6577599999999997</v>
      </c>
      <c r="AF61" s="36">
        <v>8.6576819999999994</v>
      </c>
      <c r="AG61" s="36">
        <v>8.6574939999999998</v>
      </c>
      <c r="AH61" s="36">
        <v>8.6572320000000005</v>
      </c>
      <c r="AI61" s="37">
        <v>2.2829999999999999E-3</v>
      </c>
    </row>
    <row r="62" spans="1:35" ht="15" customHeight="1" x14ac:dyDescent="0.45">
      <c r="A62" s="3" t="s">
        <v>62</v>
      </c>
      <c r="B62" s="46" t="s">
        <v>63</v>
      </c>
      <c r="C62" s="36">
        <v>1.3</v>
      </c>
      <c r="D62" s="36">
        <v>1.3</v>
      </c>
      <c r="E62" s="36">
        <v>1.3</v>
      </c>
      <c r="F62" s="36">
        <v>1.3</v>
      </c>
      <c r="G62" s="36">
        <v>1.3</v>
      </c>
      <c r="H62" s="36">
        <v>1.3</v>
      </c>
      <c r="I62" s="36">
        <v>1.3</v>
      </c>
      <c r="J62" s="36">
        <v>1.3</v>
      </c>
      <c r="K62" s="36">
        <v>1.3</v>
      </c>
      <c r="L62" s="36">
        <v>1.3</v>
      </c>
      <c r="M62" s="36">
        <v>1.3</v>
      </c>
      <c r="N62" s="36">
        <v>1.3</v>
      </c>
      <c r="O62" s="36">
        <v>1.3</v>
      </c>
      <c r="P62" s="36">
        <v>1.3</v>
      </c>
      <c r="Q62" s="36">
        <v>1.3</v>
      </c>
      <c r="R62" s="36">
        <v>1.3</v>
      </c>
      <c r="S62" s="36">
        <v>1.3</v>
      </c>
      <c r="T62" s="36">
        <v>1.3</v>
      </c>
      <c r="U62" s="36">
        <v>1.3</v>
      </c>
      <c r="V62" s="36">
        <v>1.3</v>
      </c>
      <c r="W62" s="36">
        <v>1.3</v>
      </c>
      <c r="X62" s="36">
        <v>1.3</v>
      </c>
      <c r="Y62" s="36">
        <v>1.3</v>
      </c>
      <c r="Z62" s="36">
        <v>1.3</v>
      </c>
      <c r="AA62" s="36">
        <v>1.3</v>
      </c>
      <c r="AB62" s="36">
        <v>1.3</v>
      </c>
      <c r="AC62" s="36">
        <v>1.3</v>
      </c>
      <c r="AD62" s="36">
        <v>1.3</v>
      </c>
      <c r="AE62" s="36">
        <v>1.3</v>
      </c>
      <c r="AF62" s="36">
        <v>1.3</v>
      </c>
      <c r="AG62" s="36">
        <v>1.3</v>
      </c>
      <c r="AH62" s="36">
        <v>1.3</v>
      </c>
      <c r="AI62" s="37">
        <v>0</v>
      </c>
    </row>
    <row r="63" spans="1:35" ht="15" customHeight="1" x14ac:dyDescent="0.45">
      <c r="A63" s="3" t="s">
        <v>64</v>
      </c>
      <c r="B63" s="46" t="s">
        <v>65</v>
      </c>
      <c r="C63" s="36">
        <v>3.3528180000000001</v>
      </c>
      <c r="D63" s="36">
        <v>3.4062890000000001</v>
      </c>
      <c r="E63" s="36">
        <v>3.4518490000000002</v>
      </c>
      <c r="F63" s="36">
        <v>3.4754559999999999</v>
      </c>
      <c r="G63" s="36">
        <v>3.4962740000000001</v>
      </c>
      <c r="H63" s="36">
        <v>3.5159449999999999</v>
      </c>
      <c r="I63" s="36">
        <v>3.534459</v>
      </c>
      <c r="J63" s="36">
        <v>3.5519579999999999</v>
      </c>
      <c r="K63" s="36">
        <v>3.5674389999999998</v>
      </c>
      <c r="L63" s="36">
        <v>3.5810949999999999</v>
      </c>
      <c r="M63" s="36">
        <v>3.593175</v>
      </c>
      <c r="N63" s="36">
        <v>3.603888</v>
      </c>
      <c r="O63" s="36">
        <v>3.613353</v>
      </c>
      <c r="P63" s="36">
        <v>3.6221030000000001</v>
      </c>
      <c r="Q63" s="36">
        <v>3.6302289999999999</v>
      </c>
      <c r="R63" s="36">
        <v>3.637724</v>
      </c>
      <c r="S63" s="36">
        <v>3.6445829999999999</v>
      </c>
      <c r="T63" s="36">
        <v>3.650874</v>
      </c>
      <c r="U63" s="36">
        <v>3.656628</v>
      </c>
      <c r="V63" s="36">
        <v>3.6618659999999998</v>
      </c>
      <c r="W63" s="36">
        <v>3.6666249999999998</v>
      </c>
      <c r="X63" s="36">
        <v>3.6707200000000002</v>
      </c>
      <c r="Y63" s="36">
        <v>3.6742629999999998</v>
      </c>
      <c r="Z63" s="36">
        <v>3.6772420000000001</v>
      </c>
      <c r="AA63" s="36">
        <v>3.6794889999999998</v>
      </c>
      <c r="AB63" s="36">
        <v>3.681114</v>
      </c>
      <c r="AC63" s="36">
        <v>3.6820580000000001</v>
      </c>
      <c r="AD63" s="36">
        <v>3.682347</v>
      </c>
      <c r="AE63" s="36">
        <v>3.6826270000000001</v>
      </c>
      <c r="AF63" s="36">
        <v>3.6828720000000001</v>
      </c>
      <c r="AG63" s="36">
        <v>3.683055</v>
      </c>
      <c r="AH63" s="36">
        <v>3.6831909999999999</v>
      </c>
      <c r="AI63" s="37">
        <v>3.0360000000000001E-3</v>
      </c>
    </row>
    <row r="64" spans="1:35" ht="15" customHeight="1" x14ac:dyDescent="0.45">
      <c r="A64" s="3" t="s">
        <v>66</v>
      </c>
      <c r="B64" s="46" t="s">
        <v>67</v>
      </c>
      <c r="C64" s="36">
        <v>0.815604</v>
      </c>
      <c r="D64" s="36">
        <v>0.81950800000000001</v>
      </c>
      <c r="E64" s="36">
        <v>0.82336200000000004</v>
      </c>
      <c r="F64" s="36">
        <v>0.82717200000000002</v>
      </c>
      <c r="G64" s="36">
        <v>0.83110499999999998</v>
      </c>
      <c r="H64" s="36">
        <v>0.83503899999999998</v>
      </c>
      <c r="I64" s="36">
        <v>0.83898700000000004</v>
      </c>
      <c r="J64" s="36">
        <v>0.84297999999999995</v>
      </c>
      <c r="K64" s="36">
        <v>0.84667599999999998</v>
      </c>
      <c r="L64" s="36">
        <v>0.85008099999999998</v>
      </c>
      <c r="M64" s="36">
        <v>0.85316499999999995</v>
      </c>
      <c r="N64" s="36">
        <v>0.85592900000000005</v>
      </c>
      <c r="O64" s="36">
        <v>0.85838800000000004</v>
      </c>
      <c r="P64" s="36">
        <v>0.86055300000000001</v>
      </c>
      <c r="Q64" s="36">
        <v>0.86244799999999999</v>
      </c>
      <c r="R64" s="36">
        <v>0.86406400000000005</v>
      </c>
      <c r="S64" s="36">
        <v>0.86541100000000004</v>
      </c>
      <c r="T64" s="36">
        <v>0.86649500000000002</v>
      </c>
      <c r="U64" s="36">
        <v>0.86735200000000001</v>
      </c>
      <c r="V64" s="36">
        <v>0.86797500000000005</v>
      </c>
      <c r="W64" s="36">
        <v>0.868371</v>
      </c>
      <c r="X64" s="36">
        <v>0.868529</v>
      </c>
      <c r="Y64" s="36">
        <v>0.86846199999999996</v>
      </c>
      <c r="Z64" s="36">
        <v>0.86842699999999995</v>
      </c>
      <c r="AA64" s="36">
        <v>0.86841599999999997</v>
      </c>
      <c r="AB64" s="36">
        <v>0.86841900000000005</v>
      </c>
      <c r="AC64" s="36">
        <v>0.86843300000000001</v>
      </c>
      <c r="AD64" s="36">
        <v>0.86845300000000003</v>
      </c>
      <c r="AE64" s="36">
        <v>0.86847700000000005</v>
      </c>
      <c r="AF64" s="36">
        <v>0.86850099999999997</v>
      </c>
      <c r="AG64" s="36">
        <v>0.86852399999999996</v>
      </c>
      <c r="AH64" s="36">
        <v>0.86854600000000004</v>
      </c>
      <c r="AI64" s="37">
        <v>2.0309999999999998E-3</v>
      </c>
    </row>
    <row r="65" spans="1:35" ht="15" customHeight="1" x14ac:dyDescent="0.45">
      <c r="A65" s="3" t="s">
        <v>68</v>
      </c>
      <c r="B65" s="46" t="s">
        <v>69</v>
      </c>
      <c r="C65" s="36">
        <v>0.83301199999999997</v>
      </c>
      <c r="D65" s="36">
        <v>0.83394999999999997</v>
      </c>
      <c r="E65" s="36">
        <v>0.83488200000000001</v>
      </c>
      <c r="F65" s="36">
        <v>0.83582500000000004</v>
      </c>
      <c r="G65" s="36">
        <v>0.83675999999999995</v>
      </c>
      <c r="H65" s="36">
        <v>0.83770500000000003</v>
      </c>
      <c r="I65" s="36">
        <v>0.83865900000000004</v>
      </c>
      <c r="J65" s="36">
        <v>0.83962300000000001</v>
      </c>
      <c r="K65" s="36">
        <v>0.84053100000000003</v>
      </c>
      <c r="L65" s="36">
        <v>0.841387</v>
      </c>
      <c r="M65" s="36">
        <v>0.84218000000000004</v>
      </c>
      <c r="N65" s="36">
        <v>0.84289400000000003</v>
      </c>
      <c r="O65" s="36">
        <v>0.84355000000000002</v>
      </c>
      <c r="P65" s="36">
        <v>0.84413400000000005</v>
      </c>
      <c r="Q65" s="36">
        <v>0.84465999999999997</v>
      </c>
      <c r="R65" s="36">
        <v>0.84512500000000002</v>
      </c>
      <c r="S65" s="36">
        <v>0.84552899999999998</v>
      </c>
      <c r="T65" s="36">
        <v>0.84587299999999999</v>
      </c>
      <c r="U65" s="36">
        <v>0.84615799999999997</v>
      </c>
      <c r="V65" s="36">
        <v>0.84638400000000003</v>
      </c>
      <c r="W65" s="36">
        <v>0.84654799999999997</v>
      </c>
      <c r="X65" s="36">
        <v>0.84664200000000001</v>
      </c>
      <c r="Y65" s="36">
        <v>0.84668200000000005</v>
      </c>
      <c r="Z65" s="36">
        <v>0.84672899999999995</v>
      </c>
      <c r="AA65" s="36">
        <v>0.84677899999999995</v>
      </c>
      <c r="AB65" s="36">
        <v>0.846831</v>
      </c>
      <c r="AC65" s="36">
        <v>0.84688699999999995</v>
      </c>
      <c r="AD65" s="36">
        <v>0.84693600000000002</v>
      </c>
      <c r="AE65" s="36">
        <v>0.84698300000000004</v>
      </c>
      <c r="AF65" s="36">
        <v>0.84702500000000003</v>
      </c>
      <c r="AG65" s="36">
        <v>0.84705799999999998</v>
      </c>
      <c r="AH65" s="36">
        <v>0.84707900000000003</v>
      </c>
      <c r="AI65" s="37">
        <v>5.4000000000000001E-4</v>
      </c>
    </row>
    <row r="67" spans="1:35" ht="15" customHeight="1" x14ac:dyDescent="0.45">
      <c r="B67" s="39" t="s">
        <v>70</v>
      </c>
    </row>
    <row r="68" spans="1:35" ht="15" customHeight="1" x14ac:dyDescent="0.45">
      <c r="A68" s="3" t="s">
        <v>71</v>
      </c>
      <c r="B68" s="46" t="s">
        <v>72</v>
      </c>
      <c r="C68" s="36">
        <v>13.628468</v>
      </c>
      <c r="D68" s="36">
        <v>13.751341999999999</v>
      </c>
      <c r="E68" s="36">
        <v>13.874824</v>
      </c>
      <c r="F68" s="36">
        <v>14.000648</v>
      </c>
      <c r="G68" s="36">
        <v>14.189617</v>
      </c>
      <c r="H68" s="36">
        <v>14.363944</v>
      </c>
      <c r="I68" s="36">
        <v>14.526837</v>
      </c>
      <c r="J68" s="36">
        <v>14.677469</v>
      </c>
      <c r="K68" s="36">
        <v>14.816541000000001</v>
      </c>
      <c r="L68" s="36">
        <v>14.944065</v>
      </c>
      <c r="M68" s="36">
        <v>15.060946</v>
      </c>
      <c r="N68" s="36">
        <v>15.166916000000001</v>
      </c>
      <c r="O68" s="36">
        <v>15.262172</v>
      </c>
      <c r="P68" s="36">
        <v>15.346278</v>
      </c>
      <c r="Q68" s="36">
        <v>15.41886</v>
      </c>
      <c r="R68" s="36">
        <v>15.479687999999999</v>
      </c>
      <c r="S68" s="36">
        <v>15.527931000000001</v>
      </c>
      <c r="T68" s="36">
        <v>15.561934000000001</v>
      </c>
      <c r="U68" s="36">
        <v>15.580244</v>
      </c>
      <c r="V68" s="36">
        <v>15.596812999999999</v>
      </c>
      <c r="W68" s="36">
        <v>15.611336</v>
      </c>
      <c r="X68" s="36">
        <v>15.623612</v>
      </c>
      <c r="Y68" s="36">
        <v>15.633625</v>
      </c>
      <c r="Z68" s="36">
        <v>15.641453</v>
      </c>
      <c r="AA68" s="36">
        <v>15.647259</v>
      </c>
      <c r="AB68" s="36">
        <v>15.651289</v>
      </c>
      <c r="AC68" s="36">
        <v>15.653836999999999</v>
      </c>
      <c r="AD68" s="36">
        <v>15.655206</v>
      </c>
      <c r="AE68" s="36">
        <v>15.655730999999999</v>
      </c>
      <c r="AF68" s="36">
        <v>15.655652999999999</v>
      </c>
      <c r="AG68" s="36">
        <v>15.655182999999999</v>
      </c>
      <c r="AH68" s="36">
        <v>15.654491999999999</v>
      </c>
      <c r="AI68" s="37">
        <v>4.4809999999999997E-3</v>
      </c>
    </row>
    <row r="69" spans="1:35" ht="15" customHeight="1" x14ac:dyDescent="0.45">
      <c r="A69" s="3" t="s">
        <v>73</v>
      </c>
      <c r="B69" s="46" t="s">
        <v>63</v>
      </c>
      <c r="C69" s="36">
        <v>0.6</v>
      </c>
      <c r="D69" s="36">
        <v>0.60573699999999997</v>
      </c>
      <c r="E69" s="36">
        <v>0.61110500000000001</v>
      </c>
      <c r="F69" s="36">
        <v>0.61707999999999996</v>
      </c>
      <c r="G69" s="36">
        <v>0.62369200000000002</v>
      </c>
      <c r="H69" s="36">
        <v>0.63010900000000003</v>
      </c>
      <c r="I69" s="36">
        <v>0.63632299999999997</v>
      </c>
      <c r="J69" s="36">
        <v>0.64231199999999999</v>
      </c>
      <c r="K69" s="36">
        <v>0.64814300000000002</v>
      </c>
      <c r="L69" s="36">
        <v>0.65388299999999999</v>
      </c>
      <c r="M69" s="36">
        <v>0.65969299999999997</v>
      </c>
      <c r="N69" s="36">
        <v>0.665686</v>
      </c>
      <c r="O69" s="36">
        <v>0.67196</v>
      </c>
      <c r="P69" s="36">
        <v>0.67845299999999997</v>
      </c>
      <c r="Q69" s="36">
        <v>0.68484699999999998</v>
      </c>
      <c r="R69" s="36">
        <v>0.69062699999999999</v>
      </c>
      <c r="S69" s="36">
        <v>0.69520499999999996</v>
      </c>
      <c r="T69" s="36">
        <v>0.69813899999999995</v>
      </c>
      <c r="U69" s="36">
        <v>0.69932300000000003</v>
      </c>
      <c r="V69" s="36">
        <v>0.69982299999999997</v>
      </c>
      <c r="W69" s="36">
        <v>0.69996999999999998</v>
      </c>
      <c r="X69" s="36">
        <v>0.69999699999999998</v>
      </c>
      <c r="Y69" s="36">
        <v>0.7</v>
      </c>
      <c r="Z69" s="36">
        <v>0.7</v>
      </c>
      <c r="AA69" s="36">
        <v>0.7</v>
      </c>
      <c r="AB69" s="36">
        <v>0.7</v>
      </c>
      <c r="AC69" s="36">
        <v>0.7</v>
      </c>
      <c r="AD69" s="36">
        <v>0.7</v>
      </c>
      <c r="AE69" s="36">
        <v>0.7</v>
      </c>
      <c r="AF69" s="36">
        <v>0.7</v>
      </c>
      <c r="AG69" s="36">
        <v>0.7</v>
      </c>
      <c r="AH69" s="36">
        <v>0.7</v>
      </c>
      <c r="AI69" s="37">
        <v>4.9849999999999998E-3</v>
      </c>
    </row>
    <row r="70" spans="1:35" ht="15" customHeight="1" x14ac:dyDescent="0.45">
      <c r="A70" s="3" t="s">
        <v>74</v>
      </c>
      <c r="B70" s="46" t="s">
        <v>75</v>
      </c>
      <c r="C70" s="36">
        <v>15.019415</v>
      </c>
      <c r="D70" s="36">
        <v>15.390105</v>
      </c>
      <c r="E70" s="36">
        <v>15.707148</v>
      </c>
      <c r="F70" s="36">
        <v>15.869014</v>
      </c>
      <c r="G70" s="36">
        <v>16.008043000000001</v>
      </c>
      <c r="H70" s="36">
        <v>16.141196999999998</v>
      </c>
      <c r="I70" s="36">
        <v>16.267306999999999</v>
      </c>
      <c r="J70" s="36">
        <v>16.386552999999999</v>
      </c>
      <c r="K70" s="36">
        <v>16.492063999999999</v>
      </c>
      <c r="L70" s="36">
        <v>16.585182</v>
      </c>
      <c r="M70" s="36">
        <v>16.667504999999998</v>
      </c>
      <c r="N70" s="36">
        <v>16.740470999999999</v>
      </c>
      <c r="O70" s="36">
        <v>16.804887999999998</v>
      </c>
      <c r="P70" s="36">
        <v>16.864073000000001</v>
      </c>
      <c r="Q70" s="36">
        <v>16.918793000000001</v>
      </c>
      <c r="R70" s="36">
        <v>16.969044</v>
      </c>
      <c r="S70" s="36">
        <v>17.014918999999999</v>
      </c>
      <c r="T70" s="36">
        <v>17.056799000000002</v>
      </c>
      <c r="U70" s="36">
        <v>17.094957000000001</v>
      </c>
      <c r="V70" s="36">
        <v>17.129550999999999</v>
      </c>
      <c r="W70" s="36">
        <v>17.160864</v>
      </c>
      <c r="X70" s="36">
        <v>17.187788000000001</v>
      </c>
      <c r="Y70" s="36">
        <v>17.211051999999999</v>
      </c>
      <c r="Z70" s="36">
        <v>17.230554999999999</v>
      </c>
      <c r="AA70" s="36">
        <v>17.245277000000002</v>
      </c>
      <c r="AB70" s="36">
        <v>17.255977999999999</v>
      </c>
      <c r="AC70" s="36">
        <v>17.262218000000001</v>
      </c>
      <c r="AD70" s="36">
        <v>17.264154000000001</v>
      </c>
      <c r="AE70" s="36">
        <v>17.266027000000001</v>
      </c>
      <c r="AF70" s="36">
        <v>17.267637000000001</v>
      </c>
      <c r="AG70" s="36">
        <v>17.268829</v>
      </c>
      <c r="AH70" s="36">
        <v>17.269665</v>
      </c>
      <c r="AI70" s="37">
        <v>4.5139999999999998E-3</v>
      </c>
    </row>
    <row r="71" spans="1:35" ht="15" customHeight="1" x14ac:dyDescent="0.45">
      <c r="A71" s="3" t="s">
        <v>76</v>
      </c>
      <c r="B71" s="46" t="s">
        <v>77</v>
      </c>
      <c r="C71" s="36">
        <v>13.063992000000001</v>
      </c>
      <c r="D71" s="36">
        <v>13.201715</v>
      </c>
      <c r="E71" s="36">
        <v>13.337156999999999</v>
      </c>
      <c r="F71" s="36">
        <v>13.470661</v>
      </c>
      <c r="G71" s="36">
        <v>13.661602999999999</v>
      </c>
      <c r="H71" s="36">
        <v>13.839343</v>
      </c>
      <c r="I71" s="36">
        <v>14.003154</v>
      </c>
      <c r="J71" s="36">
        <v>14.152417</v>
      </c>
      <c r="K71" s="36">
        <v>14.287701</v>
      </c>
      <c r="L71" s="36">
        <v>14.409393</v>
      </c>
      <c r="M71" s="36">
        <v>14.519396</v>
      </c>
      <c r="N71" s="36">
        <v>14.617293</v>
      </c>
      <c r="O71" s="36">
        <v>14.703091000000001</v>
      </c>
      <c r="P71" s="36">
        <v>14.777593</v>
      </c>
      <c r="Q71" s="36">
        <v>14.842439000000001</v>
      </c>
      <c r="R71" s="36">
        <v>14.897216999999999</v>
      </c>
      <c r="S71" s="36">
        <v>14.942557000000001</v>
      </c>
      <c r="T71" s="36">
        <v>14.977811000000001</v>
      </c>
      <c r="U71" s="36">
        <v>15.001628999999999</v>
      </c>
      <c r="V71" s="36">
        <v>15.025048999999999</v>
      </c>
      <c r="W71" s="36">
        <v>15.047556999999999</v>
      </c>
      <c r="X71" s="36">
        <v>15.068643</v>
      </c>
      <c r="Y71" s="36">
        <v>15.087876</v>
      </c>
      <c r="Z71" s="36">
        <v>15.104975</v>
      </c>
      <c r="AA71" s="36">
        <v>15.119759</v>
      </c>
      <c r="AB71" s="36">
        <v>15.132191000000001</v>
      </c>
      <c r="AC71" s="36">
        <v>15.142374999999999</v>
      </c>
      <c r="AD71" s="36">
        <v>15.150517000000001</v>
      </c>
      <c r="AE71" s="36">
        <v>15.156924999999999</v>
      </c>
      <c r="AF71" s="36">
        <v>15.161902</v>
      </c>
      <c r="AG71" s="36">
        <v>15.165761</v>
      </c>
      <c r="AH71" s="36">
        <v>15.16878</v>
      </c>
      <c r="AI71" s="37">
        <v>4.8300000000000001E-3</v>
      </c>
    </row>
    <row r="72" spans="1:35" ht="15" customHeight="1" x14ac:dyDescent="0.45">
      <c r="A72" s="3" t="s">
        <v>78</v>
      </c>
      <c r="B72" s="46" t="s">
        <v>79</v>
      </c>
      <c r="C72" s="36">
        <v>11.089377000000001</v>
      </c>
      <c r="D72" s="36">
        <v>11.152689000000001</v>
      </c>
      <c r="E72" s="36">
        <v>11.219194999999999</v>
      </c>
      <c r="F72" s="36">
        <v>11.291352</v>
      </c>
      <c r="G72" s="36">
        <v>11.368314</v>
      </c>
      <c r="H72" s="36">
        <v>11.450993</v>
      </c>
      <c r="I72" s="36">
        <v>11.526907</v>
      </c>
      <c r="J72" s="36">
        <v>11.593225</v>
      </c>
      <c r="K72" s="36">
        <v>11.649609</v>
      </c>
      <c r="L72" s="36">
        <v>11.69727</v>
      </c>
      <c r="M72" s="36">
        <v>11.735435000000001</v>
      </c>
      <c r="N72" s="36">
        <v>11.786841000000001</v>
      </c>
      <c r="O72" s="36">
        <v>11.823672</v>
      </c>
      <c r="P72" s="36">
        <v>11.846556</v>
      </c>
      <c r="Q72" s="36">
        <v>11.870701</v>
      </c>
      <c r="R72" s="36">
        <v>11.895593</v>
      </c>
      <c r="S72" s="36">
        <v>11.920514000000001</v>
      </c>
      <c r="T72" s="36">
        <v>11.944622000000001</v>
      </c>
      <c r="U72" s="36">
        <v>11.96688</v>
      </c>
      <c r="V72" s="36">
        <v>11.986381</v>
      </c>
      <c r="W72" s="36">
        <v>12.002324</v>
      </c>
      <c r="X72" s="36">
        <v>12.028273</v>
      </c>
      <c r="Y72" s="36">
        <v>12.050117</v>
      </c>
      <c r="Z72" s="36">
        <v>12.068775</v>
      </c>
      <c r="AA72" s="36">
        <v>12.085065</v>
      </c>
      <c r="AB72" s="36">
        <v>12.099886</v>
      </c>
      <c r="AC72" s="36">
        <v>12.113713000000001</v>
      </c>
      <c r="AD72" s="36">
        <v>12.126626</v>
      </c>
      <c r="AE72" s="36">
        <v>12.138464000000001</v>
      </c>
      <c r="AF72" s="36">
        <v>12.148823</v>
      </c>
      <c r="AG72" s="36">
        <v>12.157327</v>
      </c>
      <c r="AH72" s="36">
        <v>12.163838</v>
      </c>
      <c r="AI72" s="37">
        <v>2.9880000000000002E-3</v>
      </c>
    </row>
    <row r="74" spans="1:35" ht="15" customHeight="1" x14ac:dyDescent="0.45">
      <c r="B74" s="39" t="s">
        <v>80</v>
      </c>
    </row>
    <row r="75" spans="1:35" ht="15" customHeight="1" x14ac:dyDescent="0.45">
      <c r="A75" s="3" t="s">
        <v>81</v>
      </c>
      <c r="B75" s="46" t="s">
        <v>82</v>
      </c>
      <c r="C75" s="36">
        <v>0.90388299999999999</v>
      </c>
      <c r="D75" s="36">
        <v>0.90898599999999996</v>
      </c>
      <c r="E75" s="36">
        <v>0.91415800000000003</v>
      </c>
      <c r="F75" s="36">
        <v>0.91939599999999999</v>
      </c>
      <c r="G75" s="36">
        <v>0.92458399999999996</v>
      </c>
      <c r="H75" s="36">
        <v>0.92974699999999999</v>
      </c>
      <c r="I75" s="36">
        <v>0.93488599999999999</v>
      </c>
      <c r="J75" s="36">
        <v>0.93997699999999995</v>
      </c>
      <c r="K75" s="36">
        <v>0.94458200000000003</v>
      </c>
      <c r="L75" s="36">
        <v>0.94872599999999996</v>
      </c>
      <c r="M75" s="36">
        <v>0.95240400000000003</v>
      </c>
      <c r="N75" s="36">
        <v>0.95564400000000005</v>
      </c>
      <c r="O75" s="36">
        <v>0.95845599999999997</v>
      </c>
      <c r="P75" s="36">
        <v>0.96083700000000005</v>
      </c>
      <c r="Q75" s="36">
        <v>0.96280699999999997</v>
      </c>
      <c r="R75" s="36">
        <v>0.96436500000000003</v>
      </c>
      <c r="S75" s="36">
        <v>0.96551299999999995</v>
      </c>
      <c r="T75" s="36">
        <v>0.96626599999999996</v>
      </c>
      <c r="U75" s="36">
        <v>0.96661799999999998</v>
      </c>
      <c r="V75" s="36">
        <v>0.96658500000000003</v>
      </c>
      <c r="W75" s="36">
        <v>0.96655999999999997</v>
      </c>
      <c r="X75" s="36">
        <v>0.96654300000000004</v>
      </c>
      <c r="Y75" s="36">
        <v>0.96653299999999998</v>
      </c>
      <c r="Z75" s="36">
        <v>0.96653100000000003</v>
      </c>
      <c r="AA75" s="36">
        <v>0.96653199999999995</v>
      </c>
      <c r="AB75" s="36">
        <v>0.96653599999999995</v>
      </c>
      <c r="AC75" s="36">
        <v>0.96654399999999996</v>
      </c>
      <c r="AD75" s="36">
        <v>0.96655400000000002</v>
      </c>
      <c r="AE75" s="36">
        <v>0.96656699999999995</v>
      </c>
      <c r="AF75" s="36">
        <v>0.96657899999999997</v>
      </c>
      <c r="AG75" s="36">
        <v>0.96659200000000001</v>
      </c>
      <c r="AH75" s="36">
        <v>0.96660199999999996</v>
      </c>
      <c r="AI75" s="37">
        <v>2.1670000000000001E-3</v>
      </c>
    </row>
    <row r="76" spans="1:35" ht="15" customHeight="1" x14ac:dyDescent="0.45">
      <c r="A76" s="3" t="s">
        <v>83</v>
      </c>
      <c r="B76" s="46" t="s">
        <v>84</v>
      </c>
      <c r="C76" s="36">
        <v>0.602607</v>
      </c>
      <c r="D76" s="36">
        <v>0.60826999999999998</v>
      </c>
      <c r="E76" s="36">
        <v>0.61333300000000002</v>
      </c>
      <c r="F76" s="36">
        <v>0.61779600000000001</v>
      </c>
      <c r="G76" s="36">
        <v>0.62166600000000005</v>
      </c>
      <c r="H76" s="36">
        <v>0.62493200000000004</v>
      </c>
      <c r="I76" s="36">
        <v>0.62762499999999999</v>
      </c>
      <c r="J76" s="36">
        <v>0.62975899999999996</v>
      </c>
      <c r="K76" s="36">
        <v>0.63136000000000003</v>
      </c>
      <c r="L76" s="36">
        <v>0.632386</v>
      </c>
      <c r="M76" s="36">
        <v>0.63287099999999996</v>
      </c>
      <c r="N76" s="36">
        <v>0.63289700000000004</v>
      </c>
      <c r="O76" s="36">
        <v>0.63292599999999999</v>
      </c>
      <c r="P76" s="36">
        <v>0.63295800000000002</v>
      </c>
      <c r="Q76" s="36">
        <v>0.63300199999999995</v>
      </c>
      <c r="R76" s="36">
        <v>0.63305100000000003</v>
      </c>
      <c r="S76" s="36">
        <v>0.63310100000000002</v>
      </c>
      <c r="T76" s="36">
        <v>0.63315100000000002</v>
      </c>
      <c r="U76" s="36">
        <v>0.63320399999999999</v>
      </c>
      <c r="V76" s="36">
        <v>0.63325699999999996</v>
      </c>
      <c r="W76" s="36">
        <v>0.63330900000000001</v>
      </c>
      <c r="X76" s="36">
        <v>0.63335900000000001</v>
      </c>
      <c r="Y76" s="36">
        <v>0.63340700000000005</v>
      </c>
      <c r="Z76" s="36">
        <v>0.63345300000000004</v>
      </c>
      <c r="AA76" s="36">
        <v>0.63349599999999995</v>
      </c>
      <c r="AB76" s="36">
        <v>0.63353400000000004</v>
      </c>
      <c r="AC76" s="36">
        <v>0.63357200000000002</v>
      </c>
      <c r="AD76" s="36">
        <v>0.633606</v>
      </c>
      <c r="AE76" s="36">
        <v>0.63363999999999998</v>
      </c>
      <c r="AF76" s="36">
        <v>0.63367300000000004</v>
      </c>
      <c r="AG76" s="36">
        <v>0.63370499999999996</v>
      </c>
      <c r="AH76" s="36">
        <v>0.63373699999999999</v>
      </c>
      <c r="AI76" s="37">
        <v>1.6260000000000001E-3</v>
      </c>
    </row>
    <row r="77" spans="1:35" ht="15" customHeight="1" x14ac:dyDescent="0.45">
      <c r="A77" s="3" t="s">
        <v>85</v>
      </c>
      <c r="B77" s="46" t="s">
        <v>86</v>
      </c>
      <c r="C77" s="36">
        <v>0.56606800000000002</v>
      </c>
      <c r="D77" s="36">
        <v>0.58214100000000002</v>
      </c>
      <c r="E77" s="36">
        <v>0.59745099999999995</v>
      </c>
      <c r="F77" s="36">
        <v>0.611703</v>
      </c>
      <c r="G77" s="36">
        <v>0.62466699999999997</v>
      </c>
      <c r="H77" s="36">
        <v>0.63600900000000005</v>
      </c>
      <c r="I77" s="36">
        <v>0.64559800000000001</v>
      </c>
      <c r="J77" s="36">
        <v>0.65348200000000001</v>
      </c>
      <c r="K77" s="36">
        <v>0.65952200000000005</v>
      </c>
      <c r="L77" s="36">
        <v>0.66364100000000004</v>
      </c>
      <c r="M77" s="36">
        <v>0.66574199999999994</v>
      </c>
      <c r="N77" s="36">
        <v>0.66577699999999995</v>
      </c>
      <c r="O77" s="36">
        <v>0.66581699999999999</v>
      </c>
      <c r="P77" s="36">
        <v>0.66585899999999998</v>
      </c>
      <c r="Q77" s="36">
        <v>0.66590499999999997</v>
      </c>
      <c r="R77" s="36">
        <v>0.66595400000000005</v>
      </c>
      <c r="S77" s="36">
        <v>0.66600400000000004</v>
      </c>
      <c r="T77" s="36">
        <v>0.66605499999999995</v>
      </c>
      <c r="U77" s="36">
        <v>0.66610499999999995</v>
      </c>
      <c r="V77" s="36">
        <v>0.66615500000000005</v>
      </c>
      <c r="W77" s="36">
        <v>0.66620400000000002</v>
      </c>
      <c r="X77" s="36">
        <v>0.66624899999999998</v>
      </c>
      <c r="Y77" s="36">
        <v>0.666292</v>
      </c>
      <c r="Z77" s="36">
        <v>0.66633600000000004</v>
      </c>
      <c r="AA77" s="36">
        <v>0.666377</v>
      </c>
      <c r="AB77" s="36">
        <v>0.66641600000000001</v>
      </c>
      <c r="AC77" s="36">
        <v>0.66645500000000002</v>
      </c>
      <c r="AD77" s="36">
        <v>0.66649199999999997</v>
      </c>
      <c r="AE77" s="36">
        <v>0.66652800000000001</v>
      </c>
      <c r="AF77" s="36">
        <v>0.66656400000000005</v>
      </c>
      <c r="AG77" s="36">
        <v>0.66659999999999997</v>
      </c>
      <c r="AH77" s="36">
        <v>0.66663399999999995</v>
      </c>
      <c r="AI77" s="37">
        <v>5.2890000000000003E-3</v>
      </c>
    </row>
    <row r="78" spans="1:35" ht="15" customHeight="1" x14ac:dyDescent="0.45">
      <c r="A78" s="3" t="s">
        <v>87</v>
      </c>
      <c r="B78" s="46" t="s">
        <v>88</v>
      </c>
      <c r="C78" s="36">
        <v>0.59544699999999995</v>
      </c>
      <c r="D78" s="36">
        <v>0.599472</v>
      </c>
      <c r="E78" s="36">
        <v>0.60328199999999998</v>
      </c>
      <c r="F78" s="36">
        <v>0.606877</v>
      </c>
      <c r="G78" s="36">
        <v>0.61017699999999997</v>
      </c>
      <c r="H78" s="36">
        <v>0.61310200000000004</v>
      </c>
      <c r="I78" s="36">
        <v>0.61565499999999995</v>
      </c>
      <c r="J78" s="36">
        <v>0.61783399999999999</v>
      </c>
      <c r="K78" s="36">
        <v>0.61960300000000001</v>
      </c>
      <c r="L78" s="36">
        <v>0.62090500000000004</v>
      </c>
      <c r="M78" s="36">
        <v>0.62170300000000001</v>
      </c>
      <c r="N78" s="36">
        <v>0.62196799999999997</v>
      </c>
      <c r="O78" s="36">
        <v>0.62225399999999997</v>
      </c>
      <c r="P78" s="36">
        <v>0.62255799999999994</v>
      </c>
      <c r="Q78" s="36">
        <v>0.62288200000000005</v>
      </c>
      <c r="R78" s="36">
        <v>0.62322299999999997</v>
      </c>
      <c r="S78" s="36">
        <v>0.62357700000000005</v>
      </c>
      <c r="T78" s="36">
        <v>0.62394099999999997</v>
      </c>
      <c r="U78" s="36">
        <v>0.62431099999999995</v>
      </c>
      <c r="V78" s="36">
        <v>0.62468500000000005</v>
      </c>
      <c r="W78" s="36">
        <v>0.62505699999999997</v>
      </c>
      <c r="X78" s="36">
        <v>0.62542299999999995</v>
      </c>
      <c r="Y78" s="36">
        <v>0.62577899999999997</v>
      </c>
      <c r="Z78" s="36">
        <v>0.62612900000000005</v>
      </c>
      <c r="AA78" s="36">
        <v>0.626471</v>
      </c>
      <c r="AB78" s="36">
        <v>0.62680400000000003</v>
      </c>
      <c r="AC78" s="36">
        <v>0.62713099999999999</v>
      </c>
      <c r="AD78" s="36">
        <v>0.62745200000000001</v>
      </c>
      <c r="AE78" s="36">
        <v>0.62777300000000003</v>
      </c>
      <c r="AF78" s="36">
        <v>0.62809499999999996</v>
      </c>
      <c r="AG78" s="36">
        <v>0.62841899999999995</v>
      </c>
      <c r="AH78" s="36">
        <v>0.62874399999999997</v>
      </c>
      <c r="AI78" s="37">
        <v>1.7570000000000001E-3</v>
      </c>
    </row>
    <row r="80" spans="1:35" ht="15" customHeight="1" x14ac:dyDescent="0.45">
      <c r="B80" s="39" t="s">
        <v>89</v>
      </c>
    </row>
    <row r="81" spans="1:35" ht="15" customHeight="1" x14ac:dyDescent="0.45">
      <c r="A81" s="3" t="s">
        <v>90</v>
      </c>
      <c r="B81" s="46" t="s">
        <v>56</v>
      </c>
      <c r="C81" s="36">
        <v>631.17059300000005</v>
      </c>
      <c r="D81" s="36">
        <v>621.62829599999998</v>
      </c>
      <c r="E81" s="36">
        <v>611.962402</v>
      </c>
      <c r="F81" s="36">
        <v>602.15692100000001</v>
      </c>
      <c r="G81" s="36">
        <v>592.27484100000004</v>
      </c>
      <c r="H81" s="36">
        <v>582.93145800000002</v>
      </c>
      <c r="I81" s="36">
        <v>574.12420699999996</v>
      </c>
      <c r="J81" s="36">
        <v>565.85333300000002</v>
      </c>
      <c r="K81" s="36">
        <v>558.10553000000004</v>
      </c>
      <c r="L81" s="36">
        <v>550.85461399999997</v>
      </c>
      <c r="M81" s="36">
        <v>544.08429000000001</v>
      </c>
      <c r="N81" s="36">
        <v>537.80908199999999</v>
      </c>
      <c r="O81" s="36">
        <v>532.10931400000004</v>
      </c>
      <c r="P81" s="36">
        <v>526.97009300000002</v>
      </c>
      <c r="Q81" s="36">
        <v>522.37658699999997</v>
      </c>
      <c r="R81" s="36">
        <v>518.32519500000001</v>
      </c>
      <c r="S81" s="36">
        <v>514.78955099999996</v>
      </c>
      <c r="T81" s="36">
        <v>511.76858499999997</v>
      </c>
      <c r="U81" s="36">
        <v>509.23284899999999</v>
      </c>
      <c r="V81" s="36">
        <v>507.20153800000003</v>
      </c>
      <c r="W81" s="36">
        <v>505.65002399999997</v>
      </c>
      <c r="X81" s="36">
        <v>504.60354599999999</v>
      </c>
      <c r="Y81" s="36">
        <v>504.081909</v>
      </c>
      <c r="Z81" s="36">
        <v>504.069885</v>
      </c>
      <c r="AA81" s="36">
        <v>504.06195100000002</v>
      </c>
      <c r="AB81" s="36">
        <v>504.05599999999998</v>
      </c>
      <c r="AC81" s="36">
        <v>504.05246</v>
      </c>
      <c r="AD81" s="36">
        <v>504.05221599999999</v>
      </c>
      <c r="AE81" s="36">
        <v>504.05285600000002</v>
      </c>
      <c r="AF81" s="36">
        <v>504.05599999999998</v>
      </c>
      <c r="AG81" s="36">
        <v>504.06210299999998</v>
      </c>
      <c r="AH81" s="36">
        <v>504.07015999999999</v>
      </c>
      <c r="AI81" s="37">
        <v>-7.2269999999999999E-3</v>
      </c>
    </row>
    <row r="82" spans="1:35" ht="15" customHeight="1" x14ac:dyDescent="0.45">
      <c r="A82" s="3" t="s">
        <v>91</v>
      </c>
      <c r="B82" s="46" t="s">
        <v>58</v>
      </c>
      <c r="C82" s="36">
        <v>463.17053199999998</v>
      </c>
      <c r="D82" s="36">
        <v>458.306488</v>
      </c>
      <c r="E82" s="36">
        <v>453.49096700000001</v>
      </c>
      <c r="F82" s="36">
        <v>448.71795700000001</v>
      </c>
      <c r="G82" s="36">
        <v>443.90039100000001</v>
      </c>
      <c r="H82" s="36">
        <v>439.00692700000002</v>
      </c>
      <c r="I82" s="36">
        <v>434.04074100000003</v>
      </c>
      <c r="J82" s="36">
        <v>429.00714099999999</v>
      </c>
      <c r="K82" s="36">
        <v>423.94998199999998</v>
      </c>
      <c r="L82" s="36">
        <v>419.13601699999998</v>
      </c>
      <c r="M82" s="36">
        <v>414.55874599999999</v>
      </c>
      <c r="N82" s="36">
        <v>410.22170999999997</v>
      </c>
      <c r="O82" s="36">
        <v>406.10730000000001</v>
      </c>
      <c r="P82" s="36">
        <v>402.21569799999997</v>
      </c>
      <c r="Q82" s="36">
        <v>398.561218</v>
      </c>
      <c r="R82" s="36">
        <v>395.15493800000002</v>
      </c>
      <c r="S82" s="36">
        <v>391.98239100000001</v>
      </c>
      <c r="T82" s="36">
        <v>389.08480800000001</v>
      </c>
      <c r="U82" s="36">
        <v>386.43585200000001</v>
      </c>
      <c r="V82" s="36">
        <v>384.04348800000002</v>
      </c>
      <c r="W82" s="36">
        <v>381.891907</v>
      </c>
      <c r="X82" s="36">
        <v>379.96460000000002</v>
      </c>
      <c r="Y82" s="36">
        <v>378.30517600000002</v>
      </c>
      <c r="Z82" s="36">
        <v>376.889771</v>
      </c>
      <c r="AA82" s="36">
        <v>375.75488300000001</v>
      </c>
      <c r="AB82" s="36">
        <v>374.91705300000001</v>
      </c>
      <c r="AC82" s="36">
        <v>374.37753300000003</v>
      </c>
      <c r="AD82" s="36">
        <v>374.12930299999999</v>
      </c>
      <c r="AE82" s="36">
        <v>374.12423699999999</v>
      </c>
      <c r="AF82" s="36">
        <v>374.12011699999999</v>
      </c>
      <c r="AG82" s="36">
        <v>374.11752300000001</v>
      </c>
      <c r="AH82" s="36">
        <v>374.11608899999999</v>
      </c>
      <c r="AI82" s="37">
        <v>-6.8640000000000003E-3</v>
      </c>
    </row>
    <row r="84" spans="1:35" ht="15" customHeight="1" x14ac:dyDescent="0.45">
      <c r="B84" s="39" t="s">
        <v>92</v>
      </c>
    </row>
    <row r="85" spans="1:35" ht="15" customHeight="1" x14ac:dyDescent="0.45">
      <c r="B85" s="39" t="s">
        <v>93</v>
      </c>
    </row>
    <row r="86" spans="1:35" ht="15" customHeight="1" x14ac:dyDescent="0.45">
      <c r="A86" s="3" t="s">
        <v>94</v>
      </c>
      <c r="B86" s="46" t="s">
        <v>434</v>
      </c>
      <c r="C86" s="36">
        <v>0.96926699999999999</v>
      </c>
      <c r="D86" s="36">
        <v>0.96270599999999995</v>
      </c>
      <c r="E86" s="36">
        <v>0.95533900000000005</v>
      </c>
      <c r="F86" s="36">
        <v>0.94774199999999997</v>
      </c>
      <c r="G86" s="36">
        <v>0.94002200000000002</v>
      </c>
      <c r="H86" s="36">
        <v>0.93222700000000003</v>
      </c>
      <c r="I86" s="36">
        <v>0.92420599999999997</v>
      </c>
      <c r="J86" s="36">
        <v>0.91599799999999998</v>
      </c>
      <c r="K86" s="36">
        <v>0.90784200000000004</v>
      </c>
      <c r="L86" s="36">
        <v>0.89989799999999998</v>
      </c>
      <c r="M86" s="36">
        <v>0.89219000000000004</v>
      </c>
      <c r="N86" s="36">
        <v>0.88432699999999997</v>
      </c>
      <c r="O86" s="36">
        <v>0.87669299999999994</v>
      </c>
      <c r="P86" s="36">
        <v>0.86920600000000003</v>
      </c>
      <c r="Q86" s="36">
        <v>0.86165099999999994</v>
      </c>
      <c r="R86" s="36">
        <v>0.85407699999999998</v>
      </c>
      <c r="S86" s="36">
        <v>0.846638</v>
      </c>
      <c r="T86" s="36">
        <v>0.83933599999999997</v>
      </c>
      <c r="U86" s="36">
        <v>0.83201999999999998</v>
      </c>
      <c r="V86" s="36">
        <v>0.82466600000000001</v>
      </c>
      <c r="W86" s="36">
        <v>0.81734600000000002</v>
      </c>
      <c r="X86" s="36">
        <v>0.81011100000000003</v>
      </c>
      <c r="Y86" s="36">
        <v>0.80288999999999999</v>
      </c>
      <c r="Z86" s="36">
        <v>0.79568499999999998</v>
      </c>
      <c r="AA86" s="36">
        <v>0.78847800000000001</v>
      </c>
      <c r="AB86" s="36">
        <v>0.78128699999999995</v>
      </c>
      <c r="AC86" s="36">
        <v>0.77407800000000004</v>
      </c>
      <c r="AD86" s="36">
        <v>0.76688699999999999</v>
      </c>
      <c r="AE86" s="36">
        <v>0.75967499999999999</v>
      </c>
      <c r="AF86" s="36">
        <v>0.75251000000000001</v>
      </c>
      <c r="AG86" s="36">
        <v>0.74537799999999999</v>
      </c>
      <c r="AH86" s="36">
        <v>0.73828000000000005</v>
      </c>
      <c r="AI86" s="37">
        <v>-8.7430000000000008E-3</v>
      </c>
    </row>
    <row r="87" spans="1:35" ht="15" customHeight="1" x14ac:dyDescent="0.45">
      <c r="A87" s="3" t="s">
        <v>95</v>
      </c>
      <c r="B87" s="46" t="s">
        <v>96</v>
      </c>
      <c r="C87" s="36">
        <v>0.89036999999999999</v>
      </c>
      <c r="D87" s="36">
        <v>0.89093299999999997</v>
      </c>
      <c r="E87" s="36">
        <v>0.89190100000000005</v>
      </c>
      <c r="F87" s="36">
        <v>0.89393199999999995</v>
      </c>
      <c r="G87" s="36">
        <v>0.87477700000000003</v>
      </c>
      <c r="H87" s="36">
        <v>0.87344100000000002</v>
      </c>
      <c r="I87" s="36">
        <v>0.87207999999999997</v>
      </c>
      <c r="J87" s="36">
        <v>0.870838</v>
      </c>
      <c r="K87" s="36">
        <v>0.869726</v>
      </c>
      <c r="L87" s="36">
        <v>0.86876799999999998</v>
      </c>
      <c r="M87" s="36">
        <v>0.86803900000000001</v>
      </c>
      <c r="N87" s="36">
        <v>0.86694499999999997</v>
      </c>
      <c r="O87" s="36">
        <v>0.866201</v>
      </c>
      <c r="P87" s="36">
        <v>0.86521999999999999</v>
      </c>
      <c r="Q87" s="36">
        <v>0.86086700000000005</v>
      </c>
      <c r="R87" s="36">
        <v>0.85772599999999999</v>
      </c>
      <c r="S87" s="36">
        <v>0.85439600000000004</v>
      </c>
      <c r="T87" s="36">
        <v>0.85317500000000002</v>
      </c>
      <c r="U87" s="36">
        <v>0.852634</v>
      </c>
      <c r="V87" s="36">
        <v>0.852576</v>
      </c>
      <c r="W87" s="36">
        <v>0.852904</v>
      </c>
      <c r="X87" s="36">
        <v>0.85195900000000002</v>
      </c>
      <c r="Y87" s="36">
        <v>0.85069499999999998</v>
      </c>
      <c r="Z87" s="36">
        <v>0.84990100000000002</v>
      </c>
      <c r="AA87" s="36">
        <v>0.84838599999999997</v>
      </c>
      <c r="AB87" s="36">
        <v>0.84631599999999996</v>
      </c>
      <c r="AC87" s="36">
        <v>0.84418400000000005</v>
      </c>
      <c r="AD87" s="36">
        <v>0.84233599999999997</v>
      </c>
      <c r="AE87" s="36">
        <v>0.84170800000000001</v>
      </c>
      <c r="AF87" s="36">
        <v>0.84148199999999995</v>
      </c>
      <c r="AG87" s="36">
        <v>0.84077299999999999</v>
      </c>
      <c r="AH87" s="36">
        <v>0.84012299999999995</v>
      </c>
      <c r="AI87" s="37">
        <v>-1.872E-3</v>
      </c>
    </row>
    <row r="88" spans="1:35" ht="15" customHeight="1" x14ac:dyDescent="0.45">
      <c r="A88" s="3" t="s">
        <v>97</v>
      </c>
      <c r="B88" s="46" t="s">
        <v>98</v>
      </c>
      <c r="C88" s="36">
        <v>0.96527399999999997</v>
      </c>
      <c r="D88" s="36">
        <v>0.95820399999999994</v>
      </c>
      <c r="E88" s="36">
        <v>0.95052700000000001</v>
      </c>
      <c r="F88" s="36">
        <v>0.94283399999999995</v>
      </c>
      <c r="G88" s="36">
        <v>0.93498300000000001</v>
      </c>
      <c r="H88" s="36">
        <v>0.92723800000000001</v>
      </c>
      <c r="I88" s="36">
        <v>0.91944899999999996</v>
      </c>
      <c r="J88" s="36">
        <v>0.91166700000000001</v>
      </c>
      <c r="K88" s="36">
        <v>0.90410199999999996</v>
      </c>
      <c r="L88" s="36">
        <v>0.89687399999999995</v>
      </c>
      <c r="M88" s="36">
        <v>0.88999700000000004</v>
      </c>
      <c r="N88" s="36">
        <v>0.88312100000000004</v>
      </c>
      <c r="O88" s="36">
        <v>0.87657200000000002</v>
      </c>
      <c r="P88" s="36">
        <v>0.87027900000000002</v>
      </c>
      <c r="Q88" s="36">
        <v>0.86401700000000003</v>
      </c>
      <c r="R88" s="36">
        <v>0.85784099999999996</v>
      </c>
      <c r="S88" s="36">
        <v>0.85186700000000004</v>
      </c>
      <c r="T88" s="36">
        <v>0.846113</v>
      </c>
      <c r="U88" s="36">
        <v>0.84045999999999998</v>
      </c>
      <c r="V88" s="36">
        <v>0.83489100000000005</v>
      </c>
      <c r="W88" s="36">
        <v>0.82945999999999998</v>
      </c>
      <c r="X88" s="36">
        <v>0.82419100000000001</v>
      </c>
      <c r="Y88" s="36">
        <v>0.81902399999999997</v>
      </c>
      <c r="Z88" s="36">
        <v>0.81396199999999996</v>
      </c>
      <c r="AA88" s="36">
        <v>0.80898499999999995</v>
      </c>
      <c r="AB88" s="36">
        <v>0.80410499999999996</v>
      </c>
      <c r="AC88" s="36">
        <v>0.79929300000000003</v>
      </c>
      <c r="AD88" s="36">
        <v>0.79457900000000004</v>
      </c>
      <c r="AE88" s="36">
        <v>0.78994299999999995</v>
      </c>
      <c r="AF88" s="36">
        <v>0.78542999999999996</v>
      </c>
      <c r="AG88" s="36">
        <v>0.78102199999999999</v>
      </c>
      <c r="AH88" s="36">
        <v>0.77671699999999999</v>
      </c>
      <c r="AI88" s="37">
        <v>-6.986E-3</v>
      </c>
    </row>
    <row r="90" spans="1:35" ht="15" customHeight="1" x14ac:dyDescent="0.45">
      <c r="B90" s="39" t="s">
        <v>70</v>
      </c>
    </row>
    <row r="91" spans="1:35" ht="15" customHeight="1" x14ac:dyDescent="0.45">
      <c r="A91" s="3" t="s">
        <v>99</v>
      </c>
      <c r="B91" s="46" t="s">
        <v>434</v>
      </c>
      <c r="C91" s="36">
        <v>0.98990199999999995</v>
      </c>
      <c r="D91" s="36">
        <v>0.98781699999999995</v>
      </c>
      <c r="E91" s="36">
        <v>0.98538199999999998</v>
      </c>
      <c r="F91" s="36">
        <v>0.98284099999999996</v>
      </c>
      <c r="G91" s="36">
        <v>0.98023700000000002</v>
      </c>
      <c r="H91" s="36">
        <v>0.97759700000000005</v>
      </c>
      <c r="I91" s="36">
        <v>0.97485999999999995</v>
      </c>
      <c r="J91" s="36">
        <v>0.97204800000000002</v>
      </c>
      <c r="K91" s="36">
        <v>0.96924900000000003</v>
      </c>
      <c r="L91" s="36">
        <v>0.96651699999999996</v>
      </c>
      <c r="M91" s="36">
        <v>0.96387</v>
      </c>
      <c r="N91" s="36">
        <v>0.96115799999999996</v>
      </c>
      <c r="O91" s="36">
        <v>0.95850800000000003</v>
      </c>
      <c r="P91" s="36">
        <v>0.95589999999999997</v>
      </c>
      <c r="Q91" s="36">
        <v>0.95324500000000001</v>
      </c>
      <c r="R91" s="36">
        <v>0.95057999999999998</v>
      </c>
      <c r="S91" s="36">
        <v>0.94796199999999997</v>
      </c>
      <c r="T91" s="36">
        <v>0.94539200000000001</v>
      </c>
      <c r="U91" s="36">
        <v>0.94281400000000004</v>
      </c>
      <c r="V91" s="36">
        <v>0.94020700000000001</v>
      </c>
      <c r="W91" s="36">
        <v>0.93760699999999997</v>
      </c>
      <c r="X91" s="36">
        <v>0.93503899999999995</v>
      </c>
      <c r="Y91" s="36">
        <v>0.93246300000000004</v>
      </c>
      <c r="Z91" s="36">
        <v>0.92987200000000003</v>
      </c>
      <c r="AA91" s="36">
        <v>0.927284</v>
      </c>
      <c r="AB91" s="36">
        <v>0.92469699999999999</v>
      </c>
      <c r="AC91" s="36">
        <v>0.922095</v>
      </c>
      <c r="AD91" s="36">
        <v>0.91949599999999998</v>
      </c>
      <c r="AE91" s="36">
        <v>0.91687799999999997</v>
      </c>
      <c r="AF91" s="36">
        <v>0.91427000000000003</v>
      </c>
      <c r="AG91" s="36">
        <v>0.91167200000000004</v>
      </c>
      <c r="AH91" s="36">
        <v>0.90908199999999995</v>
      </c>
      <c r="AI91" s="37">
        <v>-2.7439999999999999E-3</v>
      </c>
    </row>
    <row r="92" spans="1:35" ht="15" customHeight="1" x14ac:dyDescent="0.45">
      <c r="A92" s="3" t="s">
        <v>100</v>
      </c>
      <c r="B92" s="46" t="s">
        <v>96</v>
      </c>
      <c r="C92" s="36">
        <v>0.99944699999999997</v>
      </c>
      <c r="D92" s="36">
        <v>0.99922699999999998</v>
      </c>
      <c r="E92" s="36">
        <v>0.99919100000000005</v>
      </c>
      <c r="F92" s="36">
        <v>0.99952600000000003</v>
      </c>
      <c r="G92" s="36">
        <v>0.993251</v>
      </c>
      <c r="H92" s="36">
        <v>0.99274200000000001</v>
      </c>
      <c r="I92" s="36">
        <v>0.99208700000000005</v>
      </c>
      <c r="J92" s="36">
        <v>0.99178599999999995</v>
      </c>
      <c r="K92" s="36">
        <v>0.99148800000000004</v>
      </c>
      <c r="L92" s="36">
        <v>0.99147300000000005</v>
      </c>
      <c r="M92" s="36">
        <v>0.99128000000000005</v>
      </c>
      <c r="N92" s="36">
        <v>0.99089000000000005</v>
      </c>
      <c r="O92" s="36">
        <v>0.99075500000000005</v>
      </c>
      <c r="P92" s="36">
        <v>0.99094099999999996</v>
      </c>
      <c r="Q92" s="36">
        <v>0.98867499999999997</v>
      </c>
      <c r="R92" s="36">
        <v>0.986842</v>
      </c>
      <c r="S92" s="36">
        <v>0.98464499999999999</v>
      </c>
      <c r="T92" s="36">
        <v>0.98351</v>
      </c>
      <c r="U92" s="36">
        <v>0.982931</v>
      </c>
      <c r="V92" s="36">
        <v>0.98251599999999994</v>
      </c>
      <c r="W92" s="36">
        <v>0.98270800000000003</v>
      </c>
      <c r="X92" s="36">
        <v>0.98225099999999999</v>
      </c>
      <c r="Y92" s="36">
        <v>0.98182999999999998</v>
      </c>
      <c r="Z92" s="36">
        <v>0.98196700000000003</v>
      </c>
      <c r="AA92" s="36">
        <v>0.98153400000000002</v>
      </c>
      <c r="AB92" s="36">
        <v>0.98066600000000004</v>
      </c>
      <c r="AC92" s="36">
        <v>0.97968900000000003</v>
      </c>
      <c r="AD92" s="36">
        <v>0.97900600000000004</v>
      </c>
      <c r="AE92" s="36">
        <v>0.97894499999999995</v>
      </c>
      <c r="AF92" s="36">
        <v>0.978962</v>
      </c>
      <c r="AG92" s="36">
        <v>0.978576</v>
      </c>
      <c r="AH92" s="36">
        <v>0.97815799999999997</v>
      </c>
      <c r="AI92" s="37">
        <v>-6.9399999999999996E-4</v>
      </c>
    </row>
    <row r="93" spans="1:35" ht="15" customHeight="1" x14ac:dyDescent="0.45">
      <c r="A93" s="3" t="s">
        <v>101</v>
      </c>
      <c r="B93" s="46" t="s">
        <v>98</v>
      </c>
      <c r="C93" s="36">
        <v>0.990282</v>
      </c>
      <c r="D93" s="36">
        <v>0.98837299999999995</v>
      </c>
      <c r="E93" s="36">
        <v>0.98617100000000002</v>
      </c>
      <c r="F93" s="36">
        <v>0.98391600000000001</v>
      </c>
      <c r="G93" s="36">
        <v>0.98157799999999995</v>
      </c>
      <c r="H93" s="36">
        <v>0.979244</v>
      </c>
      <c r="I93" s="36">
        <v>0.97685699999999998</v>
      </c>
      <c r="J93" s="36">
        <v>0.974437</v>
      </c>
      <c r="K93" s="36">
        <v>0.97206199999999998</v>
      </c>
      <c r="L93" s="36">
        <v>0.96978299999999995</v>
      </c>
      <c r="M93" s="36">
        <v>0.967611</v>
      </c>
      <c r="N93" s="36">
        <v>0.96541500000000002</v>
      </c>
      <c r="O93" s="36">
        <v>0.96331</v>
      </c>
      <c r="P93" s="36">
        <v>0.96127099999999999</v>
      </c>
      <c r="Q93" s="36">
        <v>0.959198</v>
      </c>
      <c r="R93" s="36">
        <v>0.95713000000000004</v>
      </c>
      <c r="S93" s="36">
        <v>0.95511400000000002</v>
      </c>
      <c r="T93" s="36">
        <v>0.95314900000000002</v>
      </c>
      <c r="U93" s="36">
        <v>0.95119600000000004</v>
      </c>
      <c r="V93" s="36">
        <v>0.94923800000000003</v>
      </c>
      <c r="W93" s="36">
        <v>0.94730700000000001</v>
      </c>
      <c r="X93" s="36">
        <v>0.94542300000000001</v>
      </c>
      <c r="Y93" s="36">
        <v>0.94355199999999995</v>
      </c>
      <c r="Z93" s="36">
        <v>0.94169199999999997</v>
      </c>
      <c r="AA93" s="36">
        <v>0.93985600000000002</v>
      </c>
      <c r="AB93" s="36">
        <v>0.93804200000000004</v>
      </c>
      <c r="AC93" s="36">
        <v>0.93623400000000001</v>
      </c>
      <c r="AD93" s="36">
        <v>0.93444899999999997</v>
      </c>
      <c r="AE93" s="36">
        <v>0.93267199999999995</v>
      </c>
      <c r="AF93" s="36">
        <v>0.93092200000000003</v>
      </c>
      <c r="AG93" s="36">
        <v>0.92919600000000002</v>
      </c>
      <c r="AH93" s="36">
        <v>0.92748900000000001</v>
      </c>
      <c r="AI93" s="37">
        <v>-2.111E-3</v>
      </c>
    </row>
    <row r="95" spans="1:35" ht="15" customHeight="1" x14ac:dyDescent="0.45">
      <c r="B95" s="39" t="s">
        <v>102</v>
      </c>
    </row>
    <row r="96" spans="1:35" ht="15" customHeight="1" x14ac:dyDescent="0.45">
      <c r="B96" s="39" t="s">
        <v>103</v>
      </c>
    </row>
    <row r="97" spans="1:35" ht="15" customHeight="1" x14ac:dyDescent="0.45">
      <c r="B97" s="39" t="s">
        <v>449</v>
      </c>
    </row>
    <row r="98" spans="1:35" ht="15" customHeight="1" x14ac:dyDescent="0.45">
      <c r="A98" s="3" t="s">
        <v>104</v>
      </c>
      <c r="B98" s="46" t="s">
        <v>105</v>
      </c>
      <c r="C98" s="36">
        <v>0</v>
      </c>
      <c r="D98" s="36">
        <v>0</v>
      </c>
      <c r="E98" s="36">
        <v>0</v>
      </c>
      <c r="F98" s="36">
        <v>0</v>
      </c>
      <c r="G98" s="36">
        <v>0</v>
      </c>
      <c r="H98" s="36">
        <v>0</v>
      </c>
      <c r="I98" s="36">
        <v>0</v>
      </c>
      <c r="J98" s="36">
        <v>0</v>
      </c>
      <c r="K98" s="36">
        <v>0</v>
      </c>
      <c r="L98" s="36">
        <v>0</v>
      </c>
      <c r="M98" s="36">
        <v>0</v>
      </c>
      <c r="N98" s="36">
        <v>0</v>
      </c>
      <c r="O98" s="36">
        <v>0</v>
      </c>
      <c r="P98" s="36">
        <v>0</v>
      </c>
      <c r="Q98" s="36">
        <v>0</v>
      </c>
      <c r="R98" s="36">
        <v>1.9999999999999999E-6</v>
      </c>
      <c r="S98" s="36">
        <v>5.0000000000000004E-6</v>
      </c>
      <c r="T98" s="36">
        <v>1.1E-5</v>
      </c>
      <c r="U98" s="36">
        <v>2.1999999999999999E-5</v>
      </c>
      <c r="V98" s="36">
        <v>4.3000000000000002E-5</v>
      </c>
      <c r="W98" s="36">
        <v>8.1000000000000004E-5</v>
      </c>
      <c r="X98" s="36">
        <v>1.5100000000000001E-4</v>
      </c>
      <c r="Y98" s="36">
        <v>2.7900000000000001E-4</v>
      </c>
      <c r="Z98" s="36">
        <v>4.0700000000000003E-4</v>
      </c>
      <c r="AA98" s="36">
        <v>5.3600000000000002E-4</v>
      </c>
      <c r="AB98" s="36">
        <v>6.6600000000000003E-4</v>
      </c>
      <c r="AC98" s="36">
        <v>7.9699999999999997E-4</v>
      </c>
      <c r="AD98" s="36">
        <v>9.3000000000000005E-4</v>
      </c>
      <c r="AE98" s="36">
        <v>1.0640000000000001E-3</v>
      </c>
      <c r="AF98" s="36">
        <v>1.1969999999999999E-3</v>
      </c>
      <c r="AG98" s="36">
        <v>1.3309999999999999E-3</v>
      </c>
      <c r="AH98" s="36">
        <v>1.4660000000000001E-3</v>
      </c>
      <c r="AI98" s="37" t="s">
        <v>106</v>
      </c>
    </row>
    <row r="99" spans="1:35" ht="15" customHeight="1" x14ac:dyDescent="0.45">
      <c r="A99" s="3" t="s">
        <v>107</v>
      </c>
      <c r="B99" s="46" t="s">
        <v>108</v>
      </c>
      <c r="C99" s="41">
        <v>15.371174999999999</v>
      </c>
      <c r="D99" s="41">
        <v>17.789476000000001</v>
      </c>
      <c r="E99" s="41">
        <v>20.174282000000002</v>
      </c>
      <c r="F99" s="41">
        <v>22.494509000000001</v>
      </c>
      <c r="G99" s="41">
        <v>24.817796999999999</v>
      </c>
      <c r="H99" s="41">
        <v>27.148112999999999</v>
      </c>
      <c r="I99" s="41">
        <v>29.491848000000001</v>
      </c>
      <c r="J99" s="41">
        <v>31.857081999999998</v>
      </c>
      <c r="K99" s="41">
        <v>34.242167999999999</v>
      </c>
      <c r="L99" s="41">
        <v>36.649825999999997</v>
      </c>
      <c r="M99" s="41">
        <v>39.084167000000001</v>
      </c>
      <c r="N99" s="41">
        <v>41.555790000000002</v>
      </c>
      <c r="O99" s="41">
        <v>44.056389000000003</v>
      </c>
      <c r="P99" s="41">
        <v>46.576397</v>
      </c>
      <c r="Q99" s="41">
        <v>49.118954000000002</v>
      </c>
      <c r="R99" s="41">
        <v>51.687271000000003</v>
      </c>
      <c r="S99" s="41">
        <v>54.275100999999999</v>
      </c>
      <c r="T99" s="41">
        <v>56.878039999999999</v>
      </c>
      <c r="U99" s="41">
        <v>59.506382000000002</v>
      </c>
      <c r="V99" s="41">
        <v>62.160277999999998</v>
      </c>
      <c r="W99" s="41">
        <v>64.835609000000005</v>
      </c>
      <c r="X99" s="41">
        <v>67.541222000000005</v>
      </c>
      <c r="Y99" s="41">
        <v>70.264602999999994</v>
      </c>
      <c r="Z99" s="41">
        <v>73.011825999999999</v>
      </c>
      <c r="AA99" s="41">
        <v>75.781441000000001</v>
      </c>
      <c r="AB99" s="41">
        <v>78.573357000000001</v>
      </c>
      <c r="AC99" s="41">
        <v>81.397155999999995</v>
      </c>
      <c r="AD99" s="41">
        <v>84.254279999999994</v>
      </c>
      <c r="AE99" s="41">
        <v>87.146216999999993</v>
      </c>
      <c r="AF99" s="41">
        <v>90.068077000000002</v>
      </c>
      <c r="AG99" s="41">
        <v>93.025383000000005</v>
      </c>
      <c r="AH99" s="41">
        <v>96.012932000000006</v>
      </c>
      <c r="AI99" s="37">
        <v>6.0878000000000002E-2</v>
      </c>
    </row>
    <row r="100" spans="1:35" ht="15" customHeight="1" x14ac:dyDescent="0.45">
      <c r="A100" s="3" t="s">
        <v>109</v>
      </c>
      <c r="B100" s="46" t="s">
        <v>110</v>
      </c>
      <c r="C100" s="41">
        <v>1.4080000000000001E-2</v>
      </c>
      <c r="D100" s="41">
        <v>1.4080000000000001E-2</v>
      </c>
      <c r="E100" s="41">
        <v>1.4080000000000001E-2</v>
      </c>
      <c r="F100" s="41">
        <v>1.4080000000000001E-2</v>
      </c>
      <c r="G100" s="41">
        <v>1.4080000000000001E-2</v>
      </c>
      <c r="H100" s="41">
        <v>1.4080000000000001E-2</v>
      </c>
      <c r="I100" s="41">
        <v>1.4080000000000001E-2</v>
      </c>
      <c r="J100" s="41">
        <v>1.4080000000000001E-2</v>
      </c>
      <c r="K100" s="41">
        <v>1.4080000000000001E-2</v>
      </c>
      <c r="L100" s="41">
        <v>1.4080000000000001E-2</v>
      </c>
      <c r="M100" s="41">
        <v>1.4080000000000001E-2</v>
      </c>
      <c r="N100" s="41">
        <v>1.4080000000000001E-2</v>
      </c>
      <c r="O100" s="41">
        <v>1.4080000000000001E-2</v>
      </c>
      <c r="P100" s="41">
        <v>1.4080000000000001E-2</v>
      </c>
      <c r="Q100" s="41">
        <v>1.4081E-2</v>
      </c>
      <c r="R100" s="41">
        <v>1.4083999999999999E-2</v>
      </c>
      <c r="S100" s="41">
        <v>1.409E-2</v>
      </c>
      <c r="T100" s="41">
        <v>1.4102E-2</v>
      </c>
      <c r="U100" s="41">
        <v>1.4123999999999999E-2</v>
      </c>
      <c r="V100" s="41">
        <v>1.4166E-2</v>
      </c>
      <c r="W100" s="41">
        <v>1.4241999999999999E-2</v>
      </c>
      <c r="X100" s="41">
        <v>1.4382000000000001E-2</v>
      </c>
      <c r="Y100" s="41">
        <v>1.4637000000000001E-2</v>
      </c>
      <c r="Z100" s="41">
        <v>1.4893E-2</v>
      </c>
      <c r="AA100" s="41">
        <v>1.5151E-2</v>
      </c>
      <c r="AB100" s="41">
        <v>1.5412E-2</v>
      </c>
      <c r="AC100" s="41">
        <v>1.5675000000000001E-2</v>
      </c>
      <c r="AD100" s="41">
        <v>1.5939999999999999E-2</v>
      </c>
      <c r="AE100" s="41">
        <v>1.6206999999999999E-2</v>
      </c>
      <c r="AF100" s="41">
        <v>1.6475E-2</v>
      </c>
      <c r="AG100" s="41">
        <v>1.6743000000000001E-2</v>
      </c>
      <c r="AH100" s="41">
        <v>1.7011999999999999E-2</v>
      </c>
      <c r="AI100" s="37">
        <v>6.1209999999999997E-3</v>
      </c>
    </row>
    <row r="101" spans="1:35" ht="15" customHeight="1" x14ac:dyDescent="0.45">
      <c r="A101" s="3" t="s">
        <v>111</v>
      </c>
      <c r="B101" s="46" t="s">
        <v>112</v>
      </c>
      <c r="C101" s="41">
        <v>15.385255000000001</v>
      </c>
      <c r="D101" s="41">
        <v>17.803556</v>
      </c>
      <c r="E101" s="41">
        <v>20.188362000000001</v>
      </c>
      <c r="F101" s="41">
        <v>22.508589000000001</v>
      </c>
      <c r="G101" s="41">
        <v>24.831876999999999</v>
      </c>
      <c r="H101" s="41">
        <v>27.162192999999998</v>
      </c>
      <c r="I101" s="41">
        <v>29.505928000000001</v>
      </c>
      <c r="J101" s="41">
        <v>31.871162000000002</v>
      </c>
      <c r="K101" s="41">
        <v>34.256247999999999</v>
      </c>
      <c r="L101" s="41">
        <v>36.663905999999997</v>
      </c>
      <c r="M101" s="41">
        <v>39.098247999999998</v>
      </c>
      <c r="N101" s="41">
        <v>41.569870000000002</v>
      </c>
      <c r="O101" s="41">
        <v>44.070469000000003</v>
      </c>
      <c r="P101" s="41">
        <v>46.590477</v>
      </c>
      <c r="Q101" s="41">
        <v>49.133034000000002</v>
      </c>
      <c r="R101" s="41">
        <v>51.701355</v>
      </c>
      <c r="S101" s="41">
        <v>54.289195999999997</v>
      </c>
      <c r="T101" s="41">
        <v>56.892155000000002</v>
      </c>
      <c r="U101" s="41">
        <v>59.520527000000001</v>
      </c>
      <c r="V101" s="41">
        <v>62.174484</v>
      </c>
      <c r="W101" s="41">
        <v>64.849936999999997</v>
      </c>
      <c r="X101" s="41">
        <v>67.555756000000002</v>
      </c>
      <c r="Y101" s="41">
        <v>70.279526000000004</v>
      </c>
      <c r="Z101" s="41">
        <v>73.027122000000006</v>
      </c>
      <c r="AA101" s="41">
        <v>75.797127000000003</v>
      </c>
      <c r="AB101" s="41">
        <v>78.589432000000002</v>
      </c>
      <c r="AC101" s="41">
        <v>81.413634999999999</v>
      </c>
      <c r="AD101" s="41">
        <v>84.271148999999994</v>
      </c>
      <c r="AE101" s="41">
        <v>87.163482999999999</v>
      </c>
      <c r="AF101" s="41">
        <v>90.085746999999998</v>
      </c>
      <c r="AG101" s="41">
        <v>93.043464999999998</v>
      </c>
      <c r="AH101" s="41">
        <v>96.031409999999994</v>
      </c>
      <c r="AI101" s="37">
        <v>6.0852999999999997E-2</v>
      </c>
    </row>
    <row r="102" spans="1:35" ht="15" customHeight="1" x14ac:dyDescent="0.45">
      <c r="B102" s="39" t="s">
        <v>450</v>
      </c>
    </row>
    <row r="103" spans="1:35" ht="15" customHeight="1" x14ac:dyDescent="0.45">
      <c r="A103" s="3" t="s">
        <v>113</v>
      </c>
      <c r="B103" s="46" t="s">
        <v>105</v>
      </c>
      <c r="C103" s="42">
        <v>0</v>
      </c>
      <c r="D103" s="42">
        <v>0</v>
      </c>
      <c r="E103" s="42">
        <v>0</v>
      </c>
      <c r="F103" s="42">
        <v>0</v>
      </c>
      <c r="G103" s="42">
        <v>0</v>
      </c>
      <c r="H103" s="42">
        <v>0</v>
      </c>
      <c r="I103" s="42">
        <v>0</v>
      </c>
      <c r="J103" s="42">
        <v>0</v>
      </c>
      <c r="K103" s="42">
        <v>0</v>
      </c>
      <c r="L103" s="42">
        <v>0</v>
      </c>
      <c r="M103" s="42">
        <v>0</v>
      </c>
      <c r="N103" s="42">
        <v>0</v>
      </c>
      <c r="O103" s="42">
        <v>0</v>
      </c>
      <c r="P103" s="42">
        <v>0</v>
      </c>
      <c r="Q103" s="42">
        <v>9.9999999999999995E-7</v>
      </c>
      <c r="R103" s="42">
        <v>5.0000000000000004E-6</v>
      </c>
      <c r="S103" s="42">
        <v>1.4E-5</v>
      </c>
      <c r="T103" s="42">
        <v>3.0000000000000001E-5</v>
      </c>
      <c r="U103" s="42">
        <v>6.0999999999999999E-5</v>
      </c>
      <c r="V103" s="42">
        <v>1.1900000000000001E-4</v>
      </c>
      <c r="W103" s="42">
        <v>2.2499999999999999E-4</v>
      </c>
      <c r="X103" s="42">
        <v>4.2099999999999999E-4</v>
      </c>
      <c r="Y103" s="42">
        <v>7.7700000000000002E-4</v>
      </c>
      <c r="Z103" s="42">
        <v>1.134E-3</v>
      </c>
      <c r="AA103" s="42">
        <v>1.4940000000000001E-3</v>
      </c>
      <c r="AB103" s="42">
        <v>1.8580000000000001E-3</v>
      </c>
      <c r="AC103" s="42">
        <v>2.225E-3</v>
      </c>
      <c r="AD103" s="42">
        <v>2.5950000000000001E-3</v>
      </c>
      <c r="AE103" s="42">
        <v>2.967E-3</v>
      </c>
      <c r="AF103" s="42">
        <v>3.3409999999999998E-3</v>
      </c>
      <c r="AG103" s="42">
        <v>3.715E-3</v>
      </c>
      <c r="AH103" s="42">
        <v>4.0899999999999999E-3</v>
      </c>
      <c r="AI103" s="37" t="s">
        <v>106</v>
      </c>
    </row>
    <row r="104" spans="1:35" ht="15" customHeight="1" x14ac:dyDescent="0.45">
      <c r="A104" s="3" t="s">
        <v>114</v>
      </c>
      <c r="B104" s="46" t="s">
        <v>108</v>
      </c>
      <c r="C104" s="41">
        <v>21.794682000000002</v>
      </c>
      <c r="D104" s="41">
        <v>24.929656999999999</v>
      </c>
      <c r="E104" s="41">
        <v>28.010867999999999</v>
      </c>
      <c r="F104" s="41">
        <v>30.986257999999999</v>
      </c>
      <c r="G104" s="41">
        <v>33.966178999999997</v>
      </c>
      <c r="H104" s="41">
        <v>36.957526999999999</v>
      </c>
      <c r="I104" s="41">
        <v>39.970740999999997</v>
      </c>
      <c r="J104" s="41">
        <v>43.018538999999997</v>
      </c>
      <c r="K104" s="41">
        <v>46.098610000000001</v>
      </c>
      <c r="L104" s="41">
        <v>49.215426999999998</v>
      </c>
      <c r="M104" s="41">
        <v>52.375767000000003</v>
      </c>
      <c r="N104" s="41">
        <v>55.596657</v>
      </c>
      <c r="O104" s="41">
        <v>58.864421999999998</v>
      </c>
      <c r="P104" s="41">
        <v>62.163857</v>
      </c>
      <c r="Q104" s="41">
        <v>65.500038000000004</v>
      </c>
      <c r="R104" s="41">
        <v>68.878135999999998</v>
      </c>
      <c r="S104" s="41">
        <v>72.288414000000003</v>
      </c>
      <c r="T104" s="41">
        <v>75.723861999999997</v>
      </c>
      <c r="U104" s="41">
        <v>79.201019000000002</v>
      </c>
      <c r="V104" s="41">
        <v>82.720237999999995</v>
      </c>
      <c r="W104" s="41">
        <v>86.274940000000001</v>
      </c>
      <c r="X104" s="41">
        <v>89.879531999999998</v>
      </c>
      <c r="Y104" s="41">
        <v>93.513664000000006</v>
      </c>
      <c r="Z104" s="41">
        <v>97.186829000000003</v>
      </c>
      <c r="AA104" s="41">
        <v>100.89685799999999</v>
      </c>
      <c r="AB104" s="41">
        <v>104.643654</v>
      </c>
      <c r="AC104" s="41">
        <v>108.442757</v>
      </c>
      <c r="AD104" s="41">
        <v>112.296341</v>
      </c>
      <c r="AE104" s="41">
        <v>116.20682499999999</v>
      </c>
      <c r="AF104" s="41">
        <v>120.166481</v>
      </c>
      <c r="AG104" s="41">
        <v>124.184105</v>
      </c>
      <c r="AH104" s="41">
        <v>128.251419</v>
      </c>
      <c r="AI104" s="37">
        <v>5.8838000000000001E-2</v>
      </c>
    </row>
    <row r="105" spans="1:35" ht="15" customHeight="1" x14ac:dyDescent="0.45">
      <c r="A105" s="3" t="s">
        <v>115</v>
      </c>
      <c r="B105" s="46" t="s">
        <v>110</v>
      </c>
      <c r="C105" s="41">
        <v>1.8376E-2</v>
      </c>
      <c r="D105" s="41">
        <v>1.8376E-2</v>
      </c>
      <c r="E105" s="41">
        <v>1.8376E-2</v>
      </c>
      <c r="F105" s="41">
        <v>1.8376E-2</v>
      </c>
      <c r="G105" s="41">
        <v>1.8376E-2</v>
      </c>
      <c r="H105" s="41">
        <v>1.8376E-2</v>
      </c>
      <c r="I105" s="41">
        <v>1.8376E-2</v>
      </c>
      <c r="J105" s="41">
        <v>1.8376E-2</v>
      </c>
      <c r="K105" s="41">
        <v>1.8376E-2</v>
      </c>
      <c r="L105" s="41">
        <v>1.8376E-2</v>
      </c>
      <c r="M105" s="41">
        <v>1.8376E-2</v>
      </c>
      <c r="N105" s="41">
        <v>1.8376E-2</v>
      </c>
      <c r="O105" s="41">
        <v>1.8376E-2</v>
      </c>
      <c r="P105" s="41">
        <v>1.8376E-2</v>
      </c>
      <c r="Q105" s="41">
        <v>1.8377000000000001E-2</v>
      </c>
      <c r="R105" s="41">
        <v>1.8380000000000001E-2</v>
      </c>
      <c r="S105" s="41">
        <v>1.8386E-2</v>
      </c>
      <c r="T105" s="41">
        <v>1.8398000000000001E-2</v>
      </c>
      <c r="U105" s="41">
        <v>1.8421E-2</v>
      </c>
      <c r="V105" s="41">
        <v>1.8463E-2</v>
      </c>
      <c r="W105" s="41">
        <v>1.8540999999999998E-2</v>
      </c>
      <c r="X105" s="41">
        <v>1.8685E-2</v>
      </c>
      <c r="Y105" s="41">
        <v>1.8946999999999999E-2</v>
      </c>
      <c r="Z105" s="41">
        <v>1.9209E-2</v>
      </c>
      <c r="AA105" s="41">
        <v>1.9473000000000001E-2</v>
      </c>
      <c r="AB105" s="41">
        <v>1.9740000000000001E-2</v>
      </c>
      <c r="AC105" s="41">
        <v>2.0008999999999999E-2</v>
      </c>
      <c r="AD105" s="41">
        <v>2.0279999999999999E-2</v>
      </c>
      <c r="AE105" s="41">
        <v>2.0552000000000001E-2</v>
      </c>
      <c r="AF105" s="41">
        <v>2.0826000000000001E-2</v>
      </c>
      <c r="AG105" s="41">
        <v>2.1099E-2</v>
      </c>
      <c r="AH105" s="41">
        <v>2.1374000000000001E-2</v>
      </c>
      <c r="AI105" s="37">
        <v>4.8869999999999999E-3</v>
      </c>
    </row>
    <row r="106" spans="1:35" ht="15" customHeight="1" x14ac:dyDescent="0.45">
      <c r="A106" s="3" t="s">
        <v>116</v>
      </c>
      <c r="B106" s="46" t="s">
        <v>112</v>
      </c>
      <c r="C106" s="41">
        <v>21.813057000000001</v>
      </c>
      <c r="D106" s="41">
        <v>24.948032000000001</v>
      </c>
      <c r="E106" s="41">
        <v>28.029243000000001</v>
      </c>
      <c r="F106" s="41">
        <v>31.004632999999998</v>
      </c>
      <c r="G106" s="41">
        <v>33.984554000000003</v>
      </c>
      <c r="H106" s="41">
        <v>36.975903000000002</v>
      </c>
      <c r="I106" s="41">
        <v>39.989117</v>
      </c>
      <c r="J106" s="41">
        <v>43.036915</v>
      </c>
      <c r="K106" s="41">
        <v>46.116985</v>
      </c>
      <c r="L106" s="41">
        <v>49.233803000000002</v>
      </c>
      <c r="M106" s="41">
        <v>52.394142000000002</v>
      </c>
      <c r="N106" s="41">
        <v>55.615031999999999</v>
      </c>
      <c r="O106" s="41">
        <v>58.882796999999997</v>
      </c>
      <c r="P106" s="41">
        <v>62.182231999999999</v>
      </c>
      <c r="Q106" s="41">
        <v>65.518416999999999</v>
      </c>
      <c r="R106" s="41">
        <v>68.896523000000002</v>
      </c>
      <c r="S106" s="41">
        <v>72.306815999999998</v>
      </c>
      <c r="T106" s="41">
        <v>75.742287000000005</v>
      </c>
      <c r="U106" s="41">
        <v>79.219498000000002</v>
      </c>
      <c r="V106" s="41">
        <v>82.738822999999996</v>
      </c>
      <c r="W106" s="41">
        <v>86.293709000000007</v>
      </c>
      <c r="X106" s="41">
        <v>89.898635999999996</v>
      </c>
      <c r="Y106" s="41">
        <v>93.533385999999993</v>
      </c>
      <c r="Z106" s="41">
        <v>97.207176000000004</v>
      </c>
      <c r="AA106" s="41">
        <v>100.917824</v>
      </c>
      <c r="AB106" s="41">
        <v>104.66525300000001</v>
      </c>
      <c r="AC106" s="41">
        <v>108.464996</v>
      </c>
      <c r="AD106" s="41">
        <v>112.319214</v>
      </c>
      <c r="AE106" s="41">
        <v>116.23034699999999</v>
      </c>
      <c r="AF106" s="41">
        <v>120.190651</v>
      </c>
      <c r="AG106" s="41">
        <v>124.208923</v>
      </c>
      <c r="AH106" s="41">
        <v>128.27688599999999</v>
      </c>
      <c r="AI106" s="37">
        <v>5.8816E-2</v>
      </c>
    </row>
    <row r="107" spans="1:35" ht="15" customHeight="1" x14ac:dyDescent="0.45">
      <c r="B107" s="39" t="s">
        <v>117</v>
      </c>
    </row>
    <row r="108" spans="1:35" ht="15" customHeight="1" x14ac:dyDescent="0.45">
      <c r="A108" s="3" t="s">
        <v>118</v>
      </c>
      <c r="B108" s="46" t="s">
        <v>119</v>
      </c>
      <c r="C108" s="41">
        <v>4.1850370000000003</v>
      </c>
      <c r="D108" s="41">
        <v>5.1154070000000003</v>
      </c>
      <c r="E108" s="41">
        <v>6.0329740000000003</v>
      </c>
      <c r="F108" s="41">
        <v>6.9203409999999996</v>
      </c>
      <c r="G108" s="41">
        <v>7.8101390000000004</v>
      </c>
      <c r="H108" s="41">
        <v>8.7053270000000005</v>
      </c>
      <c r="I108" s="41">
        <v>9.6104920000000007</v>
      </c>
      <c r="J108" s="41">
        <v>10.531507</v>
      </c>
      <c r="K108" s="41">
        <v>11.468572999999999</v>
      </c>
      <c r="L108" s="41">
        <v>12.424288000000001</v>
      </c>
      <c r="M108" s="41">
        <v>13.402305</v>
      </c>
      <c r="N108" s="41">
        <v>14.411619</v>
      </c>
      <c r="O108" s="41">
        <v>15.445729999999999</v>
      </c>
      <c r="P108" s="41">
        <v>16.495816999999999</v>
      </c>
      <c r="Q108" s="41">
        <v>17.565902999999999</v>
      </c>
      <c r="R108" s="41">
        <v>18.658424</v>
      </c>
      <c r="S108" s="41">
        <v>19.768813999999999</v>
      </c>
      <c r="T108" s="41">
        <v>20.890940000000001</v>
      </c>
      <c r="U108" s="41">
        <v>22.034739999999999</v>
      </c>
      <c r="V108" s="41">
        <v>23.200455000000002</v>
      </c>
      <c r="W108" s="41">
        <v>24.38176</v>
      </c>
      <c r="X108" s="41">
        <v>25.588196</v>
      </c>
      <c r="Y108" s="41">
        <v>26.807058000000001</v>
      </c>
      <c r="Z108" s="41">
        <v>28.042415999999999</v>
      </c>
      <c r="AA108" s="41">
        <v>29.292687999999998</v>
      </c>
      <c r="AB108" s="41">
        <v>30.557383000000002</v>
      </c>
      <c r="AC108" s="41">
        <v>31.846827999999999</v>
      </c>
      <c r="AD108" s="41">
        <v>33.157494</v>
      </c>
      <c r="AE108" s="41">
        <v>34.489928999999997</v>
      </c>
      <c r="AF108" s="41">
        <v>35.839816999999996</v>
      </c>
      <c r="AG108" s="41">
        <v>37.210357999999999</v>
      </c>
      <c r="AH108" s="41">
        <v>38.597220999999998</v>
      </c>
      <c r="AI108" s="37">
        <v>7.4297000000000002E-2</v>
      </c>
    </row>
    <row r="109" spans="1:35" ht="15" customHeight="1" x14ac:dyDescent="0.45">
      <c r="A109" s="3" t="s">
        <v>120</v>
      </c>
      <c r="B109" s="46" t="s">
        <v>121</v>
      </c>
      <c r="C109" s="41">
        <v>17.628018999999998</v>
      </c>
      <c r="D109" s="41">
        <v>19.832623000000002</v>
      </c>
      <c r="E109" s="41">
        <v>21.996267</v>
      </c>
      <c r="F109" s="41">
        <v>24.084291</v>
      </c>
      <c r="G109" s="41">
        <v>26.174413999999999</v>
      </c>
      <c r="H109" s="41">
        <v>28.270575000000001</v>
      </c>
      <c r="I109" s="41">
        <v>30.378626000000001</v>
      </c>
      <c r="J109" s="41">
        <v>32.505409</v>
      </c>
      <c r="K109" s="41">
        <v>34.648411000000003</v>
      </c>
      <c r="L109" s="41">
        <v>36.809513000000003</v>
      </c>
      <c r="M109" s="41">
        <v>38.991836999999997</v>
      </c>
      <c r="N109" s="41">
        <v>41.203411000000003</v>
      </c>
      <c r="O109" s="41">
        <v>43.437064999999997</v>
      </c>
      <c r="P109" s="41">
        <v>45.686413000000002</v>
      </c>
      <c r="Q109" s="41">
        <v>47.952506999999997</v>
      </c>
      <c r="R109" s="41">
        <v>50.238093999999997</v>
      </c>
      <c r="S109" s="41">
        <v>52.537993999999998</v>
      </c>
      <c r="T109" s="41">
        <v>54.851348999999999</v>
      </c>
      <c r="U109" s="41">
        <v>57.184753000000001</v>
      </c>
      <c r="V109" s="41">
        <v>59.538364000000001</v>
      </c>
      <c r="W109" s="41">
        <v>61.911945000000003</v>
      </c>
      <c r="X109" s="41">
        <v>64.310447999999994</v>
      </c>
      <c r="Y109" s="41">
        <v>66.726326</v>
      </c>
      <c r="Z109" s="41">
        <v>69.164756999999994</v>
      </c>
      <c r="AA109" s="41">
        <v>71.625136999999995</v>
      </c>
      <c r="AB109" s="41">
        <v>74.107872</v>
      </c>
      <c r="AC109" s="41">
        <v>76.618163999999993</v>
      </c>
      <c r="AD109" s="41">
        <v>79.161727999999997</v>
      </c>
      <c r="AE109" s="41">
        <v>81.740416999999994</v>
      </c>
      <c r="AF109" s="41">
        <v>84.350830000000002</v>
      </c>
      <c r="AG109" s="41">
        <v>86.998565999999997</v>
      </c>
      <c r="AH109" s="41">
        <v>89.679671999999997</v>
      </c>
      <c r="AI109" s="37">
        <v>5.3877000000000001E-2</v>
      </c>
    </row>
    <row r="110" spans="1:35" ht="15" customHeight="1" x14ac:dyDescent="0.45">
      <c r="B110" s="39" t="s">
        <v>122</v>
      </c>
    </row>
    <row r="111" spans="1:35" ht="15" customHeight="1" x14ac:dyDescent="0.45">
      <c r="A111" s="3" t="s">
        <v>123</v>
      </c>
      <c r="B111" s="46" t="s">
        <v>105</v>
      </c>
      <c r="C111" s="42">
        <v>0</v>
      </c>
      <c r="D111" s="42">
        <v>0</v>
      </c>
      <c r="E111" s="42">
        <v>0</v>
      </c>
      <c r="F111" s="42">
        <v>0</v>
      </c>
      <c r="G111" s="42">
        <v>0</v>
      </c>
      <c r="H111" s="42">
        <v>0</v>
      </c>
      <c r="I111" s="42">
        <v>0</v>
      </c>
      <c r="J111" s="42">
        <v>0</v>
      </c>
      <c r="K111" s="42">
        <v>0</v>
      </c>
      <c r="L111" s="42">
        <v>0</v>
      </c>
      <c r="M111" s="42">
        <v>0</v>
      </c>
      <c r="N111" s="42">
        <v>0</v>
      </c>
      <c r="O111" s="42">
        <v>0</v>
      </c>
      <c r="P111" s="42">
        <v>3.0000000000000001E-6</v>
      </c>
      <c r="Q111" s="42">
        <v>9.0000000000000002E-6</v>
      </c>
      <c r="R111" s="42">
        <v>4.1E-5</v>
      </c>
      <c r="S111" s="42">
        <v>1.0399999999999999E-4</v>
      </c>
      <c r="T111" s="42">
        <v>2.32E-4</v>
      </c>
      <c r="U111" s="42">
        <v>4.6700000000000002E-4</v>
      </c>
      <c r="V111" s="42">
        <v>9.1100000000000003E-4</v>
      </c>
      <c r="W111" s="42">
        <v>1.717E-3</v>
      </c>
      <c r="X111" s="42">
        <v>3.1970000000000002E-3</v>
      </c>
      <c r="Y111" s="42">
        <v>5.8939999999999999E-3</v>
      </c>
      <c r="Z111" s="42">
        <v>8.5900000000000004E-3</v>
      </c>
      <c r="AA111" s="42">
        <v>1.1302E-2</v>
      </c>
      <c r="AB111" s="42">
        <v>1.4034E-2</v>
      </c>
      <c r="AC111" s="42">
        <v>1.6785000000000001E-2</v>
      </c>
      <c r="AD111" s="42">
        <v>1.9556E-2</v>
      </c>
      <c r="AE111" s="42">
        <v>2.2334E-2</v>
      </c>
      <c r="AF111" s="42">
        <v>2.5115999999999999E-2</v>
      </c>
      <c r="AG111" s="42">
        <v>2.7897999999999999E-2</v>
      </c>
      <c r="AH111" s="42">
        <v>3.0682000000000001E-2</v>
      </c>
      <c r="AI111" s="37" t="s">
        <v>106</v>
      </c>
    </row>
    <row r="112" spans="1:35" ht="15" customHeight="1" x14ac:dyDescent="0.45">
      <c r="A112" s="3" t="s">
        <v>124</v>
      </c>
      <c r="B112" s="46" t="s">
        <v>108</v>
      </c>
      <c r="C112" s="41">
        <v>188.54342700000001</v>
      </c>
      <c r="D112" s="41">
        <v>213.614777</v>
      </c>
      <c r="E112" s="41">
        <v>238.959351</v>
      </c>
      <c r="F112" s="41">
        <v>259.72048999999998</v>
      </c>
      <c r="G112" s="41">
        <v>279.43795799999998</v>
      </c>
      <c r="H112" s="41">
        <v>300.01171900000003</v>
      </c>
      <c r="I112" s="41">
        <v>323.11703499999999</v>
      </c>
      <c r="J112" s="41">
        <v>341.93804899999998</v>
      </c>
      <c r="K112" s="41">
        <v>363.44006300000001</v>
      </c>
      <c r="L112" s="41">
        <v>387.82488999999998</v>
      </c>
      <c r="M112" s="41">
        <v>412.259277</v>
      </c>
      <c r="N112" s="41">
        <v>437.47403000000003</v>
      </c>
      <c r="O112" s="41">
        <v>466.01654100000002</v>
      </c>
      <c r="P112" s="41">
        <v>492.21710200000001</v>
      </c>
      <c r="Q112" s="41">
        <v>518.36889599999995</v>
      </c>
      <c r="R112" s="41">
        <v>544.72625700000003</v>
      </c>
      <c r="S112" s="41">
        <v>570.98754899999994</v>
      </c>
      <c r="T112" s="41">
        <v>599.299622</v>
      </c>
      <c r="U112" s="41">
        <v>626.85858199999996</v>
      </c>
      <c r="V112" s="41">
        <v>654.47466999999995</v>
      </c>
      <c r="W112" s="41">
        <v>682.60290499999996</v>
      </c>
      <c r="X112" s="41">
        <v>709.30468800000006</v>
      </c>
      <c r="Y112" s="41">
        <v>738.32354699999996</v>
      </c>
      <c r="Z112" s="41">
        <v>767.80419900000004</v>
      </c>
      <c r="AA112" s="41">
        <v>802.22631799999999</v>
      </c>
      <c r="AB112" s="41">
        <v>831.55706799999996</v>
      </c>
      <c r="AC112" s="41">
        <v>862.38354500000003</v>
      </c>
      <c r="AD112" s="41">
        <v>895.21197500000005</v>
      </c>
      <c r="AE112" s="41">
        <v>924.21380599999998</v>
      </c>
      <c r="AF112" s="41">
        <v>955.48742700000003</v>
      </c>
      <c r="AG112" s="41">
        <v>987.38165300000003</v>
      </c>
      <c r="AH112" s="41">
        <v>1021.664673</v>
      </c>
      <c r="AI112" s="37">
        <v>5.6024999999999998E-2</v>
      </c>
    </row>
    <row r="113" spans="1:35" ht="15" customHeight="1" x14ac:dyDescent="0.45">
      <c r="A113" s="3" t="s">
        <v>125</v>
      </c>
      <c r="B113" s="46" t="s">
        <v>110</v>
      </c>
      <c r="C113" s="41">
        <v>0.17482800000000001</v>
      </c>
      <c r="D113" s="41">
        <v>0.17336199999999999</v>
      </c>
      <c r="E113" s="41">
        <v>0.17317099999999999</v>
      </c>
      <c r="F113" s="41">
        <v>0.170936</v>
      </c>
      <c r="G113" s="41">
        <v>0.16834499999999999</v>
      </c>
      <c r="H113" s="41">
        <v>0.16642899999999999</v>
      </c>
      <c r="I113" s="41">
        <v>0.16641500000000001</v>
      </c>
      <c r="J113" s="41">
        <v>0.16169800000000001</v>
      </c>
      <c r="K113" s="41">
        <v>0.16095799999999999</v>
      </c>
      <c r="L113" s="41">
        <v>0.16055900000000001</v>
      </c>
      <c r="M113" s="41">
        <v>0.16040299999999999</v>
      </c>
      <c r="N113" s="41">
        <v>0.15997700000000001</v>
      </c>
      <c r="O113" s="41">
        <v>0.16019800000000001</v>
      </c>
      <c r="P113" s="41">
        <v>0.15984200000000001</v>
      </c>
      <c r="Q113" s="41">
        <v>0.15976799999999999</v>
      </c>
      <c r="R113" s="41">
        <v>0.159668</v>
      </c>
      <c r="S113" s="41">
        <v>0.159306</v>
      </c>
      <c r="T113" s="41">
        <v>0.15925800000000001</v>
      </c>
      <c r="U113" s="41">
        <v>0.15912999999999999</v>
      </c>
      <c r="V113" s="41">
        <v>0.15929599999999999</v>
      </c>
      <c r="W113" s="41">
        <v>0.15970100000000001</v>
      </c>
      <c r="X113" s="41">
        <v>0.160468</v>
      </c>
      <c r="Y113" s="41">
        <v>0.16239999999999999</v>
      </c>
      <c r="Z113" s="41">
        <v>0.164489</v>
      </c>
      <c r="AA113" s="41">
        <v>0.16666700000000001</v>
      </c>
      <c r="AB113" s="41">
        <v>0.16864599999999999</v>
      </c>
      <c r="AC113" s="41">
        <v>0.17091100000000001</v>
      </c>
      <c r="AD113" s="41">
        <v>0.17313200000000001</v>
      </c>
      <c r="AE113" s="41">
        <v>0.17521700000000001</v>
      </c>
      <c r="AF113" s="41">
        <v>0.17732999999999999</v>
      </c>
      <c r="AG113" s="41">
        <v>0.17945900000000001</v>
      </c>
      <c r="AH113" s="41">
        <v>0.181696</v>
      </c>
      <c r="AI113" s="37">
        <v>1.2440000000000001E-3</v>
      </c>
    </row>
    <row r="114" spans="1:35" ht="15" customHeight="1" x14ac:dyDescent="0.45">
      <c r="A114" s="3" t="s">
        <v>126</v>
      </c>
      <c r="B114" s="46" t="s">
        <v>112</v>
      </c>
      <c r="C114" s="41">
        <v>188.71826200000001</v>
      </c>
      <c r="D114" s="41">
        <v>213.78813199999999</v>
      </c>
      <c r="E114" s="41">
        <v>239.13252299999999</v>
      </c>
      <c r="F114" s="41">
        <v>259.89141799999999</v>
      </c>
      <c r="G114" s="41">
        <v>279.60629299999999</v>
      </c>
      <c r="H114" s="41">
        <v>300.17816199999999</v>
      </c>
      <c r="I114" s="41">
        <v>323.28344700000002</v>
      </c>
      <c r="J114" s="41">
        <v>342.099762</v>
      </c>
      <c r="K114" s="41">
        <v>363.60101300000002</v>
      </c>
      <c r="L114" s="41">
        <v>387.98544299999998</v>
      </c>
      <c r="M114" s="41">
        <v>412.41967799999998</v>
      </c>
      <c r="N114" s="41">
        <v>437.63400300000001</v>
      </c>
      <c r="O114" s="41">
        <v>466.17672700000003</v>
      </c>
      <c r="P114" s="41">
        <v>492.37695300000001</v>
      </c>
      <c r="Q114" s="41">
        <v>518.52868699999999</v>
      </c>
      <c r="R114" s="41">
        <v>544.885986</v>
      </c>
      <c r="S114" s="41">
        <v>571.146973</v>
      </c>
      <c r="T114" s="41">
        <v>599.45910600000002</v>
      </c>
      <c r="U114" s="41">
        <v>627.01818800000001</v>
      </c>
      <c r="V114" s="41">
        <v>654.63488800000005</v>
      </c>
      <c r="W114" s="41">
        <v>682.76434300000005</v>
      </c>
      <c r="X114" s="41">
        <v>709.46832300000005</v>
      </c>
      <c r="Y114" s="41">
        <v>738.49188200000003</v>
      </c>
      <c r="Z114" s="41">
        <v>767.97729500000003</v>
      </c>
      <c r="AA114" s="41">
        <v>802.40429700000004</v>
      </c>
      <c r="AB114" s="41">
        <v>831.73974599999997</v>
      </c>
      <c r="AC114" s="41">
        <v>862.57122800000002</v>
      </c>
      <c r="AD114" s="41">
        <v>895.40466300000003</v>
      </c>
      <c r="AE114" s="41">
        <v>924.41137700000002</v>
      </c>
      <c r="AF114" s="41">
        <v>955.68988000000002</v>
      </c>
      <c r="AG114" s="41">
        <v>987.58898899999997</v>
      </c>
      <c r="AH114" s="41">
        <v>1021.877075</v>
      </c>
      <c r="AI114" s="37">
        <v>5.6000000000000001E-2</v>
      </c>
    </row>
    <row r="115" spans="1:35" ht="15" customHeight="1" thickBot="1" x14ac:dyDescent="0.5"/>
    <row r="116" spans="1:35" ht="15" customHeight="1" x14ac:dyDescent="0.45">
      <c r="B116" s="50" t="s">
        <v>289</v>
      </c>
      <c r="C116" s="50"/>
      <c r="D116" s="50"/>
      <c r="E116" s="50"/>
      <c r="F116" s="50"/>
      <c r="G116" s="50"/>
      <c r="H116" s="50"/>
      <c r="I116" s="50"/>
      <c r="J116" s="50"/>
      <c r="K116" s="50"/>
      <c r="L116" s="50"/>
      <c r="M116" s="50"/>
      <c r="N116" s="50"/>
      <c r="O116" s="50"/>
      <c r="P116" s="50"/>
      <c r="Q116" s="50"/>
      <c r="R116" s="50"/>
      <c r="S116" s="50"/>
      <c r="T116" s="50"/>
      <c r="U116" s="50"/>
      <c r="V116" s="50"/>
      <c r="W116" s="50"/>
      <c r="X116" s="50"/>
      <c r="Y116" s="50"/>
      <c r="Z116" s="50"/>
      <c r="AA116" s="50"/>
      <c r="AB116" s="50"/>
      <c r="AC116" s="50"/>
      <c r="AD116" s="50"/>
      <c r="AE116" s="50"/>
      <c r="AF116" s="50"/>
      <c r="AG116" s="50"/>
      <c r="AH116" s="50"/>
      <c r="AI116" s="50"/>
    </row>
    <row r="117" spans="1:35" ht="15" customHeight="1" x14ac:dyDescent="0.45">
      <c r="B117" s="7" t="s">
        <v>288</v>
      </c>
    </row>
    <row r="118" spans="1:35" ht="15" customHeight="1" x14ac:dyDescent="0.45">
      <c r="B118" s="7" t="s">
        <v>451</v>
      </c>
    </row>
    <row r="119" spans="1:35" ht="15" customHeight="1" x14ac:dyDescent="0.45">
      <c r="B119" s="7" t="s">
        <v>452</v>
      </c>
    </row>
    <row r="120" spans="1:35" ht="15" customHeight="1" x14ac:dyDescent="0.45">
      <c r="B120" s="7" t="s">
        <v>453</v>
      </c>
    </row>
    <row r="121" spans="1:35" ht="15" customHeight="1" x14ac:dyDescent="0.45">
      <c r="B121" s="7" t="s">
        <v>454</v>
      </c>
    </row>
    <row r="122" spans="1:35" ht="15" customHeight="1" x14ac:dyDescent="0.45">
      <c r="B122" s="7" t="s">
        <v>455</v>
      </c>
    </row>
    <row r="123" spans="1:35" ht="15" customHeight="1" x14ac:dyDescent="0.45">
      <c r="B123" s="7" t="s">
        <v>456</v>
      </c>
    </row>
    <row r="124" spans="1:35" ht="15" customHeight="1" x14ac:dyDescent="0.45">
      <c r="B124" s="7" t="s">
        <v>287</v>
      </c>
    </row>
    <row r="125" spans="1:35" ht="15" customHeight="1" x14ac:dyDescent="0.45">
      <c r="B125" s="7" t="s">
        <v>127</v>
      </c>
    </row>
    <row r="126" spans="1:35" ht="15" customHeight="1" x14ac:dyDescent="0.45">
      <c r="B126" s="7" t="s">
        <v>286</v>
      </c>
    </row>
    <row r="127" spans="1:35" ht="15" customHeight="1" x14ac:dyDescent="0.45">
      <c r="B127" s="7" t="s">
        <v>128</v>
      </c>
    </row>
    <row r="128" spans="1:35" ht="15" customHeight="1" x14ac:dyDescent="0.45">
      <c r="B128" s="7" t="s">
        <v>457</v>
      </c>
    </row>
    <row r="129" spans="2:2" ht="15" customHeight="1" x14ac:dyDescent="0.45">
      <c r="B129" s="7" t="s">
        <v>458</v>
      </c>
    </row>
    <row r="130" spans="2:2" ht="15" customHeight="1" x14ac:dyDescent="0.45">
      <c r="B130" s="7" t="s">
        <v>285</v>
      </c>
    </row>
    <row r="131" spans="2:2" ht="15" customHeight="1" x14ac:dyDescent="0.45">
      <c r="B131" s="7" t="s">
        <v>129</v>
      </c>
    </row>
    <row r="132" spans="2:2" ht="15" customHeight="1" x14ac:dyDescent="0.45">
      <c r="B132" s="7" t="s">
        <v>284</v>
      </c>
    </row>
    <row r="133" spans="2:2" ht="15" customHeight="1" x14ac:dyDescent="0.45">
      <c r="B133" s="7" t="s">
        <v>130</v>
      </c>
    </row>
    <row r="134" spans="2:2" ht="15" customHeight="1" x14ac:dyDescent="0.45">
      <c r="B134" s="7" t="s">
        <v>131</v>
      </c>
    </row>
    <row r="135" spans="2:2" ht="15" customHeight="1" x14ac:dyDescent="0.45">
      <c r="B135" s="7" t="s">
        <v>283</v>
      </c>
    </row>
    <row r="136" spans="2:2" ht="15" customHeight="1" x14ac:dyDescent="0.45">
      <c r="B136" s="7" t="s">
        <v>132</v>
      </c>
    </row>
    <row r="137" spans="2:2" ht="15" customHeight="1" x14ac:dyDescent="0.45">
      <c r="B137" s="7" t="s">
        <v>282</v>
      </c>
    </row>
    <row r="138" spans="2:2" ht="15" customHeight="1" x14ac:dyDescent="0.45">
      <c r="B138" s="7" t="s">
        <v>459</v>
      </c>
    </row>
    <row r="139" spans="2:2" ht="15" customHeight="1" x14ac:dyDescent="0.45">
      <c r="B139" s="7" t="s">
        <v>281</v>
      </c>
    </row>
    <row r="140" spans="2:2" ht="15" customHeight="1" x14ac:dyDescent="0.45">
      <c r="B140" s="7" t="s">
        <v>280</v>
      </c>
    </row>
    <row r="141" spans="2:2" ht="15" customHeight="1" x14ac:dyDescent="0.45">
      <c r="B141" s="7" t="s">
        <v>279</v>
      </c>
    </row>
    <row r="142" spans="2:2" ht="15" customHeight="1" x14ac:dyDescent="0.45">
      <c r="B142" s="7" t="s">
        <v>460</v>
      </c>
    </row>
    <row r="143" spans="2:2" ht="15" customHeight="1" x14ac:dyDescent="0.45">
      <c r="B143" s="7" t="s">
        <v>461</v>
      </c>
    </row>
  </sheetData>
  <mergeCells count="1">
    <mergeCell ref="B116:AI116"/>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112"/>
  <sheetViews>
    <sheetView zoomScale="70" zoomScaleNormal="70" workbookViewId="0">
      <pane xSplit="2" ySplit="1" topLeftCell="R2" activePane="bottomRight" state="frozen"/>
      <selection pane="topRight" activeCell="C1" sqref="C1"/>
      <selection pane="bottomLeft" activeCell="A2" sqref="A2"/>
      <selection pane="bottomRight" activeCell="B84" sqref="B84"/>
    </sheetView>
  </sheetViews>
  <sheetFormatPr defaultRowHeight="15" customHeight="1" x14ac:dyDescent="0.45"/>
  <cols>
    <col min="1" max="1" width="17.53125" bestFit="1" customWidth="1"/>
    <col min="2" max="2" width="42.6640625" customWidth="1"/>
  </cols>
  <sheetData>
    <row r="1" spans="1:35" ht="15" customHeight="1" thickBot="1" x14ac:dyDescent="0.5">
      <c r="B1" s="38" t="s">
        <v>442</v>
      </c>
      <c r="C1" s="47">
        <v>2019</v>
      </c>
      <c r="D1" s="47">
        <v>2020</v>
      </c>
      <c r="E1" s="47">
        <v>2021</v>
      </c>
      <c r="F1" s="47">
        <v>2022</v>
      </c>
      <c r="G1" s="47">
        <v>2023</v>
      </c>
      <c r="H1" s="47">
        <v>2024</v>
      </c>
      <c r="I1" s="47">
        <v>2025</v>
      </c>
      <c r="J1" s="47">
        <v>2026</v>
      </c>
      <c r="K1" s="47">
        <v>2027</v>
      </c>
      <c r="L1" s="47">
        <v>2028</v>
      </c>
      <c r="M1" s="47">
        <v>2029</v>
      </c>
      <c r="N1" s="47">
        <v>2030</v>
      </c>
      <c r="O1" s="47">
        <v>2031</v>
      </c>
      <c r="P1" s="47">
        <v>2032</v>
      </c>
      <c r="Q1" s="47">
        <v>2033</v>
      </c>
      <c r="R1" s="47">
        <v>2034</v>
      </c>
      <c r="S1" s="47">
        <v>2035</v>
      </c>
      <c r="T1" s="47">
        <v>2036</v>
      </c>
      <c r="U1" s="47">
        <v>2037</v>
      </c>
      <c r="V1" s="47">
        <v>2038</v>
      </c>
      <c r="W1" s="47">
        <v>2039</v>
      </c>
      <c r="X1" s="47">
        <v>2040</v>
      </c>
      <c r="Y1" s="47">
        <v>2041</v>
      </c>
      <c r="Z1" s="47">
        <v>2042</v>
      </c>
      <c r="AA1" s="47">
        <v>2043</v>
      </c>
      <c r="AB1" s="47">
        <v>2044</v>
      </c>
      <c r="AC1" s="47">
        <v>2045</v>
      </c>
      <c r="AD1" s="47">
        <v>2046</v>
      </c>
      <c r="AE1" s="47">
        <v>2047</v>
      </c>
      <c r="AF1" s="47">
        <v>2048</v>
      </c>
      <c r="AG1" s="47">
        <v>2049</v>
      </c>
      <c r="AH1" s="47">
        <v>2050</v>
      </c>
    </row>
    <row r="2" spans="1:35" ht="15" customHeight="1" thickTop="1" x14ac:dyDescent="0.45"/>
    <row r="3" spans="1:35" ht="15" customHeight="1" x14ac:dyDescent="0.45">
      <c r="C3" s="6" t="s">
        <v>294</v>
      </c>
      <c r="D3" s="6" t="s">
        <v>443</v>
      </c>
      <c r="E3" s="6"/>
      <c r="F3" s="6"/>
      <c r="G3" s="6"/>
      <c r="H3" s="6"/>
    </row>
    <row r="4" spans="1:35" ht="15" customHeight="1" x14ac:dyDescent="0.45">
      <c r="C4" s="6" t="s">
        <v>293</v>
      </c>
      <c r="D4" s="6" t="s">
        <v>444</v>
      </c>
      <c r="E4" s="6"/>
      <c r="F4" s="6"/>
      <c r="G4" s="6" t="s">
        <v>292</v>
      </c>
      <c r="H4" s="6"/>
    </row>
    <row r="5" spans="1:35" ht="15" customHeight="1" x14ac:dyDescent="0.45">
      <c r="C5" s="6" t="s">
        <v>291</v>
      </c>
      <c r="D5" s="6" t="s">
        <v>445</v>
      </c>
      <c r="E5" s="6"/>
      <c r="F5" s="6"/>
      <c r="G5" s="6"/>
      <c r="H5" s="6"/>
    </row>
    <row r="6" spans="1:35" ht="15" customHeight="1" x14ac:dyDescent="0.45">
      <c r="C6" s="6" t="s">
        <v>290</v>
      </c>
      <c r="D6" s="6"/>
      <c r="E6" s="6" t="s">
        <v>446</v>
      </c>
      <c r="F6" s="6"/>
      <c r="G6" s="6"/>
      <c r="H6" s="6"/>
    </row>
    <row r="10" spans="1:35" ht="15" customHeight="1" x14ac:dyDescent="0.5">
      <c r="A10" s="3" t="s">
        <v>133</v>
      </c>
      <c r="B10" s="45" t="s">
        <v>463</v>
      </c>
    </row>
    <row r="11" spans="1:35" ht="15" customHeight="1" x14ac:dyDescent="0.45">
      <c r="B11" s="38" t="s">
        <v>2</v>
      </c>
    </row>
    <row r="12" spans="1:35" ht="15" customHeight="1" x14ac:dyDescent="0.45">
      <c r="B12" s="38" t="s">
        <v>2</v>
      </c>
      <c r="C12" s="2" t="s">
        <v>2</v>
      </c>
      <c r="D12" s="2" t="s">
        <v>2</v>
      </c>
      <c r="E12" s="2" t="s">
        <v>2</v>
      </c>
      <c r="F12" s="2" t="s">
        <v>2</v>
      </c>
      <c r="G12" s="2" t="s">
        <v>2</v>
      </c>
      <c r="H12" s="2" t="s">
        <v>2</v>
      </c>
      <c r="I12" s="2" t="s">
        <v>2</v>
      </c>
      <c r="J12" s="2" t="s">
        <v>2</v>
      </c>
      <c r="K12" s="2" t="s">
        <v>2</v>
      </c>
      <c r="L12" s="2" t="s">
        <v>2</v>
      </c>
      <c r="M12" s="2" t="s">
        <v>2</v>
      </c>
      <c r="N12" s="2" t="s">
        <v>2</v>
      </c>
      <c r="O12" s="2" t="s">
        <v>2</v>
      </c>
      <c r="P12" s="2" t="s">
        <v>2</v>
      </c>
      <c r="Q12" s="2" t="s">
        <v>2</v>
      </c>
      <c r="R12" s="2" t="s">
        <v>2</v>
      </c>
      <c r="S12" s="2" t="s">
        <v>2</v>
      </c>
      <c r="T12" s="2" t="s">
        <v>2</v>
      </c>
      <c r="U12" s="2" t="s">
        <v>2</v>
      </c>
      <c r="V12" s="2" t="s">
        <v>2</v>
      </c>
      <c r="W12" s="2" t="s">
        <v>2</v>
      </c>
      <c r="X12" s="2" t="s">
        <v>2</v>
      </c>
      <c r="Y12" s="2" t="s">
        <v>2</v>
      </c>
      <c r="Z12" s="2" t="s">
        <v>2</v>
      </c>
      <c r="AA12" s="2" t="s">
        <v>2</v>
      </c>
      <c r="AB12" s="2" t="s">
        <v>2</v>
      </c>
      <c r="AC12" s="2" t="s">
        <v>2</v>
      </c>
      <c r="AD12" s="2" t="s">
        <v>2</v>
      </c>
      <c r="AE12" s="2" t="s">
        <v>2</v>
      </c>
      <c r="AF12" s="2" t="s">
        <v>2</v>
      </c>
      <c r="AG12" s="2" t="s">
        <v>2</v>
      </c>
      <c r="AH12" s="2" t="s">
        <v>2</v>
      </c>
      <c r="AI12" s="2" t="s">
        <v>448</v>
      </c>
    </row>
    <row r="13" spans="1:35" ht="15" customHeight="1" thickBot="1" x14ac:dyDescent="0.5">
      <c r="B13" s="47" t="s">
        <v>134</v>
      </c>
      <c r="C13" s="47">
        <v>2019</v>
      </c>
      <c r="D13" s="47">
        <v>2020</v>
      </c>
      <c r="E13" s="47">
        <v>2021</v>
      </c>
      <c r="F13" s="47">
        <v>2022</v>
      </c>
      <c r="G13" s="47">
        <v>2023</v>
      </c>
      <c r="H13" s="47">
        <v>2024</v>
      </c>
      <c r="I13" s="47">
        <v>2025</v>
      </c>
      <c r="J13" s="47">
        <v>2026</v>
      </c>
      <c r="K13" s="47">
        <v>2027</v>
      </c>
      <c r="L13" s="47">
        <v>2028</v>
      </c>
      <c r="M13" s="47">
        <v>2029</v>
      </c>
      <c r="N13" s="47">
        <v>2030</v>
      </c>
      <c r="O13" s="47">
        <v>2031</v>
      </c>
      <c r="P13" s="47">
        <v>2032</v>
      </c>
      <c r="Q13" s="47">
        <v>2033</v>
      </c>
      <c r="R13" s="47">
        <v>2034</v>
      </c>
      <c r="S13" s="47">
        <v>2035</v>
      </c>
      <c r="T13" s="47">
        <v>2036</v>
      </c>
      <c r="U13" s="47">
        <v>2037</v>
      </c>
      <c r="V13" s="47">
        <v>2038</v>
      </c>
      <c r="W13" s="47">
        <v>2039</v>
      </c>
      <c r="X13" s="47">
        <v>2040</v>
      </c>
      <c r="Y13" s="47">
        <v>2041</v>
      </c>
      <c r="Z13" s="47">
        <v>2042</v>
      </c>
      <c r="AA13" s="47">
        <v>2043</v>
      </c>
      <c r="AB13" s="47">
        <v>2044</v>
      </c>
      <c r="AC13" s="47">
        <v>2045</v>
      </c>
      <c r="AD13" s="47">
        <v>2046</v>
      </c>
      <c r="AE13" s="47">
        <v>2047</v>
      </c>
      <c r="AF13" s="47">
        <v>2048</v>
      </c>
      <c r="AG13" s="47">
        <v>2049</v>
      </c>
      <c r="AH13" s="47">
        <v>2050</v>
      </c>
      <c r="AI13" s="47">
        <v>2050</v>
      </c>
    </row>
    <row r="14" spans="1:35" ht="15" customHeight="1" thickTop="1" x14ac:dyDescent="0.45"/>
    <row r="15" spans="1:35" ht="15" customHeight="1" x14ac:dyDescent="0.45">
      <c r="B15" s="39" t="s">
        <v>135</v>
      </c>
    </row>
    <row r="16" spans="1:35" ht="15" customHeight="1" x14ac:dyDescent="0.45">
      <c r="B16" s="39" t="s">
        <v>136</v>
      </c>
    </row>
    <row r="17" spans="1:35" ht="15" customHeight="1" x14ac:dyDescent="0.45">
      <c r="A17" s="3" t="s">
        <v>137</v>
      </c>
      <c r="B17" s="46" t="s">
        <v>138</v>
      </c>
      <c r="C17" s="42">
        <v>0.675373</v>
      </c>
      <c r="D17" s="42">
        <v>0.66888599999999998</v>
      </c>
      <c r="E17" s="42">
        <v>0.67268899999999998</v>
      </c>
      <c r="F17" s="42">
        <v>0.672925</v>
      </c>
      <c r="G17" s="42">
        <v>0.67228500000000002</v>
      </c>
      <c r="H17" s="42">
        <v>0.67117000000000004</v>
      </c>
      <c r="I17" s="42">
        <v>0.66914200000000001</v>
      </c>
      <c r="J17" s="42">
        <v>0.66662900000000003</v>
      </c>
      <c r="K17" s="42">
        <v>0.66456300000000001</v>
      </c>
      <c r="L17" s="42">
        <v>0.66333500000000001</v>
      </c>
      <c r="M17" s="42">
        <v>0.66295999999999999</v>
      </c>
      <c r="N17" s="42">
        <v>0.66201299999999996</v>
      </c>
      <c r="O17" s="42">
        <v>0.66176800000000002</v>
      </c>
      <c r="P17" s="42">
        <v>0.66192300000000004</v>
      </c>
      <c r="Q17" s="42">
        <v>0.66166100000000005</v>
      </c>
      <c r="R17" s="42">
        <v>0.661269</v>
      </c>
      <c r="S17" s="42">
        <v>0.66135900000000003</v>
      </c>
      <c r="T17" s="42">
        <v>0.66173400000000004</v>
      </c>
      <c r="U17" s="42">
        <v>0.66205599999999998</v>
      </c>
      <c r="V17" s="42">
        <v>0.66230199999999995</v>
      </c>
      <c r="W17" s="42">
        <v>0.66256700000000002</v>
      </c>
      <c r="X17" s="42">
        <v>0.66278000000000004</v>
      </c>
      <c r="Y17" s="42">
        <v>0.66308400000000001</v>
      </c>
      <c r="Z17" s="42">
        <v>0.66337100000000004</v>
      </c>
      <c r="AA17" s="42">
        <v>0.66377600000000003</v>
      </c>
      <c r="AB17" s="42">
        <v>0.66429700000000003</v>
      </c>
      <c r="AC17" s="42">
        <v>0.66490400000000005</v>
      </c>
      <c r="AD17" s="42">
        <v>0.66566099999999995</v>
      </c>
      <c r="AE17" s="42">
        <v>0.66639099999999996</v>
      </c>
      <c r="AF17" s="42">
        <v>0.66733600000000004</v>
      </c>
      <c r="AG17" s="42">
        <v>0.668485</v>
      </c>
      <c r="AH17" s="42">
        <v>0.66966400000000004</v>
      </c>
      <c r="AI17" s="37">
        <v>-2.7399999999999999E-4</v>
      </c>
    </row>
    <row r="18" spans="1:35" ht="15" customHeight="1" x14ac:dyDescent="0.45">
      <c r="A18" s="3" t="s">
        <v>139</v>
      </c>
      <c r="B18" s="46" t="s">
        <v>140</v>
      </c>
      <c r="C18" s="42">
        <v>1.121132</v>
      </c>
      <c r="D18" s="42">
        <v>1.1121030000000001</v>
      </c>
      <c r="E18" s="42">
        <v>1.120978</v>
      </c>
      <c r="F18" s="42">
        <v>1.1244529999999999</v>
      </c>
      <c r="G18" s="42">
        <v>1.127003</v>
      </c>
      <c r="H18" s="42">
        <v>1.1289210000000001</v>
      </c>
      <c r="I18" s="42">
        <v>1.129507</v>
      </c>
      <c r="J18" s="42">
        <v>1.1285369999999999</v>
      </c>
      <c r="K18" s="42">
        <v>1.128125</v>
      </c>
      <c r="L18" s="42">
        <v>1.1290929999999999</v>
      </c>
      <c r="M18" s="42">
        <v>1.131378</v>
      </c>
      <c r="N18" s="42">
        <v>1.132949</v>
      </c>
      <c r="O18" s="42">
        <v>1.135594</v>
      </c>
      <c r="P18" s="42">
        <v>1.1388069999999999</v>
      </c>
      <c r="Q18" s="42">
        <v>1.1412059999999999</v>
      </c>
      <c r="R18" s="42">
        <v>1.14354</v>
      </c>
      <c r="S18" s="42">
        <v>1.146733</v>
      </c>
      <c r="T18" s="42">
        <v>1.150569</v>
      </c>
      <c r="U18" s="42">
        <v>1.1543209999999999</v>
      </c>
      <c r="V18" s="42">
        <v>1.1580360000000001</v>
      </c>
      <c r="W18" s="42">
        <v>1.1618440000000001</v>
      </c>
      <c r="X18" s="42">
        <v>1.1650499999999999</v>
      </c>
      <c r="Y18" s="42">
        <v>1.168504</v>
      </c>
      <c r="Z18" s="42">
        <v>1.172007</v>
      </c>
      <c r="AA18" s="42">
        <v>1.1758059999999999</v>
      </c>
      <c r="AB18" s="42">
        <v>1.1796709999999999</v>
      </c>
      <c r="AC18" s="42">
        <v>1.183643</v>
      </c>
      <c r="AD18" s="42">
        <v>1.187826</v>
      </c>
      <c r="AE18" s="42">
        <v>1.19204</v>
      </c>
      <c r="AF18" s="42">
        <v>1.196491</v>
      </c>
      <c r="AG18" s="42">
        <v>1.2012769999999999</v>
      </c>
      <c r="AH18" s="42">
        <v>1.2061679999999999</v>
      </c>
      <c r="AI18" s="37">
        <v>2.3609999999999998E-3</v>
      </c>
    </row>
    <row r="19" spans="1:35" ht="15" customHeight="1" x14ac:dyDescent="0.45">
      <c r="A19" s="3" t="s">
        <v>141</v>
      </c>
      <c r="B19" s="46" t="s">
        <v>142</v>
      </c>
      <c r="C19" s="42">
        <v>0.34263700000000002</v>
      </c>
      <c r="D19" s="42">
        <v>0.34502899999999997</v>
      </c>
      <c r="E19" s="42">
        <v>0.348325</v>
      </c>
      <c r="F19" s="42">
        <v>0.34961700000000001</v>
      </c>
      <c r="G19" s="42">
        <v>0.35065299999999999</v>
      </c>
      <c r="H19" s="42">
        <v>0.35155900000000001</v>
      </c>
      <c r="I19" s="42">
        <v>0.35219699999999998</v>
      </c>
      <c r="J19" s="42">
        <v>0.35276000000000002</v>
      </c>
      <c r="K19" s="42">
        <v>0.35373500000000002</v>
      </c>
      <c r="L19" s="42">
        <v>0.355354</v>
      </c>
      <c r="M19" s="42">
        <v>0.35751899999999998</v>
      </c>
      <c r="N19" s="42">
        <v>0.35833700000000002</v>
      </c>
      <c r="O19" s="42">
        <v>0.35955399999999998</v>
      </c>
      <c r="P19" s="42">
        <v>0.36119699999999999</v>
      </c>
      <c r="Q19" s="42">
        <v>0.36275400000000002</v>
      </c>
      <c r="R19" s="42">
        <v>0.36429400000000001</v>
      </c>
      <c r="S19" s="42">
        <v>0.36605900000000002</v>
      </c>
      <c r="T19" s="42">
        <v>0.36797099999999999</v>
      </c>
      <c r="U19" s="42">
        <v>0.36987199999999998</v>
      </c>
      <c r="V19" s="42">
        <v>0.37163000000000002</v>
      </c>
      <c r="W19" s="42">
        <v>0.37348900000000002</v>
      </c>
      <c r="X19" s="42">
        <v>0.37537599999999999</v>
      </c>
      <c r="Y19" s="42">
        <v>0.37737599999999999</v>
      </c>
      <c r="Z19" s="42">
        <v>0.37941599999999998</v>
      </c>
      <c r="AA19" s="42">
        <v>0.38164399999999998</v>
      </c>
      <c r="AB19" s="42">
        <v>0.383963</v>
      </c>
      <c r="AC19" s="42">
        <v>0.38640400000000003</v>
      </c>
      <c r="AD19" s="42">
        <v>0.38901000000000002</v>
      </c>
      <c r="AE19" s="42">
        <v>0.39167200000000002</v>
      </c>
      <c r="AF19" s="42">
        <v>0.394482</v>
      </c>
      <c r="AG19" s="42">
        <v>0.39743899999999999</v>
      </c>
      <c r="AH19" s="42">
        <v>0.40044200000000002</v>
      </c>
      <c r="AI19" s="37">
        <v>5.0419999999999996E-3</v>
      </c>
    </row>
    <row r="20" spans="1:35" ht="15" customHeight="1" x14ac:dyDescent="0.45">
      <c r="A20" s="3" t="s">
        <v>143</v>
      </c>
      <c r="B20" s="46" t="s">
        <v>144</v>
      </c>
      <c r="C20" s="42">
        <v>0.60744299999999996</v>
      </c>
      <c r="D20" s="42">
        <v>0.61159699999999995</v>
      </c>
      <c r="E20" s="42">
        <v>0.61907699999999999</v>
      </c>
      <c r="F20" s="42">
        <v>0.62246299999999999</v>
      </c>
      <c r="G20" s="42">
        <v>0.624834</v>
      </c>
      <c r="H20" s="42">
        <v>0.62666699999999997</v>
      </c>
      <c r="I20" s="42">
        <v>0.62768000000000002</v>
      </c>
      <c r="J20" s="42">
        <v>0.62854299999999996</v>
      </c>
      <c r="K20" s="42">
        <v>0.63035399999999997</v>
      </c>
      <c r="L20" s="42">
        <v>0.63345499999999999</v>
      </c>
      <c r="M20" s="42">
        <v>0.63767300000000005</v>
      </c>
      <c r="N20" s="42">
        <v>0.64100900000000005</v>
      </c>
      <c r="O20" s="42">
        <v>0.64534199999999997</v>
      </c>
      <c r="P20" s="42">
        <v>0.65033600000000003</v>
      </c>
      <c r="Q20" s="42">
        <v>0.65498900000000004</v>
      </c>
      <c r="R20" s="42">
        <v>0.65939000000000003</v>
      </c>
      <c r="S20" s="42">
        <v>0.66403199999999996</v>
      </c>
      <c r="T20" s="42">
        <v>0.66887799999999997</v>
      </c>
      <c r="U20" s="42">
        <v>0.67352100000000004</v>
      </c>
      <c r="V20" s="42">
        <v>0.67789500000000003</v>
      </c>
      <c r="W20" s="42">
        <v>0.68242400000000003</v>
      </c>
      <c r="X20" s="42">
        <v>0.68700300000000003</v>
      </c>
      <c r="Y20" s="42">
        <v>0.69182999999999995</v>
      </c>
      <c r="Z20" s="42">
        <v>0.69680200000000003</v>
      </c>
      <c r="AA20" s="42">
        <v>0.70200799999999997</v>
      </c>
      <c r="AB20" s="42">
        <v>0.70735499999999996</v>
      </c>
      <c r="AC20" s="42">
        <v>0.71287599999999995</v>
      </c>
      <c r="AD20" s="42">
        <v>0.71863200000000005</v>
      </c>
      <c r="AE20" s="42">
        <v>0.72444200000000003</v>
      </c>
      <c r="AF20" s="42">
        <v>0.73053100000000004</v>
      </c>
      <c r="AG20" s="42">
        <v>0.73682700000000001</v>
      </c>
      <c r="AH20" s="42">
        <v>0.74315900000000001</v>
      </c>
      <c r="AI20" s="37">
        <v>6.5259999999999997E-3</v>
      </c>
    </row>
    <row r="21" spans="1:35" ht="15" customHeight="1" x14ac:dyDescent="0.45">
      <c r="A21" s="3" t="s">
        <v>145</v>
      </c>
      <c r="B21" s="46" t="s">
        <v>146</v>
      </c>
      <c r="C21" s="42">
        <v>0.56496199999999996</v>
      </c>
      <c r="D21" s="42">
        <v>0.561608</v>
      </c>
      <c r="E21" s="42">
        <v>0.56886899999999996</v>
      </c>
      <c r="F21" s="42">
        <v>0.57199</v>
      </c>
      <c r="G21" s="42">
        <v>0.57433599999999996</v>
      </c>
      <c r="H21" s="42">
        <v>0.57628800000000002</v>
      </c>
      <c r="I21" s="42">
        <v>0.57736900000000002</v>
      </c>
      <c r="J21" s="42">
        <v>0.57759700000000003</v>
      </c>
      <c r="K21" s="42">
        <v>0.57838900000000004</v>
      </c>
      <c r="L21" s="42">
        <v>0.58007900000000001</v>
      </c>
      <c r="M21" s="42">
        <v>0.58269400000000005</v>
      </c>
      <c r="N21" s="42">
        <v>0.58461399999999997</v>
      </c>
      <c r="O21" s="42">
        <v>0.58729799999999999</v>
      </c>
      <c r="P21" s="42">
        <v>0.59043100000000004</v>
      </c>
      <c r="Q21" s="42">
        <v>0.59314599999999995</v>
      </c>
      <c r="R21" s="42">
        <v>0.59572400000000003</v>
      </c>
      <c r="S21" s="42">
        <v>0.59875299999999998</v>
      </c>
      <c r="T21" s="42">
        <v>0.60220499999999999</v>
      </c>
      <c r="U21" s="42">
        <v>0.60557000000000005</v>
      </c>
      <c r="V21" s="42">
        <v>0.60883399999999999</v>
      </c>
      <c r="W21" s="42">
        <v>0.61219900000000005</v>
      </c>
      <c r="X21" s="42">
        <v>0.61521000000000003</v>
      </c>
      <c r="Y21" s="42">
        <v>0.61840399999999995</v>
      </c>
      <c r="Z21" s="42">
        <v>0.62170400000000003</v>
      </c>
      <c r="AA21" s="42">
        <v>0.62519100000000005</v>
      </c>
      <c r="AB21" s="42">
        <v>0.62884300000000004</v>
      </c>
      <c r="AC21" s="42">
        <v>0.63260700000000003</v>
      </c>
      <c r="AD21" s="42">
        <v>0.63656599999999997</v>
      </c>
      <c r="AE21" s="42">
        <v>0.64056199999999996</v>
      </c>
      <c r="AF21" s="42">
        <v>0.64470899999999998</v>
      </c>
      <c r="AG21" s="42">
        <v>0.64904399999999995</v>
      </c>
      <c r="AH21" s="42">
        <v>0.65348499999999998</v>
      </c>
      <c r="AI21" s="37">
        <v>4.7070000000000002E-3</v>
      </c>
    </row>
    <row r="22" spans="1:35" ht="15" customHeight="1" x14ac:dyDescent="0.45">
      <c r="A22" s="3" t="s">
        <v>147</v>
      </c>
      <c r="B22" s="46" t="s">
        <v>148</v>
      </c>
      <c r="C22" s="42">
        <v>0.64756800000000003</v>
      </c>
      <c r="D22" s="42">
        <v>0.65444400000000003</v>
      </c>
      <c r="E22" s="42">
        <v>0.66558499999999998</v>
      </c>
      <c r="F22" s="42">
        <v>0.67311900000000002</v>
      </c>
      <c r="G22" s="42">
        <v>0.67957000000000001</v>
      </c>
      <c r="H22" s="42">
        <v>0.68545</v>
      </c>
      <c r="I22" s="42">
        <v>0.69058699999999995</v>
      </c>
      <c r="J22" s="42">
        <v>0.69501299999999999</v>
      </c>
      <c r="K22" s="42">
        <v>0.69999699999999998</v>
      </c>
      <c r="L22" s="42">
        <v>0.70588799999999996</v>
      </c>
      <c r="M22" s="42">
        <v>0.71254700000000004</v>
      </c>
      <c r="N22" s="42">
        <v>0.71811599999999998</v>
      </c>
      <c r="O22" s="42">
        <v>0.724298</v>
      </c>
      <c r="P22" s="42">
        <v>0.73090100000000002</v>
      </c>
      <c r="Q22" s="42">
        <v>0.73682599999999998</v>
      </c>
      <c r="R22" s="42">
        <v>0.74246400000000001</v>
      </c>
      <c r="S22" s="42">
        <v>0.74831999999999999</v>
      </c>
      <c r="T22" s="42">
        <v>0.75439599999999996</v>
      </c>
      <c r="U22" s="42">
        <v>0.76024999999999998</v>
      </c>
      <c r="V22" s="42">
        <v>0.76611499999999999</v>
      </c>
      <c r="W22" s="42">
        <v>0.77225600000000005</v>
      </c>
      <c r="X22" s="42">
        <v>0.77856800000000004</v>
      </c>
      <c r="Y22" s="42">
        <v>0.78520500000000004</v>
      </c>
      <c r="Z22" s="42">
        <v>0.79203900000000005</v>
      </c>
      <c r="AA22" s="42">
        <v>0.79920199999999997</v>
      </c>
      <c r="AB22" s="42">
        <v>0.80674999999999997</v>
      </c>
      <c r="AC22" s="42">
        <v>0.81463799999999997</v>
      </c>
      <c r="AD22" s="42">
        <v>0.82299900000000004</v>
      </c>
      <c r="AE22" s="42">
        <v>0.83174800000000004</v>
      </c>
      <c r="AF22" s="42">
        <v>0.84112500000000001</v>
      </c>
      <c r="AG22" s="42">
        <v>0.85100399999999998</v>
      </c>
      <c r="AH22" s="42">
        <v>0.86138000000000003</v>
      </c>
      <c r="AI22" s="37">
        <v>9.2460000000000007E-3</v>
      </c>
    </row>
    <row r="23" spans="1:35" ht="15" customHeight="1" x14ac:dyDescent="0.45">
      <c r="A23" s="3" t="s">
        <v>149</v>
      </c>
      <c r="B23" s="46" t="s">
        <v>150</v>
      </c>
      <c r="C23" s="42">
        <v>0.920983</v>
      </c>
      <c r="D23" s="42">
        <v>0.91555900000000001</v>
      </c>
      <c r="E23" s="42">
        <v>0.92212700000000003</v>
      </c>
      <c r="F23" s="42">
        <v>0.92294799999999999</v>
      </c>
      <c r="G23" s="42">
        <v>0.92349499999999995</v>
      </c>
      <c r="H23" s="42">
        <v>0.92385399999999995</v>
      </c>
      <c r="I23" s="42">
        <v>0.92300400000000005</v>
      </c>
      <c r="J23" s="42">
        <v>0.919763</v>
      </c>
      <c r="K23" s="42">
        <v>0.91759000000000002</v>
      </c>
      <c r="L23" s="42">
        <v>0.91754899999999995</v>
      </c>
      <c r="M23" s="42">
        <v>0.91937000000000002</v>
      </c>
      <c r="N23" s="42">
        <v>0.92011100000000001</v>
      </c>
      <c r="O23" s="42">
        <v>0.92215899999999995</v>
      </c>
      <c r="P23" s="42">
        <v>0.92538299999999996</v>
      </c>
      <c r="Q23" s="42">
        <v>0.92813100000000004</v>
      </c>
      <c r="R23" s="42">
        <v>0.931091</v>
      </c>
      <c r="S23" s="42">
        <v>0.935361</v>
      </c>
      <c r="T23" s="42">
        <v>0.94077999999999995</v>
      </c>
      <c r="U23" s="42">
        <v>0.94649399999999995</v>
      </c>
      <c r="V23" s="42">
        <v>0.95225899999999997</v>
      </c>
      <c r="W23" s="42">
        <v>0.95840499999999995</v>
      </c>
      <c r="X23" s="42">
        <v>0.96429200000000004</v>
      </c>
      <c r="Y23" s="42">
        <v>0.970808</v>
      </c>
      <c r="Z23" s="42">
        <v>0.97764899999999999</v>
      </c>
      <c r="AA23" s="42">
        <v>0.98560199999999998</v>
      </c>
      <c r="AB23" s="42">
        <v>0.99426899999999996</v>
      </c>
      <c r="AC23" s="42">
        <v>1.00359</v>
      </c>
      <c r="AD23" s="42">
        <v>1.013876</v>
      </c>
      <c r="AE23" s="42">
        <v>1.024777</v>
      </c>
      <c r="AF23" s="42">
        <v>1.036492</v>
      </c>
      <c r="AG23" s="42">
        <v>1.0493220000000001</v>
      </c>
      <c r="AH23" s="42">
        <v>1.0627899999999999</v>
      </c>
      <c r="AI23" s="37">
        <v>4.6299999999999996E-3</v>
      </c>
    </row>
    <row r="24" spans="1:35" ht="15" customHeight="1" x14ac:dyDescent="0.45">
      <c r="A24" s="3" t="s">
        <v>151</v>
      </c>
      <c r="B24" s="46" t="s">
        <v>152</v>
      </c>
      <c r="C24" s="42">
        <v>0.62925900000000001</v>
      </c>
      <c r="D24" s="42">
        <v>0.62444500000000003</v>
      </c>
      <c r="E24" s="42">
        <v>0.62870099999999995</v>
      </c>
      <c r="F24" s="42">
        <v>0.63048899999999997</v>
      </c>
      <c r="G24" s="42">
        <v>0.63178999999999996</v>
      </c>
      <c r="H24" s="42">
        <v>0.63273000000000001</v>
      </c>
      <c r="I24" s="42">
        <v>0.632992</v>
      </c>
      <c r="J24" s="42">
        <v>0.63197000000000003</v>
      </c>
      <c r="K24" s="42">
        <v>0.63158300000000001</v>
      </c>
      <c r="L24" s="42">
        <v>0.63219000000000003</v>
      </c>
      <c r="M24" s="42">
        <v>0.63365300000000002</v>
      </c>
      <c r="N24" s="42">
        <v>0.63412199999999996</v>
      </c>
      <c r="O24" s="42">
        <v>0.63537999999999994</v>
      </c>
      <c r="P24" s="42">
        <v>0.63719599999999998</v>
      </c>
      <c r="Q24" s="42">
        <v>0.63876299999999997</v>
      </c>
      <c r="R24" s="42">
        <v>0.64037200000000005</v>
      </c>
      <c r="S24" s="42">
        <v>0.64252299999999996</v>
      </c>
      <c r="T24" s="42">
        <v>0.64498699999999998</v>
      </c>
      <c r="U24" s="42">
        <v>0.647451</v>
      </c>
      <c r="V24" s="42">
        <v>0.64991299999999996</v>
      </c>
      <c r="W24" s="42">
        <v>0.65244800000000003</v>
      </c>
      <c r="X24" s="42">
        <v>0.65470099999999998</v>
      </c>
      <c r="Y24" s="42">
        <v>0.65722899999999995</v>
      </c>
      <c r="Z24" s="42">
        <v>0.65979600000000005</v>
      </c>
      <c r="AA24" s="42">
        <v>0.662636</v>
      </c>
      <c r="AB24" s="42">
        <v>0.66559400000000002</v>
      </c>
      <c r="AC24" s="42">
        <v>0.668736</v>
      </c>
      <c r="AD24" s="42">
        <v>0.67202300000000004</v>
      </c>
      <c r="AE24" s="42">
        <v>0.67544999999999999</v>
      </c>
      <c r="AF24" s="42">
        <v>0.67894100000000002</v>
      </c>
      <c r="AG24" s="42">
        <v>0.68274900000000005</v>
      </c>
      <c r="AH24" s="42">
        <v>0.68662100000000004</v>
      </c>
      <c r="AI24" s="37">
        <v>2.8180000000000002E-3</v>
      </c>
    </row>
    <row r="25" spans="1:35" ht="15" customHeight="1" x14ac:dyDescent="0.45">
      <c r="A25" s="3" t="s">
        <v>153</v>
      </c>
      <c r="B25" s="46" t="s">
        <v>154</v>
      </c>
      <c r="C25" s="42">
        <v>1.4955430000000001</v>
      </c>
      <c r="D25" s="42">
        <v>1.4895620000000001</v>
      </c>
      <c r="E25" s="42">
        <v>1.496734</v>
      </c>
      <c r="F25" s="42">
        <v>1.4990250000000001</v>
      </c>
      <c r="G25" s="42">
        <v>1.499619</v>
      </c>
      <c r="H25" s="42">
        <v>1.499142</v>
      </c>
      <c r="I25" s="42">
        <v>1.4970760000000001</v>
      </c>
      <c r="J25" s="42">
        <v>1.4938629999999999</v>
      </c>
      <c r="K25" s="42">
        <v>1.4923660000000001</v>
      </c>
      <c r="L25" s="42">
        <v>1.493487</v>
      </c>
      <c r="M25" s="42">
        <v>1.4970380000000001</v>
      </c>
      <c r="N25" s="42">
        <v>1.498515</v>
      </c>
      <c r="O25" s="42">
        <v>1.5020150000000001</v>
      </c>
      <c r="P25" s="42">
        <v>1.5069539999999999</v>
      </c>
      <c r="Q25" s="42">
        <v>1.5110699999999999</v>
      </c>
      <c r="R25" s="42">
        <v>1.5148839999999999</v>
      </c>
      <c r="S25" s="42">
        <v>1.5195890000000001</v>
      </c>
      <c r="T25" s="42">
        <v>1.5246789999999999</v>
      </c>
      <c r="U25" s="42">
        <v>1.529361</v>
      </c>
      <c r="V25" s="42">
        <v>1.533587</v>
      </c>
      <c r="W25" s="42">
        <v>1.5380050000000001</v>
      </c>
      <c r="X25" s="42">
        <v>1.5414589999999999</v>
      </c>
      <c r="Y25" s="42">
        <v>1.545512</v>
      </c>
      <c r="Z25" s="42">
        <v>1.5497669999999999</v>
      </c>
      <c r="AA25" s="42">
        <v>1.554754</v>
      </c>
      <c r="AB25" s="42">
        <v>1.5602309999999999</v>
      </c>
      <c r="AC25" s="42">
        <v>1.565682</v>
      </c>
      <c r="AD25" s="42">
        <v>1.571863</v>
      </c>
      <c r="AE25" s="42">
        <v>1.5783240000000001</v>
      </c>
      <c r="AF25" s="42">
        <v>1.5855539999999999</v>
      </c>
      <c r="AG25" s="42">
        <v>1.5933409999999999</v>
      </c>
      <c r="AH25" s="42">
        <v>1.6013310000000001</v>
      </c>
      <c r="AI25" s="37">
        <v>2.2070000000000002E-3</v>
      </c>
    </row>
    <row r="26" spans="1:35" ht="15" customHeight="1" x14ac:dyDescent="0.45">
      <c r="A26" s="3" t="s">
        <v>155</v>
      </c>
      <c r="B26" s="46" t="s">
        <v>156</v>
      </c>
      <c r="C26" s="42">
        <v>0.426037</v>
      </c>
      <c r="D26" s="42">
        <v>0.42566599999999999</v>
      </c>
      <c r="E26" s="42">
        <v>0.428898</v>
      </c>
      <c r="F26" s="42">
        <v>0.43074299999999999</v>
      </c>
      <c r="G26" s="42">
        <v>0.43237199999999998</v>
      </c>
      <c r="H26" s="42">
        <v>0.433919</v>
      </c>
      <c r="I26" s="42">
        <v>0.43534800000000001</v>
      </c>
      <c r="J26" s="42">
        <v>0.43679699999999999</v>
      </c>
      <c r="K26" s="42">
        <v>0.438689</v>
      </c>
      <c r="L26" s="42">
        <v>0.44120799999999999</v>
      </c>
      <c r="M26" s="42">
        <v>0.44423600000000002</v>
      </c>
      <c r="N26" s="42">
        <v>0.44615199999999999</v>
      </c>
      <c r="O26" s="42">
        <v>0.44855699999999998</v>
      </c>
      <c r="P26" s="42">
        <v>0.45131100000000002</v>
      </c>
      <c r="Q26" s="42">
        <v>0.45394600000000002</v>
      </c>
      <c r="R26" s="42">
        <v>0.45666000000000001</v>
      </c>
      <c r="S26" s="42">
        <v>0.45970299999999997</v>
      </c>
      <c r="T26" s="42">
        <v>0.462949</v>
      </c>
      <c r="U26" s="42">
        <v>0.46626000000000001</v>
      </c>
      <c r="V26" s="42">
        <v>0.46963500000000002</v>
      </c>
      <c r="W26" s="42">
        <v>0.47308800000000001</v>
      </c>
      <c r="X26" s="42">
        <v>0.475908</v>
      </c>
      <c r="Y26" s="42">
        <v>0.47897499999999998</v>
      </c>
      <c r="Z26" s="42">
        <v>0.48214099999999999</v>
      </c>
      <c r="AA26" s="42">
        <v>0.48543199999999997</v>
      </c>
      <c r="AB26" s="42">
        <v>0.48861900000000003</v>
      </c>
      <c r="AC26" s="42">
        <v>0.491925</v>
      </c>
      <c r="AD26" s="42">
        <v>0.49547099999999999</v>
      </c>
      <c r="AE26" s="42">
        <v>0.499081</v>
      </c>
      <c r="AF26" s="42">
        <v>0.50282700000000002</v>
      </c>
      <c r="AG26" s="42">
        <v>0.506799</v>
      </c>
      <c r="AH26" s="42">
        <v>0.51083100000000004</v>
      </c>
      <c r="AI26" s="37">
        <v>5.8719999999999996E-3</v>
      </c>
    </row>
    <row r="27" spans="1:35" ht="15" customHeight="1" x14ac:dyDescent="0.45">
      <c r="A27" s="3" t="s">
        <v>157</v>
      </c>
      <c r="B27" s="46" t="s">
        <v>158</v>
      </c>
      <c r="C27" s="42">
        <v>0.48264299999999999</v>
      </c>
      <c r="D27" s="42">
        <v>0.483954</v>
      </c>
      <c r="E27" s="42">
        <v>0.48847299999999999</v>
      </c>
      <c r="F27" s="42">
        <v>0.49280200000000002</v>
      </c>
      <c r="G27" s="42">
        <v>0.49623600000000001</v>
      </c>
      <c r="H27" s="42">
        <v>0.49881799999999998</v>
      </c>
      <c r="I27" s="42">
        <v>0.50151199999999996</v>
      </c>
      <c r="J27" s="42">
        <v>0.50369600000000003</v>
      </c>
      <c r="K27" s="42">
        <v>0.50595100000000004</v>
      </c>
      <c r="L27" s="42">
        <v>0.508467</v>
      </c>
      <c r="M27" s="42">
        <v>0.51146000000000003</v>
      </c>
      <c r="N27" s="42">
        <v>0.51412100000000005</v>
      </c>
      <c r="O27" s="42">
        <v>0.51704499999999998</v>
      </c>
      <c r="P27" s="42">
        <v>0.52010800000000001</v>
      </c>
      <c r="Q27" s="42">
        <v>0.52290800000000004</v>
      </c>
      <c r="R27" s="42">
        <v>0.52576500000000004</v>
      </c>
      <c r="S27" s="42">
        <v>0.52884900000000001</v>
      </c>
      <c r="T27" s="42">
        <v>0.53218299999999996</v>
      </c>
      <c r="U27" s="42">
        <v>0.53546400000000005</v>
      </c>
      <c r="V27" s="42">
        <v>0.53882699999999994</v>
      </c>
      <c r="W27" s="42">
        <v>0.54211500000000001</v>
      </c>
      <c r="X27" s="42">
        <v>0.545095</v>
      </c>
      <c r="Y27" s="42">
        <v>0.54808199999999996</v>
      </c>
      <c r="Z27" s="42">
        <v>0.55108400000000002</v>
      </c>
      <c r="AA27" s="42">
        <v>0.55415599999999998</v>
      </c>
      <c r="AB27" s="42">
        <v>0.55734600000000001</v>
      </c>
      <c r="AC27" s="42">
        <v>0.56053900000000001</v>
      </c>
      <c r="AD27" s="42">
        <v>0.56391999999999998</v>
      </c>
      <c r="AE27" s="42">
        <v>0.56730599999999998</v>
      </c>
      <c r="AF27" s="42">
        <v>0.57065399999999999</v>
      </c>
      <c r="AG27" s="42">
        <v>0.57421599999999995</v>
      </c>
      <c r="AH27" s="42">
        <v>0.57776099999999997</v>
      </c>
      <c r="AI27" s="37">
        <v>5.8199999999999997E-3</v>
      </c>
    </row>
    <row r="28" spans="1:35" ht="15" customHeight="1" x14ac:dyDescent="0.45">
      <c r="A28" s="3" t="s">
        <v>159</v>
      </c>
      <c r="B28" s="39" t="s">
        <v>160</v>
      </c>
      <c r="C28" s="44">
        <v>7.9135809999999998</v>
      </c>
      <c r="D28" s="44">
        <v>7.8928520000000004</v>
      </c>
      <c r="E28" s="44">
        <v>7.9604569999999999</v>
      </c>
      <c r="F28" s="44">
        <v>7.9905730000000004</v>
      </c>
      <c r="G28" s="44">
        <v>8.0121929999999999</v>
      </c>
      <c r="H28" s="44">
        <v>8.0285189999999993</v>
      </c>
      <c r="I28" s="44">
        <v>8.0364120000000003</v>
      </c>
      <c r="J28" s="44">
        <v>8.0351689999999998</v>
      </c>
      <c r="K28" s="44">
        <v>8.0413399999999999</v>
      </c>
      <c r="L28" s="44">
        <v>8.0601040000000008</v>
      </c>
      <c r="M28" s="44">
        <v>8.0905280000000008</v>
      </c>
      <c r="N28" s="44">
        <v>8.1100580000000004</v>
      </c>
      <c r="O28" s="44">
        <v>8.1390089999999997</v>
      </c>
      <c r="P28" s="44">
        <v>8.1745459999999994</v>
      </c>
      <c r="Q28" s="44">
        <v>8.2053999999999991</v>
      </c>
      <c r="R28" s="44">
        <v>8.2354529999999997</v>
      </c>
      <c r="S28" s="44">
        <v>8.2712819999999994</v>
      </c>
      <c r="T28" s="44">
        <v>8.3113299999999999</v>
      </c>
      <c r="U28" s="44">
        <v>8.3506230000000006</v>
      </c>
      <c r="V28" s="44">
        <v>8.3890329999999995</v>
      </c>
      <c r="W28" s="44">
        <v>8.4288380000000007</v>
      </c>
      <c r="X28" s="44">
        <v>8.4654399999999992</v>
      </c>
      <c r="Y28" s="44">
        <v>8.5050089999999994</v>
      </c>
      <c r="Z28" s="44">
        <v>8.545776</v>
      </c>
      <c r="AA28" s="44">
        <v>8.5902069999999995</v>
      </c>
      <c r="AB28" s="44">
        <v>8.6369389999999999</v>
      </c>
      <c r="AC28" s="44">
        <v>8.6855429999999991</v>
      </c>
      <c r="AD28" s="44">
        <v>8.7378479999999996</v>
      </c>
      <c r="AE28" s="44">
        <v>8.7917939999999994</v>
      </c>
      <c r="AF28" s="44">
        <v>8.8491429999999998</v>
      </c>
      <c r="AG28" s="44">
        <v>8.9105030000000003</v>
      </c>
      <c r="AH28" s="44">
        <v>8.9736340000000006</v>
      </c>
      <c r="AI28" s="49">
        <v>4.0629999999999998E-3</v>
      </c>
    </row>
    <row r="30" spans="1:35" ht="15" customHeight="1" x14ac:dyDescent="0.45">
      <c r="B30" s="39" t="s">
        <v>161</v>
      </c>
    </row>
    <row r="31" spans="1:35" ht="15" customHeight="1" x14ac:dyDescent="0.45">
      <c r="B31" s="39" t="s">
        <v>162</v>
      </c>
    </row>
    <row r="32" spans="1:35" ht="15" customHeight="1" x14ac:dyDescent="0.45">
      <c r="A32" s="3" t="s">
        <v>163</v>
      </c>
      <c r="B32" s="46" t="s">
        <v>138</v>
      </c>
      <c r="C32" s="42">
        <v>10.348913</v>
      </c>
      <c r="D32" s="42">
        <v>10.421128</v>
      </c>
      <c r="E32" s="42">
        <v>10.491716</v>
      </c>
      <c r="F32" s="42">
        <v>10.56071</v>
      </c>
      <c r="G32" s="42">
        <v>10.627776000000001</v>
      </c>
      <c r="H32" s="42">
        <v>10.693659999999999</v>
      </c>
      <c r="I32" s="42">
        <v>10.759078000000001</v>
      </c>
      <c r="J32" s="42">
        <v>10.824842</v>
      </c>
      <c r="K32" s="42">
        <v>10.891264</v>
      </c>
      <c r="L32" s="42">
        <v>10.958323999999999</v>
      </c>
      <c r="M32" s="42">
        <v>11.026218</v>
      </c>
      <c r="N32" s="42">
        <v>11.094884</v>
      </c>
      <c r="O32" s="42">
        <v>11.164406</v>
      </c>
      <c r="P32" s="42">
        <v>11.234411</v>
      </c>
      <c r="Q32" s="42">
        <v>11.304379000000001</v>
      </c>
      <c r="R32" s="42">
        <v>11.373874000000001</v>
      </c>
      <c r="S32" s="42">
        <v>11.442501</v>
      </c>
      <c r="T32" s="42">
        <v>11.510315</v>
      </c>
      <c r="U32" s="42">
        <v>11.577332999999999</v>
      </c>
      <c r="V32" s="42">
        <v>11.643829999999999</v>
      </c>
      <c r="W32" s="42">
        <v>11.710222999999999</v>
      </c>
      <c r="X32" s="42">
        <v>11.776968</v>
      </c>
      <c r="Y32" s="42">
        <v>11.843821999999999</v>
      </c>
      <c r="Z32" s="42">
        <v>11.910755</v>
      </c>
      <c r="AA32" s="42">
        <v>11.977909</v>
      </c>
      <c r="AB32" s="42">
        <v>12.045280999999999</v>
      </c>
      <c r="AC32" s="42">
        <v>12.113065000000001</v>
      </c>
      <c r="AD32" s="42">
        <v>12.181269</v>
      </c>
      <c r="AE32" s="42">
        <v>12.249812</v>
      </c>
      <c r="AF32" s="42">
        <v>12.318719</v>
      </c>
      <c r="AG32" s="42">
        <v>12.387774</v>
      </c>
      <c r="AH32" s="42">
        <v>12.456635</v>
      </c>
      <c r="AI32" s="37">
        <v>5.9979999999999999E-3</v>
      </c>
    </row>
    <row r="33" spans="1:35" ht="15" customHeight="1" x14ac:dyDescent="0.45">
      <c r="A33" s="3" t="s">
        <v>164</v>
      </c>
      <c r="B33" s="46" t="s">
        <v>140</v>
      </c>
      <c r="C33" s="42">
        <v>13.216391</v>
      </c>
      <c r="D33" s="42">
        <v>13.375315000000001</v>
      </c>
      <c r="E33" s="42">
        <v>13.528408000000001</v>
      </c>
      <c r="F33" s="42">
        <v>13.676291000000001</v>
      </c>
      <c r="G33" s="42">
        <v>13.820219</v>
      </c>
      <c r="H33" s="42">
        <v>13.962754</v>
      </c>
      <c r="I33" s="42">
        <v>14.104589000000001</v>
      </c>
      <c r="J33" s="42">
        <v>14.246528</v>
      </c>
      <c r="K33" s="42">
        <v>14.387366999999999</v>
      </c>
      <c r="L33" s="42">
        <v>14.527424</v>
      </c>
      <c r="M33" s="42">
        <v>14.667486</v>
      </c>
      <c r="N33" s="42">
        <v>14.807741</v>
      </c>
      <c r="O33" s="42">
        <v>14.949474</v>
      </c>
      <c r="P33" s="42">
        <v>15.091768</v>
      </c>
      <c r="Q33" s="42">
        <v>15.234589</v>
      </c>
      <c r="R33" s="42">
        <v>15.378078</v>
      </c>
      <c r="S33" s="42">
        <v>15.520496</v>
      </c>
      <c r="T33" s="42">
        <v>15.662426999999999</v>
      </c>
      <c r="U33" s="42">
        <v>15.803514</v>
      </c>
      <c r="V33" s="42">
        <v>15.94502</v>
      </c>
      <c r="W33" s="42">
        <v>16.086518999999999</v>
      </c>
      <c r="X33" s="42">
        <v>16.229033999999999</v>
      </c>
      <c r="Y33" s="42">
        <v>16.371898999999999</v>
      </c>
      <c r="Z33" s="42">
        <v>16.515566</v>
      </c>
      <c r="AA33" s="42">
        <v>16.660022999999999</v>
      </c>
      <c r="AB33" s="42">
        <v>16.804863000000001</v>
      </c>
      <c r="AC33" s="42">
        <v>16.950094</v>
      </c>
      <c r="AD33" s="42">
        <v>17.095576999999999</v>
      </c>
      <c r="AE33" s="42">
        <v>17.241871</v>
      </c>
      <c r="AF33" s="42">
        <v>17.388902999999999</v>
      </c>
      <c r="AG33" s="42">
        <v>17.537025</v>
      </c>
      <c r="AH33" s="42">
        <v>17.685569999999998</v>
      </c>
      <c r="AI33" s="37">
        <v>9.4409999999999997E-3</v>
      </c>
    </row>
    <row r="34" spans="1:35" ht="15" customHeight="1" x14ac:dyDescent="0.45">
      <c r="A34" s="3" t="s">
        <v>165</v>
      </c>
      <c r="B34" s="46" t="s">
        <v>142</v>
      </c>
      <c r="C34" s="42">
        <v>1.3063400000000001</v>
      </c>
      <c r="D34" s="42">
        <v>1.3204229999999999</v>
      </c>
      <c r="E34" s="42">
        <v>1.3338970000000001</v>
      </c>
      <c r="F34" s="42">
        <v>1.3467249999999999</v>
      </c>
      <c r="G34" s="42">
        <v>1.35877</v>
      </c>
      <c r="H34" s="42">
        <v>1.3703460000000001</v>
      </c>
      <c r="I34" s="42">
        <v>1.381888</v>
      </c>
      <c r="J34" s="42">
        <v>1.3938189999999999</v>
      </c>
      <c r="K34" s="42">
        <v>1.40638</v>
      </c>
      <c r="L34" s="42">
        <v>1.4194990000000001</v>
      </c>
      <c r="M34" s="42">
        <v>1.4331179999999999</v>
      </c>
      <c r="N34" s="42">
        <v>1.447128</v>
      </c>
      <c r="O34" s="42">
        <v>1.4614370000000001</v>
      </c>
      <c r="P34" s="42">
        <v>1.4759070000000001</v>
      </c>
      <c r="Q34" s="42">
        <v>1.490243</v>
      </c>
      <c r="R34" s="42">
        <v>1.504194</v>
      </c>
      <c r="S34" s="42">
        <v>1.517641</v>
      </c>
      <c r="T34" s="42">
        <v>1.530573</v>
      </c>
      <c r="U34" s="42">
        <v>1.543107</v>
      </c>
      <c r="V34" s="42">
        <v>1.5553669999999999</v>
      </c>
      <c r="W34" s="42">
        <v>1.5676509999999999</v>
      </c>
      <c r="X34" s="42">
        <v>1.580173</v>
      </c>
      <c r="Y34" s="42">
        <v>1.592897</v>
      </c>
      <c r="Z34" s="42">
        <v>1.6057239999999999</v>
      </c>
      <c r="AA34" s="42">
        <v>1.618687</v>
      </c>
      <c r="AB34" s="42">
        <v>1.63178</v>
      </c>
      <c r="AC34" s="42">
        <v>1.6450739999999999</v>
      </c>
      <c r="AD34" s="42">
        <v>1.6585829999999999</v>
      </c>
      <c r="AE34" s="42">
        <v>1.6722399999999999</v>
      </c>
      <c r="AF34" s="42">
        <v>1.6860219999999999</v>
      </c>
      <c r="AG34" s="42">
        <v>1.6998089999999999</v>
      </c>
      <c r="AH34" s="42">
        <v>1.7134400000000001</v>
      </c>
      <c r="AI34" s="37">
        <v>8.7889999999999999E-3</v>
      </c>
    </row>
    <row r="35" spans="1:35" ht="15" customHeight="1" x14ac:dyDescent="0.45">
      <c r="A35" s="3" t="s">
        <v>166</v>
      </c>
      <c r="B35" s="46" t="s">
        <v>144</v>
      </c>
      <c r="C35" s="42">
        <v>1.9086799999999999</v>
      </c>
      <c r="D35" s="42">
        <v>1.930372</v>
      </c>
      <c r="E35" s="42">
        <v>1.951003</v>
      </c>
      <c r="F35" s="42">
        <v>1.970499</v>
      </c>
      <c r="G35" s="42">
        <v>1.988604</v>
      </c>
      <c r="H35" s="42">
        <v>2.0058509999999998</v>
      </c>
      <c r="I35" s="42">
        <v>2.0229849999999998</v>
      </c>
      <c r="J35" s="42">
        <v>2.0407459999999999</v>
      </c>
      <c r="K35" s="42">
        <v>2.0595699999999999</v>
      </c>
      <c r="L35" s="42">
        <v>2.0793539999999999</v>
      </c>
      <c r="M35" s="42">
        <v>2.1000239999999999</v>
      </c>
      <c r="N35" s="42">
        <v>2.1214050000000002</v>
      </c>
      <c r="O35" s="42">
        <v>2.143348</v>
      </c>
      <c r="P35" s="42">
        <v>2.1656149999999998</v>
      </c>
      <c r="Q35" s="42">
        <v>2.1876869999999999</v>
      </c>
      <c r="R35" s="42">
        <v>2.2091180000000001</v>
      </c>
      <c r="S35" s="42">
        <v>2.2296840000000002</v>
      </c>
      <c r="T35" s="42">
        <v>2.2493470000000002</v>
      </c>
      <c r="U35" s="42">
        <v>2.2682950000000002</v>
      </c>
      <c r="V35" s="42">
        <v>2.2867289999999998</v>
      </c>
      <c r="W35" s="42">
        <v>2.3051680000000001</v>
      </c>
      <c r="X35" s="42">
        <v>2.3239860000000001</v>
      </c>
      <c r="Y35" s="42">
        <v>2.3431340000000001</v>
      </c>
      <c r="Z35" s="42">
        <v>2.3624559999999999</v>
      </c>
      <c r="AA35" s="42">
        <v>2.3820130000000002</v>
      </c>
      <c r="AB35" s="42">
        <v>2.4018069999999998</v>
      </c>
      <c r="AC35" s="42">
        <v>2.421964</v>
      </c>
      <c r="AD35" s="42">
        <v>2.4425080000000001</v>
      </c>
      <c r="AE35" s="42">
        <v>2.4633259999999999</v>
      </c>
      <c r="AF35" s="42">
        <v>2.484378</v>
      </c>
      <c r="AG35" s="42">
        <v>2.505458</v>
      </c>
      <c r="AH35" s="42">
        <v>2.526278</v>
      </c>
      <c r="AI35" s="37">
        <v>9.0840000000000001E-3</v>
      </c>
    </row>
    <row r="36" spans="1:35" ht="15" customHeight="1" x14ac:dyDescent="0.45">
      <c r="A36" s="3" t="s">
        <v>167</v>
      </c>
      <c r="B36" s="46" t="s">
        <v>146</v>
      </c>
      <c r="C36" s="42">
        <v>2.5964450000000001</v>
      </c>
      <c r="D36" s="42">
        <v>2.6333850000000001</v>
      </c>
      <c r="E36" s="42">
        <v>2.6696059999999999</v>
      </c>
      <c r="F36" s="42">
        <v>2.7051970000000001</v>
      </c>
      <c r="G36" s="42">
        <v>2.7399480000000001</v>
      </c>
      <c r="H36" s="42">
        <v>2.774311</v>
      </c>
      <c r="I36" s="42">
        <v>2.8086989999999998</v>
      </c>
      <c r="J36" s="42">
        <v>2.8435000000000001</v>
      </c>
      <c r="K36" s="42">
        <v>2.8788819999999999</v>
      </c>
      <c r="L36" s="42">
        <v>2.9146899999999998</v>
      </c>
      <c r="M36" s="42">
        <v>2.9509270000000001</v>
      </c>
      <c r="N36" s="42">
        <v>2.9874930000000002</v>
      </c>
      <c r="O36" s="42">
        <v>3.0243350000000002</v>
      </c>
      <c r="P36" s="42">
        <v>3.0613069999999998</v>
      </c>
      <c r="Q36" s="42">
        <v>3.0980639999999999</v>
      </c>
      <c r="R36" s="42">
        <v>3.134382</v>
      </c>
      <c r="S36" s="42">
        <v>3.1701839999999999</v>
      </c>
      <c r="T36" s="42">
        <v>3.2054770000000001</v>
      </c>
      <c r="U36" s="42">
        <v>3.2403949999999999</v>
      </c>
      <c r="V36" s="42">
        <v>3.2750370000000002</v>
      </c>
      <c r="W36" s="42">
        <v>3.3097530000000002</v>
      </c>
      <c r="X36" s="42">
        <v>3.3447070000000001</v>
      </c>
      <c r="Y36" s="42">
        <v>3.3797779999999999</v>
      </c>
      <c r="Z36" s="42">
        <v>3.414873</v>
      </c>
      <c r="AA36" s="42">
        <v>3.4500869999999999</v>
      </c>
      <c r="AB36" s="42">
        <v>3.4854080000000001</v>
      </c>
      <c r="AC36" s="42">
        <v>3.5209389999999998</v>
      </c>
      <c r="AD36" s="42">
        <v>3.55667</v>
      </c>
      <c r="AE36" s="42">
        <v>3.5925120000000001</v>
      </c>
      <c r="AF36" s="42">
        <v>3.6284700000000001</v>
      </c>
      <c r="AG36" s="42">
        <v>3.6643919999999999</v>
      </c>
      <c r="AH36" s="42">
        <v>3.7001080000000002</v>
      </c>
      <c r="AI36" s="37">
        <v>1.1492E-2</v>
      </c>
    </row>
    <row r="37" spans="1:35" ht="15" customHeight="1" x14ac:dyDescent="0.45">
      <c r="A37" s="3" t="s">
        <v>168</v>
      </c>
      <c r="B37" s="46" t="s">
        <v>148</v>
      </c>
      <c r="C37" s="42">
        <v>6.3980040000000002</v>
      </c>
      <c r="D37" s="42">
        <v>6.4827789999999998</v>
      </c>
      <c r="E37" s="42">
        <v>6.5627680000000002</v>
      </c>
      <c r="F37" s="42">
        <v>6.6384470000000002</v>
      </c>
      <c r="G37" s="42">
        <v>6.7101579999999998</v>
      </c>
      <c r="H37" s="42">
        <v>6.7809309999999998</v>
      </c>
      <c r="I37" s="42">
        <v>6.8539050000000001</v>
      </c>
      <c r="J37" s="42">
        <v>6.9315429999999996</v>
      </c>
      <c r="K37" s="42">
        <v>7.0137700000000001</v>
      </c>
      <c r="L37" s="42">
        <v>7.0989149999999999</v>
      </c>
      <c r="M37" s="42">
        <v>7.1856720000000003</v>
      </c>
      <c r="N37" s="42">
        <v>7.2727199999999996</v>
      </c>
      <c r="O37" s="42">
        <v>7.3599319999999997</v>
      </c>
      <c r="P37" s="42">
        <v>7.4462700000000002</v>
      </c>
      <c r="Q37" s="42">
        <v>7.5305920000000004</v>
      </c>
      <c r="R37" s="42">
        <v>7.6121129999999999</v>
      </c>
      <c r="S37" s="42">
        <v>7.6902379999999999</v>
      </c>
      <c r="T37" s="42">
        <v>7.7662430000000002</v>
      </c>
      <c r="U37" s="42">
        <v>7.8411689999999998</v>
      </c>
      <c r="V37" s="42">
        <v>7.916531</v>
      </c>
      <c r="W37" s="42">
        <v>7.9936069999999999</v>
      </c>
      <c r="X37" s="42">
        <v>8.0736329999999992</v>
      </c>
      <c r="Y37" s="42">
        <v>8.1551740000000006</v>
      </c>
      <c r="Z37" s="42">
        <v>8.2369830000000004</v>
      </c>
      <c r="AA37" s="42">
        <v>8.3188119999999994</v>
      </c>
      <c r="AB37" s="42">
        <v>8.4005709999999993</v>
      </c>
      <c r="AC37" s="42">
        <v>8.4829349999999994</v>
      </c>
      <c r="AD37" s="42">
        <v>8.5661590000000007</v>
      </c>
      <c r="AE37" s="42">
        <v>8.6499830000000006</v>
      </c>
      <c r="AF37" s="42">
        <v>8.7342189999999995</v>
      </c>
      <c r="AG37" s="42">
        <v>8.8181720000000006</v>
      </c>
      <c r="AH37" s="42">
        <v>8.9006539999999994</v>
      </c>
      <c r="AI37" s="37">
        <v>1.0707E-2</v>
      </c>
    </row>
    <row r="38" spans="1:35" ht="15" customHeight="1" x14ac:dyDescent="0.45">
      <c r="A38" s="3" t="s">
        <v>169</v>
      </c>
      <c r="B38" s="46" t="s">
        <v>150</v>
      </c>
      <c r="C38" s="42">
        <v>9.4917409999999993</v>
      </c>
      <c r="D38" s="42">
        <v>9.5736919999999994</v>
      </c>
      <c r="E38" s="42">
        <v>9.6542399999999997</v>
      </c>
      <c r="F38" s="42">
        <v>9.7324140000000003</v>
      </c>
      <c r="G38" s="42">
        <v>9.8082510000000003</v>
      </c>
      <c r="H38" s="42">
        <v>9.882002</v>
      </c>
      <c r="I38" s="42">
        <v>9.9546530000000004</v>
      </c>
      <c r="J38" s="42">
        <v>10.027555</v>
      </c>
      <c r="K38" s="42">
        <v>10.101376999999999</v>
      </c>
      <c r="L38" s="42">
        <v>10.176296000000001</v>
      </c>
      <c r="M38" s="42">
        <v>10.252746</v>
      </c>
      <c r="N38" s="42">
        <v>10.330716000000001</v>
      </c>
      <c r="O38" s="42">
        <v>10.410273</v>
      </c>
      <c r="P38" s="42">
        <v>10.490672</v>
      </c>
      <c r="Q38" s="42">
        <v>10.571120000000001</v>
      </c>
      <c r="R38" s="42">
        <v>10.651063000000001</v>
      </c>
      <c r="S38" s="42">
        <v>10.729701</v>
      </c>
      <c r="T38" s="42">
        <v>10.807219</v>
      </c>
      <c r="U38" s="42">
        <v>10.883606</v>
      </c>
      <c r="V38" s="42">
        <v>10.95961</v>
      </c>
      <c r="W38" s="42">
        <v>11.035672999999999</v>
      </c>
      <c r="X38" s="42">
        <v>11.112638</v>
      </c>
      <c r="Y38" s="42">
        <v>11.19045</v>
      </c>
      <c r="Z38" s="42">
        <v>11.268836</v>
      </c>
      <c r="AA38" s="42">
        <v>11.347702999999999</v>
      </c>
      <c r="AB38" s="42">
        <v>11.426997</v>
      </c>
      <c r="AC38" s="42">
        <v>11.506776</v>
      </c>
      <c r="AD38" s="42">
        <v>11.587103000000001</v>
      </c>
      <c r="AE38" s="42">
        <v>11.667801000000001</v>
      </c>
      <c r="AF38" s="42">
        <v>11.748931000000001</v>
      </c>
      <c r="AG38" s="42">
        <v>11.830168</v>
      </c>
      <c r="AH38" s="42">
        <v>11.911042999999999</v>
      </c>
      <c r="AI38" s="37">
        <v>7.3509999999999999E-3</v>
      </c>
    </row>
    <row r="39" spans="1:35" ht="15" customHeight="1" x14ac:dyDescent="0.45">
      <c r="A39" s="3" t="s">
        <v>170</v>
      </c>
      <c r="B39" s="46" t="s">
        <v>152</v>
      </c>
      <c r="C39" s="42">
        <v>8.9690670000000008</v>
      </c>
      <c r="D39" s="42">
        <v>9.0622749999999996</v>
      </c>
      <c r="E39" s="42">
        <v>9.1538520000000005</v>
      </c>
      <c r="F39" s="42">
        <v>9.2429710000000007</v>
      </c>
      <c r="G39" s="42">
        <v>9.3296969999999995</v>
      </c>
      <c r="H39" s="42">
        <v>9.414301</v>
      </c>
      <c r="I39" s="42">
        <v>9.497878</v>
      </c>
      <c r="J39" s="42">
        <v>9.5818069999999995</v>
      </c>
      <c r="K39" s="42">
        <v>9.6666519999999991</v>
      </c>
      <c r="L39" s="42">
        <v>9.7525890000000004</v>
      </c>
      <c r="M39" s="42">
        <v>9.8399660000000004</v>
      </c>
      <c r="N39" s="42">
        <v>9.9287840000000003</v>
      </c>
      <c r="O39" s="42">
        <v>10.01925</v>
      </c>
      <c r="P39" s="42">
        <v>10.110587000000001</v>
      </c>
      <c r="Q39" s="42">
        <v>10.202052999999999</v>
      </c>
      <c r="R39" s="42">
        <v>10.293099</v>
      </c>
      <c r="S39" s="42">
        <v>10.382823</v>
      </c>
      <c r="T39" s="42">
        <v>10.471446</v>
      </c>
      <c r="U39" s="42">
        <v>10.558907</v>
      </c>
      <c r="V39" s="42">
        <v>10.645987999999999</v>
      </c>
      <c r="W39" s="42">
        <v>10.733084</v>
      </c>
      <c r="X39" s="42">
        <v>10.821078999999999</v>
      </c>
      <c r="Y39" s="42">
        <v>10.909927</v>
      </c>
      <c r="Z39" s="42">
        <v>10.999383999999999</v>
      </c>
      <c r="AA39" s="42">
        <v>11.089363000000001</v>
      </c>
      <c r="AB39" s="42">
        <v>11.179791</v>
      </c>
      <c r="AC39" s="42">
        <v>11.270694000000001</v>
      </c>
      <c r="AD39" s="42">
        <v>11.362128999999999</v>
      </c>
      <c r="AE39" s="42">
        <v>11.453927999999999</v>
      </c>
      <c r="AF39" s="42">
        <v>11.546118</v>
      </c>
      <c r="AG39" s="42">
        <v>11.638432999999999</v>
      </c>
      <c r="AH39" s="42">
        <v>11.730408000000001</v>
      </c>
      <c r="AI39" s="37">
        <v>8.6960000000000006E-3</v>
      </c>
    </row>
    <row r="40" spans="1:35" ht="15" customHeight="1" x14ac:dyDescent="0.45">
      <c r="A40" s="3" t="s">
        <v>171</v>
      </c>
      <c r="B40" s="46" t="s">
        <v>154</v>
      </c>
      <c r="C40" s="42">
        <v>17.083445000000001</v>
      </c>
      <c r="D40" s="42">
        <v>17.285945999999999</v>
      </c>
      <c r="E40" s="42">
        <v>17.479393000000002</v>
      </c>
      <c r="F40" s="42">
        <v>17.663087999999998</v>
      </c>
      <c r="G40" s="42">
        <v>17.834500999999999</v>
      </c>
      <c r="H40" s="42">
        <v>17.998059999999999</v>
      </c>
      <c r="I40" s="42">
        <v>18.159780999999999</v>
      </c>
      <c r="J40" s="42">
        <v>18.325877999999999</v>
      </c>
      <c r="K40" s="42">
        <v>18.500114</v>
      </c>
      <c r="L40" s="42">
        <v>18.681837000000002</v>
      </c>
      <c r="M40" s="42">
        <v>18.870850000000001</v>
      </c>
      <c r="N40" s="42">
        <v>19.065866</v>
      </c>
      <c r="O40" s="42">
        <v>19.265806000000001</v>
      </c>
      <c r="P40" s="42">
        <v>19.468675999999999</v>
      </c>
      <c r="Q40" s="42">
        <v>19.670044000000001</v>
      </c>
      <c r="R40" s="42">
        <v>19.866116000000002</v>
      </c>
      <c r="S40" s="42">
        <v>20.054901000000001</v>
      </c>
      <c r="T40" s="42">
        <v>20.235907000000001</v>
      </c>
      <c r="U40" s="42">
        <v>20.410549</v>
      </c>
      <c r="V40" s="42">
        <v>20.580369999999998</v>
      </c>
      <c r="W40" s="42">
        <v>20.749769000000001</v>
      </c>
      <c r="X40" s="42">
        <v>20.921873000000001</v>
      </c>
      <c r="Y40" s="42">
        <v>21.096274999999999</v>
      </c>
      <c r="Z40" s="42">
        <v>21.271789999999999</v>
      </c>
      <c r="AA40" s="42">
        <v>21.449106</v>
      </c>
      <c r="AB40" s="42">
        <v>21.628257999999999</v>
      </c>
      <c r="AC40" s="42">
        <v>21.810406</v>
      </c>
      <c r="AD40" s="42">
        <v>21.99577</v>
      </c>
      <c r="AE40" s="42">
        <v>22.183432</v>
      </c>
      <c r="AF40" s="42">
        <v>22.373165</v>
      </c>
      <c r="AG40" s="42">
        <v>22.563168000000001</v>
      </c>
      <c r="AH40" s="42">
        <v>22.75102</v>
      </c>
      <c r="AI40" s="37">
        <v>9.2849999999999999E-3</v>
      </c>
    </row>
    <row r="41" spans="1:35" ht="15" customHeight="1" x14ac:dyDescent="0.45">
      <c r="A41" s="3" t="s">
        <v>172</v>
      </c>
      <c r="B41" s="46" t="s">
        <v>156</v>
      </c>
      <c r="C41" s="42">
        <v>14.266182000000001</v>
      </c>
      <c r="D41" s="42">
        <v>14.468638</v>
      </c>
      <c r="E41" s="42">
        <v>14.668237</v>
      </c>
      <c r="F41" s="42">
        <v>14.865271999999999</v>
      </c>
      <c r="G41" s="42">
        <v>15.060147000000001</v>
      </c>
      <c r="H41" s="42">
        <v>15.254147</v>
      </c>
      <c r="I41" s="42">
        <v>15.449051000000001</v>
      </c>
      <c r="J41" s="42">
        <v>15.646357999999999</v>
      </c>
      <c r="K41" s="42">
        <v>15.846347</v>
      </c>
      <c r="L41" s="42">
        <v>16.048214000000002</v>
      </c>
      <c r="M41" s="42">
        <v>16.251201999999999</v>
      </c>
      <c r="N41" s="42">
        <v>16.454606999999999</v>
      </c>
      <c r="O41" s="42">
        <v>16.658176000000001</v>
      </c>
      <c r="P41" s="42">
        <v>16.861319000000002</v>
      </c>
      <c r="Q41" s="42">
        <v>17.063573999999999</v>
      </c>
      <c r="R41" s="42">
        <v>17.264723</v>
      </c>
      <c r="S41" s="42">
        <v>17.464518000000002</v>
      </c>
      <c r="T41" s="42">
        <v>17.663681</v>
      </c>
      <c r="U41" s="42">
        <v>17.862680000000001</v>
      </c>
      <c r="V41" s="42">
        <v>18.062180000000001</v>
      </c>
      <c r="W41" s="42">
        <v>18.262642</v>
      </c>
      <c r="X41" s="42">
        <v>18.464613</v>
      </c>
      <c r="Y41" s="42">
        <v>18.667624</v>
      </c>
      <c r="Z41" s="42">
        <v>18.870940999999998</v>
      </c>
      <c r="AA41" s="42">
        <v>19.074401999999999</v>
      </c>
      <c r="AB41" s="42">
        <v>19.277988000000001</v>
      </c>
      <c r="AC41" s="42">
        <v>19.481881999999999</v>
      </c>
      <c r="AD41" s="42">
        <v>19.686008000000001</v>
      </c>
      <c r="AE41" s="42">
        <v>19.890056999999999</v>
      </c>
      <c r="AF41" s="42">
        <v>20.094076000000001</v>
      </c>
      <c r="AG41" s="42">
        <v>20.297905</v>
      </c>
      <c r="AH41" s="42">
        <v>20.501152000000001</v>
      </c>
      <c r="AI41" s="37">
        <v>1.1764999999999999E-2</v>
      </c>
    </row>
    <row r="42" spans="1:35" ht="15" customHeight="1" x14ac:dyDescent="0.45">
      <c r="A42" s="3" t="s">
        <v>173</v>
      </c>
      <c r="B42" s="46" t="s">
        <v>158</v>
      </c>
      <c r="C42" s="42">
        <v>7.2390049999999997</v>
      </c>
      <c r="D42" s="42">
        <v>7.3605679999999998</v>
      </c>
      <c r="E42" s="42">
        <v>7.4678089999999999</v>
      </c>
      <c r="F42" s="42">
        <v>7.5711839999999997</v>
      </c>
      <c r="G42" s="42">
        <v>7.6734799999999996</v>
      </c>
      <c r="H42" s="42">
        <v>7.7841139999999998</v>
      </c>
      <c r="I42" s="42">
        <v>7.899305</v>
      </c>
      <c r="J42" s="42">
        <v>8.0179760000000009</v>
      </c>
      <c r="K42" s="42">
        <v>8.134525</v>
      </c>
      <c r="L42" s="42">
        <v>8.2505129999999998</v>
      </c>
      <c r="M42" s="42">
        <v>8.3667739999999995</v>
      </c>
      <c r="N42" s="42">
        <v>8.4823819999999994</v>
      </c>
      <c r="O42" s="42">
        <v>8.5991409999999995</v>
      </c>
      <c r="P42" s="42">
        <v>8.7147989999999993</v>
      </c>
      <c r="Q42" s="42">
        <v>8.8313260000000007</v>
      </c>
      <c r="R42" s="42">
        <v>8.9491320000000005</v>
      </c>
      <c r="S42" s="42">
        <v>9.0650089999999999</v>
      </c>
      <c r="T42" s="42">
        <v>9.1808010000000007</v>
      </c>
      <c r="U42" s="42">
        <v>9.2962919999999993</v>
      </c>
      <c r="V42" s="42">
        <v>9.4135960000000001</v>
      </c>
      <c r="W42" s="42">
        <v>9.5305549999999997</v>
      </c>
      <c r="X42" s="42">
        <v>9.6484660000000009</v>
      </c>
      <c r="Y42" s="42">
        <v>9.7647359999999992</v>
      </c>
      <c r="Z42" s="42">
        <v>9.8823340000000002</v>
      </c>
      <c r="AA42" s="42">
        <v>10.000559000000001</v>
      </c>
      <c r="AB42" s="42">
        <v>10.117886</v>
      </c>
      <c r="AC42" s="42">
        <v>10.234812</v>
      </c>
      <c r="AD42" s="42">
        <v>10.350182</v>
      </c>
      <c r="AE42" s="42">
        <v>10.466892</v>
      </c>
      <c r="AF42" s="42">
        <v>10.583399999999999</v>
      </c>
      <c r="AG42" s="42">
        <v>10.701898</v>
      </c>
      <c r="AH42" s="42">
        <v>10.820209999999999</v>
      </c>
      <c r="AI42" s="37">
        <v>1.3050000000000001E-2</v>
      </c>
    </row>
    <row r="43" spans="1:35" ht="15" customHeight="1" x14ac:dyDescent="0.45">
      <c r="A43" s="3" t="s">
        <v>174</v>
      </c>
      <c r="B43" s="39" t="s">
        <v>160</v>
      </c>
      <c r="C43" s="44">
        <v>92.824211000000005</v>
      </c>
      <c r="D43" s="44">
        <v>93.914512999999999</v>
      </c>
      <c r="E43" s="44">
        <v>94.960930000000005</v>
      </c>
      <c r="F43" s="44">
        <v>95.972793999999993</v>
      </c>
      <c r="G43" s="44">
        <v>96.951553000000004</v>
      </c>
      <c r="H43" s="44">
        <v>97.920479</v>
      </c>
      <c r="I43" s="44">
        <v>98.891814999999994</v>
      </c>
      <c r="J43" s="44">
        <v>99.880554000000004</v>
      </c>
      <c r="K43" s="44">
        <v>100.886246</v>
      </c>
      <c r="L43" s="44">
        <v>101.907646</v>
      </c>
      <c r="M43" s="44">
        <v>102.944992</v>
      </c>
      <c r="N43" s="44">
        <v>103.993729</v>
      </c>
      <c r="O43" s="44">
        <v>105.05558000000001</v>
      </c>
      <c r="P43" s="44">
        <v>106.12133</v>
      </c>
      <c r="Q43" s="44">
        <v>107.18367000000001</v>
      </c>
      <c r="R43" s="44">
        <v>108.235893</v>
      </c>
      <c r="S43" s="44">
        <v>109.2677</v>
      </c>
      <c r="T43" s="44">
        <v>110.283432</v>
      </c>
      <c r="U43" s="44">
        <v>111.28585099999999</v>
      </c>
      <c r="V43" s="44">
        <v>112.284256</v>
      </c>
      <c r="W43" s="44">
        <v>113.284645</v>
      </c>
      <c r="X43" s="44">
        <v>114.297173</v>
      </c>
      <c r="Y43" s="44">
        <v>115.31572</v>
      </c>
      <c r="Z43" s="44">
        <v>116.33963799999999</v>
      </c>
      <c r="AA43" s="44">
        <v>117.36866000000001</v>
      </c>
      <c r="AB43" s="44">
        <v>118.40063499999999</v>
      </c>
      <c r="AC43" s="44">
        <v>119.43862900000001</v>
      </c>
      <c r="AD43" s="44">
        <v>120.481956</v>
      </c>
      <c r="AE43" s="44">
        <v>121.53185999999999</v>
      </c>
      <c r="AF43" s="44">
        <v>122.586395</v>
      </c>
      <c r="AG43" s="44">
        <v>123.64419599999999</v>
      </c>
      <c r="AH43" s="44">
        <v>124.696518</v>
      </c>
      <c r="AI43" s="49">
        <v>9.5670000000000009E-3</v>
      </c>
    </row>
    <row r="45" spans="1:35" ht="15" customHeight="1" x14ac:dyDescent="0.45">
      <c r="B45" s="39" t="s">
        <v>175</v>
      </c>
    </row>
    <row r="47" spans="1:35" ht="15" customHeight="1" x14ac:dyDescent="0.45">
      <c r="B47" s="39" t="s">
        <v>93</v>
      </c>
    </row>
    <row r="48" spans="1:35" ht="15" customHeight="1" x14ac:dyDescent="0.45">
      <c r="A48" s="3" t="s">
        <v>176</v>
      </c>
      <c r="B48" s="46" t="s">
        <v>177</v>
      </c>
      <c r="C48" s="42">
        <v>1.606077</v>
      </c>
      <c r="D48" s="42">
        <v>1.6036079999999999</v>
      </c>
      <c r="E48" s="42">
        <v>1.603059</v>
      </c>
      <c r="F48" s="42">
        <v>1.6027979999999999</v>
      </c>
      <c r="G48" s="42">
        <v>1.5964039999999999</v>
      </c>
      <c r="H48" s="42">
        <v>1.5913090000000001</v>
      </c>
      <c r="I48" s="42">
        <v>1.587026</v>
      </c>
      <c r="J48" s="42">
        <v>1.5838030000000001</v>
      </c>
      <c r="K48" s="42">
        <v>1.581075</v>
      </c>
      <c r="L48" s="42">
        <v>1.5787929999999999</v>
      </c>
      <c r="M48" s="42">
        <v>1.5772679999999999</v>
      </c>
      <c r="N48" s="42">
        <v>1.575893</v>
      </c>
      <c r="O48" s="42">
        <v>1.576648</v>
      </c>
      <c r="P48" s="42">
        <v>1.578484</v>
      </c>
      <c r="Q48" s="42">
        <v>1.5804560000000001</v>
      </c>
      <c r="R48" s="42">
        <v>1.5827850000000001</v>
      </c>
      <c r="S48" s="42">
        <v>1.585378</v>
      </c>
      <c r="T48" s="42">
        <v>1.589053</v>
      </c>
      <c r="U48" s="42">
        <v>1.5930249999999999</v>
      </c>
      <c r="V48" s="42">
        <v>1.597072</v>
      </c>
      <c r="W48" s="42">
        <v>1.601313</v>
      </c>
      <c r="X48" s="42">
        <v>1.606209</v>
      </c>
      <c r="Y48" s="42">
        <v>1.611826</v>
      </c>
      <c r="Z48" s="42">
        <v>1.617769</v>
      </c>
      <c r="AA48" s="42">
        <v>1.624171</v>
      </c>
      <c r="AB48" s="42">
        <v>1.6311690000000001</v>
      </c>
      <c r="AC48" s="42">
        <v>1.6396459999999999</v>
      </c>
      <c r="AD48" s="42">
        <v>1.648452</v>
      </c>
      <c r="AE48" s="42">
        <v>1.6572789999999999</v>
      </c>
      <c r="AF48" s="42">
        <v>1.666194</v>
      </c>
      <c r="AG48" s="42">
        <v>1.676193</v>
      </c>
      <c r="AH48" s="42">
        <v>1.686661</v>
      </c>
      <c r="AI48" s="37">
        <v>1.58E-3</v>
      </c>
    </row>
    <row r="49" spans="1:35" ht="15" customHeight="1" x14ac:dyDescent="0.45">
      <c r="A49" s="3" t="s">
        <v>178</v>
      </c>
      <c r="B49" s="46" t="s">
        <v>39</v>
      </c>
      <c r="C49" s="42">
        <v>0.78704600000000002</v>
      </c>
      <c r="D49" s="42">
        <v>0.78757299999999997</v>
      </c>
      <c r="E49" s="42">
        <v>0.78806100000000001</v>
      </c>
      <c r="F49" s="42">
        <v>0.78849499999999995</v>
      </c>
      <c r="G49" s="42">
        <v>0.78920699999999999</v>
      </c>
      <c r="H49" s="42">
        <v>0.78988899999999995</v>
      </c>
      <c r="I49" s="42">
        <v>0.79058300000000004</v>
      </c>
      <c r="J49" s="42">
        <v>0.79125299999999998</v>
      </c>
      <c r="K49" s="42">
        <v>0.79189399999999999</v>
      </c>
      <c r="L49" s="42">
        <v>0.79246399999999995</v>
      </c>
      <c r="M49" s="42">
        <v>0.79299399999999998</v>
      </c>
      <c r="N49" s="42">
        <v>0.79349199999999998</v>
      </c>
      <c r="O49" s="42">
        <v>0.793956</v>
      </c>
      <c r="P49" s="42">
        <v>0.79437599999999997</v>
      </c>
      <c r="Q49" s="42">
        <v>0.79477600000000004</v>
      </c>
      <c r="R49" s="42">
        <v>0.79515100000000005</v>
      </c>
      <c r="S49" s="42">
        <v>0.79549199999999998</v>
      </c>
      <c r="T49" s="42">
        <v>0.79581000000000002</v>
      </c>
      <c r="U49" s="42">
        <v>0.79609399999999997</v>
      </c>
      <c r="V49" s="42">
        <v>0.79635900000000004</v>
      </c>
      <c r="W49" s="42">
        <v>0.79660399999999998</v>
      </c>
      <c r="X49" s="42">
        <v>0.79682900000000001</v>
      </c>
      <c r="Y49" s="42">
        <v>0.797041</v>
      </c>
      <c r="Z49" s="42">
        <v>0.79723999999999995</v>
      </c>
      <c r="AA49" s="42">
        <v>0.79742800000000003</v>
      </c>
      <c r="AB49" s="42">
        <v>0.79759599999999997</v>
      </c>
      <c r="AC49" s="42">
        <v>0.79775300000000005</v>
      </c>
      <c r="AD49" s="42">
        <v>0.797906</v>
      </c>
      <c r="AE49" s="42">
        <v>0.79805400000000004</v>
      </c>
      <c r="AF49" s="42">
        <v>0.798176</v>
      </c>
      <c r="AG49" s="42">
        <v>0.79830500000000004</v>
      </c>
      <c r="AH49" s="42">
        <v>0.79842599999999997</v>
      </c>
      <c r="AI49" s="37">
        <v>4.6299999999999998E-4</v>
      </c>
    </row>
    <row r="50" spans="1:35" ht="15" customHeight="1" x14ac:dyDescent="0.45">
      <c r="A50" s="3" t="s">
        <v>179</v>
      </c>
      <c r="B50" s="46" t="s">
        <v>15</v>
      </c>
      <c r="C50" s="42">
        <v>0.80861499999999997</v>
      </c>
      <c r="D50" s="42">
        <v>0.80936600000000003</v>
      </c>
      <c r="E50" s="42">
        <v>0.81007399999999996</v>
      </c>
      <c r="F50" s="42">
        <v>0.81073899999999999</v>
      </c>
      <c r="G50" s="42">
        <v>0.81136600000000003</v>
      </c>
      <c r="H50" s="42">
        <v>0.81195799999999996</v>
      </c>
      <c r="I50" s="42">
        <v>0.812523</v>
      </c>
      <c r="J50" s="42">
        <v>0.81306500000000004</v>
      </c>
      <c r="K50" s="42">
        <v>0.81358299999999995</v>
      </c>
      <c r="L50" s="42">
        <v>0.81408000000000003</v>
      </c>
      <c r="M50" s="42">
        <v>0.814554</v>
      </c>
      <c r="N50" s="42">
        <v>0.81510199999999999</v>
      </c>
      <c r="O50" s="42">
        <v>0.81562599999999996</v>
      </c>
      <c r="P50" s="42">
        <v>0.81612300000000004</v>
      </c>
      <c r="Q50" s="42">
        <v>0.81659599999999999</v>
      </c>
      <c r="R50" s="42">
        <v>0.81704500000000002</v>
      </c>
      <c r="S50" s="42">
        <v>0.81747099999999995</v>
      </c>
      <c r="T50" s="42">
        <v>0.81787500000000002</v>
      </c>
      <c r="U50" s="42">
        <v>0.81825899999999996</v>
      </c>
      <c r="V50" s="42">
        <v>0.81862299999999999</v>
      </c>
      <c r="W50" s="42">
        <v>0.81899200000000005</v>
      </c>
      <c r="X50" s="42">
        <v>0.81958900000000001</v>
      </c>
      <c r="Y50" s="42">
        <v>0.82015400000000005</v>
      </c>
      <c r="Z50" s="42">
        <v>0.82068799999999997</v>
      </c>
      <c r="AA50" s="42">
        <v>0.82119500000000001</v>
      </c>
      <c r="AB50" s="42">
        <v>0.82167199999999996</v>
      </c>
      <c r="AC50" s="42">
        <v>0.82212300000000005</v>
      </c>
      <c r="AD50" s="42">
        <v>0.822546</v>
      </c>
      <c r="AE50" s="42">
        <v>0.82294400000000001</v>
      </c>
      <c r="AF50" s="42">
        <v>0.823353</v>
      </c>
      <c r="AG50" s="42">
        <v>0.82373799999999997</v>
      </c>
      <c r="AH50" s="42">
        <v>0.82411000000000001</v>
      </c>
      <c r="AI50" s="37">
        <v>6.1200000000000002E-4</v>
      </c>
    </row>
    <row r="52" spans="1:35" ht="15" customHeight="1" x14ac:dyDescent="0.45">
      <c r="B52" s="39" t="s">
        <v>70</v>
      </c>
    </row>
    <row r="53" spans="1:35" ht="15" customHeight="1" x14ac:dyDescent="0.45">
      <c r="A53" s="3" t="s">
        <v>180</v>
      </c>
      <c r="B53" s="46" t="s">
        <v>177</v>
      </c>
      <c r="C53" s="42">
        <v>3.5113889999999999</v>
      </c>
      <c r="D53" s="42">
        <v>3.5479959999999999</v>
      </c>
      <c r="E53" s="42">
        <v>3.5808939999999998</v>
      </c>
      <c r="F53" s="42">
        <v>3.6139839999999999</v>
      </c>
      <c r="G53" s="42">
        <v>3.648514</v>
      </c>
      <c r="H53" s="42">
        <v>3.681524</v>
      </c>
      <c r="I53" s="42">
        <v>3.7134589999999998</v>
      </c>
      <c r="J53" s="42">
        <v>3.7444989999999998</v>
      </c>
      <c r="K53" s="42">
        <v>3.7746789999999999</v>
      </c>
      <c r="L53" s="42">
        <v>3.8037399999999999</v>
      </c>
      <c r="M53" s="42">
        <v>3.831528</v>
      </c>
      <c r="N53" s="42">
        <v>3.8593839999999999</v>
      </c>
      <c r="O53" s="42">
        <v>3.8861240000000001</v>
      </c>
      <c r="P53" s="42">
        <v>3.911724</v>
      </c>
      <c r="Q53" s="42">
        <v>3.93641</v>
      </c>
      <c r="R53" s="42">
        <v>3.9601600000000001</v>
      </c>
      <c r="S53" s="42">
        <v>3.98292</v>
      </c>
      <c r="T53" s="42">
        <v>4.004556</v>
      </c>
      <c r="U53" s="42">
        <v>4.0250830000000004</v>
      </c>
      <c r="V53" s="42">
        <v>4.0448490000000001</v>
      </c>
      <c r="W53" s="42">
        <v>4.0639370000000001</v>
      </c>
      <c r="X53" s="42">
        <v>4.0844250000000004</v>
      </c>
      <c r="Y53" s="42">
        <v>4.1040789999999996</v>
      </c>
      <c r="Z53" s="42">
        <v>4.1228569999999998</v>
      </c>
      <c r="AA53" s="42">
        <v>4.1408579999999997</v>
      </c>
      <c r="AB53" s="42">
        <v>4.1584050000000001</v>
      </c>
      <c r="AC53" s="42">
        <v>4.1753099999999996</v>
      </c>
      <c r="AD53" s="42">
        <v>4.1916500000000001</v>
      </c>
      <c r="AE53" s="42">
        <v>4.20756</v>
      </c>
      <c r="AF53" s="42">
        <v>4.2230030000000003</v>
      </c>
      <c r="AG53" s="42">
        <v>4.2380190000000004</v>
      </c>
      <c r="AH53" s="42">
        <v>4.2525120000000003</v>
      </c>
      <c r="AI53" s="37">
        <v>6.1960000000000001E-3</v>
      </c>
    </row>
    <row r="54" spans="1:35" ht="15" customHeight="1" x14ac:dyDescent="0.45">
      <c r="A54" s="3" t="s">
        <v>181</v>
      </c>
      <c r="B54" s="46" t="s">
        <v>39</v>
      </c>
      <c r="C54" s="42">
        <v>0.74804000000000004</v>
      </c>
      <c r="D54" s="42">
        <v>0.77115</v>
      </c>
      <c r="E54" s="42">
        <v>0.76936899999999997</v>
      </c>
      <c r="F54" s="42">
        <v>0.77893699999999999</v>
      </c>
      <c r="G54" s="42">
        <v>0.78824499999999997</v>
      </c>
      <c r="H54" s="42">
        <v>0.79732999999999998</v>
      </c>
      <c r="I54" s="42">
        <v>0.80641700000000005</v>
      </c>
      <c r="J54" s="42">
        <v>0.81552000000000002</v>
      </c>
      <c r="K54" s="42">
        <v>0.82455199999999995</v>
      </c>
      <c r="L54" s="42">
        <v>0.83331299999999997</v>
      </c>
      <c r="M54" s="42">
        <v>0.84192400000000001</v>
      </c>
      <c r="N54" s="42">
        <v>0.85046900000000003</v>
      </c>
      <c r="O54" s="42">
        <v>0.85888299999999995</v>
      </c>
      <c r="P54" s="42">
        <v>0.86715900000000001</v>
      </c>
      <c r="Q54" s="42">
        <v>0.87521099999999996</v>
      </c>
      <c r="R54" s="42">
        <v>0.883108</v>
      </c>
      <c r="S54" s="42">
        <v>0.89091900000000002</v>
      </c>
      <c r="T54" s="42">
        <v>0.89853099999999997</v>
      </c>
      <c r="U54" s="42">
        <v>0.90601399999999999</v>
      </c>
      <c r="V54" s="42">
        <v>0.91341899999999998</v>
      </c>
      <c r="W54" s="42">
        <v>0.92073700000000003</v>
      </c>
      <c r="X54" s="42">
        <v>0.92791699999999999</v>
      </c>
      <c r="Y54" s="42">
        <v>0.93501800000000002</v>
      </c>
      <c r="Z54" s="42">
        <v>0.94202300000000005</v>
      </c>
      <c r="AA54" s="42">
        <v>0.94900700000000004</v>
      </c>
      <c r="AB54" s="42">
        <v>0.95589500000000005</v>
      </c>
      <c r="AC54" s="42">
        <v>0.96271399999999996</v>
      </c>
      <c r="AD54" s="42">
        <v>0.969418</v>
      </c>
      <c r="AE54" s="42">
        <v>0.97613899999999998</v>
      </c>
      <c r="AF54" s="42">
        <v>0.98270900000000005</v>
      </c>
      <c r="AG54" s="42">
        <v>0.98927299999999996</v>
      </c>
      <c r="AH54" s="42">
        <v>0.99573699999999998</v>
      </c>
      <c r="AI54" s="37">
        <v>9.2689999999999995E-3</v>
      </c>
    </row>
    <row r="56" spans="1:35" ht="15" customHeight="1" x14ac:dyDescent="0.45">
      <c r="B56" s="39" t="s">
        <v>182</v>
      </c>
    </row>
    <row r="57" spans="1:35" ht="15" customHeight="1" x14ac:dyDescent="0.45">
      <c r="A57" s="3" t="s">
        <v>183</v>
      </c>
      <c r="B57" s="46" t="s">
        <v>177</v>
      </c>
      <c r="C57" s="42">
        <v>1.112897</v>
      </c>
      <c r="D57" s="42">
        <v>1.1279459999999999</v>
      </c>
      <c r="E57" s="42">
        <v>1.1410750000000001</v>
      </c>
      <c r="F57" s="42">
        <v>1.151017</v>
      </c>
      <c r="G57" s="42">
        <v>1.16072</v>
      </c>
      <c r="H57" s="42">
        <v>1.1701889999999999</v>
      </c>
      <c r="I57" s="42">
        <v>1.1796610000000001</v>
      </c>
      <c r="J57" s="42">
        <v>1.1893229999999999</v>
      </c>
      <c r="K57" s="42">
        <v>1.198971</v>
      </c>
      <c r="L57" s="42">
        <v>1.208391</v>
      </c>
      <c r="M57" s="42">
        <v>1.2174510000000001</v>
      </c>
      <c r="N57" s="42">
        <v>1.226334</v>
      </c>
      <c r="O57" s="42">
        <v>1.235028</v>
      </c>
      <c r="P57" s="42">
        <v>1.243439</v>
      </c>
      <c r="Q57" s="42">
        <v>1.2517480000000001</v>
      </c>
      <c r="R57" s="42">
        <v>1.2599199999999999</v>
      </c>
      <c r="S57" s="42">
        <v>1.267852</v>
      </c>
      <c r="T57" s="42">
        <v>1.2756019999999999</v>
      </c>
      <c r="U57" s="42">
        <v>1.2831600000000001</v>
      </c>
      <c r="V57" s="42">
        <v>1.2906059999999999</v>
      </c>
      <c r="W57" s="42">
        <v>1.2978989999999999</v>
      </c>
      <c r="X57" s="42">
        <v>1.305032</v>
      </c>
      <c r="Y57" s="42">
        <v>1.3119989999999999</v>
      </c>
      <c r="Z57" s="42">
        <v>1.3187219999999999</v>
      </c>
      <c r="AA57" s="42">
        <v>1.3254090000000001</v>
      </c>
      <c r="AB57" s="42">
        <v>1.3319449999999999</v>
      </c>
      <c r="AC57" s="42">
        <v>1.3383179999999999</v>
      </c>
      <c r="AD57" s="42">
        <v>1.344527</v>
      </c>
      <c r="AE57" s="42">
        <v>1.3506640000000001</v>
      </c>
      <c r="AF57" s="42">
        <v>1.3566549999999999</v>
      </c>
      <c r="AG57" s="42">
        <v>1.362536</v>
      </c>
      <c r="AH57" s="42">
        <v>1.3682700000000001</v>
      </c>
      <c r="AI57" s="37">
        <v>6.6860000000000001E-3</v>
      </c>
    </row>
    <row r="58" spans="1:35" ht="15" customHeight="1" x14ac:dyDescent="0.45">
      <c r="A58" s="3" t="s">
        <v>184</v>
      </c>
      <c r="B58" s="46" t="s">
        <v>39</v>
      </c>
      <c r="C58" s="42">
        <v>0.88002899999999995</v>
      </c>
      <c r="D58" s="42">
        <v>0.88687300000000002</v>
      </c>
      <c r="E58" s="42">
        <v>0.89306399999999997</v>
      </c>
      <c r="F58" s="42">
        <v>0.89866000000000001</v>
      </c>
      <c r="G58" s="42">
        <v>0.90372600000000003</v>
      </c>
      <c r="H58" s="42">
        <v>0.90831499999999998</v>
      </c>
      <c r="I58" s="42">
        <v>0.91247400000000001</v>
      </c>
      <c r="J58" s="42">
        <v>0.91627000000000003</v>
      </c>
      <c r="K58" s="42">
        <v>0.91985399999999995</v>
      </c>
      <c r="L58" s="42">
        <v>0.92310000000000003</v>
      </c>
      <c r="M58" s="42">
        <v>0.92603400000000002</v>
      </c>
      <c r="N58" s="42">
        <v>0.928701</v>
      </c>
      <c r="O58" s="42">
        <v>0.93110599999999999</v>
      </c>
      <c r="P58" s="42">
        <v>0.93327000000000004</v>
      </c>
      <c r="Q58" s="42">
        <v>0.93537000000000003</v>
      </c>
      <c r="R58" s="42">
        <v>0.93725700000000001</v>
      </c>
      <c r="S58" s="42">
        <v>0.93894999999999995</v>
      </c>
      <c r="T58" s="42">
        <v>0.94047199999999997</v>
      </c>
      <c r="U58" s="42">
        <v>0.94183899999999998</v>
      </c>
      <c r="V58" s="42">
        <v>0.94306800000000002</v>
      </c>
      <c r="W58" s="42">
        <v>0.94417300000000004</v>
      </c>
      <c r="X58" s="42">
        <v>0.94516699999999998</v>
      </c>
      <c r="Y58" s="42">
        <v>0.94605899999999998</v>
      </c>
      <c r="Z58" s="42">
        <v>0.94686000000000003</v>
      </c>
      <c r="AA58" s="42">
        <v>0.94757999999999998</v>
      </c>
      <c r="AB58" s="42">
        <v>0.94822399999999996</v>
      </c>
      <c r="AC58" s="42">
        <v>0.94880200000000003</v>
      </c>
      <c r="AD58" s="42">
        <v>0.94950599999999996</v>
      </c>
      <c r="AE58" s="42">
        <v>0.95013700000000001</v>
      </c>
      <c r="AF58" s="42">
        <v>0.95070299999999996</v>
      </c>
      <c r="AG58" s="42">
        <v>0.95120899999999997</v>
      </c>
      <c r="AH58" s="42">
        <v>0.95166099999999998</v>
      </c>
      <c r="AI58" s="37">
        <v>2.5270000000000002E-3</v>
      </c>
    </row>
    <row r="59" spans="1:35" ht="15" customHeight="1" x14ac:dyDescent="0.45">
      <c r="A59" s="3" t="s">
        <v>185</v>
      </c>
      <c r="B59" s="46" t="s">
        <v>15</v>
      </c>
      <c r="C59" s="42">
        <v>0.80422899999999997</v>
      </c>
      <c r="D59" s="42">
        <v>0.80559599999999998</v>
      </c>
      <c r="E59" s="42">
        <v>0.80682900000000002</v>
      </c>
      <c r="F59" s="42">
        <v>0.80794999999999995</v>
      </c>
      <c r="G59" s="42">
        <v>0.80896900000000005</v>
      </c>
      <c r="H59" s="42">
        <v>0.80989999999999995</v>
      </c>
      <c r="I59" s="42">
        <v>0.81075699999999995</v>
      </c>
      <c r="J59" s="42">
        <v>0.81154700000000002</v>
      </c>
      <c r="K59" s="42">
        <v>0.81227499999999997</v>
      </c>
      <c r="L59" s="42">
        <v>0.812944</v>
      </c>
      <c r="M59" s="42">
        <v>0.81355699999999997</v>
      </c>
      <c r="N59" s="42">
        <v>0.81411599999999995</v>
      </c>
      <c r="O59" s="42">
        <v>0.81462500000000004</v>
      </c>
      <c r="P59" s="42">
        <v>0.81508899999999995</v>
      </c>
      <c r="Q59" s="42">
        <v>0.81551200000000001</v>
      </c>
      <c r="R59" s="42">
        <v>0.81589599999999995</v>
      </c>
      <c r="S59" s="42">
        <v>0.81624600000000003</v>
      </c>
      <c r="T59" s="42">
        <v>0.81656499999999999</v>
      </c>
      <c r="U59" s="42">
        <v>0.81685600000000003</v>
      </c>
      <c r="V59" s="42">
        <v>0.81712600000000002</v>
      </c>
      <c r="W59" s="42">
        <v>0.81737300000000002</v>
      </c>
      <c r="X59" s="42">
        <v>0.81759999999999999</v>
      </c>
      <c r="Y59" s="42">
        <v>0.81780699999999995</v>
      </c>
      <c r="Z59" s="42">
        <v>0.81799500000000003</v>
      </c>
      <c r="AA59" s="42">
        <v>0.81816599999999995</v>
      </c>
      <c r="AB59" s="42">
        <v>0.81832300000000002</v>
      </c>
      <c r="AC59" s="42">
        <v>0.81846600000000003</v>
      </c>
      <c r="AD59" s="42">
        <v>0.81859700000000002</v>
      </c>
      <c r="AE59" s="42">
        <v>0.81871700000000003</v>
      </c>
      <c r="AF59" s="42">
        <v>0.81882699999999997</v>
      </c>
      <c r="AG59" s="42">
        <v>0.81892699999999996</v>
      </c>
      <c r="AH59" s="42">
        <v>0.81901800000000002</v>
      </c>
      <c r="AI59" s="37">
        <v>5.8799999999999998E-4</v>
      </c>
    </row>
    <row r="61" spans="1:35" ht="15" customHeight="1" x14ac:dyDescent="0.45">
      <c r="B61" s="39" t="s">
        <v>186</v>
      </c>
    </row>
    <row r="62" spans="1:35" ht="15" customHeight="1" x14ac:dyDescent="0.45">
      <c r="A62" s="3" t="s">
        <v>187</v>
      </c>
      <c r="B62" s="46" t="s">
        <v>177</v>
      </c>
      <c r="C62" s="42">
        <v>0.54326700000000006</v>
      </c>
      <c r="D62" s="42">
        <v>0.55296400000000001</v>
      </c>
      <c r="E62" s="42">
        <v>0.56208899999999995</v>
      </c>
      <c r="F62" s="42">
        <v>0.57118999999999998</v>
      </c>
      <c r="G62" s="42">
        <v>0.57982699999999998</v>
      </c>
      <c r="H62" s="42">
        <v>0.588121</v>
      </c>
      <c r="I62" s="42">
        <v>0.59649600000000003</v>
      </c>
      <c r="J62" s="42">
        <v>0.61726499999999995</v>
      </c>
      <c r="K62" s="42">
        <v>0.63803100000000001</v>
      </c>
      <c r="L62" s="42">
        <v>0.65872600000000003</v>
      </c>
      <c r="M62" s="42">
        <v>0.67931299999999994</v>
      </c>
      <c r="N62" s="42">
        <v>0.70089800000000002</v>
      </c>
      <c r="O62" s="42">
        <v>0.72220300000000004</v>
      </c>
      <c r="P62" s="42">
        <v>0.74328099999999997</v>
      </c>
      <c r="Q62" s="42">
        <v>0.76402499999999995</v>
      </c>
      <c r="R62" s="42">
        <v>0.78440500000000002</v>
      </c>
      <c r="S62" s="42">
        <v>0.80436300000000005</v>
      </c>
      <c r="T62" s="42">
        <v>0.82387600000000005</v>
      </c>
      <c r="U62" s="42">
        <v>0.84292599999999995</v>
      </c>
      <c r="V62" s="42">
        <v>0.86151200000000006</v>
      </c>
      <c r="W62" s="42">
        <v>0.87979799999999997</v>
      </c>
      <c r="X62" s="42">
        <v>0.90044999999999997</v>
      </c>
      <c r="Y62" s="42">
        <v>0.92066000000000003</v>
      </c>
      <c r="Z62" s="42">
        <v>0.94038299999999997</v>
      </c>
      <c r="AA62" s="42">
        <v>0.95960500000000004</v>
      </c>
      <c r="AB62" s="42">
        <v>0.97830799999999996</v>
      </c>
      <c r="AC62" s="42">
        <v>0.996471</v>
      </c>
      <c r="AD62" s="42">
        <v>1.0140819999999999</v>
      </c>
      <c r="AE62" s="42">
        <v>1.031139</v>
      </c>
      <c r="AF62" s="42">
        <v>1.0476270000000001</v>
      </c>
      <c r="AG62" s="42">
        <v>1.0635269999999999</v>
      </c>
      <c r="AH62" s="42">
        <v>1.0788260000000001</v>
      </c>
      <c r="AI62" s="37">
        <v>2.2377000000000001E-2</v>
      </c>
    </row>
    <row r="64" spans="1:35" ht="15" customHeight="1" x14ac:dyDescent="0.45">
      <c r="B64" s="39" t="s">
        <v>188</v>
      </c>
    </row>
    <row r="65" spans="1:35" ht="15" customHeight="1" x14ac:dyDescent="0.45">
      <c r="A65" s="3" t="s">
        <v>189</v>
      </c>
      <c r="B65" s="46" t="s">
        <v>177</v>
      </c>
      <c r="C65" s="42">
        <v>0.69145400000000001</v>
      </c>
      <c r="D65" s="42">
        <v>0.69225499999999995</v>
      </c>
      <c r="E65" s="42">
        <v>0.69297699999999995</v>
      </c>
      <c r="F65" s="42">
        <v>0.69362900000000005</v>
      </c>
      <c r="G65" s="42">
        <v>0.694218</v>
      </c>
      <c r="H65" s="42">
        <v>0.69475100000000001</v>
      </c>
      <c r="I65" s="42">
        <v>0.69523400000000002</v>
      </c>
      <c r="J65" s="42">
        <v>0.69567400000000001</v>
      </c>
      <c r="K65" s="42">
        <v>0.696075</v>
      </c>
      <c r="L65" s="42">
        <v>0.69643999999999995</v>
      </c>
      <c r="M65" s="42">
        <v>0.69677100000000003</v>
      </c>
      <c r="N65" s="42">
        <v>0.69707300000000005</v>
      </c>
      <c r="O65" s="42">
        <v>0.69734600000000002</v>
      </c>
      <c r="P65" s="42">
        <v>0.69759400000000005</v>
      </c>
      <c r="Q65" s="42">
        <v>0.69781899999999997</v>
      </c>
      <c r="R65" s="42">
        <v>0.698021</v>
      </c>
      <c r="S65" s="42">
        <v>0.69820499999999996</v>
      </c>
      <c r="T65" s="42">
        <v>0.69837099999999996</v>
      </c>
      <c r="U65" s="42">
        <v>0.69852099999999995</v>
      </c>
      <c r="V65" s="42">
        <v>0.69865699999999997</v>
      </c>
      <c r="W65" s="42">
        <v>0.69877999999999996</v>
      </c>
      <c r="X65" s="42">
        <v>0.69889299999999999</v>
      </c>
      <c r="Y65" s="42">
        <v>0.69899500000000003</v>
      </c>
      <c r="Z65" s="42">
        <v>0.69908800000000004</v>
      </c>
      <c r="AA65" s="42">
        <v>0.69917200000000002</v>
      </c>
      <c r="AB65" s="42">
        <v>0.69924799999999998</v>
      </c>
      <c r="AC65" s="42">
        <v>0.699318</v>
      </c>
      <c r="AD65" s="42">
        <v>0.69938100000000003</v>
      </c>
      <c r="AE65" s="42">
        <v>0.699438</v>
      </c>
      <c r="AF65" s="42">
        <v>0.69948999999999995</v>
      </c>
      <c r="AG65" s="42">
        <v>0.69953699999999996</v>
      </c>
      <c r="AH65" s="42">
        <v>0.69957999999999998</v>
      </c>
      <c r="AI65" s="37">
        <v>3.77E-4</v>
      </c>
    </row>
    <row r="66" spans="1:35" ht="15" customHeight="1" x14ac:dyDescent="0.45">
      <c r="A66" s="3" t="s">
        <v>190</v>
      </c>
      <c r="B66" s="46" t="s">
        <v>39</v>
      </c>
      <c r="C66" s="42">
        <v>0.31666699999999998</v>
      </c>
      <c r="D66" s="42">
        <v>0.31666699999999998</v>
      </c>
      <c r="E66" s="42">
        <v>0.31666699999999998</v>
      </c>
      <c r="F66" s="42">
        <v>0.31666699999999998</v>
      </c>
      <c r="G66" s="42">
        <v>0.31666699999999998</v>
      </c>
      <c r="H66" s="42">
        <v>0.31666699999999998</v>
      </c>
      <c r="I66" s="42">
        <v>0.31666699999999998</v>
      </c>
      <c r="J66" s="42">
        <v>0.31666699999999998</v>
      </c>
      <c r="K66" s="42">
        <v>0.31666699999999998</v>
      </c>
      <c r="L66" s="42">
        <v>0.31666699999999998</v>
      </c>
      <c r="M66" s="42">
        <v>0.31666699999999998</v>
      </c>
      <c r="N66" s="42">
        <v>0.31666699999999998</v>
      </c>
      <c r="O66" s="42">
        <v>0.31666699999999998</v>
      </c>
      <c r="P66" s="42">
        <v>0.31666699999999998</v>
      </c>
      <c r="Q66" s="42">
        <v>0.31666699999999998</v>
      </c>
      <c r="R66" s="42">
        <v>0.31666699999999998</v>
      </c>
      <c r="S66" s="42">
        <v>0.31666699999999998</v>
      </c>
      <c r="T66" s="42">
        <v>0.31666699999999998</v>
      </c>
      <c r="U66" s="42">
        <v>0.31666699999999998</v>
      </c>
      <c r="V66" s="42">
        <v>0.31666699999999998</v>
      </c>
      <c r="W66" s="42">
        <v>0.31666699999999998</v>
      </c>
      <c r="X66" s="42">
        <v>0.31666699999999998</v>
      </c>
      <c r="Y66" s="42">
        <v>0.31666699999999998</v>
      </c>
      <c r="Z66" s="42">
        <v>0.31666699999999998</v>
      </c>
      <c r="AA66" s="42">
        <v>0.31666699999999998</v>
      </c>
      <c r="AB66" s="42">
        <v>0.31666699999999998</v>
      </c>
      <c r="AC66" s="42">
        <v>0.31666699999999998</v>
      </c>
      <c r="AD66" s="42">
        <v>0.31666699999999998</v>
      </c>
      <c r="AE66" s="42">
        <v>0.31666699999999998</v>
      </c>
      <c r="AF66" s="42">
        <v>0.31666699999999998</v>
      </c>
      <c r="AG66" s="42">
        <v>0.31666699999999998</v>
      </c>
      <c r="AH66" s="42">
        <v>0.31666699999999998</v>
      </c>
      <c r="AI66" s="37">
        <v>0</v>
      </c>
    </row>
    <row r="68" spans="1:35" ht="15" customHeight="1" x14ac:dyDescent="0.45">
      <c r="B68" s="39" t="s">
        <v>191</v>
      </c>
    </row>
    <row r="69" spans="1:35" ht="15" customHeight="1" x14ac:dyDescent="0.45">
      <c r="B69" s="39" t="s">
        <v>192</v>
      </c>
    </row>
    <row r="70" spans="1:35" ht="15" customHeight="1" x14ac:dyDescent="0.45">
      <c r="A70" s="3" t="s">
        <v>193</v>
      </c>
      <c r="B70" s="46" t="s">
        <v>177</v>
      </c>
      <c r="C70" s="42">
        <v>80.316467000000003</v>
      </c>
      <c r="D70" s="42">
        <v>84.326438999999993</v>
      </c>
      <c r="E70" s="42">
        <v>87.939850000000007</v>
      </c>
      <c r="F70" s="42">
        <v>91.261123999999995</v>
      </c>
      <c r="G70" s="42">
        <v>94.287009999999995</v>
      </c>
      <c r="H70" s="42">
        <v>97.062331999999998</v>
      </c>
      <c r="I70" s="42">
        <v>99.623801999999998</v>
      </c>
      <c r="J70" s="42">
        <v>101.99288900000001</v>
      </c>
      <c r="K70" s="42">
        <v>104.122818</v>
      </c>
      <c r="L70" s="42">
        <v>106.037491</v>
      </c>
      <c r="M70" s="42">
        <v>107.75563</v>
      </c>
      <c r="N70" s="42">
        <v>111.80703699999999</v>
      </c>
      <c r="O70" s="42">
        <v>115.622749</v>
      </c>
      <c r="P70" s="42">
        <v>119.180565</v>
      </c>
      <c r="Q70" s="42">
        <v>122.47618900000001</v>
      </c>
      <c r="R70" s="42">
        <v>125.510063</v>
      </c>
      <c r="S70" s="42">
        <v>128.28207399999999</v>
      </c>
      <c r="T70" s="42">
        <v>130.80201700000001</v>
      </c>
      <c r="U70" s="42">
        <v>133.08955399999999</v>
      </c>
      <c r="V70" s="42">
        <v>135.15722700000001</v>
      </c>
      <c r="W70" s="42">
        <v>137.01939400000001</v>
      </c>
      <c r="X70" s="42">
        <v>142.66789199999999</v>
      </c>
      <c r="Y70" s="42">
        <v>147.87735000000001</v>
      </c>
      <c r="Z70" s="42">
        <v>152.68443300000001</v>
      </c>
      <c r="AA70" s="42">
        <v>157.092545</v>
      </c>
      <c r="AB70" s="42">
        <v>161.152039</v>
      </c>
      <c r="AC70" s="42">
        <v>164.86360199999999</v>
      </c>
      <c r="AD70" s="42">
        <v>168.23996</v>
      </c>
      <c r="AE70" s="42">
        <v>171.312378</v>
      </c>
      <c r="AF70" s="42">
        <v>174.08737199999999</v>
      </c>
      <c r="AG70" s="42">
        <v>176.568344</v>
      </c>
      <c r="AH70" s="42">
        <v>178.795242</v>
      </c>
      <c r="AI70" s="37">
        <v>2.6151000000000001E-2</v>
      </c>
    </row>
    <row r="72" spans="1:35" ht="15" customHeight="1" x14ac:dyDescent="0.45">
      <c r="B72" s="39" t="s">
        <v>194</v>
      </c>
    </row>
    <row r="73" spans="1:35" ht="15" customHeight="1" x14ac:dyDescent="0.45">
      <c r="A73" s="3" t="s">
        <v>195</v>
      </c>
      <c r="B73" s="46" t="s">
        <v>177</v>
      </c>
      <c r="C73" s="42">
        <v>2.659338</v>
      </c>
      <c r="D73" s="42">
        <v>2.6795170000000001</v>
      </c>
      <c r="E73" s="42">
        <v>2.7090049999999999</v>
      </c>
      <c r="F73" s="42">
        <v>2.7419570000000002</v>
      </c>
      <c r="G73" s="42">
        <v>2.7714840000000001</v>
      </c>
      <c r="H73" s="42">
        <v>2.7979409999999998</v>
      </c>
      <c r="I73" s="42">
        <v>2.821755</v>
      </c>
      <c r="J73" s="42">
        <v>2.8431169999999999</v>
      </c>
      <c r="K73" s="42">
        <v>2.862282</v>
      </c>
      <c r="L73" s="42">
        <v>2.8793799999999998</v>
      </c>
      <c r="M73" s="42">
        <v>2.8946190000000001</v>
      </c>
      <c r="N73" s="42">
        <v>2.9167999999999998</v>
      </c>
      <c r="O73" s="42">
        <v>2.9363980000000001</v>
      </c>
      <c r="P73" s="42">
        <v>2.953776</v>
      </c>
      <c r="Q73" s="42">
        <v>2.969258</v>
      </c>
      <c r="R73" s="42">
        <v>2.9830009999999998</v>
      </c>
      <c r="S73" s="42">
        <v>2.9951650000000001</v>
      </c>
      <c r="T73" s="42">
        <v>3.005922</v>
      </c>
      <c r="U73" s="42">
        <v>3.01545</v>
      </c>
      <c r="V73" s="42">
        <v>3.0239370000000001</v>
      </c>
      <c r="W73" s="42">
        <v>3.0314070000000002</v>
      </c>
      <c r="X73" s="42">
        <v>3.039879</v>
      </c>
      <c r="Y73" s="42">
        <v>3.0474039999999998</v>
      </c>
      <c r="Z73" s="42">
        <v>3.0540750000000001</v>
      </c>
      <c r="AA73" s="42">
        <v>3.0598969999999999</v>
      </c>
      <c r="AB73" s="42">
        <v>3.0650559999999998</v>
      </c>
      <c r="AC73" s="42">
        <v>3.0696110000000001</v>
      </c>
      <c r="AD73" s="42">
        <v>3.0736150000000002</v>
      </c>
      <c r="AE73" s="42">
        <v>3.0771510000000002</v>
      </c>
      <c r="AF73" s="42">
        <v>3.0802610000000001</v>
      </c>
      <c r="AG73" s="42">
        <v>3.0830009999999999</v>
      </c>
      <c r="AH73" s="42">
        <v>3.085356</v>
      </c>
      <c r="AI73" s="37">
        <v>4.8050000000000002E-3</v>
      </c>
    </row>
    <row r="75" spans="1:35" ht="15" customHeight="1" x14ac:dyDescent="0.45">
      <c r="B75" s="39" t="s">
        <v>102</v>
      </c>
    </row>
    <row r="76" spans="1:35" ht="15" customHeight="1" x14ac:dyDescent="0.45">
      <c r="B76" s="39" t="s">
        <v>103</v>
      </c>
    </row>
    <row r="77" spans="1:35" ht="15" customHeight="1" x14ac:dyDescent="0.45">
      <c r="B77" s="39" t="s">
        <v>449</v>
      </c>
    </row>
    <row r="78" spans="1:35" ht="15" customHeight="1" x14ac:dyDescent="0.45">
      <c r="A78" s="3" t="s">
        <v>196</v>
      </c>
      <c r="B78" s="46" t="s">
        <v>197</v>
      </c>
      <c r="C78" s="41">
        <v>2.1495E-2</v>
      </c>
      <c r="D78" s="41">
        <v>2.1495E-2</v>
      </c>
      <c r="E78" s="41">
        <v>2.1495E-2</v>
      </c>
      <c r="F78" s="41">
        <v>2.1495E-2</v>
      </c>
      <c r="G78" s="41">
        <v>2.1495E-2</v>
      </c>
      <c r="H78" s="41">
        <v>2.1495E-2</v>
      </c>
      <c r="I78" s="41">
        <v>2.1495E-2</v>
      </c>
      <c r="J78" s="41">
        <v>2.1495E-2</v>
      </c>
      <c r="K78" s="41">
        <v>2.1495E-2</v>
      </c>
      <c r="L78" s="41">
        <v>2.1495E-2</v>
      </c>
      <c r="M78" s="41">
        <v>2.1495E-2</v>
      </c>
      <c r="N78" s="41">
        <v>2.1495E-2</v>
      </c>
      <c r="O78" s="41">
        <v>2.1495E-2</v>
      </c>
      <c r="P78" s="41">
        <v>2.1495E-2</v>
      </c>
      <c r="Q78" s="41">
        <v>2.1495E-2</v>
      </c>
      <c r="R78" s="41">
        <v>2.1495E-2</v>
      </c>
      <c r="S78" s="41">
        <v>2.1495E-2</v>
      </c>
      <c r="T78" s="41">
        <v>2.1495E-2</v>
      </c>
      <c r="U78" s="41">
        <v>2.1495E-2</v>
      </c>
      <c r="V78" s="41">
        <v>2.1495E-2</v>
      </c>
      <c r="W78" s="41">
        <v>2.1495E-2</v>
      </c>
      <c r="X78" s="41">
        <v>2.1495E-2</v>
      </c>
      <c r="Y78" s="41">
        <v>2.1495E-2</v>
      </c>
      <c r="Z78" s="41">
        <v>2.1495E-2</v>
      </c>
      <c r="AA78" s="41">
        <v>2.1495E-2</v>
      </c>
      <c r="AB78" s="41">
        <v>2.1495E-2</v>
      </c>
      <c r="AC78" s="41">
        <v>2.1495E-2</v>
      </c>
      <c r="AD78" s="41">
        <v>2.1495E-2</v>
      </c>
      <c r="AE78" s="41">
        <v>2.1495E-2</v>
      </c>
      <c r="AF78" s="41">
        <v>2.1495E-2</v>
      </c>
      <c r="AG78" s="41">
        <v>2.1495E-2</v>
      </c>
      <c r="AH78" s="41">
        <v>2.1495E-2</v>
      </c>
      <c r="AI78" s="37">
        <v>0</v>
      </c>
    </row>
    <row r="79" spans="1:35" ht="15" customHeight="1" x14ac:dyDescent="0.45">
      <c r="A79" s="3" t="s">
        <v>198</v>
      </c>
      <c r="B79" s="46" t="s">
        <v>199</v>
      </c>
      <c r="C79" s="41">
        <v>1.446734</v>
      </c>
      <c r="D79" s="41">
        <v>1.484507</v>
      </c>
      <c r="E79" s="41">
        <v>1.5161119999999999</v>
      </c>
      <c r="F79" s="41">
        <v>1.543374</v>
      </c>
      <c r="G79" s="41">
        <v>1.5660130000000001</v>
      </c>
      <c r="H79" s="41">
        <v>1.587561</v>
      </c>
      <c r="I79" s="41">
        <v>1.6092070000000001</v>
      </c>
      <c r="J79" s="41">
        <v>1.631227</v>
      </c>
      <c r="K79" s="41">
        <v>1.649275</v>
      </c>
      <c r="L79" s="41">
        <v>1.6645760000000001</v>
      </c>
      <c r="M79" s="41">
        <v>1.67997</v>
      </c>
      <c r="N79" s="41">
        <v>1.696677</v>
      </c>
      <c r="O79" s="41">
        <v>1.7130179999999999</v>
      </c>
      <c r="P79" s="41">
        <v>1.728432</v>
      </c>
      <c r="Q79" s="41">
        <v>1.7469889999999999</v>
      </c>
      <c r="R79" s="41">
        <v>1.762705</v>
      </c>
      <c r="S79" s="41">
        <v>1.777228</v>
      </c>
      <c r="T79" s="41">
        <v>1.7922149999999999</v>
      </c>
      <c r="U79" s="41">
        <v>1.806163</v>
      </c>
      <c r="V79" s="41">
        <v>1.8239700000000001</v>
      </c>
      <c r="W79" s="41">
        <v>1.838649</v>
      </c>
      <c r="X79" s="41">
        <v>1.852565</v>
      </c>
      <c r="Y79" s="41">
        <v>1.869022</v>
      </c>
      <c r="Z79" s="41">
        <v>1.88794</v>
      </c>
      <c r="AA79" s="41">
        <v>1.9023289999999999</v>
      </c>
      <c r="AB79" s="41">
        <v>1.9200330000000001</v>
      </c>
      <c r="AC79" s="41">
        <v>1.93468</v>
      </c>
      <c r="AD79" s="41">
        <v>1.949327</v>
      </c>
      <c r="AE79" s="41">
        <v>1.965328</v>
      </c>
      <c r="AF79" s="41">
        <v>1.9802090000000001</v>
      </c>
      <c r="AG79" s="41">
        <v>1.9950490000000001</v>
      </c>
      <c r="AH79" s="41">
        <v>2.0099290000000001</v>
      </c>
      <c r="AI79" s="37">
        <v>1.0663000000000001E-2</v>
      </c>
    </row>
    <row r="80" spans="1:35" ht="15" customHeight="1" x14ac:dyDescent="0.45">
      <c r="A80" s="3" t="s">
        <v>200</v>
      </c>
      <c r="B80" s="46" t="s">
        <v>108</v>
      </c>
      <c r="C80" s="41">
        <v>14.908906999999999</v>
      </c>
      <c r="D80" s="41">
        <v>17.741758000000001</v>
      </c>
      <c r="E80" s="41">
        <v>20.580715000000001</v>
      </c>
      <c r="F80" s="41">
        <v>22.638566999999998</v>
      </c>
      <c r="G80" s="41">
        <v>23.769950999999999</v>
      </c>
      <c r="H80" s="41">
        <v>24.422661000000002</v>
      </c>
      <c r="I80" s="41">
        <v>25.725832</v>
      </c>
      <c r="J80" s="41">
        <v>27.033279</v>
      </c>
      <c r="K80" s="41">
        <v>28.281987999999998</v>
      </c>
      <c r="L80" s="41">
        <v>29.205769</v>
      </c>
      <c r="M80" s="41">
        <v>30.168118</v>
      </c>
      <c r="N80" s="41">
        <v>31.389240000000001</v>
      </c>
      <c r="O80" s="41">
        <v>31.883095000000001</v>
      </c>
      <c r="P80" s="41">
        <v>32.279797000000002</v>
      </c>
      <c r="Q80" s="41">
        <v>32.968890999999999</v>
      </c>
      <c r="R80" s="41">
        <v>33.678925</v>
      </c>
      <c r="S80" s="41">
        <v>34.006583999999997</v>
      </c>
      <c r="T80" s="41">
        <v>34.825133999999998</v>
      </c>
      <c r="U80" s="41">
        <v>35.221156999999998</v>
      </c>
      <c r="V80" s="41">
        <v>36.007449999999999</v>
      </c>
      <c r="W80" s="41">
        <v>36.477673000000003</v>
      </c>
      <c r="X80" s="41">
        <v>36.843764999999998</v>
      </c>
      <c r="Y80" s="41">
        <v>37.346618999999997</v>
      </c>
      <c r="Z80" s="41">
        <v>37.853180000000002</v>
      </c>
      <c r="AA80" s="41">
        <v>38.311202999999999</v>
      </c>
      <c r="AB80" s="41">
        <v>38.971263999999998</v>
      </c>
      <c r="AC80" s="41">
        <v>39.456505</v>
      </c>
      <c r="AD80" s="41">
        <v>40.213673</v>
      </c>
      <c r="AE80" s="41">
        <v>40.861725</v>
      </c>
      <c r="AF80" s="41">
        <v>41.413314999999997</v>
      </c>
      <c r="AG80" s="41">
        <v>41.787891000000002</v>
      </c>
      <c r="AH80" s="41">
        <v>42.371319</v>
      </c>
      <c r="AI80" s="37">
        <v>3.4268E-2</v>
      </c>
    </row>
    <row r="81" spans="1:35" ht="15" customHeight="1" x14ac:dyDescent="0.45">
      <c r="A81" s="3" t="s">
        <v>201</v>
      </c>
      <c r="B81" s="46" t="s">
        <v>110</v>
      </c>
      <c r="C81" s="41">
        <v>0.55488099999999996</v>
      </c>
      <c r="D81" s="41">
        <v>0.55495799999999995</v>
      </c>
      <c r="E81" s="41">
        <v>0.55565600000000004</v>
      </c>
      <c r="F81" s="41">
        <v>0.55581999999999998</v>
      </c>
      <c r="G81" s="41">
        <v>0.55592900000000001</v>
      </c>
      <c r="H81" s="41">
        <v>0.55655500000000002</v>
      </c>
      <c r="I81" s="41">
        <v>0.55775399999999997</v>
      </c>
      <c r="J81" s="41">
        <v>0.56031399999999998</v>
      </c>
      <c r="K81" s="41">
        <v>0.56267999999999996</v>
      </c>
      <c r="L81" s="41">
        <v>0.56271700000000002</v>
      </c>
      <c r="M81" s="41">
        <v>0.56275399999999998</v>
      </c>
      <c r="N81" s="41">
        <v>0.56381199999999998</v>
      </c>
      <c r="O81" s="41">
        <v>0.56388300000000002</v>
      </c>
      <c r="P81" s="41">
        <v>0.56406500000000004</v>
      </c>
      <c r="Q81" s="41">
        <v>0.56497200000000003</v>
      </c>
      <c r="R81" s="41">
        <v>0.56544899999999998</v>
      </c>
      <c r="S81" s="41">
        <v>0.56544899999999998</v>
      </c>
      <c r="T81" s="41">
        <v>0.56553900000000001</v>
      </c>
      <c r="U81" s="41">
        <v>0.56553900000000001</v>
      </c>
      <c r="V81" s="41">
        <v>0.56695600000000002</v>
      </c>
      <c r="W81" s="41">
        <v>0.56821500000000003</v>
      </c>
      <c r="X81" s="41">
        <v>0.56821500000000003</v>
      </c>
      <c r="Y81" s="41">
        <v>0.56998899999999997</v>
      </c>
      <c r="Z81" s="41">
        <v>0.57030800000000004</v>
      </c>
      <c r="AA81" s="41">
        <v>0.57030800000000004</v>
      </c>
      <c r="AB81" s="41">
        <v>0.57044099999999998</v>
      </c>
      <c r="AC81" s="41">
        <v>0.57047599999999998</v>
      </c>
      <c r="AD81" s="41">
        <v>0.57056799999999996</v>
      </c>
      <c r="AE81" s="41">
        <v>0.57069499999999995</v>
      </c>
      <c r="AF81" s="41">
        <v>0.57069499999999995</v>
      </c>
      <c r="AG81" s="41">
        <v>0.57069499999999995</v>
      </c>
      <c r="AH81" s="41">
        <v>0.57069499999999995</v>
      </c>
      <c r="AI81" s="37">
        <v>9.0700000000000004E-4</v>
      </c>
    </row>
    <row r="82" spans="1:35" ht="15" customHeight="1" x14ac:dyDescent="0.45">
      <c r="A82" s="3" t="s">
        <v>202</v>
      </c>
      <c r="B82" s="46" t="s">
        <v>203</v>
      </c>
      <c r="C82" s="41">
        <v>0.55637199999999998</v>
      </c>
      <c r="D82" s="41">
        <v>0.55637199999999998</v>
      </c>
      <c r="E82" s="41">
        <v>0.55637199999999998</v>
      </c>
      <c r="F82" s="41">
        <v>0.55637199999999998</v>
      </c>
      <c r="G82" s="41">
        <v>0.55637199999999998</v>
      </c>
      <c r="H82" s="41">
        <v>0.55637199999999998</v>
      </c>
      <c r="I82" s="41">
        <v>0.55637199999999998</v>
      </c>
      <c r="J82" s="41">
        <v>0.55637199999999998</v>
      </c>
      <c r="K82" s="41">
        <v>0.55637199999999998</v>
      </c>
      <c r="L82" s="41">
        <v>0.55637199999999998</v>
      </c>
      <c r="M82" s="41">
        <v>0.55637199999999998</v>
      </c>
      <c r="N82" s="41">
        <v>0.55637199999999998</v>
      </c>
      <c r="O82" s="41">
        <v>0.55637199999999998</v>
      </c>
      <c r="P82" s="41">
        <v>0.55637199999999998</v>
      </c>
      <c r="Q82" s="41">
        <v>0.55637199999999998</v>
      </c>
      <c r="R82" s="41">
        <v>0.55637199999999998</v>
      </c>
      <c r="S82" s="41">
        <v>0.55637199999999998</v>
      </c>
      <c r="T82" s="41">
        <v>0.55637199999999998</v>
      </c>
      <c r="U82" s="41">
        <v>0.55637199999999998</v>
      </c>
      <c r="V82" s="41">
        <v>0.55637199999999998</v>
      </c>
      <c r="W82" s="41">
        <v>0.55637199999999998</v>
      </c>
      <c r="X82" s="41">
        <v>0.55637199999999998</v>
      </c>
      <c r="Y82" s="41">
        <v>0.55637199999999998</v>
      </c>
      <c r="Z82" s="41">
        <v>0.55637199999999998</v>
      </c>
      <c r="AA82" s="41">
        <v>0.55637199999999998</v>
      </c>
      <c r="AB82" s="41">
        <v>0.55637199999999998</v>
      </c>
      <c r="AC82" s="41">
        <v>0.55637199999999998</v>
      </c>
      <c r="AD82" s="41">
        <v>0.55637199999999998</v>
      </c>
      <c r="AE82" s="41">
        <v>0.55637199999999998</v>
      </c>
      <c r="AF82" s="41">
        <v>0.55637199999999998</v>
      </c>
      <c r="AG82" s="41">
        <v>0.55637199999999998</v>
      </c>
      <c r="AH82" s="41">
        <v>0.55637199999999998</v>
      </c>
      <c r="AI82" s="37">
        <v>0</v>
      </c>
    </row>
    <row r="83" spans="1:35" ht="15" customHeight="1" x14ac:dyDescent="0.45">
      <c r="A83" s="3" t="s">
        <v>204</v>
      </c>
      <c r="B83" s="46" t="s">
        <v>112</v>
      </c>
      <c r="C83" s="41">
        <v>17.488388</v>
      </c>
      <c r="D83" s="41">
        <v>20.359089000000001</v>
      </c>
      <c r="E83" s="41">
        <v>23.230349</v>
      </c>
      <c r="F83" s="41">
        <v>25.315628</v>
      </c>
      <c r="G83" s="41">
        <v>26.469759</v>
      </c>
      <c r="H83" s="41">
        <v>27.144642000000001</v>
      </c>
      <c r="I83" s="41">
        <v>28.470659000000001</v>
      </c>
      <c r="J83" s="41">
        <v>29.802686999999999</v>
      </c>
      <c r="K83" s="41">
        <v>31.071809999999999</v>
      </c>
      <c r="L83" s="41">
        <v>32.010928999999997</v>
      </c>
      <c r="M83" s="41">
        <v>32.988708000000003</v>
      </c>
      <c r="N83" s="41">
        <v>34.227595999999998</v>
      </c>
      <c r="O83" s="41">
        <v>34.737864999999999</v>
      </c>
      <c r="P83" s="41">
        <v>35.150162000000002</v>
      </c>
      <c r="Q83" s="41">
        <v>35.858719000000001</v>
      </c>
      <c r="R83" s="41">
        <v>36.584946000000002</v>
      </c>
      <c r="S83" s="41">
        <v>36.927128000000003</v>
      </c>
      <c r="T83" s="41">
        <v>37.760756999999998</v>
      </c>
      <c r="U83" s="41">
        <v>38.170726999999999</v>
      </c>
      <c r="V83" s="41">
        <v>38.976246000000003</v>
      </c>
      <c r="W83" s="41">
        <v>39.462406000000001</v>
      </c>
      <c r="X83" s="41">
        <v>39.842410999999998</v>
      </c>
      <c r="Y83" s="41">
        <v>40.363498999999997</v>
      </c>
      <c r="Z83" s="41">
        <v>40.889296999999999</v>
      </c>
      <c r="AA83" s="41">
        <v>41.361710000000002</v>
      </c>
      <c r="AB83" s="41">
        <v>42.039608000000001</v>
      </c>
      <c r="AC83" s="41">
        <v>42.539527999999997</v>
      </c>
      <c r="AD83" s="41">
        <v>43.311436</v>
      </c>
      <c r="AE83" s="41">
        <v>43.975616000000002</v>
      </c>
      <c r="AF83" s="41">
        <v>44.542088</v>
      </c>
      <c r="AG83" s="41">
        <v>44.931502999999999</v>
      </c>
      <c r="AH83" s="41">
        <v>45.529812</v>
      </c>
      <c r="AI83" s="37">
        <v>3.1347E-2</v>
      </c>
    </row>
    <row r="84" spans="1:35" ht="15" customHeight="1" x14ac:dyDescent="0.45">
      <c r="B84" s="39" t="s">
        <v>450</v>
      </c>
    </row>
    <row r="85" spans="1:35" ht="15" customHeight="1" x14ac:dyDescent="0.45">
      <c r="A85" s="3" t="s">
        <v>205</v>
      </c>
      <c r="B85" s="46" t="s">
        <v>197</v>
      </c>
      <c r="C85" s="41">
        <v>0.149925</v>
      </c>
      <c r="D85" s="41">
        <v>0.149925</v>
      </c>
      <c r="E85" s="41">
        <v>0.149925</v>
      </c>
      <c r="F85" s="41">
        <v>0.149925</v>
      </c>
      <c r="G85" s="41">
        <v>0.149925</v>
      </c>
      <c r="H85" s="41">
        <v>0.149925</v>
      </c>
      <c r="I85" s="41">
        <v>0.149925</v>
      </c>
      <c r="J85" s="41">
        <v>0.149925</v>
      </c>
      <c r="K85" s="41">
        <v>0.149925</v>
      </c>
      <c r="L85" s="41">
        <v>0.149925</v>
      </c>
      <c r="M85" s="41">
        <v>0.149925</v>
      </c>
      <c r="N85" s="41">
        <v>0.149925</v>
      </c>
      <c r="O85" s="41">
        <v>0.149925</v>
      </c>
      <c r="P85" s="41">
        <v>0.149925</v>
      </c>
      <c r="Q85" s="41">
        <v>0.149925</v>
      </c>
      <c r="R85" s="41">
        <v>0.149925</v>
      </c>
      <c r="S85" s="41">
        <v>0.149925</v>
      </c>
      <c r="T85" s="41">
        <v>0.149925</v>
      </c>
      <c r="U85" s="41">
        <v>0.149925</v>
      </c>
      <c r="V85" s="41">
        <v>0.149925</v>
      </c>
      <c r="W85" s="41">
        <v>0.149925</v>
      </c>
      <c r="X85" s="41">
        <v>0.149925</v>
      </c>
      <c r="Y85" s="41">
        <v>0.149925</v>
      </c>
      <c r="Z85" s="41">
        <v>0.149925</v>
      </c>
      <c r="AA85" s="41">
        <v>0.149925</v>
      </c>
      <c r="AB85" s="41">
        <v>0.149925</v>
      </c>
      <c r="AC85" s="41">
        <v>0.149925</v>
      </c>
      <c r="AD85" s="41">
        <v>0.149925</v>
      </c>
      <c r="AE85" s="41">
        <v>0.149925</v>
      </c>
      <c r="AF85" s="41">
        <v>0.149925</v>
      </c>
      <c r="AG85" s="41">
        <v>0.149925</v>
      </c>
      <c r="AH85" s="41">
        <v>0.149925</v>
      </c>
      <c r="AI85" s="37">
        <v>0</v>
      </c>
    </row>
    <row r="86" spans="1:35" ht="15" customHeight="1" x14ac:dyDescent="0.45">
      <c r="A86" s="3" t="s">
        <v>206</v>
      </c>
      <c r="B86" s="46" t="s">
        <v>199</v>
      </c>
      <c r="C86" s="41">
        <v>10.090966999999999</v>
      </c>
      <c r="D86" s="41">
        <v>10.354433999999999</v>
      </c>
      <c r="E86" s="41">
        <v>10.57488</v>
      </c>
      <c r="F86" s="41">
        <v>10.765036</v>
      </c>
      <c r="G86" s="41">
        <v>10.922941</v>
      </c>
      <c r="H86" s="41">
        <v>11.073236</v>
      </c>
      <c r="I86" s="41">
        <v>11.224220000000001</v>
      </c>
      <c r="J86" s="41">
        <v>11.377805</v>
      </c>
      <c r="K86" s="41">
        <v>11.503691999999999</v>
      </c>
      <c r="L86" s="41">
        <v>11.610416000000001</v>
      </c>
      <c r="M86" s="41">
        <v>11.717788000000001</v>
      </c>
      <c r="N86" s="41">
        <v>11.834324000000001</v>
      </c>
      <c r="O86" s="41">
        <v>11.948297999999999</v>
      </c>
      <c r="P86" s="41">
        <v>12.055812</v>
      </c>
      <c r="Q86" s="41">
        <v>12.18525</v>
      </c>
      <c r="R86" s="41">
        <v>12.294869</v>
      </c>
      <c r="S86" s="41">
        <v>12.396165</v>
      </c>
      <c r="T86" s="41">
        <v>12.500697000000001</v>
      </c>
      <c r="U86" s="41">
        <v>12.597982999999999</v>
      </c>
      <c r="V86" s="41">
        <v>12.722192</v>
      </c>
      <c r="W86" s="41">
        <v>12.824579999999999</v>
      </c>
      <c r="X86" s="41">
        <v>12.92164</v>
      </c>
      <c r="Y86" s="41">
        <v>13.036424999999999</v>
      </c>
      <c r="Z86" s="41">
        <v>13.168379</v>
      </c>
      <c r="AA86" s="41">
        <v>13.268743000000001</v>
      </c>
      <c r="AB86" s="41">
        <v>13.392224000000001</v>
      </c>
      <c r="AC86" s="41">
        <v>13.494389999999999</v>
      </c>
      <c r="AD86" s="41">
        <v>13.596555</v>
      </c>
      <c r="AE86" s="41">
        <v>13.708164</v>
      </c>
      <c r="AF86" s="41">
        <v>13.811954999999999</v>
      </c>
      <c r="AG86" s="41">
        <v>13.915467</v>
      </c>
      <c r="AH86" s="41">
        <v>14.019253000000001</v>
      </c>
      <c r="AI86" s="37">
        <v>1.0663000000000001E-2</v>
      </c>
    </row>
    <row r="87" spans="1:35" ht="15" customHeight="1" x14ac:dyDescent="0.45">
      <c r="A87" s="3" t="s">
        <v>207</v>
      </c>
      <c r="B87" s="46" t="s">
        <v>108</v>
      </c>
      <c r="C87" s="41">
        <v>18.837548999999999</v>
      </c>
      <c r="D87" s="41">
        <v>22.416910000000001</v>
      </c>
      <c r="E87" s="41">
        <v>26.004009</v>
      </c>
      <c r="F87" s="41">
        <v>28.604085999999999</v>
      </c>
      <c r="G87" s="41">
        <v>30.033560000000001</v>
      </c>
      <c r="H87" s="41">
        <v>30.867208000000002</v>
      </c>
      <c r="I87" s="41">
        <v>32.540672000000001</v>
      </c>
      <c r="J87" s="41">
        <v>34.201900000000002</v>
      </c>
      <c r="K87" s="41">
        <v>35.773468000000001</v>
      </c>
      <c r="L87" s="41">
        <v>36.975718999999998</v>
      </c>
      <c r="M87" s="41">
        <v>38.260967000000001</v>
      </c>
      <c r="N87" s="41">
        <v>39.836559000000001</v>
      </c>
      <c r="O87" s="41">
        <v>40.503922000000003</v>
      </c>
      <c r="P87" s="41">
        <v>41.027442999999998</v>
      </c>
      <c r="Q87" s="41">
        <v>41.899253999999999</v>
      </c>
      <c r="R87" s="41">
        <v>42.818336000000002</v>
      </c>
      <c r="S87" s="41">
        <v>43.256068999999997</v>
      </c>
      <c r="T87" s="41">
        <v>44.295830000000002</v>
      </c>
      <c r="U87" s="41">
        <v>44.822124000000002</v>
      </c>
      <c r="V87" s="41">
        <v>45.788024999999998</v>
      </c>
      <c r="W87" s="41">
        <v>46.380820999999997</v>
      </c>
      <c r="X87" s="41">
        <v>46.859875000000002</v>
      </c>
      <c r="Y87" s="41">
        <v>47.491076999999997</v>
      </c>
      <c r="Z87" s="41">
        <v>48.106064000000003</v>
      </c>
      <c r="AA87" s="41">
        <v>48.723824</v>
      </c>
      <c r="AB87" s="41">
        <v>49.537177999999997</v>
      </c>
      <c r="AC87" s="41">
        <v>50.152237</v>
      </c>
      <c r="AD87" s="41">
        <v>51.137211000000001</v>
      </c>
      <c r="AE87" s="41">
        <v>51.955508999999999</v>
      </c>
      <c r="AF87" s="41">
        <v>52.667110000000001</v>
      </c>
      <c r="AG87" s="41">
        <v>53.170836999999999</v>
      </c>
      <c r="AH87" s="41">
        <v>53.918415000000003</v>
      </c>
      <c r="AI87" s="37">
        <v>3.4505000000000001E-2</v>
      </c>
    </row>
    <row r="88" spans="1:35" ht="15" customHeight="1" x14ac:dyDescent="0.45">
      <c r="A88" s="3" t="s">
        <v>208</v>
      </c>
      <c r="B88" s="46" t="s">
        <v>110</v>
      </c>
      <c r="C88" s="41">
        <v>0.75530799999999998</v>
      </c>
      <c r="D88" s="41">
        <v>0.75541100000000005</v>
      </c>
      <c r="E88" s="41">
        <v>0.75658300000000001</v>
      </c>
      <c r="F88" s="41">
        <v>0.75680999999999998</v>
      </c>
      <c r="G88" s="41">
        <v>0.75694300000000003</v>
      </c>
      <c r="H88" s="41">
        <v>0.75797899999999996</v>
      </c>
      <c r="I88" s="41">
        <v>0.75991299999999995</v>
      </c>
      <c r="J88" s="41">
        <v>0.76415699999999998</v>
      </c>
      <c r="K88" s="41">
        <v>0.76810500000000004</v>
      </c>
      <c r="L88" s="41">
        <v>0.76815</v>
      </c>
      <c r="M88" s="41">
        <v>0.76819599999999999</v>
      </c>
      <c r="N88" s="41">
        <v>0.76993900000000004</v>
      </c>
      <c r="O88" s="41">
        <v>0.77002800000000005</v>
      </c>
      <c r="P88" s="41">
        <v>0.77032599999999996</v>
      </c>
      <c r="Q88" s="41">
        <v>0.771841</v>
      </c>
      <c r="R88" s="41">
        <v>0.77262500000000001</v>
      </c>
      <c r="S88" s="41">
        <v>0.77262500000000001</v>
      </c>
      <c r="T88" s="41">
        <v>0.77277600000000002</v>
      </c>
      <c r="U88" s="41">
        <v>0.77277600000000002</v>
      </c>
      <c r="V88" s="41">
        <v>0.77515599999999996</v>
      </c>
      <c r="W88" s="41">
        <v>0.77727000000000002</v>
      </c>
      <c r="X88" s="41">
        <v>0.77727000000000002</v>
      </c>
      <c r="Y88" s="41">
        <v>0.78024800000000005</v>
      </c>
      <c r="Z88" s="41">
        <v>0.780775</v>
      </c>
      <c r="AA88" s="41">
        <v>0.780775</v>
      </c>
      <c r="AB88" s="41">
        <v>0.780999</v>
      </c>
      <c r="AC88" s="41">
        <v>0.78105800000000003</v>
      </c>
      <c r="AD88" s="41">
        <v>0.781196</v>
      </c>
      <c r="AE88" s="41">
        <v>0.781393</v>
      </c>
      <c r="AF88" s="41">
        <v>0.781393</v>
      </c>
      <c r="AG88" s="41">
        <v>0.781393</v>
      </c>
      <c r="AH88" s="41">
        <v>0.781393</v>
      </c>
      <c r="AI88" s="37">
        <v>1.096E-3</v>
      </c>
    </row>
    <row r="89" spans="1:35" ht="15" customHeight="1" x14ac:dyDescent="0.45">
      <c r="A89" s="3" t="s">
        <v>209</v>
      </c>
      <c r="B89" s="46" t="s">
        <v>203</v>
      </c>
      <c r="C89" s="41">
        <v>3.977071</v>
      </c>
      <c r="D89" s="41">
        <v>3.977071</v>
      </c>
      <c r="E89" s="41">
        <v>3.977071</v>
      </c>
      <c r="F89" s="41">
        <v>3.977071</v>
      </c>
      <c r="G89" s="41">
        <v>3.977071</v>
      </c>
      <c r="H89" s="41">
        <v>3.977071</v>
      </c>
      <c r="I89" s="41">
        <v>3.977071</v>
      </c>
      <c r="J89" s="41">
        <v>3.977071</v>
      </c>
      <c r="K89" s="41">
        <v>3.977071</v>
      </c>
      <c r="L89" s="41">
        <v>3.977071</v>
      </c>
      <c r="M89" s="41">
        <v>3.977071</v>
      </c>
      <c r="N89" s="41">
        <v>3.977071</v>
      </c>
      <c r="O89" s="41">
        <v>3.977071</v>
      </c>
      <c r="P89" s="41">
        <v>3.977071</v>
      </c>
      <c r="Q89" s="41">
        <v>3.977071</v>
      </c>
      <c r="R89" s="41">
        <v>3.977071</v>
      </c>
      <c r="S89" s="41">
        <v>3.977071</v>
      </c>
      <c r="T89" s="41">
        <v>3.977071</v>
      </c>
      <c r="U89" s="41">
        <v>3.977071</v>
      </c>
      <c r="V89" s="41">
        <v>3.977071</v>
      </c>
      <c r="W89" s="41">
        <v>3.977071</v>
      </c>
      <c r="X89" s="41">
        <v>3.977071</v>
      </c>
      <c r="Y89" s="41">
        <v>3.977071</v>
      </c>
      <c r="Z89" s="41">
        <v>3.977071</v>
      </c>
      <c r="AA89" s="41">
        <v>3.977071</v>
      </c>
      <c r="AB89" s="41">
        <v>3.977071</v>
      </c>
      <c r="AC89" s="41">
        <v>3.977071</v>
      </c>
      <c r="AD89" s="41">
        <v>3.977071</v>
      </c>
      <c r="AE89" s="41">
        <v>3.977071</v>
      </c>
      <c r="AF89" s="41">
        <v>3.977071</v>
      </c>
      <c r="AG89" s="41">
        <v>3.977071</v>
      </c>
      <c r="AH89" s="41">
        <v>3.977071</v>
      </c>
      <c r="AI89" s="37">
        <v>0</v>
      </c>
    </row>
    <row r="90" spans="1:35" ht="15" customHeight="1" x14ac:dyDescent="0.45">
      <c r="A90" s="3" t="s">
        <v>210</v>
      </c>
      <c r="B90" s="46" t="s">
        <v>112</v>
      </c>
      <c r="C90" s="41">
        <v>33.810822000000002</v>
      </c>
      <c r="D90" s="41">
        <v>37.653751</v>
      </c>
      <c r="E90" s="41">
        <v>41.462466999999997</v>
      </c>
      <c r="F90" s="41">
        <v>44.252926000000002</v>
      </c>
      <c r="G90" s="41">
        <v>45.840439000000003</v>
      </c>
      <c r="H90" s="41">
        <v>46.825420000000001</v>
      </c>
      <c r="I90" s="41">
        <v>48.651802000000004</v>
      </c>
      <c r="J90" s="41">
        <v>50.470855999999998</v>
      </c>
      <c r="K90" s="41">
        <v>52.172260000000001</v>
      </c>
      <c r="L90" s="41">
        <v>53.481281000000003</v>
      </c>
      <c r="M90" s="41">
        <v>54.873947000000001</v>
      </c>
      <c r="N90" s="41">
        <v>56.567818000000003</v>
      </c>
      <c r="O90" s="41">
        <v>57.349243000000001</v>
      </c>
      <c r="P90" s="41">
        <v>57.980575999999999</v>
      </c>
      <c r="Q90" s="41">
        <v>58.983336999999999</v>
      </c>
      <c r="R90" s="41">
        <v>60.012824999999999</v>
      </c>
      <c r="S90" s="41">
        <v>60.551853000000001</v>
      </c>
      <c r="T90" s="41">
        <v>61.696300999999998</v>
      </c>
      <c r="U90" s="41">
        <v>62.319881000000002</v>
      </c>
      <c r="V90" s="41">
        <v>63.412368999999998</v>
      </c>
      <c r="W90" s="41">
        <v>64.109673000000001</v>
      </c>
      <c r="X90" s="41">
        <v>64.685783000000001</v>
      </c>
      <c r="Y90" s="41">
        <v>65.434746000000004</v>
      </c>
      <c r="Z90" s="41">
        <v>66.182220000000001</v>
      </c>
      <c r="AA90" s="41">
        <v>66.900336999999993</v>
      </c>
      <c r="AB90" s="41">
        <v>67.837395000000001</v>
      </c>
      <c r="AC90" s="41">
        <v>68.554687999999999</v>
      </c>
      <c r="AD90" s="41">
        <v>69.641959999999997</v>
      </c>
      <c r="AE90" s="41">
        <v>70.572067000000004</v>
      </c>
      <c r="AF90" s="41">
        <v>71.387459000000007</v>
      </c>
      <c r="AG90" s="41">
        <v>71.994698</v>
      </c>
      <c r="AH90" s="41">
        <v>72.846062000000003</v>
      </c>
      <c r="AI90" s="37">
        <v>2.5069000000000001E-2</v>
      </c>
    </row>
    <row r="91" spans="1:35" ht="15" customHeight="1" x14ac:dyDescent="0.45">
      <c r="B91" s="39" t="s">
        <v>117</v>
      </c>
    </row>
    <row r="92" spans="1:35" ht="15" customHeight="1" x14ac:dyDescent="0.45">
      <c r="A92" s="3" t="s">
        <v>211</v>
      </c>
      <c r="B92" s="46" t="s">
        <v>119</v>
      </c>
      <c r="C92" s="41">
        <v>8.7188599999999994</v>
      </c>
      <c r="D92" s="41">
        <v>8.9366160000000008</v>
      </c>
      <c r="E92" s="41">
        <v>9.1234970000000004</v>
      </c>
      <c r="F92" s="41">
        <v>9.2851920000000003</v>
      </c>
      <c r="G92" s="41">
        <v>9.4239169999999994</v>
      </c>
      <c r="H92" s="41">
        <v>9.5472459999999995</v>
      </c>
      <c r="I92" s="41">
        <v>9.6624770000000009</v>
      </c>
      <c r="J92" s="41">
        <v>9.7722940000000005</v>
      </c>
      <c r="K92" s="41">
        <v>9.8784949999999991</v>
      </c>
      <c r="L92" s="41">
        <v>9.9821419999999996</v>
      </c>
      <c r="M92" s="41">
        <v>10.08639</v>
      </c>
      <c r="N92" s="41">
        <v>10.190894</v>
      </c>
      <c r="O92" s="41">
        <v>10.297148999999999</v>
      </c>
      <c r="P92" s="41">
        <v>10.401873</v>
      </c>
      <c r="Q92" s="41">
        <v>10.506617</v>
      </c>
      <c r="R92" s="41">
        <v>10.609093</v>
      </c>
      <c r="S92" s="41">
        <v>10.707891</v>
      </c>
      <c r="T92" s="41">
        <v>10.804432</v>
      </c>
      <c r="U92" s="41">
        <v>10.899271000000001</v>
      </c>
      <c r="V92" s="41">
        <v>10.994078</v>
      </c>
      <c r="W92" s="41">
        <v>11.088480000000001</v>
      </c>
      <c r="X92" s="41">
        <v>11.1837</v>
      </c>
      <c r="Y92" s="41">
        <v>11.279997</v>
      </c>
      <c r="Z92" s="41">
        <v>11.377462</v>
      </c>
      <c r="AA92" s="41">
        <v>11.474933999999999</v>
      </c>
      <c r="AB92" s="41">
        <v>11.573290999999999</v>
      </c>
      <c r="AC92" s="41">
        <v>11.672314999999999</v>
      </c>
      <c r="AD92" s="41">
        <v>11.771895000000001</v>
      </c>
      <c r="AE92" s="41">
        <v>11.872509000000001</v>
      </c>
      <c r="AF92" s="41">
        <v>11.973478</v>
      </c>
      <c r="AG92" s="41">
        <v>12.074737000000001</v>
      </c>
      <c r="AH92" s="41">
        <v>12.175103999999999</v>
      </c>
      <c r="AI92" s="37">
        <v>1.0829E-2</v>
      </c>
    </row>
    <row r="93" spans="1:35" ht="15" customHeight="1" x14ac:dyDescent="0.45">
      <c r="A93" s="3" t="s">
        <v>212</v>
      </c>
      <c r="B93" s="46" t="s">
        <v>121</v>
      </c>
      <c r="C93" s="41">
        <v>25.091958999999999</v>
      </c>
      <c r="D93" s="41">
        <v>28.717133</v>
      </c>
      <c r="E93" s="41">
        <v>32.338974</v>
      </c>
      <c r="F93" s="41">
        <v>34.967734999999998</v>
      </c>
      <c r="G93" s="41">
        <v>36.416522999999998</v>
      </c>
      <c r="H93" s="41">
        <v>37.278171999999998</v>
      </c>
      <c r="I93" s="41">
        <v>38.989325999999998</v>
      </c>
      <c r="J93" s="41">
        <v>40.698566</v>
      </c>
      <c r="K93" s="41">
        <v>42.293765999999998</v>
      </c>
      <c r="L93" s="41">
        <v>43.499138000000002</v>
      </c>
      <c r="M93" s="41">
        <v>44.787559999999999</v>
      </c>
      <c r="N93" s="41">
        <v>46.376922999999998</v>
      </c>
      <c r="O93" s="41">
        <v>47.052093999999997</v>
      </c>
      <c r="P93" s="41">
        <v>47.578701000000002</v>
      </c>
      <c r="Q93" s="41">
        <v>48.476726999999997</v>
      </c>
      <c r="R93" s="41">
        <v>49.403731999999998</v>
      </c>
      <c r="S93" s="41">
        <v>49.843964</v>
      </c>
      <c r="T93" s="41">
        <v>50.891865000000003</v>
      </c>
      <c r="U93" s="41">
        <v>51.420608999999999</v>
      </c>
      <c r="V93" s="41">
        <v>52.418289000000001</v>
      </c>
      <c r="W93" s="41">
        <v>53.021186999999998</v>
      </c>
      <c r="X93" s="41">
        <v>53.502082999999999</v>
      </c>
      <c r="Y93" s="41">
        <v>54.154750999999997</v>
      </c>
      <c r="Z93" s="41">
        <v>54.804749000000001</v>
      </c>
      <c r="AA93" s="41">
        <v>55.425404</v>
      </c>
      <c r="AB93" s="41">
        <v>56.264111</v>
      </c>
      <c r="AC93" s="41">
        <v>56.882365999999998</v>
      </c>
      <c r="AD93" s="41">
        <v>57.870060000000002</v>
      </c>
      <c r="AE93" s="41">
        <v>58.699553999999999</v>
      </c>
      <c r="AF93" s="41">
        <v>59.413975000000001</v>
      </c>
      <c r="AG93" s="41">
        <v>59.919955999999999</v>
      </c>
      <c r="AH93" s="41">
        <v>60.670952</v>
      </c>
      <c r="AI93" s="37">
        <v>2.8891E-2</v>
      </c>
    </row>
    <row r="94" spans="1:35" ht="15" customHeight="1" x14ac:dyDescent="0.45">
      <c r="B94" s="39" t="s">
        <v>122</v>
      </c>
    </row>
    <row r="95" spans="1:35" ht="15" customHeight="1" x14ac:dyDescent="0.45">
      <c r="A95" s="3" t="s">
        <v>213</v>
      </c>
      <c r="B95" s="46" t="s">
        <v>197</v>
      </c>
      <c r="C95" s="42">
        <v>1.542511</v>
      </c>
      <c r="D95" s="42">
        <v>1.542511</v>
      </c>
      <c r="E95" s="42">
        <v>1.542511</v>
      </c>
      <c r="F95" s="42">
        <v>1.542511</v>
      </c>
      <c r="G95" s="42">
        <v>1.542511</v>
      </c>
      <c r="H95" s="42">
        <v>1.542511</v>
      </c>
      <c r="I95" s="42">
        <v>1.542511</v>
      </c>
      <c r="J95" s="42">
        <v>1.542511</v>
      </c>
      <c r="K95" s="42">
        <v>1.542511</v>
      </c>
      <c r="L95" s="42">
        <v>1.542511</v>
      </c>
      <c r="M95" s="42">
        <v>1.542511</v>
      </c>
      <c r="N95" s="42">
        <v>1.542511</v>
      </c>
      <c r="O95" s="42">
        <v>1.542511</v>
      </c>
      <c r="P95" s="42">
        <v>1.542511</v>
      </c>
      <c r="Q95" s="42">
        <v>1.542511</v>
      </c>
      <c r="R95" s="42">
        <v>1.542511</v>
      </c>
      <c r="S95" s="42">
        <v>1.542511</v>
      </c>
      <c r="T95" s="42">
        <v>1.542511</v>
      </c>
      <c r="U95" s="42">
        <v>1.542511</v>
      </c>
      <c r="V95" s="42">
        <v>1.542511</v>
      </c>
      <c r="W95" s="42">
        <v>1.542511</v>
      </c>
      <c r="X95" s="42">
        <v>1.542511</v>
      </c>
      <c r="Y95" s="42">
        <v>1.542511</v>
      </c>
      <c r="Z95" s="42">
        <v>1.542511</v>
      </c>
      <c r="AA95" s="42">
        <v>1.542511</v>
      </c>
      <c r="AB95" s="42">
        <v>1.542511</v>
      </c>
      <c r="AC95" s="42">
        <v>1.542511</v>
      </c>
      <c r="AD95" s="42">
        <v>1.542511</v>
      </c>
      <c r="AE95" s="42">
        <v>1.542511</v>
      </c>
      <c r="AF95" s="42">
        <v>1.542511</v>
      </c>
      <c r="AG95" s="42">
        <v>1.542511</v>
      </c>
      <c r="AH95" s="42">
        <v>1.542511</v>
      </c>
      <c r="AI95" s="37">
        <v>0</v>
      </c>
    </row>
    <row r="96" spans="1:35" ht="15" customHeight="1" x14ac:dyDescent="0.45">
      <c r="A96" s="3" t="s">
        <v>214</v>
      </c>
      <c r="B96" s="46" t="s">
        <v>199</v>
      </c>
      <c r="C96" s="42">
        <v>108.984398</v>
      </c>
      <c r="D96" s="42">
        <v>111.24726099999999</v>
      </c>
      <c r="E96" s="42">
        <v>113.168335</v>
      </c>
      <c r="F96" s="42">
        <v>114.86994199999999</v>
      </c>
      <c r="G96" s="42">
        <v>116.31390399999999</v>
      </c>
      <c r="H96" s="42">
        <v>117.754684</v>
      </c>
      <c r="I96" s="42">
        <v>119.261078</v>
      </c>
      <c r="J96" s="42">
        <v>120.840744</v>
      </c>
      <c r="K96" s="42">
        <v>122.13484200000001</v>
      </c>
      <c r="L96" s="42">
        <v>123.227959</v>
      </c>
      <c r="M96" s="42">
        <v>124.343475</v>
      </c>
      <c r="N96" s="42">
        <v>125.57429500000001</v>
      </c>
      <c r="O96" s="42">
        <v>126.773422</v>
      </c>
      <c r="P96" s="42">
        <v>127.901207</v>
      </c>
      <c r="Q96" s="42">
        <v>129.27887000000001</v>
      </c>
      <c r="R96" s="42">
        <v>130.42903100000001</v>
      </c>
      <c r="S96" s="42">
        <v>131.48448200000001</v>
      </c>
      <c r="T96" s="42">
        <v>132.57547</v>
      </c>
      <c r="U96" s="42">
        <v>133.58194</v>
      </c>
      <c r="V96" s="42">
        <v>134.88887</v>
      </c>
      <c r="W96" s="42">
        <v>135.94683800000001</v>
      </c>
      <c r="X96" s="42">
        <v>136.94125399999999</v>
      </c>
      <c r="Y96" s="42">
        <v>138.13336200000001</v>
      </c>
      <c r="Z96" s="42">
        <v>139.51715100000001</v>
      </c>
      <c r="AA96" s="42">
        <v>140.546738</v>
      </c>
      <c r="AB96" s="42">
        <v>141.83502200000001</v>
      </c>
      <c r="AC96" s="42">
        <v>142.88385</v>
      </c>
      <c r="AD96" s="42">
        <v>143.93167099999999</v>
      </c>
      <c r="AE96" s="42">
        <v>145.08457899999999</v>
      </c>
      <c r="AF96" s="42">
        <v>146.15013099999999</v>
      </c>
      <c r="AG96" s="42">
        <v>147.211792</v>
      </c>
      <c r="AH96" s="42">
        <v>148.27720600000001</v>
      </c>
      <c r="AI96" s="37">
        <v>9.9810000000000003E-3</v>
      </c>
    </row>
    <row r="97" spans="1:35" ht="15" customHeight="1" x14ac:dyDescent="0.45">
      <c r="A97" s="3" t="s">
        <v>215</v>
      </c>
      <c r="B97" s="46" t="s">
        <v>108</v>
      </c>
      <c r="C97" s="42">
        <v>162.35742200000001</v>
      </c>
      <c r="D97" s="42">
        <v>191.327789</v>
      </c>
      <c r="E97" s="42">
        <v>221.05441300000001</v>
      </c>
      <c r="F97" s="42">
        <v>238.786011</v>
      </c>
      <c r="G97" s="42">
        <v>246.300262</v>
      </c>
      <c r="H97" s="42">
        <v>250.510696</v>
      </c>
      <c r="I97" s="42">
        <v>263.85870399999999</v>
      </c>
      <c r="J97" s="42">
        <v>273.08431999999999</v>
      </c>
      <c r="K97" s="42">
        <v>283.30877700000002</v>
      </c>
      <c r="L97" s="42">
        <v>292.91662600000001</v>
      </c>
      <c r="M97" s="42">
        <v>302.75097699999998</v>
      </c>
      <c r="N97" s="42">
        <v>315.289917</v>
      </c>
      <c r="O97" s="42">
        <v>322.94378699999999</v>
      </c>
      <c r="P97" s="42">
        <v>327.390289</v>
      </c>
      <c r="Q97" s="42">
        <v>334.387451</v>
      </c>
      <c r="R97" s="42">
        <v>341.47906499999999</v>
      </c>
      <c r="S97" s="42">
        <v>344.56549100000001</v>
      </c>
      <c r="T97" s="42">
        <v>353.87298600000003</v>
      </c>
      <c r="U97" s="42">
        <v>358.20581099999998</v>
      </c>
      <c r="V97" s="42">
        <v>365.88757299999997</v>
      </c>
      <c r="W97" s="42">
        <v>370.84320100000002</v>
      </c>
      <c r="X97" s="42">
        <v>373.85794099999998</v>
      </c>
      <c r="Y97" s="42">
        <v>379.099335</v>
      </c>
      <c r="Z97" s="42">
        <v>384.47039799999999</v>
      </c>
      <c r="AA97" s="42">
        <v>391.79843099999999</v>
      </c>
      <c r="AB97" s="42">
        <v>398.12487800000002</v>
      </c>
      <c r="AC97" s="42">
        <v>403.38031000000001</v>
      </c>
      <c r="AD97" s="42">
        <v>412.18109099999998</v>
      </c>
      <c r="AE97" s="42">
        <v>417.623535</v>
      </c>
      <c r="AF97" s="42">
        <v>423.16293300000001</v>
      </c>
      <c r="AG97" s="42">
        <v>427.260223</v>
      </c>
      <c r="AH97" s="42">
        <v>434.12146000000001</v>
      </c>
      <c r="AI97" s="37">
        <v>3.2235E-2</v>
      </c>
    </row>
    <row r="98" spans="1:35" ht="15" customHeight="1" x14ac:dyDescent="0.45">
      <c r="A98" s="3" t="s">
        <v>216</v>
      </c>
      <c r="B98" s="46" t="s">
        <v>110</v>
      </c>
      <c r="C98" s="42">
        <v>7.0705559999999998</v>
      </c>
      <c r="D98" s="42">
        <v>7.0086310000000003</v>
      </c>
      <c r="E98" s="42">
        <v>7.0075960000000004</v>
      </c>
      <c r="F98" s="42">
        <v>6.9161349999999997</v>
      </c>
      <c r="G98" s="42">
        <v>6.8064470000000004</v>
      </c>
      <c r="H98" s="42">
        <v>6.7391889999999997</v>
      </c>
      <c r="I98" s="42">
        <v>6.7526950000000001</v>
      </c>
      <c r="J98" s="42">
        <v>6.6126509999999996</v>
      </c>
      <c r="K98" s="42">
        <v>6.6171639999999998</v>
      </c>
      <c r="L98" s="42">
        <v>6.6032339999999996</v>
      </c>
      <c r="M98" s="42">
        <v>6.5961239999999997</v>
      </c>
      <c r="N98" s="42">
        <v>6.5912889999999997</v>
      </c>
      <c r="O98" s="42">
        <v>6.6020219999999998</v>
      </c>
      <c r="P98" s="42">
        <v>6.5916050000000004</v>
      </c>
      <c r="Q98" s="42">
        <v>6.6010780000000002</v>
      </c>
      <c r="R98" s="42">
        <v>6.602411</v>
      </c>
      <c r="S98" s="42">
        <v>6.5876450000000002</v>
      </c>
      <c r="T98" s="42">
        <v>6.5842359999999998</v>
      </c>
      <c r="U98" s="42">
        <v>6.5736730000000003</v>
      </c>
      <c r="V98" s="42">
        <v>6.5867979999999999</v>
      </c>
      <c r="W98" s="42">
        <v>6.5957229999999996</v>
      </c>
      <c r="X98" s="42">
        <v>6.5815099999999997</v>
      </c>
      <c r="Y98" s="42">
        <v>6.5967539999999998</v>
      </c>
      <c r="Z98" s="42">
        <v>6.599933</v>
      </c>
      <c r="AA98" s="42">
        <v>6.6002289999999997</v>
      </c>
      <c r="AB98" s="42">
        <v>6.5959300000000001</v>
      </c>
      <c r="AC98" s="42">
        <v>6.5994450000000002</v>
      </c>
      <c r="AD98" s="42">
        <v>6.6037090000000003</v>
      </c>
      <c r="AE98" s="42">
        <v>6.6014080000000002</v>
      </c>
      <c r="AF98" s="42">
        <v>6.5970899999999997</v>
      </c>
      <c r="AG98" s="42">
        <v>6.5950879999999996</v>
      </c>
      <c r="AH98" s="42">
        <v>6.5982479999999999</v>
      </c>
      <c r="AI98" s="37">
        <v>-2.2279999999999999E-3</v>
      </c>
    </row>
    <row r="99" spans="1:35" ht="15" customHeight="1" x14ac:dyDescent="0.45">
      <c r="A99" s="3" t="s">
        <v>217</v>
      </c>
      <c r="B99" s="46" t="s">
        <v>203</v>
      </c>
      <c r="C99" s="42">
        <v>89.515326999999999</v>
      </c>
      <c r="D99" s="42">
        <v>89.515326999999999</v>
      </c>
      <c r="E99" s="42">
        <v>89.515326999999999</v>
      </c>
      <c r="F99" s="42">
        <v>89.515326999999999</v>
      </c>
      <c r="G99" s="42">
        <v>89.515326999999999</v>
      </c>
      <c r="H99" s="42">
        <v>89.515326999999999</v>
      </c>
      <c r="I99" s="42">
        <v>89.515326999999999</v>
      </c>
      <c r="J99" s="42">
        <v>89.515326999999999</v>
      </c>
      <c r="K99" s="42">
        <v>89.515326999999999</v>
      </c>
      <c r="L99" s="42">
        <v>89.515326999999999</v>
      </c>
      <c r="M99" s="42">
        <v>89.515326999999999</v>
      </c>
      <c r="N99" s="42">
        <v>89.515326999999999</v>
      </c>
      <c r="O99" s="42">
        <v>89.515326999999999</v>
      </c>
      <c r="P99" s="42">
        <v>89.515326999999999</v>
      </c>
      <c r="Q99" s="42">
        <v>89.515326999999999</v>
      </c>
      <c r="R99" s="42">
        <v>89.515326999999999</v>
      </c>
      <c r="S99" s="42">
        <v>89.515326999999999</v>
      </c>
      <c r="T99" s="42">
        <v>89.515326999999999</v>
      </c>
      <c r="U99" s="42">
        <v>89.515326999999999</v>
      </c>
      <c r="V99" s="42">
        <v>89.515326999999999</v>
      </c>
      <c r="W99" s="42">
        <v>89.515326999999999</v>
      </c>
      <c r="X99" s="42">
        <v>89.515326999999999</v>
      </c>
      <c r="Y99" s="42">
        <v>89.515326999999999</v>
      </c>
      <c r="Z99" s="42">
        <v>89.515326999999999</v>
      </c>
      <c r="AA99" s="42">
        <v>89.515326999999999</v>
      </c>
      <c r="AB99" s="42">
        <v>89.515326999999999</v>
      </c>
      <c r="AC99" s="42">
        <v>89.515326999999999</v>
      </c>
      <c r="AD99" s="42">
        <v>89.515326999999999</v>
      </c>
      <c r="AE99" s="42">
        <v>89.515326999999999</v>
      </c>
      <c r="AF99" s="42">
        <v>89.515326999999999</v>
      </c>
      <c r="AG99" s="42">
        <v>89.515326999999999</v>
      </c>
      <c r="AH99" s="42">
        <v>89.515326999999999</v>
      </c>
      <c r="AI99" s="37">
        <v>0</v>
      </c>
    </row>
    <row r="100" spans="1:35" ht="15" customHeight="1" x14ac:dyDescent="0.45">
      <c r="A100" s="3" t="s">
        <v>218</v>
      </c>
      <c r="B100" s="46" t="s">
        <v>112</v>
      </c>
      <c r="C100" s="42">
        <v>369.470215</v>
      </c>
      <c r="D100" s="42">
        <v>400.64150999999998</v>
      </c>
      <c r="E100" s="42">
        <v>432.28817700000002</v>
      </c>
      <c r="F100" s="42">
        <v>451.62991299999999</v>
      </c>
      <c r="G100" s="42">
        <v>460.478455</v>
      </c>
      <c r="H100" s="42">
        <v>466.062408</v>
      </c>
      <c r="I100" s="42">
        <v>480.93029799999999</v>
      </c>
      <c r="J100" s="42">
        <v>491.595551</v>
      </c>
      <c r="K100" s="42">
        <v>503.11862200000002</v>
      </c>
      <c r="L100" s="42">
        <v>513.80566399999998</v>
      </c>
      <c r="M100" s="42">
        <v>524.74841300000003</v>
      </c>
      <c r="N100" s="42">
        <v>538.51336700000002</v>
      </c>
      <c r="O100" s="42">
        <v>547.37707499999999</v>
      </c>
      <c r="P100" s="42">
        <v>552.94097899999997</v>
      </c>
      <c r="Q100" s="42">
        <v>561.32525599999997</v>
      </c>
      <c r="R100" s="42">
        <v>569.56835899999999</v>
      </c>
      <c r="S100" s="42">
        <v>573.69543499999997</v>
      </c>
      <c r="T100" s="42">
        <v>584.09051499999998</v>
      </c>
      <c r="U100" s="42">
        <v>589.41925000000003</v>
      </c>
      <c r="V100" s="42">
        <v>598.42108199999996</v>
      </c>
      <c r="W100" s="42">
        <v>604.44360400000005</v>
      </c>
      <c r="X100" s="42">
        <v>608.43847700000003</v>
      </c>
      <c r="Y100" s="42">
        <v>614.88726799999995</v>
      </c>
      <c r="Z100" s="42">
        <v>621.645264</v>
      </c>
      <c r="AA100" s="42">
        <v>630.00323500000002</v>
      </c>
      <c r="AB100" s="42">
        <v>637.61370799999997</v>
      </c>
      <c r="AC100" s="42">
        <v>643.92138699999998</v>
      </c>
      <c r="AD100" s="42">
        <v>653.77429199999995</v>
      </c>
      <c r="AE100" s="42">
        <v>660.36730999999997</v>
      </c>
      <c r="AF100" s="42">
        <v>666.96801800000003</v>
      </c>
      <c r="AG100" s="42">
        <v>672.12493900000004</v>
      </c>
      <c r="AH100" s="42">
        <v>680.05474900000002</v>
      </c>
      <c r="AI100" s="37">
        <v>1.9876000000000001E-2</v>
      </c>
    </row>
    <row r="101" spans="1:35" ht="15" customHeight="1" thickBot="1" x14ac:dyDescent="0.5"/>
    <row r="102" spans="1:35" ht="15" customHeight="1" x14ac:dyDescent="0.45">
      <c r="B102" s="50" t="s">
        <v>299</v>
      </c>
      <c r="C102" s="50"/>
      <c r="D102" s="50"/>
      <c r="E102" s="50"/>
      <c r="F102" s="50"/>
      <c r="G102" s="50"/>
      <c r="H102" s="50"/>
      <c r="I102" s="50"/>
      <c r="J102" s="50"/>
      <c r="K102" s="50"/>
      <c r="L102" s="50"/>
      <c r="M102" s="50"/>
      <c r="N102" s="50"/>
      <c r="O102" s="50"/>
      <c r="P102" s="50"/>
      <c r="Q102" s="50"/>
      <c r="R102" s="50"/>
      <c r="S102" s="50"/>
      <c r="T102" s="50"/>
      <c r="U102" s="50"/>
      <c r="V102" s="50"/>
      <c r="W102" s="50"/>
      <c r="X102" s="50"/>
      <c r="Y102" s="50"/>
      <c r="Z102" s="50"/>
      <c r="AA102" s="50"/>
      <c r="AB102" s="50"/>
      <c r="AC102" s="50"/>
      <c r="AD102" s="50"/>
      <c r="AE102" s="50"/>
      <c r="AF102" s="50"/>
      <c r="AG102" s="50"/>
      <c r="AH102" s="50"/>
      <c r="AI102" s="50"/>
    </row>
    <row r="103" spans="1:35" ht="15" customHeight="1" x14ac:dyDescent="0.45">
      <c r="B103" s="7" t="s">
        <v>219</v>
      </c>
    </row>
    <row r="104" spans="1:35" ht="15" customHeight="1" x14ac:dyDescent="0.45">
      <c r="B104" s="7" t="s">
        <v>298</v>
      </c>
    </row>
    <row r="105" spans="1:35" ht="15" customHeight="1" x14ac:dyDescent="0.45">
      <c r="B105" s="7" t="s">
        <v>297</v>
      </c>
    </row>
    <row r="106" spans="1:35" ht="15" customHeight="1" x14ac:dyDescent="0.45">
      <c r="B106" s="7" t="s">
        <v>220</v>
      </c>
    </row>
    <row r="107" spans="1:35" ht="15" customHeight="1" x14ac:dyDescent="0.45">
      <c r="B107" s="7" t="s">
        <v>296</v>
      </c>
    </row>
    <row r="108" spans="1:35" ht="15" customHeight="1" x14ac:dyDescent="0.45">
      <c r="B108" s="7" t="s">
        <v>221</v>
      </c>
    </row>
    <row r="109" spans="1:35" ht="15" customHeight="1" x14ac:dyDescent="0.45">
      <c r="B109" s="7" t="s">
        <v>295</v>
      </c>
    </row>
    <row r="110" spans="1:35" ht="15" customHeight="1" x14ac:dyDescent="0.45">
      <c r="B110" s="7" t="s">
        <v>281</v>
      </c>
    </row>
    <row r="111" spans="1:35" ht="15" customHeight="1" x14ac:dyDescent="0.45">
      <c r="B111" s="7" t="s">
        <v>279</v>
      </c>
    </row>
    <row r="112" spans="1:35" ht="15" customHeight="1" x14ac:dyDescent="0.45">
      <c r="B112" s="7" t="s">
        <v>464</v>
      </c>
    </row>
  </sheetData>
  <mergeCells count="1">
    <mergeCell ref="B102:AI102"/>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35"/>
  <sheetViews>
    <sheetView workbookViewId="0">
      <selection activeCell="O12" sqref="O12"/>
    </sheetView>
  </sheetViews>
  <sheetFormatPr defaultRowHeight="14.25" x14ac:dyDescent="0.45"/>
  <cols>
    <col min="1" max="1" width="28.73046875" customWidth="1"/>
    <col min="2" max="7" width="11.73046875" customWidth="1"/>
  </cols>
  <sheetData>
    <row r="1" spans="1:7" ht="28.5" x14ac:dyDescent="0.45">
      <c r="A1" s="8" t="s">
        <v>304</v>
      </c>
    </row>
    <row r="2" spans="1:7" ht="24" customHeight="1" x14ac:dyDescent="0.5">
      <c r="A2" s="51" t="s">
        <v>305</v>
      </c>
      <c r="B2" s="52"/>
      <c r="C2" s="52"/>
      <c r="D2" s="52"/>
      <c r="E2" s="52"/>
      <c r="F2" s="52"/>
      <c r="G2" s="52"/>
    </row>
    <row r="3" spans="1:7" ht="24" customHeight="1" thickBot="1" x14ac:dyDescent="0.55000000000000004">
      <c r="A3" s="9"/>
      <c r="B3" s="53" t="s">
        <v>306</v>
      </c>
      <c r="C3" s="53"/>
      <c r="D3" s="53"/>
      <c r="E3" s="53"/>
      <c r="F3" s="53"/>
      <c r="G3" s="54"/>
    </row>
    <row r="4" spans="1:7" ht="23.25" customHeight="1" thickTop="1" x14ac:dyDescent="0.5">
      <c r="A4" s="9"/>
      <c r="B4" s="10"/>
      <c r="C4" s="55" t="s">
        <v>307</v>
      </c>
      <c r="D4" s="55"/>
      <c r="E4" s="55"/>
      <c r="F4" s="55"/>
      <c r="G4" s="55"/>
    </row>
    <row r="5" spans="1:7" ht="46.5" customHeight="1" thickBot="1" x14ac:dyDescent="0.5">
      <c r="A5" s="11"/>
      <c r="B5" s="12" t="s">
        <v>308</v>
      </c>
      <c r="C5" s="12" t="s">
        <v>309</v>
      </c>
      <c r="D5" s="12" t="s">
        <v>310</v>
      </c>
      <c r="E5" s="12" t="s">
        <v>311</v>
      </c>
      <c r="F5" s="12" t="s">
        <v>312</v>
      </c>
      <c r="G5" s="12" t="s">
        <v>313</v>
      </c>
    </row>
    <row r="6" spans="1:7" ht="24" customHeight="1" thickTop="1" x14ac:dyDescent="0.45">
      <c r="A6" s="13" t="s">
        <v>314</v>
      </c>
      <c r="B6" s="14">
        <v>118.2</v>
      </c>
      <c r="C6" s="14">
        <v>73.900000000000006</v>
      </c>
      <c r="D6" s="14">
        <v>7</v>
      </c>
      <c r="E6" s="14">
        <v>9.4</v>
      </c>
      <c r="F6" s="14">
        <v>21.1</v>
      </c>
      <c r="G6" s="14">
        <v>6.8</v>
      </c>
    </row>
    <row r="7" spans="1:7" ht="24" customHeight="1" x14ac:dyDescent="0.45">
      <c r="A7" s="15" t="s">
        <v>315</v>
      </c>
      <c r="B7" s="16" t="s">
        <v>2</v>
      </c>
      <c r="C7" s="16" t="s">
        <v>2</v>
      </c>
      <c r="D7" s="16" t="s">
        <v>2</v>
      </c>
      <c r="E7" s="16" t="s">
        <v>2</v>
      </c>
      <c r="F7" s="16" t="s">
        <v>2</v>
      </c>
      <c r="G7" s="16" t="s">
        <v>2</v>
      </c>
    </row>
    <row r="8" spans="1:7" ht="15" customHeight="1" x14ac:dyDescent="0.45">
      <c r="A8" s="17" t="s">
        <v>236</v>
      </c>
      <c r="B8" s="18">
        <v>21</v>
      </c>
      <c r="C8" s="18">
        <v>10.8</v>
      </c>
      <c r="D8" s="18">
        <v>1.9</v>
      </c>
      <c r="E8" s="18">
        <v>3.2</v>
      </c>
      <c r="F8" s="18">
        <v>4.7</v>
      </c>
      <c r="G8" s="18">
        <v>0.5</v>
      </c>
    </row>
    <row r="9" spans="1:7" x14ac:dyDescent="0.45">
      <c r="A9" s="19" t="s">
        <v>237</v>
      </c>
      <c r="B9" s="18">
        <v>5.6</v>
      </c>
      <c r="C9" s="18">
        <v>3.2</v>
      </c>
      <c r="D9" s="18">
        <v>0.3</v>
      </c>
      <c r="E9" s="18">
        <v>1</v>
      </c>
      <c r="F9" s="18">
        <v>1</v>
      </c>
      <c r="G9" s="18" t="s">
        <v>256</v>
      </c>
    </row>
    <row r="10" spans="1:7" x14ac:dyDescent="0.45">
      <c r="A10" s="19" t="s">
        <v>238</v>
      </c>
      <c r="B10" s="18">
        <v>15.4</v>
      </c>
      <c r="C10" s="18">
        <v>7.6</v>
      </c>
      <c r="D10" s="18">
        <v>1.6</v>
      </c>
      <c r="E10" s="18">
        <v>2.2000000000000002</v>
      </c>
      <c r="F10" s="18">
        <v>3.7</v>
      </c>
      <c r="G10" s="18">
        <v>0.4</v>
      </c>
    </row>
    <row r="11" spans="1:7" x14ac:dyDescent="0.45">
      <c r="A11" s="17" t="s">
        <v>239</v>
      </c>
      <c r="B11" s="18">
        <v>26.4</v>
      </c>
      <c r="C11" s="18">
        <v>18.2</v>
      </c>
      <c r="D11" s="18">
        <v>1.3</v>
      </c>
      <c r="E11" s="18">
        <v>2</v>
      </c>
      <c r="F11" s="18">
        <v>4</v>
      </c>
      <c r="G11" s="18">
        <v>1</v>
      </c>
    </row>
    <row r="12" spans="1:7" x14ac:dyDescent="0.45">
      <c r="A12" s="19" t="s">
        <v>240</v>
      </c>
      <c r="B12" s="18">
        <v>18.100000000000001</v>
      </c>
      <c r="C12" s="18">
        <v>12.3</v>
      </c>
      <c r="D12" s="18">
        <v>0.9</v>
      </c>
      <c r="E12" s="18">
        <v>1.5</v>
      </c>
      <c r="F12" s="18">
        <v>2.8</v>
      </c>
      <c r="G12" s="18">
        <v>0.6</v>
      </c>
    </row>
    <row r="13" spans="1:7" ht="15" customHeight="1" x14ac:dyDescent="0.45">
      <c r="A13" s="19" t="s">
        <v>241</v>
      </c>
      <c r="B13" s="18">
        <v>8.3000000000000007</v>
      </c>
      <c r="C13" s="18">
        <v>5.9</v>
      </c>
      <c r="D13" s="18">
        <v>0.4</v>
      </c>
      <c r="E13" s="18">
        <v>0.5</v>
      </c>
      <c r="F13" s="18">
        <v>1.2</v>
      </c>
      <c r="G13" s="18">
        <v>0.4</v>
      </c>
    </row>
    <row r="14" spans="1:7" x14ac:dyDescent="0.45">
      <c r="A14" s="17" t="s">
        <v>242</v>
      </c>
      <c r="B14" s="18">
        <v>44.4</v>
      </c>
      <c r="C14" s="18">
        <v>28.7</v>
      </c>
      <c r="D14" s="18">
        <v>2.2999999999999998</v>
      </c>
      <c r="E14" s="18">
        <v>2.4</v>
      </c>
      <c r="F14" s="18">
        <v>7.2</v>
      </c>
      <c r="G14" s="18">
        <v>3.9</v>
      </c>
    </row>
    <row r="15" spans="1:7" x14ac:dyDescent="0.45">
      <c r="A15" s="19" t="s">
        <v>243</v>
      </c>
      <c r="B15" s="18">
        <v>23.5</v>
      </c>
      <c r="C15" s="18">
        <v>14.4</v>
      </c>
      <c r="D15" s="18">
        <v>1.8</v>
      </c>
      <c r="E15" s="18">
        <v>1.2</v>
      </c>
      <c r="F15" s="18">
        <v>4.0999999999999996</v>
      </c>
      <c r="G15" s="18">
        <v>2</v>
      </c>
    </row>
    <row r="16" spans="1:7" x14ac:dyDescent="0.45">
      <c r="A16" s="19" t="s">
        <v>244</v>
      </c>
      <c r="B16" s="18">
        <v>7.2</v>
      </c>
      <c r="C16" s="18">
        <v>5</v>
      </c>
      <c r="D16" s="18">
        <v>0.2</v>
      </c>
      <c r="E16" s="18">
        <v>0.4</v>
      </c>
      <c r="F16" s="18">
        <v>0.8</v>
      </c>
      <c r="G16" s="18">
        <v>0.8</v>
      </c>
    </row>
    <row r="17" spans="1:7" ht="15" customHeight="1" x14ac:dyDescent="0.45">
      <c r="A17" s="19" t="s">
        <v>245</v>
      </c>
      <c r="B17" s="18">
        <v>13.8</v>
      </c>
      <c r="C17" s="18">
        <v>9.3000000000000007</v>
      </c>
      <c r="D17" s="18">
        <v>0.3</v>
      </c>
      <c r="E17" s="18">
        <v>0.8</v>
      </c>
      <c r="F17" s="18">
        <v>2.2999999999999998</v>
      </c>
      <c r="G17" s="18">
        <v>1.1000000000000001</v>
      </c>
    </row>
    <row r="18" spans="1:7" x14ac:dyDescent="0.45">
      <c r="A18" s="17" t="s">
        <v>246</v>
      </c>
      <c r="B18" s="18">
        <v>26.4</v>
      </c>
      <c r="C18" s="18">
        <v>16.2</v>
      </c>
      <c r="D18" s="18">
        <v>1.6</v>
      </c>
      <c r="E18" s="18">
        <v>1.9</v>
      </c>
      <c r="F18" s="18">
        <v>5.3</v>
      </c>
      <c r="G18" s="18">
        <v>1.4</v>
      </c>
    </row>
    <row r="19" spans="1:7" x14ac:dyDescent="0.45">
      <c r="A19" s="19" t="s">
        <v>247</v>
      </c>
      <c r="B19" s="18">
        <v>8.5</v>
      </c>
      <c r="C19" s="18">
        <v>5.6</v>
      </c>
      <c r="D19" s="18">
        <v>0.4</v>
      </c>
      <c r="E19" s="18">
        <v>0.5</v>
      </c>
      <c r="F19" s="18">
        <v>1.3</v>
      </c>
      <c r="G19" s="18">
        <v>0.7</v>
      </c>
    </row>
    <row r="20" spans="1:7" x14ac:dyDescent="0.45">
      <c r="A20" s="20" t="s">
        <v>248</v>
      </c>
      <c r="B20" s="18">
        <v>4.2</v>
      </c>
      <c r="C20" s="18">
        <v>2.9</v>
      </c>
      <c r="D20" s="18">
        <v>0.2</v>
      </c>
      <c r="E20" s="18" t="s">
        <v>256</v>
      </c>
      <c r="F20" s="18">
        <v>0.6</v>
      </c>
      <c r="G20" s="18">
        <v>0.2</v>
      </c>
    </row>
    <row r="21" spans="1:7" x14ac:dyDescent="0.45">
      <c r="A21" s="20" t="s">
        <v>249</v>
      </c>
      <c r="B21" s="18">
        <v>4.3</v>
      </c>
      <c r="C21" s="18">
        <v>2.8</v>
      </c>
      <c r="D21" s="18">
        <v>0.2</v>
      </c>
      <c r="E21" s="18" t="s">
        <v>256</v>
      </c>
      <c r="F21" s="18">
        <v>0.7</v>
      </c>
      <c r="G21" s="18" t="s">
        <v>256</v>
      </c>
    </row>
    <row r="22" spans="1:7" x14ac:dyDescent="0.45">
      <c r="A22" s="19" t="s">
        <v>250</v>
      </c>
      <c r="B22" s="18">
        <v>17.899999999999999</v>
      </c>
      <c r="C22" s="18">
        <v>10.6</v>
      </c>
      <c r="D22" s="18">
        <v>1.1000000000000001</v>
      </c>
      <c r="E22" s="18">
        <v>1.4</v>
      </c>
      <c r="F22" s="18">
        <v>4</v>
      </c>
      <c r="G22" s="18">
        <v>0.8</v>
      </c>
    </row>
    <row r="23" spans="1:7" ht="24" customHeight="1" x14ac:dyDescent="0.45">
      <c r="A23" s="21" t="s">
        <v>316</v>
      </c>
      <c r="B23" s="16" t="s">
        <v>2</v>
      </c>
      <c r="C23" s="16" t="s">
        <v>2</v>
      </c>
      <c r="D23" s="16" t="s">
        <v>2</v>
      </c>
      <c r="E23" s="16" t="s">
        <v>2</v>
      </c>
      <c r="F23" s="16" t="s">
        <v>2</v>
      </c>
      <c r="G23" s="16" t="s">
        <v>2</v>
      </c>
    </row>
    <row r="24" spans="1:7" x14ac:dyDescent="0.45">
      <c r="A24" s="17" t="s">
        <v>251</v>
      </c>
      <c r="B24" s="18">
        <v>94.7</v>
      </c>
      <c r="C24" s="18">
        <v>55.4</v>
      </c>
      <c r="D24" s="18">
        <v>6.7</v>
      </c>
      <c r="E24" s="18">
        <v>8.8000000000000007</v>
      </c>
      <c r="F24" s="18">
        <v>20.9</v>
      </c>
      <c r="G24" s="18">
        <v>2.9</v>
      </c>
    </row>
    <row r="25" spans="1:7" s="22" customFormat="1" x14ac:dyDescent="0.45">
      <c r="A25" s="19" t="s">
        <v>317</v>
      </c>
      <c r="B25" s="18">
        <v>82.2</v>
      </c>
      <c r="C25" s="18">
        <v>47.5</v>
      </c>
      <c r="D25" s="18">
        <v>6.2</v>
      </c>
      <c r="E25" s="18">
        <v>7.6</v>
      </c>
      <c r="F25" s="18">
        <v>18.600000000000001</v>
      </c>
      <c r="G25" s="18">
        <v>2.4</v>
      </c>
    </row>
    <row r="26" spans="1:7" s="22" customFormat="1" x14ac:dyDescent="0.45">
      <c r="A26" s="19" t="s">
        <v>318</v>
      </c>
      <c r="B26" s="18">
        <v>12.5</v>
      </c>
      <c r="C26" s="18">
        <v>7.9</v>
      </c>
      <c r="D26" s="18">
        <v>0.5</v>
      </c>
      <c r="E26" s="18">
        <v>1.2</v>
      </c>
      <c r="F26" s="18">
        <v>2.2999999999999998</v>
      </c>
      <c r="G26" s="18">
        <v>0.6</v>
      </c>
    </row>
    <row r="27" spans="1:7" x14ac:dyDescent="0.45">
      <c r="A27" s="17" t="s">
        <v>252</v>
      </c>
      <c r="B27" s="18">
        <v>23.5</v>
      </c>
      <c r="C27" s="18">
        <v>18.5</v>
      </c>
      <c r="D27" s="18">
        <v>0.3</v>
      </c>
      <c r="E27" s="18">
        <v>0.6</v>
      </c>
      <c r="F27" s="18">
        <v>0.2</v>
      </c>
      <c r="G27" s="18">
        <v>3.9</v>
      </c>
    </row>
    <row r="28" spans="1:7" ht="33.950000000000003" customHeight="1" x14ac:dyDescent="0.45">
      <c r="A28" s="21" t="s">
        <v>319</v>
      </c>
      <c r="B28" s="16" t="s">
        <v>2</v>
      </c>
      <c r="C28" s="16" t="s">
        <v>2</v>
      </c>
      <c r="D28" s="16" t="s">
        <v>2</v>
      </c>
      <c r="E28" s="16" t="s">
        <v>2</v>
      </c>
      <c r="F28" s="16" t="s">
        <v>2</v>
      </c>
      <c r="G28" s="16" t="s">
        <v>2</v>
      </c>
    </row>
    <row r="29" spans="1:7" x14ac:dyDescent="0.45">
      <c r="A29" s="17" t="s">
        <v>253</v>
      </c>
      <c r="B29" s="18">
        <v>98.5</v>
      </c>
      <c r="C29" s="18">
        <v>60.1</v>
      </c>
      <c r="D29" s="18">
        <v>6.6</v>
      </c>
      <c r="E29" s="18">
        <v>8.3000000000000007</v>
      </c>
      <c r="F29" s="18">
        <v>19.5</v>
      </c>
      <c r="G29" s="18">
        <v>4</v>
      </c>
    </row>
    <row r="30" spans="1:7" x14ac:dyDescent="0.45">
      <c r="A30" s="17" t="s">
        <v>254</v>
      </c>
      <c r="B30" s="18">
        <v>12.3</v>
      </c>
      <c r="C30" s="18">
        <v>8.6</v>
      </c>
      <c r="D30" s="18">
        <v>0.2</v>
      </c>
      <c r="E30" s="18">
        <v>0.6</v>
      </c>
      <c r="F30" s="18">
        <v>1.2</v>
      </c>
      <c r="G30" s="18">
        <v>1.7</v>
      </c>
    </row>
    <row r="31" spans="1:7" ht="26.65" x14ac:dyDescent="0.45">
      <c r="A31" s="17" t="s">
        <v>320</v>
      </c>
      <c r="B31" s="18">
        <v>7.4</v>
      </c>
      <c r="C31" s="18">
        <v>5.2</v>
      </c>
      <c r="D31" s="18" t="s">
        <v>256</v>
      </c>
      <c r="E31" s="18">
        <v>0.5</v>
      </c>
      <c r="F31" s="18" t="s">
        <v>256</v>
      </c>
      <c r="G31" s="18">
        <v>1.1000000000000001</v>
      </c>
    </row>
    <row r="32" spans="1:7" ht="24" customHeight="1" x14ac:dyDescent="0.45">
      <c r="A32" s="21" t="s">
        <v>321</v>
      </c>
      <c r="B32" s="16" t="s">
        <v>2</v>
      </c>
      <c r="C32" s="16" t="s">
        <v>2</v>
      </c>
      <c r="D32" s="16" t="s">
        <v>2</v>
      </c>
      <c r="E32" s="16" t="s">
        <v>2</v>
      </c>
      <c r="F32" s="16" t="s">
        <v>2</v>
      </c>
      <c r="G32" s="16" t="s">
        <v>2</v>
      </c>
    </row>
    <row r="33" spans="1:7" x14ac:dyDescent="0.45">
      <c r="A33" s="17" t="s">
        <v>322</v>
      </c>
      <c r="B33" s="18">
        <v>42.5</v>
      </c>
      <c r="C33" s="18">
        <v>27.5</v>
      </c>
      <c r="D33" s="18">
        <v>2.2999999999999998</v>
      </c>
      <c r="E33" s="18">
        <v>4.3</v>
      </c>
      <c r="F33" s="18">
        <v>6.7</v>
      </c>
      <c r="G33" s="18">
        <v>1.8</v>
      </c>
    </row>
    <row r="34" spans="1:7" x14ac:dyDescent="0.45">
      <c r="A34" s="17" t="s">
        <v>323</v>
      </c>
      <c r="B34" s="18">
        <v>33.5</v>
      </c>
      <c r="C34" s="18">
        <v>20.100000000000001</v>
      </c>
      <c r="D34" s="18">
        <v>2.4</v>
      </c>
      <c r="E34" s="18">
        <v>2.2999999999999998</v>
      </c>
      <c r="F34" s="18">
        <v>6.3</v>
      </c>
      <c r="G34" s="18">
        <v>2.4</v>
      </c>
    </row>
    <row r="35" spans="1:7" x14ac:dyDescent="0.45">
      <c r="A35" s="17" t="s">
        <v>324</v>
      </c>
      <c r="B35" s="18">
        <v>12.7</v>
      </c>
      <c r="C35" s="18">
        <v>7</v>
      </c>
      <c r="D35" s="18">
        <v>1</v>
      </c>
      <c r="E35" s="18">
        <v>1.3</v>
      </c>
      <c r="F35" s="18">
        <v>3.2</v>
      </c>
      <c r="G35" s="18">
        <v>0.3</v>
      </c>
    </row>
    <row r="36" spans="1:7" x14ac:dyDescent="0.45">
      <c r="A36" s="17" t="s">
        <v>325</v>
      </c>
      <c r="B36" s="18">
        <v>22.8</v>
      </c>
      <c r="C36" s="18">
        <v>14.6</v>
      </c>
      <c r="D36" s="18">
        <v>1</v>
      </c>
      <c r="E36" s="18">
        <v>1.2</v>
      </c>
      <c r="F36" s="18">
        <v>4.2</v>
      </c>
      <c r="G36" s="18">
        <v>1.8</v>
      </c>
    </row>
    <row r="37" spans="1:7" x14ac:dyDescent="0.45">
      <c r="A37" s="17" t="s">
        <v>255</v>
      </c>
      <c r="B37" s="18">
        <v>6.7</v>
      </c>
      <c r="C37" s="18">
        <v>4.8</v>
      </c>
      <c r="D37" s="18">
        <v>0.3</v>
      </c>
      <c r="E37" s="18">
        <v>0.3</v>
      </c>
      <c r="F37" s="18">
        <v>0.8</v>
      </c>
      <c r="G37" s="18">
        <v>0.4</v>
      </c>
    </row>
    <row r="38" spans="1:7" ht="24" customHeight="1" x14ac:dyDescent="0.45">
      <c r="A38" s="21" t="s">
        <v>326</v>
      </c>
      <c r="B38" s="16" t="s">
        <v>2</v>
      </c>
      <c r="C38" s="16" t="s">
        <v>2</v>
      </c>
      <c r="D38" s="16" t="s">
        <v>2</v>
      </c>
      <c r="E38" s="16" t="s">
        <v>2</v>
      </c>
      <c r="F38" s="16" t="s">
        <v>2</v>
      </c>
      <c r="G38" s="16" t="s">
        <v>2</v>
      </c>
    </row>
    <row r="39" spans="1:7" x14ac:dyDescent="0.45">
      <c r="A39" s="17" t="s">
        <v>327</v>
      </c>
      <c r="B39" s="18">
        <v>20.8</v>
      </c>
      <c r="C39" s="18">
        <v>13.6</v>
      </c>
      <c r="D39" s="18">
        <v>1.1000000000000001</v>
      </c>
      <c r="E39" s="18">
        <v>2.9</v>
      </c>
      <c r="F39" s="18">
        <v>3.1</v>
      </c>
      <c r="G39" s="18" t="s">
        <v>256</v>
      </c>
    </row>
    <row r="40" spans="1:7" x14ac:dyDescent="0.45">
      <c r="A40" s="17" t="s">
        <v>257</v>
      </c>
      <c r="B40" s="18">
        <v>12.6</v>
      </c>
      <c r="C40" s="18">
        <v>9.5</v>
      </c>
      <c r="D40" s="18">
        <v>0.8</v>
      </c>
      <c r="E40" s="18">
        <v>1.1000000000000001</v>
      </c>
      <c r="F40" s="18">
        <v>1.1000000000000001</v>
      </c>
      <c r="G40" s="18" t="s">
        <v>256</v>
      </c>
    </row>
    <row r="41" spans="1:7" x14ac:dyDescent="0.45">
      <c r="A41" s="17" t="s">
        <v>258</v>
      </c>
      <c r="B41" s="18">
        <v>12.8</v>
      </c>
      <c r="C41" s="18">
        <v>8.3000000000000007</v>
      </c>
      <c r="D41" s="18">
        <v>0.5</v>
      </c>
      <c r="E41" s="18">
        <v>0.9</v>
      </c>
      <c r="F41" s="18">
        <v>2.7</v>
      </c>
      <c r="G41" s="18">
        <v>0.4</v>
      </c>
    </row>
    <row r="42" spans="1:7" x14ac:dyDescent="0.45">
      <c r="A42" s="17" t="s">
        <v>259</v>
      </c>
      <c r="B42" s="18">
        <v>18.3</v>
      </c>
      <c r="C42" s="18">
        <v>10.3</v>
      </c>
      <c r="D42" s="18">
        <v>1</v>
      </c>
      <c r="E42" s="18">
        <v>1.4</v>
      </c>
      <c r="F42" s="18">
        <v>4</v>
      </c>
      <c r="G42" s="18">
        <v>1.5</v>
      </c>
    </row>
    <row r="43" spans="1:7" x14ac:dyDescent="0.45">
      <c r="A43" s="17" t="s">
        <v>260</v>
      </c>
      <c r="B43" s="18">
        <v>16</v>
      </c>
      <c r="C43" s="18">
        <v>8.4</v>
      </c>
      <c r="D43" s="18">
        <v>1.3</v>
      </c>
      <c r="E43" s="18">
        <v>1.1000000000000001</v>
      </c>
      <c r="F43" s="18">
        <v>3.8</v>
      </c>
      <c r="G43" s="18">
        <v>1.4</v>
      </c>
    </row>
    <row r="44" spans="1:7" x14ac:dyDescent="0.45">
      <c r="A44" s="17" t="s">
        <v>261</v>
      </c>
      <c r="B44" s="18">
        <v>16.8</v>
      </c>
      <c r="C44" s="18">
        <v>10.5</v>
      </c>
      <c r="D44" s="18">
        <v>1</v>
      </c>
      <c r="E44" s="18">
        <v>0.9</v>
      </c>
      <c r="F44" s="18">
        <v>2.7</v>
      </c>
      <c r="G44" s="18">
        <v>1.8</v>
      </c>
    </row>
    <row r="45" spans="1:7" x14ac:dyDescent="0.45">
      <c r="A45" s="17" t="s">
        <v>262</v>
      </c>
      <c r="B45" s="18">
        <v>17</v>
      </c>
      <c r="C45" s="18">
        <v>10.9</v>
      </c>
      <c r="D45" s="18">
        <v>1.1000000000000001</v>
      </c>
      <c r="E45" s="18">
        <v>1</v>
      </c>
      <c r="F45" s="18">
        <v>2.9</v>
      </c>
      <c r="G45" s="18">
        <v>1.2</v>
      </c>
    </row>
    <row r="46" spans="1:7" x14ac:dyDescent="0.45">
      <c r="A46" s="17" t="s">
        <v>328</v>
      </c>
      <c r="B46" s="18">
        <v>3.8</v>
      </c>
      <c r="C46" s="18">
        <v>2.2999999999999998</v>
      </c>
      <c r="D46" s="18">
        <v>0.3</v>
      </c>
      <c r="E46" s="18" t="s">
        <v>256</v>
      </c>
      <c r="F46" s="18">
        <v>0.9</v>
      </c>
      <c r="G46" s="18">
        <v>0.3</v>
      </c>
    </row>
    <row r="47" spans="1:7" ht="24" customHeight="1" x14ac:dyDescent="0.45">
      <c r="A47" s="21" t="s">
        <v>329</v>
      </c>
      <c r="B47" s="16" t="s">
        <v>2</v>
      </c>
      <c r="C47" s="16" t="s">
        <v>2</v>
      </c>
      <c r="D47" s="16" t="s">
        <v>2</v>
      </c>
      <c r="E47" s="16" t="s">
        <v>2</v>
      </c>
      <c r="F47" s="16" t="s">
        <v>2</v>
      </c>
      <c r="G47" s="16" t="s">
        <v>2</v>
      </c>
    </row>
    <row r="48" spans="1:7" x14ac:dyDescent="0.45">
      <c r="A48" s="23" t="s">
        <v>330</v>
      </c>
      <c r="B48" s="18">
        <v>47.5</v>
      </c>
      <c r="C48" s="18">
        <v>45.2</v>
      </c>
      <c r="D48" s="18">
        <v>2.2999999999999998</v>
      </c>
      <c r="E48" s="18" t="s">
        <v>263</v>
      </c>
      <c r="F48" s="18" t="s">
        <v>263</v>
      </c>
      <c r="G48" s="18" t="s">
        <v>263</v>
      </c>
    </row>
    <row r="49" spans="1:7" x14ac:dyDescent="0.45">
      <c r="A49" s="23" t="s">
        <v>331</v>
      </c>
      <c r="B49" s="18">
        <v>29.5</v>
      </c>
      <c r="C49" s="18">
        <v>25.4</v>
      </c>
      <c r="D49" s="18">
        <v>4.0999999999999996</v>
      </c>
      <c r="E49" s="18" t="s">
        <v>263</v>
      </c>
      <c r="F49" s="18" t="s">
        <v>263</v>
      </c>
      <c r="G49" s="18" t="s">
        <v>263</v>
      </c>
    </row>
    <row r="50" spans="1:7" x14ac:dyDescent="0.45">
      <c r="A50" s="23" t="s">
        <v>332</v>
      </c>
      <c r="B50" s="18">
        <v>1.8</v>
      </c>
      <c r="C50" s="18">
        <v>1.2</v>
      </c>
      <c r="D50" s="18">
        <v>0.5</v>
      </c>
      <c r="E50" s="18" t="s">
        <v>263</v>
      </c>
      <c r="F50" s="18" t="s">
        <v>263</v>
      </c>
      <c r="G50" s="18" t="s">
        <v>263</v>
      </c>
    </row>
    <row r="51" spans="1:7" x14ac:dyDescent="0.45">
      <c r="A51" s="23" t="s">
        <v>333</v>
      </c>
      <c r="B51" s="18">
        <v>2.1</v>
      </c>
      <c r="C51" s="18">
        <v>2</v>
      </c>
      <c r="D51" s="18" t="s">
        <v>256</v>
      </c>
      <c r="E51" s="18" t="s">
        <v>263</v>
      </c>
      <c r="F51" s="18" t="s">
        <v>263</v>
      </c>
      <c r="G51" s="18" t="s">
        <v>263</v>
      </c>
    </row>
    <row r="52" spans="1:7" ht="26.65" x14ac:dyDescent="0.45">
      <c r="A52" s="23" t="s">
        <v>334</v>
      </c>
      <c r="B52" s="18">
        <v>37.299999999999997</v>
      </c>
      <c r="C52" s="18" t="s">
        <v>263</v>
      </c>
      <c r="D52" s="18" t="s">
        <v>263</v>
      </c>
      <c r="E52" s="18">
        <v>9.4</v>
      </c>
      <c r="F52" s="18">
        <v>21.1</v>
      </c>
      <c r="G52" s="18">
        <v>6.8</v>
      </c>
    </row>
    <row r="53" spans="1:7" ht="24" customHeight="1" x14ac:dyDescent="0.45">
      <c r="A53" s="21" t="s">
        <v>335</v>
      </c>
      <c r="B53" s="24" t="s">
        <v>2</v>
      </c>
      <c r="C53" s="24" t="s">
        <v>2</v>
      </c>
      <c r="D53" s="24" t="s">
        <v>2</v>
      </c>
      <c r="E53" s="24" t="s">
        <v>2</v>
      </c>
      <c r="F53" s="24" t="s">
        <v>2</v>
      </c>
      <c r="G53" s="24" t="s">
        <v>2</v>
      </c>
    </row>
    <row r="54" spans="1:7" ht="15" customHeight="1" x14ac:dyDescent="0.45">
      <c r="A54" s="17" t="s">
        <v>336</v>
      </c>
      <c r="B54" s="25">
        <v>40.200000000000003</v>
      </c>
      <c r="C54" s="25">
        <v>27.3</v>
      </c>
      <c r="D54" s="25">
        <v>2</v>
      </c>
      <c r="E54" s="25">
        <v>2.4</v>
      </c>
      <c r="F54" s="25">
        <v>3.3</v>
      </c>
      <c r="G54" s="25">
        <v>5.2</v>
      </c>
    </row>
    <row r="55" spans="1:7" x14ac:dyDescent="0.45">
      <c r="A55" s="23" t="s">
        <v>264</v>
      </c>
      <c r="B55" s="25">
        <v>32.9</v>
      </c>
      <c r="C55" s="25">
        <v>18.100000000000001</v>
      </c>
      <c r="D55" s="25">
        <v>2.5</v>
      </c>
      <c r="E55" s="25">
        <v>3.2</v>
      </c>
      <c r="F55" s="25">
        <v>8.6999999999999993</v>
      </c>
      <c r="G55" s="25">
        <v>0.5</v>
      </c>
    </row>
    <row r="56" spans="1:7" x14ac:dyDescent="0.45">
      <c r="A56" s="23" t="s">
        <v>265</v>
      </c>
      <c r="B56" s="25">
        <v>18</v>
      </c>
      <c r="C56" s="25">
        <v>12.6</v>
      </c>
      <c r="D56" s="25">
        <v>0.9</v>
      </c>
      <c r="E56" s="25">
        <v>1.6</v>
      </c>
      <c r="F56" s="25">
        <v>2</v>
      </c>
      <c r="G56" s="25">
        <v>0.8</v>
      </c>
    </row>
    <row r="57" spans="1:7" x14ac:dyDescent="0.45">
      <c r="A57" s="17" t="s">
        <v>266</v>
      </c>
      <c r="B57" s="25">
        <v>15.3</v>
      </c>
      <c r="C57" s="25">
        <v>9.5</v>
      </c>
      <c r="D57" s="25">
        <v>1.1000000000000001</v>
      </c>
      <c r="E57" s="25">
        <v>1.4</v>
      </c>
      <c r="F57" s="25">
        <v>3.4</v>
      </c>
      <c r="G57" s="25" t="s">
        <v>256</v>
      </c>
    </row>
    <row r="58" spans="1:7" x14ac:dyDescent="0.45">
      <c r="A58" s="17" t="s">
        <v>337</v>
      </c>
      <c r="B58" s="25">
        <v>6.7</v>
      </c>
      <c r="C58" s="25">
        <v>2.8</v>
      </c>
      <c r="D58" s="25">
        <v>0.3</v>
      </c>
      <c r="E58" s="25">
        <v>0.5</v>
      </c>
      <c r="F58" s="25">
        <v>3</v>
      </c>
      <c r="G58" s="25" t="s">
        <v>256</v>
      </c>
    </row>
    <row r="59" spans="1:7" x14ac:dyDescent="0.45">
      <c r="A59" s="17" t="s">
        <v>338</v>
      </c>
      <c r="B59" s="25">
        <v>3</v>
      </c>
      <c r="C59" s="25">
        <v>2.2000000000000002</v>
      </c>
      <c r="D59" s="25">
        <v>0.2</v>
      </c>
      <c r="E59" s="25" t="s">
        <v>256</v>
      </c>
      <c r="F59" s="25" t="s">
        <v>256</v>
      </c>
      <c r="G59" s="25" t="s">
        <v>256</v>
      </c>
    </row>
    <row r="60" spans="1:7" x14ac:dyDescent="0.45">
      <c r="A60" s="17" t="s">
        <v>267</v>
      </c>
      <c r="B60" s="25">
        <v>1.4</v>
      </c>
      <c r="C60" s="25">
        <v>0.9</v>
      </c>
      <c r="D60" s="25" t="s">
        <v>256</v>
      </c>
      <c r="E60" s="25" t="s">
        <v>256</v>
      </c>
      <c r="F60" s="25">
        <v>0.3</v>
      </c>
      <c r="G60" s="25" t="s">
        <v>263</v>
      </c>
    </row>
    <row r="61" spans="1:7" x14ac:dyDescent="0.45">
      <c r="A61" s="17" t="s">
        <v>339</v>
      </c>
      <c r="B61" s="25">
        <v>0.7</v>
      </c>
      <c r="C61" s="25">
        <v>0.5</v>
      </c>
      <c r="D61" s="25" t="s">
        <v>256</v>
      </c>
      <c r="E61" s="25" t="s">
        <v>263</v>
      </c>
      <c r="F61" s="25" t="s">
        <v>256</v>
      </c>
      <c r="G61" s="25" t="s">
        <v>256</v>
      </c>
    </row>
    <row r="62" spans="1:7" ht="24" customHeight="1" x14ac:dyDescent="0.45">
      <c r="A62" s="21" t="s">
        <v>340</v>
      </c>
      <c r="B62" s="24" t="s">
        <v>2</v>
      </c>
      <c r="C62" s="24" t="s">
        <v>2</v>
      </c>
      <c r="D62" s="24" t="s">
        <v>2</v>
      </c>
      <c r="E62" s="24" t="s">
        <v>2</v>
      </c>
      <c r="F62" s="24" t="s">
        <v>2</v>
      </c>
      <c r="G62" s="24" t="s">
        <v>2</v>
      </c>
    </row>
    <row r="63" spans="1:7" x14ac:dyDescent="0.45">
      <c r="A63" s="17" t="s">
        <v>341</v>
      </c>
      <c r="B63" s="25">
        <v>73.099999999999994</v>
      </c>
      <c r="C63" s="25">
        <v>59.3</v>
      </c>
      <c r="D63" s="25">
        <v>5</v>
      </c>
      <c r="E63" s="25">
        <v>6.4</v>
      </c>
      <c r="F63" s="25" t="s">
        <v>263</v>
      </c>
      <c r="G63" s="25">
        <v>2.4</v>
      </c>
    </row>
    <row r="64" spans="1:7" x14ac:dyDescent="0.45">
      <c r="A64" s="23" t="s">
        <v>268</v>
      </c>
      <c r="B64" s="25">
        <v>9.8000000000000007</v>
      </c>
      <c r="C64" s="25">
        <v>5.3</v>
      </c>
      <c r="D64" s="25">
        <v>0.3</v>
      </c>
      <c r="E64" s="25">
        <v>0.5</v>
      </c>
      <c r="F64" s="25" t="s">
        <v>263</v>
      </c>
      <c r="G64" s="25">
        <v>3.7</v>
      </c>
    </row>
    <row r="65" spans="1:7" x14ac:dyDescent="0.45">
      <c r="A65" s="23" t="s">
        <v>342</v>
      </c>
      <c r="B65" s="25">
        <v>5.4</v>
      </c>
      <c r="C65" s="25">
        <v>3.6</v>
      </c>
      <c r="D65" s="25">
        <v>0.7</v>
      </c>
      <c r="E65" s="25">
        <v>0.8</v>
      </c>
      <c r="F65" s="25" t="s">
        <v>263</v>
      </c>
      <c r="G65" s="25" t="s">
        <v>256</v>
      </c>
    </row>
    <row r="66" spans="1:7" x14ac:dyDescent="0.45">
      <c r="A66" s="17" t="s">
        <v>343</v>
      </c>
      <c r="B66" s="25">
        <v>4.4000000000000004</v>
      </c>
      <c r="C66" s="25">
        <v>3</v>
      </c>
      <c r="D66" s="25">
        <v>0.6</v>
      </c>
      <c r="E66" s="25">
        <v>0.7</v>
      </c>
      <c r="F66" s="25" t="s">
        <v>263</v>
      </c>
      <c r="G66" s="25" t="s">
        <v>256</v>
      </c>
    </row>
    <row r="67" spans="1:7" x14ac:dyDescent="0.45">
      <c r="A67" s="17" t="s">
        <v>344</v>
      </c>
      <c r="B67" s="25">
        <v>1.8</v>
      </c>
      <c r="C67" s="25">
        <v>1.3</v>
      </c>
      <c r="D67" s="25" t="s">
        <v>256</v>
      </c>
      <c r="E67" s="25">
        <v>0.5</v>
      </c>
      <c r="F67" s="25" t="s">
        <v>263</v>
      </c>
      <c r="G67" s="25" t="s">
        <v>263</v>
      </c>
    </row>
    <row r="68" spans="1:7" x14ac:dyDescent="0.45">
      <c r="A68" s="17" t="s">
        <v>345</v>
      </c>
      <c r="B68" s="25">
        <v>1.2</v>
      </c>
      <c r="C68" s="25">
        <v>0.7</v>
      </c>
      <c r="D68" s="25" t="s">
        <v>256</v>
      </c>
      <c r="E68" s="25" t="s">
        <v>256</v>
      </c>
      <c r="F68" s="25" t="s">
        <v>263</v>
      </c>
      <c r="G68" s="25" t="s">
        <v>256</v>
      </c>
    </row>
    <row r="69" spans="1:7" x14ac:dyDescent="0.45">
      <c r="A69" s="17" t="s">
        <v>339</v>
      </c>
      <c r="B69" s="25">
        <v>1.3</v>
      </c>
      <c r="C69" s="25">
        <v>0.7</v>
      </c>
      <c r="D69" s="25">
        <v>0.3</v>
      </c>
      <c r="E69" s="25" t="s">
        <v>256</v>
      </c>
      <c r="F69" s="25" t="s">
        <v>263</v>
      </c>
      <c r="G69" s="25" t="s">
        <v>256</v>
      </c>
    </row>
    <row r="70" spans="1:7" ht="26.65" x14ac:dyDescent="0.45">
      <c r="A70" s="17" t="s">
        <v>346</v>
      </c>
      <c r="B70" s="25">
        <v>21.1</v>
      </c>
      <c r="C70" s="25" t="s">
        <v>263</v>
      </c>
      <c r="D70" s="25" t="s">
        <v>263</v>
      </c>
      <c r="E70" s="25" t="s">
        <v>263</v>
      </c>
      <c r="F70" s="25">
        <v>21.1</v>
      </c>
      <c r="G70" s="25" t="s">
        <v>263</v>
      </c>
    </row>
    <row r="71" spans="1:7" ht="33.950000000000003" customHeight="1" x14ac:dyDescent="0.45">
      <c r="A71" s="21" t="s">
        <v>347</v>
      </c>
      <c r="B71" s="24" t="s">
        <v>2</v>
      </c>
      <c r="C71" s="24" t="s">
        <v>2</v>
      </c>
      <c r="D71" s="24" t="s">
        <v>2</v>
      </c>
      <c r="E71" s="24" t="s">
        <v>2</v>
      </c>
      <c r="F71" s="24" t="s">
        <v>2</v>
      </c>
      <c r="G71" s="24" t="s">
        <v>2</v>
      </c>
    </row>
    <row r="72" spans="1:7" x14ac:dyDescent="0.45">
      <c r="A72" s="26" t="s">
        <v>270</v>
      </c>
      <c r="B72" s="25">
        <v>5.3</v>
      </c>
      <c r="C72" s="25" t="s">
        <v>256</v>
      </c>
      <c r="D72" s="25" t="s">
        <v>256</v>
      </c>
      <c r="E72" s="25">
        <v>1</v>
      </c>
      <c r="F72" s="25">
        <v>4.2</v>
      </c>
      <c r="G72" s="25" t="s">
        <v>256</v>
      </c>
    </row>
    <row r="73" spans="1:7" x14ac:dyDescent="0.45">
      <c r="A73" s="26">
        <v>3</v>
      </c>
      <c r="B73" s="25">
        <v>9</v>
      </c>
      <c r="C73" s="25">
        <v>0.9</v>
      </c>
      <c r="D73" s="25">
        <v>0.5</v>
      </c>
      <c r="E73" s="25">
        <v>2</v>
      </c>
      <c r="F73" s="25">
        <v>5.2</v>
      </c>
      <c r="G73" s="25">
        <v>0.4</v>
      </c>
    </row>
    <row r="74" spans="1:7" x14ac:dyDescent="0.45">
      <c r="A74" s="26">
        <v>4</v>
      </c>
      <c r="B74" s="25">
        <v>16.8</v>
      </c>
      <c r="C74" s="25">
        <v>4.0999999999999996</v>
      </c>
      <c r="D74" s="25">
        <v>1.5</v>
      </c>
      <c r="E74" s="25">
        <v>3</v>
      </c>
      <c r="F74" s="25">
        <v>6.9</v>
      </c>
      <c r="G74" s="25">
        <v>1.3</v>
      </c>
    </row>
    <row r="75" spans="1:7" x14ac:dyDescent="0.45">
      <c r="A75" s="26">
        <v>5</v>
      </c>
      <c r="B75" s="25">
        <v>19.399999999999999</v>
      </c>
      <c r="C75" s="25">
        <v>10.4</v>
      </c>
      <c r="D75" s="25">
        <v>1.7</v>
      </c>
      <c r="E75" s="25">
        <v>2.2000000000000002</v>
      </c>
      <c r="F75" s="25">
        <v>3.3</v>
      </c>
      <c r="G75" s="25">
        <v>1.8</v>
      </c>
    </row>
    <row r="76" spans="1:7" x14ac:dyDescent="0.45">
      <c r="A76" s="26">
        <v>6</v>
      </c>
      <c r="B76" s="25">
        <v>22.2</v>
      </c>
      <c r="C76" s="25">
        <v>17</v>
      </c>
      <c r="D76" s="25">
        <v>1.5</v>
      </c>
      <c r="E76" s="25">
        <v>0.9</v>
      </c>
      <c r="F76" s="25">
        <v>1.2</v>
      </c>
      <c r="G76" s="25">
        <v>1.6</v>
      </c>
    </row>
    <row r="77" spans="1:7" x14ac:dyDescent="0.45">
      <c r="A77" s="26">
        <v>7</v>
      </c>
      <c r="B77" s="25">
        <v>16.899999999999999</v>
      </c>
      <c r="C77" s="25">
        <v>14.4</v>
      </c>
      <c r="D77" s="25">
        <v>0.9</v>
      </c>
      <c r="E77" s="25" t="s">
        <v>256</v>
      </c>
      <c r="F77" s="25">
        <v>0.3</v>
      </c>
      <c r="G77" s="25">
        <v>1</v>
      </c>
    </row>
    <row r="78" spans="1:7" x14ac:dyDescent="0.45">
      <c r="A78" s="26">
        <v>8</v>
      </c>
      <c r="B78" s="25">
        <v>12.6</v>
      </c>
      <c r="C78" s="25">
        <v>11.5</v>
      </c>
      <c r="D78" s="25">
        <v>0.6</v>
      </c>
      <c r="E78" s="25" t="s">
        <v>256</v>
      </c>
      <c r="F78" s="25" t="s">
        <v>256</v>
      </c>
      <c r="G78" s="25">
        <v>0.3</v>
      </c>
    </row>
    <row r="79" spans="1:7" x14ac:dyDescent="0.45">
      <c r="A79" s="26" t="s">
        <v>348</v>
      </c>
      <c r="B79" s="25">
        <v>16</v>
      </c>
      <c r="C79" s="25">
        <v>15.3</v>
      </c>
      <c r="D79" s="25">
        <v>0.3</v>
      </c>
      <c r="E79" s="25" t="s">
        <v>256</v>
      </c>
      <c r="F79" s="25" t="s">
        <v>256</v>
      </c>
      <c r="G79" s="25">
        <v>0.3</v>
      </c>
    </row>
    <row r="80" spans="1:7" ht="24" customHeight="1" x14ac:dyDescent="0.45">
      <c r="A80" s="21" t="s">
        <v>349</v>
      </c>
      <c r="B80" s="21" t="s">
        <v>2</v>
      </c>
      <c r="C80" s="21" t="s">
        <v>2</v>
      </c>
      <c r="D80" s="21" t="s">
        <v>2</v>
      </c>
      <c r="E80" s="21" t="s">
        <v>2</v>
      </c>
      <c r="F80" s="21" t="s">
        <v>2</v>
      </c>
      <c r="G80" s="21" t="s">
        <v>2</v>
      </c>
    </row>
    <row r="81" spans="1:7" x14ac:dyDescent="0.45">
      <c r="A81" s="26">
        <v>0</v>
      </c>
      <c r="B81" s="25">
        <v>3.2</v>
      </c>
      <c r="C81" s="25" t="s">
        <v>256</v>
      </c>
      <c r="D81" s="25" t="s">
        <v>256</v>
      </c>
      <c r="E81" s="25">
        <v>0.7</v>
      </c>
      <c r="F81" s="25">
        <v>2.4</v>
      </c>
      <c r="G81" s="25" t="s">
        <v>256</v>
      </c>
    </row>
    <row r="82" spans="1:7" x14ac:dyDescent="0.45">
      <c r="A82" s="26">
        <v>1</v>
      </c>
      <c r="B82" s="25">
        <v>11.7</v>
      </c>
      <c r="C82" s="25">
        <v>1.2</v>
      </c>
      <c r="D82" s="25">
        <v>0.3</v>
      </c>
      <c r="E82" s="25">
        <v>2.5</v>
      </c>
      <c r="F82" s="25">
        <v>7.4</v>
      </c>
      <c r="G82" s="25">
        <v>0.3</v>
      </c>
    </row>
    <row r="83" spans="1:7" x14ac:dyDescent="0.45">
      <c r="A83" s="26">
        <v>2</v>
      </c>
      <c r="B83" s="25">
        <v>29.8</v>
      </c>
      <c r="C83" s="25">
        <v>10.3</v>
      </c>
      <c r="D83" s="25">
        <v>3.2</v>
      </c>
      <c r="E83" s="25">
        <v>4.7</v>
      </c>
      <c r="F83" s="25">
        <v>9.1999999999999993</v>
      </c>
      <c r="G83" s="25">
        <v>2.4</v>
      </c>
    </row>
    <row r="84" spans="1:7" x14ac:dyDescent="0.45">
      <c r="A84" s="26">
        <v>3</v>
      </c>
      <c r="B84" s="25">
        <v>47.6</v>
      </c>
      <c r="C84" s="25">
        <v>38.1</v>
      </c>
      <c r="D84" s="25">
        <v>2.9</v>
      </c>
      <c r="E84" s="25">
        <v>1.4</v>
      </c>
      <c r="F84" s="25">
        <v>1.8</v>
      </c>
      <c r="G84" s="25">
        <v>3.5</v>
      </c>
    </row>
    <row r="85" spans="1:7" x14ac:dyDescent="0.45">
      <c r="A85" s="26">
        <v>4</v>
      </c>
      <c r="B85" s="25">
        <v>20.5</v>
      </c>
      <c r="C85" s="25">
        <v>19.100000000000001</v>
      </c>
      <c r="D85" s="25">
        <v>0.5</v>
      </c>
      <c r="E85" s="25" t="s">
        <v>256</v>
      </c>
      <c r="F85" s="25">
        <v>0.4</v>
      </c>
      <c r="G85" s="25">
        <v>0.4</v>
      </c>
    </row>
    <row r="86" spans="1:7" x14ac:dyDescent="0.45">
      <c r="A86" s="26" t="s">
        <v>350</v>
      </c>
      <c r="B86" s="25">
        <v>5.3</v>
      </c>
      <c r="C86" s="25">
        <v>5.0999999999999996</v>
      </c>
      <c r="D86" s="25" t="s">
        <v>256</v>
      </c>
      <c r="E86" s="25" t="s">
        <v>256</v>
      </c>
      <c r="F86" s="25" t="s">
        <v>263</v>
      </c>
      <c r="G86" s="25" t="s">
        <v>256</v>
      </c>
    </row>
    <row r="87" spans="1:7" ht="33.950000000000003" customHeight="1" x14ac:dyDescent="0.45">
      <c r="A87" s="21" t="s">
        <v>351</v>
      </c>
      <c r="B87" s="24" t="s">
        <v>2</v>
      </c>
      <c r="C87" s="24" t="s">
        <v>2</v>
      </c>
      <c r="D87" s="24" t="s">
        <v>2</v>
      </c>
      <c r="E87" s="24" t="s">
        <v>2</v>
      </c>
      <c r="F87" s="24" t="s">
        <v>2</v>
      </c>
      <c r="G87" s="24" t="s">
        <v>2</v>
      </c>
    </row>
    <row r="88" spans="1:7" x14ac:dyDescent="0.45">
      <c r="A88" s="26">
        <v>1</v>
      </c>
      <c r="B88" s="25">
        <v>10.3</v>
      </c>
      <c r="C88" s="25">
        <v>2.1</v>
      </c>
      <c r="D88" s="25">
        <v>0.5</v>
      </c>
      <c r="E88" s="25">
        <v>1.6</v>
      </c>
      <c r="F88" s="25">
        <v>5.6</v>
      </c>
      <c r="G88" s="25">
        <v>0.5</v>
      </c>
    </row>
    <row r="89" spans="1:7" x14ac:dyDescent="0.45">
      <c r="A89" s="26">
        <v>2</v>
      </c>
      <c r="B89" s="25">
        <v>31</v>
      </c>
      <c r="C89" s="25">
        <v>11.3</v>
      </c>
      <c r="D89" s="25">
        <v>2.2999999999999998</v>
      </c>
      <c r="E89" s="25">
        <v>4.4000000000000004</v>
      </c>
      <c r="F89" s="25">
        <v>10.5</v>
      </c>
      <c r="G89" s="25">
        <v>2.5</v>
      </c>
    </row>
    <row r="90" spans="1:7" x14ac:dyDescent="0.45">
      <c r="A90" s="26">
        <v>3</v>
      </c>
      <c r="B90" s="25">
        <v>32.1</v>
      </c>
      <c r="C90" s="25">
        <v>21.8</v>
      </c>
      <c r="D90" s="25">
        <v>2.1</v>
      </c>
      <c r="E90" s="25">
        <v>2.4</v>
      </c>
      <c r="F90" s="25">
        <v>3.9</v>
      </c>
      <c r="G90" s="25">
        <v>1.9</v>
      </c>
    </row>
    <row r="91" spans="1:7" x14ac:dyDescent="0.45">
      <c r="A91" s="26">
        <v>4</v>
      </c>
      <c r="B91" s="25">
        <v>22.5</v>
      </c>
      <c r="C91" s="25">
        <v>18.399999999999999</v>
      </c>
      <c r="D91" s="25">
        <v>1.4</v>
      </c>
      <c r="E91" s="25">
        <v>0.9</v>
      </c>
      <c r="F91" s="25">
        <v>0.8</v>
      </c>
      <c r="G91" s="25">
        <v>1.1000000000000001</v>
      </c>
    </row>
    <row r="92" spans="1:7" x14ac:dyDescent="0.45">
      <c r="A92" s="26" t="s">
        <v>350</v>
      </c>
      <c r="B92" s="25">
        <v>22.4</v>
      </c>
      <c r="C92" s="25">
        <v>20.3</v>
      </c>
      <c r="D92" s="25">
        <v>0.8</v>
      </c>
      <c r="E92" s="25" t="s">
        <v>256</v>
      </c>
      <c r="F92" s="25">
        <v>0.4</v>
      </c>
      <c r="G92" s="25">
        <v>0.7</v>
      </c>
    </row>
    <row r="93" spans="1:7" ht="24" customHeight="1" x14ac:dyDescent="0.45">
      <c r="A93" s="21" t="s">
        <v>352</v>
      </c>
      <c r="B93" s="24" t="s">
        <v>2</v>
      </c>
      <c r="C93" s="24" t="s">
        <v>2</v>
      </c>
      <c r="D93" s="24" t="s">
        <v>2</v>
      </c>
      <c r="E93" s="24" t="s">
        <v>2</v>
      </c>
      <c r="F93" s="24" t="s">
        <v>2</v>
      </c>
      <c r="G93" s="24" t="s">
        <v>2</v>
      </c>
    </row>
    <row r="94" spans="1:7" x14ac:dyDescent="0.45">
      <c r="A94" s="26">
        <v>0</v>
      </c>
      <c r="B94" s="25" t="s">
        <v>256</v>
      </c>
      <c r="C94" s="25" t="s">
        <v>256</v>
      </c>
      <c r="D94" s="25" t="s">
        <v>256</v>
      </c>
      <c r="E94" s="25" t="s">
        <v>263</v>
      </c>
      <c r="F94" s="25" t="s">
        <v>256</v>
      </c>
      <c r="G94" s="25" t="s">
        <v>263</v>
      </c>
    </row>
    <row r="95" spans="1:7" x14ac:dyDescent="0.45">
      <c r="A95" s="26">
        <v>1</v>
      </c>
      <c r="B95" s="25">
        <v>53.1</v>
      </c>
      <c r="C95" s="25">
        <v>23.6</v>
      </c>
      <c r="D95" s="25">
        <v>3.3</v>
      </c>
      <c r="E95" s="25">
        <v>7.8</v>
      </c>
      <c r="F95" s="25">
        <v>16</v>
      </c>
      <c r="G95" s="25">
        <v>2.5</v>
      </c>
    </row>
    <row r="96" spans="1:7" x14ac:dyDescent="0.45">
      <c r="A96" s="26">
        <v>2</v>
      </c>
      <c r="B96" s="25">
        <v>52.1</v>
      </c>
      <c r="C96" s="25">
        <v>38.4</v>
      </c>
      <c r="D96" s="25">
        <v>3.1</v>
      </c>
      <c r="E96" s="25">
        <v>1.6</v>
      </c>
      <c r="F96" s="25">
        <v>4.8</v>
      </c>
      <c r="G96" s="25">
        <v>4.0999999999999996</v>
      </c>
    </row>
    <row r="97" spans="1:7" x14ac:dyDescent="0.45">
      <c r="A97" s="26" t="s">
        <v>353</v>
      </c>
      <c r="B97" s="25">
        <v>12.9</v>
      </c>
      <c r="C97" s="25">
        <v>11.8</v>
      </c>
      <c r="D97" s="25">
        <v>0.6</v>
      </c>
      <c r="E97" s="25" t="s">
        <v>256</v>
      </c>
      <c r="F97" s="25" t="s">
        <v>256</v>
      </c>
      <c r="G97" s="25" t="s">
        <v>256</v>
      </c>
    </row>
    <row r="98" spans="1:7" ht="24" customHeight="1" x14ac:dyDescent="0.45">
      <c r="A98" s="21" t="s">
        <v>354</v>
      </c>
      <c r="B98" s="24" t="s">
        <v>2</v>
      </c>
      <c r="C98" s="24" t="s">
        <v>2</v>
      </c>
      <c r="D98" s="24" t="s">
        <v>2</v>
      </c>
      <c r="E98" s="24" t="s">
        <v>2</v>
      </c>
      <c r="F98" s="24" t="s">
        <v>2</v>
      </c>
      <c r="G98" s="24" t="s">
        <v>2</v>
      </c>
    </row>
    <row r="99" spans="1:7" x14ac:dyDescent="0.45">
      <c r="A99" s="26">
        <v>0</v>
      </c>
      <c r="B99" s="25">
        <v>85</v>
      </c>
      <c r="C99" s="25">
        <v>47.7</v>
      </c>
      <c r="D99" s="25">
        <v>3.8</v>
      </c>
      <c r="E99" s="25">
        <v>8.4</v>
      </c>
      <c r="F99" s="25">
        <v>19.2</v>
      </c>
      <c r="G99" s="25">
        <v>5.9</v>
      </c>
    </row>
    <row r="100" spans="1:7" x14ac:dyDescent="0.45">
      <c r="A100" s="26">
        <v>1</v>
      </c>
      <c r="B100" s="25">
        <v>31.1</v>
      </c>
      <c r="C100" s="25">
        <v>24.2</v>
      </c>
      <c r="D100" s="25">
        <v>3.1</v>
      </c>
      <c r="E100" s="25">
        <v>1</v>
      </c>
      <c r="F100" s="25">
        <v>2</v>
      </c>
      <c r="G100" s="25">
        <v>0.8</v>
      </c>
    </row>
    <row r="101" spans="1:7" x14ac:dyDescent="0.45">
      <c r="A101" s="26" t="s">
        <v>355</v>
      </c>
      <c r="B101" s="25">
        <v>2.2000000000000002</v>
      </c>
      <c r="C101" s="25">
        <v>2</v>
      </c>
      <c r="D101" s="25" t="s">
        <v>256</v>
      </c>
      <c r="E101" s="25" t="s">
        <v>263</v>
      </c>
      <c r="F101" s="25" t="s">
        <v>263</v>
      </c>
      <c r="G101" s="25" t="s">
        <v>256</v>
      </c>
    </row>
    <row r="102" spans="1:7" ht="24" customHeight="1" x14ac:dyDescent="0.45">
      <c r="A102" s="21" t="s">
        <v>269</v>
      </c>
      <c r="B102" s="24" t="s">
        <v>2</v>
      </c>
      <c r="C102" s="24" t="s">
        <v>2</v>
      </c>
      <c r="D102" s="24" t="s">
        <v>2</v>
      </c>
      <c r="E102" s="24" t="s">
        <v>2</v>
      </c>
      <c r="F102" s="24" t="s">
        <v>2</v>
      </c>
      <c r="G102" s="24" t="s">
        <v>2</v>
      </c>
    </row>
    <row r="103" spans="1:7" x14ac:dyDescent="0.45">
      <c r="A103" s="17" t="s">
        <v>271</v>
      </c>
      <c r="B103" s="25">
        <v>35.200000000000003</v>
      </c>
      <c r="C103" s="25">
        <v>32.4</v>
      </c>
      <c r="D103" s="25">
        <v>2.8</v>
      </c>
      <c r="E103" s="25" t="s">
        <v>263</v>
      </c>
      <c r="F103" s="25" t="s">
        <v>263</v>
      </c>
      <c r="G103" s="25" t="s">
        <v>263</v>
      </c>
    </row>
    <row r="104" spans="1:7" x14ac:dyDescent="0.45">
      <c r="A104" s="19" t="s">
        <v>356</v>
      </c>
      <c r="B104" s="25">
        <v>20.6</v>
      </c>
      <c r="C104" s="25">
        <v>18.7</v>
      </c>
      <c r="D104" s="25">
        <v>1.9</v>
      </c>
      <c r="E104" s="25" t="s">
        <v>263</v>
      </c>
      <c r="F104" s="25" t="s">
        <v>263</v>
      </c>
      <c r="G104" s="25" t="s">
        <v>263</v>
      </c>
    </row>
    <row r="105" spans="1:7" x14ac:dyDescent="0.45">
      <c r="A105" s="19" t="s">
        <v>357</v>
      </c>
      <c r="B105" s="25">
        <v>14.6</v>
      </c>
      <c r="C105" s="25">
        <v>13.7</v>
      </c>
      <c r="D105" s="25">
        <v>0.9</v>
      </c>
      <c r="E105" s="25" t="s">
        <v>263</v>
      </c>
      <c r="F105" s="25" t="s">
        <v>263</v>
      </c>
      <c r="G105" s="25" t="s">
        <v>263</v>
      </c>
    </row>
    <row r="106" spans="1:7" x14ac:dyDescent="0.45">
      <c r="A106" s="26" t="s">
        <v>272</v>
      </c>
      <c r="B106" s="25">
        <v>45.7</v>
      </c>
      <c r="C106" s="25">
        <v>41.5</v>
      </c>
      <c r="D106" s="25">
        <v>4.2</v>
      </c>
      <c r="E106" s="25" t="s">
        <v>263</v>
      </c>
      <c r="F106" s="25" t="s">
        <v>263</v>
      </c>
      <c r="G106" s="25" t="s">
        <v>263</v>
      </c>
    </row>
    <row r="107" spans="1:7" ht="26.65" x14ac:dyDescent="0.45">
      <c r="A107" s="26" t="s">
        <v>334</v>
      </c>
      <c r="B107" s="25">
        <v>37.299999999999997</v>
      </c>
      <c r="C107" s="25" t="s">
        <v>263</v>
      </c>
      <c r="D107" s="25" t="s">
        <v>263</v>
      </c>
      <c r="E107" s="25">
        <v>9.4</v>
      </c>
      <c r="F107" s="25">
        <v>21.1</v>
      </c>
      <c r="G107" s="25">
        <v>6.8</v>
      </c>
    </row>
    <row r="108" spans="1:7" ht="24" customHeight="1" x14ac:dyDescent="0.45">
      <c r="A108" s="21" t="s">
        <v>358</v>
      </c>
      <c r="B108" s="24" t="s">
        <v>2</v>
      </c>
      <c r="C108" s="24" t="s">
        <v>2</v>
      </c>
      <c r="D108" s="24" t="s">
        <v>2</v>
      </c>
      <c r="E108" s="24" t="s">
        <v>2</v>
      </c>
      <c r="F108" s="24" t="s">
        <v>2</v>
      </c>
      <c r="G108" s="24" t="s">
        <v>2</v>
      </c>
    </row>
    <row r="109" spans="1:7" x14ac:dyDescent="0.45">
      <c r="A109" s="17" t="s">
        <v>271</v>
      </c>
      <c r="B109" s="25">
        <v>45.3</v>
      </c>
      <c r="C109" s="25">
        <v>42.8</v>
      </c>
      <c r="D109" s="25">
        <v>2.6</v>
      </c>
      <c r="E109" s="25" t="s">
        <v>263</v>
      </c>
      <c r="F109" s="25" t="s">
        <v>263</v>
      </c>
      <c r="G109" s="25" t="s">
        <v>263</v>
      </c>
    </row>
    <row r="110" spans="1:7" x14ac:dyDescent="0.45">
      <c r="A110" s="19" t="s">
        <v>359</v>
      </c>
      <c r="B110" s="25">
        <v>7.5</v>
      </c>
      <c r="C110" s="25">
        <v>7</v>
      </c>
      <c r="D110" s="25">
        <v>0.5</v>
      </c>
      <c r="E110" s="25" t="s">
        <v>263</v>
      </c>
      <c r="F110" s="25" t="s">
        <v>263</v>
      </c>
      <c r="G110" s="25" t="s">
        <v>263</v>
      </c>
    </row>
    <row r="111" spans="1:7" x14ac:dyDescent="0.45">
      <c r="A111" s="19" t="s">
        <v>360</v>
      </c>
      <c r="B111" s="25">
        <v>37.9</v>
      </c>
      <c r="C111" s="25">
        <v>35.799999999999997</v>
      </c>
      <c r="D111" s="25">
        <v>2.1</v>
      </c>
      <c r="E111" s="25" t="s">
        <v>263</v>
      </c>
      <c r="F111" s="25" t="s">
        <v>263</v>
      </c>
      <c r="G111" s="25" t="s">
        <v>263</v>
      </c>
    </row>
    <row r="112" spans="1:7" x14ac:dyDescent="0.45">
      <c r="A112" s="23" t="s">
        <v>272</v>
      </c>
      <c r="B112" s="25">
        <v>35.5</v>
      </c>
      <c r="C112" s="25">
        <v>31.1</v>
      </c>
      <c r="D112" s="25">
        <v>4.4000000000000004</v>
      </c>
      <c r="E112" s="25" t="s">
        <v>263</v>
      </c>
      <c r="F112" s="25" t="s">
        <v>263</v>
      </c>
      <c r="G112" s="25" t="s">
        <v>263</v>
      </c>
    </row>
    <row r="113" spans="1:7" ht="26.65" x14ac:dyDescent="0.45">
      <c r="A113" s="26" t="s">
        <v>334</v>
      </c>
      <c r="B113" s="25">
        <v>37.299999999999997</v>
      </c>
      <c r="C113" s="25" t="s">
        <v>263</v>
      </c>
      <c r="D113" s="25" t="s">
        <v>263</v>
      </c>
      <c r="E113" s="25">
        <v>9.4</v>
      </c>
      <c r="F113" s="25">
        <v>21.1</v>
      </c>
      <c r="G113" s="25">
        <v>6.8</v>
      </c>
    </row>
    <row r="114" spans="1:7" ht="24" customHeight="1" x14ac:dyDescent="0.45">
      <c r="A114" s="21" t="s">
        <v>361</v>
      </c>
      <c r="B114" s="24" t="s">
        <v>2</v>
      </c>
      <c r="C114" s="24" t="s">
        <v>2</v>
      </c>
      <c r="D114" s="24" t="s">
        <v>2</v>
      </c>
      <c r="E114" s="24" t="s">
        <v>2</v>
      </c>
      <c r="F114" s="24" t="s">
        <v>2</v>
      </c>
      <c r="G114" s="24" t="s">
        <v>2</v>
      </c>
    </row>
    <row r="115" spans="1:7" ht="24" customHeight="1" x14ac:dyDescent="0.45">
      <c r="A115" s="17" t="s">
        <v>271</v>
      </c>
      <c r="B115" s="25">
        <v>46.9</v>
      </c>
      <c r="C115" s="25">
        <v>43.8</v>
      </c>
      <c r="D115" s="25">
        <v>3.1</v>
      </c>
      <c r="E115" s="25" t="s">
        <v>263</v>
      </c>
      <c r="F115" s="25" t="s">
        <v>263</v>
      </c>
      <c r="G115" s="25" t="s">
        <v>263</v>
      </c>
    </row>
    <row r="116" spans="1:7" x14ac:dyDescent="0.45">
      <c r="A116" s="19" t="s">
        <v>362</v>
      </c>
      <c r="B116" s="25">
        <v>11.4</v>
      </c>
      <c r="C116" s="25">
        <v>9.9</v>
      </c>
      <c r="D116" s="25">
        <v>1.5</v>
      </c>
      <c r="E116" s="25" t="s">
        <v>263</v>
      </c>
      <c r="F116" s="25" t="s">
        <v>263</v>
      </c>
      <c r="G116" s="25" t="s">
        <v>263</v>
      </c>
    </row>
    <row r="117" spans="1:7" x14ac:dyDescent="0.45">
      <c r="A117" s="19" t="s">
        <v>363</v>
      </c>
      <c r="B117" s="25">
        <v>30.3</v>
      </c>
      <c r="C117" s="25">
        <v>28.7</v>
      </c>
      <c r="D117" s="25">
        <v>1.6</v>
      </c>
      <c r="E117" s="25" t="s">
        <v>263</v>
      </c>
      <c r="F117" s="25" t="s">
        <v>263</v>
      </c>
      <c r="G117" s="25" t="s">
        <v>263</v>
      </c>
    </row>
    <row r="118" spans="1:7" x14ac:dyDescent="0.45">
      <c r="A118" s="19" t="s">
        <v>364</v>
      </c>
      <c r="B118" s="25">
        <v>5.2</v>
      </c>
      <c r="C118" s="25">
        <v>5.2</v>
      </c>
      <c r="D118" s="25" t="s">
        <v>256</v>
      </c>
      <c r="E118" s="25" t="s">
        <v>263</v>
      </c>
      <c r="F118" s="25" t="s">
        <v>263</v>
      </c>
      <c r="G118" s="25" t="s">
        <v>263</v>
      </c>
    </row>
    <row r="119" spans="1:7" x14ac:dyDescent="0.45">
      <c r="A119" s="23" t="s">
        <v>272</v>
      </c>
      <c r="B119" s="18">
        <v>34</v>
      </c>
      <c r="C119" s="18">
        <v>30</v>
      </c>
      <c r="D119" s="18">
        <v>4</v>
      </c>
      <c r="E119" s="18" t="s">
        <v>263</v>
      </c>
      <c r="F119" s="18" t="s">
        <v>263</v>
      </c>
      <c r="G119" s="18" t="s">
        <v>263</v>
      </c>
    </row>
    <row r="120" spans="1:7" ht="26.65" x14ac:dyDescent="0.45">
      <c r="A120" s="26" t="s">
        <v>334</v>
      </c>
      <c r="B120" s="18">
        <v>37.299999999999997</v>
      </c>
      <c r="C120" s="18" t="s">
        <v>263</v>
      </c>
      <c r="D120" s="18" t="s">
        <v>263</v>
      </c>
      <c r="E120" s="18">
        <v>9.4</v>
      </c>
      <c r="F120" s="18">
        <v>21.1</v>
      </c>
      <c r="G120" s="18">
        <v>6.8</v>
      </c>
    </row>
    <row r="121" spans="1:7" ht="24" customHeight="1" x14ac:dyDescent="0.45">
      <c r="A121" s="21" t="s">
        <v>365</v>
      </c>
      <c r="B121" s="24" t="s">
        <v>2</v>
      </c>
      <c r="C121" s="24" t="s">
        <v>2</v>
      </c>
      <c r="D121" s="24" t="s">
        <v>2</v>
      </c>
      <c r="E121" s="24" t="s">
        <v>2</v>
      </c>
      <c r="F121" s="24" t="s">
        <v>2</v>
      </c>
      <c r="G121" s="24" t="s">
        <v>2</v>
      </c>
    </row>
    <row r="122" spans="1:7" x14ac:dyDescent="0.45">
      <c r="A122" s="17" t="s">
        <v>366</v>
      </c>
      <c r="B122" s="25">
        <v>37.5</v>
      </c>
      <c r="C122" s="25">
        <v>25.7</v>
      </c>
      <c r="D122" s="25">
        <v>1.9</v>
      </c>
      <c r="E122" s="25">
        <v>2.2000000000000002</v>
      </c>
      <c r="F122" s="25">
        <v>6</v>
      </c>
      <c r="G122" s="25">
        <v>1.8</v>
      </c>
    </row>
    <row r="123" spans="1:7" x14ac:dyDescent="0.45">
      <c r="A123" s="23" t="s">
        <v>367</v>
      </c>
      <c r="B123" s="25">
        <v>57.9</v>
      </c>
      <c r="C123" s="25">
        <v>36.5</v>
      </c>
      <c r="D123" s="25">
        <v>3.7</v>
      </c>
      <c r="E123" s="25">
        <v>4.7</v>
      </c>
      <c r="F123" s="25">
        <v>10.1</v>
      </c>
      <c r="G123" s="25">
        <v>2.9</v>
      </c>
    </row>
    <row r="124" spans="1:7" x14ac:dyDescent="0.45">
      <c r="A124" s="23" t="s">
        <v>368</v>
      </c>
      <c r="B124" s="25">
        <v>20.9</v>
      </c>
      <c r="C124" s="25">
        <v>11</v>
      </c>
      <c r="D124" s="25">
        <v>1.3</v>
      </c>
      <c r="E124" s="25">
        <v>2.4</v>
      </c>
      <c r="F124" s="25">
        <v>4.2</v>
      </c>
      <c r="G124" s="25">
        <v>2</v>
      </c>
    </row>
    <row r="125" spans="1:7" x14ac:dyDescent="0.45">
      <c r="A125" s="17" t="s">
        <v>369</v>
      </c>
      <c r="B125" s="25">
        <v>1.9</v>
      </c>
      <c r="C125" s="25">
        <v>0.6</v>
      </c>
      <c r="D125" s="25" t="s">
        <v>256</v>
      </c>
      <c r="E125" s="25" t="s">
        <v>256</v>
      </c>
      <c r="F125" s="25">
        <v>0.9</v>
      </c>
      <c r="G125" s="25" t="s">
        <v>256</v>
      </c>
    </row>
    <row r="126" spans="1:7" s="22" customFormat="1" ht="24" customHeight="1" x14ac:dyDescent="0.45">
      <c r="A126" s="21" t="s">
        <v>370</v>
      </c>
      <c r="B126" s="24" t="s">
        <v>2</v>
      </c>
      <c r="C126" s="24" t="s">
        <v>2</v>
      </c>
      <c r="D126" s="24" t="s">
        <v>2</v>
      </c>
      <c r="E126" s="24" t="s">
        <v>2</v>
      </c>
      <c r="F126" s="24" t="s">
        <v>2</v>
      </c>
      <c r="G126" s="24" t="s">
        <v>2</v>
      </c>
    </row>
    <row r="127" spans="1:7" s="22" customFormat="1" x14ac:dyDescent="0.45">
      <c r="A127" s="17" t="s">
        <v>273</v>
      </c>
      <c r="B127" s="25">
        <v>56</v>
      </c>
      <c r="C127" s="25">
        <v>36</v>
      </c>
      <c r="D127" s="25">
        <v>3</v>
      </c>
      <c r="E127" s="25">
        <v>3.6</v>
      </c>
      <c r="F127" s="25">
        <v>10.8</v>
      </c>
      <c r="G127" s="25">
        <v>2.6</v>
      </c>
    </row>
    <row r="128" spans="1:7" s="22" customFormat="1" x14ac:dyDescent="0.45">
      <c r="A128" s="23" t="s">
        <v>371</v>
      </c>
      <c r="B128" s="25">
        <v>48.4</v>
      </c>
      <c r="C128" s="25">
        <v>31.3</v>
      </c>
      <c r="D128" s="25">
        <v>2.9</v>
      </c>
      <c r="E128" s="25">
        <v>4</v>
      </c>
      <c r="F128" s="25">
        <v>7.3</v>
      </c>
      <c r="G128" s="25">
        <v>3</v>
      </c>
    </row>
    <row r="129" spans="1:7" x14ac:dyDescent="0.45">
      <c r="A129" s="23" t="s">
        <v>372</v>
      </c>
      <c r="B129" s="25">
        <v>9</v>
      </c>
      <c r="C129" s="25">
        <v>4.4000000000000004</v>
      </c>
      <c r="D129" s="25">
        <v>0.7</v>
      </c>
      <c r="E129" s="25">
        <v>1.1000000000000001</v>
      </c>
      <c r="F129" s="25">
        <v>2.1</v>
      </c>
      <c r="G129" s="25">
        <v>0.6</v>
      </c>
    </row>
    <row r="130" spans="1:7" x14ac:dyDescent="0.45">
      <c r="A130" s="23" t="s">
        <v>373</v>
      </c>
      <c r="B130" s="25">
        <v>4.8</v>
      </c>
      <c r="C130" s="25">
        <v>2.2000000000000002</v>
      </c>
      <c r="D130" s="25">
        <v>0.3</v>
      </c>
      <c r="E130" s="25">
        <v>0.7</v>
      </c>
      <c r="F130" s="25">
        <v>1</v>
      </c>
      <c r="G130" s="25">
        <v>0.6</v>
      </c>
    </row>
    <row r="131" spans="1:7" ht="24" customHeight="1" x14ac:dyDescent="0.45">
      <c r="A131" s="21" t="s">
        <v>374</v>
      </c>
      <c r="B131" s="24" t="s">
        <v>2</v>
      </c>
      <c r="C131" s="24" t="s">
        <v>2</v>
      </c>
      <c r="D131" s="24" t="s">
        <v>2</v>
      </c>
      <c r="E131" s="24" t="s">
        <v>2</v>
      </c>
      <c r="F131" s="24" t="s">
        <v>2</v>
      </c>
      <c r="G131" s="24" t="s">
        <v>2</v>
      </c>
    </row>
    <row r="132" spans="1:7" x14ac:dyDescent="0.45">
      <c r="A132" s="17" t="s">
        <v>271</v>
      </c>
      <c r="B132" s="25">
        <v>38.200000000000003</v>
      </c>
      <c r="C132" s="25">
        <v>29</v>
      </c>
      <c r="D132" s="25">
        <v>2.9</v>
      </c>
      <c r="E132" s="25">
        <v>2</v>
      </c>
      <c r="F132" s="25">
        <v>4.2</v>
      </c>
      <c r="G132" s="25" t="s">
        <v>263</v>
      </c>
    </row>
    <row r="133" spans="1:7" x14ac:dyDescent="0.45">
      <c r="A133" s="23" t="s">
        <v>272</v>
      </c>
      <c r="B133" s="25">
        <v>73.3</v>
      </c>
      <c r="C133" s="25">
        <v>44.8</v>
      </c>
      <c r="D133" s="25">
        <v>4.0999999999999996</v>
      </c>
      <c r="E133" s="25">
        <v>7.4</v>
      </c>
      <c r="F133" s="25">
        <v>16.899999999999999</v>
      </c>
      <c r="G133" s="25" t="s">
        <v>263</v>
      </c>
    </row>
    <row r="134" spans="1:7" x14ac:dyDescent="0.45">
      <c r="A134" s="23" t="s">
        <v>375</v>
      </c>
      <c r="B134" s="25">
        <v>6.8</v>
      </c>
      <c r="C134" s="25" t="s">
        <v>263</v>
      </c>
      <c r="D134" s="25" t="s">
        <v>263</v>
      </c>
      <c r="E134" s="25" t="s">
        <v>263</v>
      </c>
      <c r="F134" s="25" t="s">
        <v>263</v>
      </c>
      <c r="G134" s="25">
        <v>6.8</v>
      </c>
    </row>
    <row r="135" spans="1:7" ht="24" customHeight="1" x14ac:dyDescent="0.45">
      <c r="A135" s="21" t="s">
        <v>376</v>
      </c>
      <c r="B135" s="24" t="s">
        <v>2</v>
      </c>
      <c r="C135" s="24" t="s">
        <v>2</v>
      </c>
      <c r="D135" s="24" t="s">
        <v>2</v>
      </c>
      <c r="E135" s="24" t="s">
        <v>2</v>
      </c>
      <c r="F135" s="24" t="s">
        <v>2</v>
      </c>
      <c r="G135" s="24" t="s">
        <v>2</v>
      </c>
    </row>
    <row r="136" spans="1:7" x14ac:dyDescent="0.45">
      <c r="A136" s="17" t="s">
        <v>377</v>
      </c>
      <c r="B136" s="25">
        <v>5.8</v>
      </c>
      <c r="C136" s="25" t="s">
        <v>256</v>
      </c>
      <c r="D136" s="25">
        <v>0.1</v>
      </c>
      <c r="E136" s="25">
        <v>0.7</v>
      </c>
      <c r="F136" s="25">
        <v>4.8</v>
      </c>
      <c r="G136" s="25" t="s">
        <v>263</v>
      </c>
    </row>
    <row r="137" spans="1:7" x14ac:dyDescent="0.45">
      <c r="A137" s="23" t="s">
        <v>378</v>
      </c>
      <c r="B137" s="25">
        <v>17.8</v>
      </c>
      <c r="C137" s="25">
        <v>1.6</v>
      </c>
      <c r="D137" s="25">
        <v>1.8</v>
      </c>
      <c r="E137" s="25">
        <v>3.5</v>
      </c>
      <c r="F137" s="25">
        <v>10.6</v>
      </c>
      <c r="G137" s="25" t="s">
        <v>256</v>
      </c>
    </row>
    <row r="138" spans="1:7" x14ac:dyDescent="0.45">
      <c r="A138" s="23" t="s">
        <v>379</v>
      </c>
      <c r="B138" s="25">
        <v>28.2</v>
      </c>
      <c r="C138" s="25">
        <v>15.3</v>
      </c>
      <c r="D138" s="25">
        <v>2.5</v>
      </c>
      <c r="E138" s="25">
        <v>3</v>
      </c>
      <c r="F138" s="25">
        <v>4.4000000000000004</v>
      </c>
      <c r="G138" s="25">
        <v>3</v>
      </c>
    </row>
    <row r="139" spans="1:7" x14ac:dyDescent="0.45">
      <c r="A139" s="27" t="s">
        <v>380</v>
      </c>
      <c r="B139" s="25">
        <v>37.6</v>
      </c>
      <c r="C139" s="25">
        <v>30.2</v>
      </c>
      <c r="D139" s="25">
        <v>1.7</v>
      </c>
      <c r="E139" s="25">
        <v>1.6</v>
      </c>
      <c r="F139" s="25">
        <v>1.1000000000000001</v>
      </c>
      <c r="G139" s="25">
        <v>3.1</v>
      </c>
    </row>
    <row r="140" spans="1:7" x14ac:dyDescent="0.45">
      <c r="A140" s="27" t="s">
        <v>381</v>
      </c>
      <c r="B140" s="25">
        <v>12.9</v>
      </c>
      <c r="C140" s="25">
        <v>11.5</v>
      </c>
      <c r="D140" s="25">
        <v>0.4</v>
      </c>
      <c r="E140" s="25">
        <v>0.4</v>
      </c>
      <c r="F140" s="25" t="s">
        <v>256</v>
      </c>
      <c r="G140" s="25">
        <v>0.5</v>
      </c>
    </row>
    <row r="141" spans="1:7" x14ac:dyDescent="0.45">
      <c r="A141" s="27" t="s">
        <v>382</v>
      </c>
      <c r="B141" s="25">
        <v>12.2</v>
      </c>
      <c r="C141" s="25">
        <v>11.5</v>
      </c>
      <c r="D141" s="25">
        <v>0.4</v>
      </c>
      <c r="E141" s="25" t="s">
        <v>256</v>
      </c>
      <c r="F141" s="25" t="s">
        <v>256</v>
      </c>
      <c r="G141" s="25" t="s">
        <v>263</v>
      </c>
    </row>
    <row r="142" spans="1:7" x14ac:dyDescent="0.45">
      <c r="A142" s="27" t="s">
        <v>383</v>
      </c>
      <c r="B142" s="25">
        <v>3.7</v>
      </c>
      <c r="C142" s="25">
        <v>3.7</v>
      </c>
      <c r="D142" s="25" t="s">
        <v>256</v>
      </c>
      <c r="E142" s="25" t="s">
        <v>256</v>
      </c>
      <c r="F142" s="25" t="s">
        <v>263</v>
      </c>
      <c r="G142" s="25" t="s">
        <v>263</v>
      </c>
    </row>
    <row r="143" spans="1:7" ht="24" customHeight="1" x14ac:dyDescent="0.45">
      <c r="A143" s="21" t="s">
        <v>384</v>
      </c>
      <c r="B143" s="24" t="s">
        <v>2</v>
      </c>
      <c r="C143" s="24" t="s">
        <v>2</v>
      </c>
      <c r="D143" s="24" t="s">
        <v>2</v>
      </c>
      <c r="E143" s="24" t="s">
        <v>2</v>
      </c>
      <c r="F143" s="24" t="s">
        <v>2</v>
      </c>
      <c r="G143" s="24" t="s">
        <v>2</v>
      </c>
    </row>
    <row r="144" spans="1:7" x14ac:dyDescent="0.45">
      <c r="A144" s="17" t="s">
        <v>385</v>
      </c>
      <c r="B144" s="25">
        <v>48.7</v>
      </c>
      <c r="C144" s="25">
        <v>25.2</v>
      </c>
      <c r="D144" s="25">
        <v>2.8</v>
      </c>
      <c r="E144" s="25">
        <v>5.7</v>
      </c>
      <c r="F144" s="25">
        <v>11</v>
      </c>
      <c r="G144" s="25">
        <v>4</v>
      </c>
    </row>
    <row r="145" spans="1:7" x14ac:dyDescent="0.45">
      <c r="A145" s="23" t="s">
        <v>386</v>
      </c>
      <c r="B145" s="25">
        <v>68.3</v>
      </c>
      <c r="C145" s="25">
        <v>47.8</v>
      </c>
      <c r="D145" s="25">
        <v>4.2</v>
      </c>
      <c r="E145" s="25">
        <v>3.7</v>
      </c>
      <c r="F145" s="25">
        <v>9.9</v>
      </c>
      <c r="G145" s="25">
        <v>2.7</v>
      </c>
    </row>
    <row r="146" spans="1:7" x14ac:dyDescent="0.45">
      <c r="A146" s="23" t="s">
        <v>387</v>
      </c>
      <c r="B146" s="25">
        <v>1.2</v>
      </c>
      <c r="C146" s="25">
        <v>0.9</v>
      </c>
      <c r="D146" s="25" t="s">
        <v>256</v>
      </c>
      <c r="E146" s="25" t="s">
        <v>256</v>
      </c>
      <c r="F146" s="25" t="s">
        <v>256</v>
      </c>
      <c r="G146" s="25" t="s">
        <v>256</v>
      </c>
    </row>
    <row r="147" spans="1:7" ht="24" customHeight="1" x14ac:dyDescent="0.45">
      <c r="A147" s="21" t="s">
        <v>388</v>
      </c>
      <c r="B147" s="24" t="s">
        <v>2</v>
      </c>
      <c r="C147" s="24" t="s">
        <v>2</v>
      </c>
      <c r="D147" s="24" t="s">
        <v>2</v>
      </c>
      <c r="E147" s="24" t="s">
        <v>2</v>
      </c>
      <c r="F147" s="24" t="s">
        <v>2</v>
      </c>
      <c r="G147" s="24" t="s">
        <v>2</v>
      </c>
    </row>
    <row r="148" spans="1:7" x14ac:dyDescent="0.45">
      <c r="A148" s="23" t="s">
        <v>389</v>
      </c>
      <c r="B148" s="25">
        <v>47.7</v>
      </c>
      <c r="C148" s="25">
        <v>22.3</v>
      </c>
      <c r="D148" s="25">
        <v>2.8</v>
      </c>
      <c r="E148" s="25">
        <v>4.2</v>
      </c>
      <c r="F148" s="25">
        <v>14.1</v>
      </c>
      <c r="G148" s="25">
        <v>4.2</v>
      </c>
    </row>
    <row r="149" spans="1:7" x14ac:dyDescent="0.45">
      <c r="A149" s="17" t="s">
        <v>265</v>
      </c>
      <c r="B149" s="25">
        <v>41.9</v>
      </c>
      <c r="C149" s="25">
        <v>28.6</v>
      </c>
      <c r="D149" s="25">
        <v>2.4</v>
      </c>
      <c r="E149" s="25">
        <v>4</v>
      </c>
      <c r="F149" s="25">
        <v>5</v>
      </c>
      <c r="G149" s="25">
        <v>1.8</v>
      </c>
    </row>
    <row r="150" spans="1:7" x14ac:dyDescent="0.45">
      <c r="A150" s="23" t="s">
        <v>390</v>
      </c>
      <c r="B150" s="25">
        <v>25.3</v>
      </c>
      <c r="C150" s="25">
        <v>20.7</v>
      </c>
      <c r="D150" s="25">
        <v>1.6</v>
      </c>
      <c r="E150" s="25">
        <v>0.9</v>
      </c>
      <c r="F150" s="25">
        <v>1.4</v>
      </c>
      <c r="G150" s="25">
        <v>0.7</v>
      </c>
    </row>
    <row r="151" spans="1:7" x14ac:dyDescent="0.45">
      <c r="A151" s="27" t="s">
        <v>391</v>
      </c>
      <c r="B151" s="25">
        <v>2</v>
      </c>
      <c r="C151" s="25">
        <v>1</v>
      </c>
      <c r="D151" s="25">
        <v>0.1</v>
      </c>
      <c r="E151" s="25" t="s">
        <v>256</v>
      </c>
      <c r="F151" s="25">
        <v>0.6</v>
      </c>
      <c r="G151" s="25" t="s">
        <v>256</v>
      </c>
    </row>
    <row r="152" spans="1:7" x14ac:dyDescent="0.45">
      <c r="A152" s="27" t="s">
        <v>392</v>
      </c>
      <c r="B152" s="25">
        <v>1.4</v>
      </c>
      <c r="C152" s="25">
        <v>1.2</v>
      </c>
      <c r="D152" s="25" t="s">
        <v>256</v>
      </c>
      <c r="E152" s="25" t="s">
        <v>256</v>
      </c>
      <c r="F152" s="25" t="s">
        <v>256</v>
      </c>
      <c r="G152" s="25" t="s">
        <v>263</v>
      </c>
    </row>
    <row r="153" spans="1:7" ht="24" customHeight="1" x14ac:dyDescent="0.45">
      <c r="A153" s="21" t="s">
        <v>393</v>
      </c>
      <c r="B153" s="24" t="s">
        <v>2</v>
      </c>
      <c r="C153" s="24" t="s">
        <v>2</v>
      </c>
      <c r="D153" s="24" t="s">
        <v>2</v>
      </c>
      <c r="E153" s="24" t="s">
        <v>2</v>
      </c>
      <c r="F153" s="24" t="s">
        <v>2</v>
      </c>
      <c r="G153" s="24" t="s">
        <v>2</v>
      </c>
    </row>
    <row r="154" spans="1:7" x14ac:dyDescent="0.45">
      <c r="A154" s="26">
        <v>0</v>
      </c>
      <c r="B154" s="25">
        <v>75.599999999999994</v>
      </c>
      <c r="C154" s="25">
        <v>45.7</v>
      </c>
      <c r="D154" s="25">
        <v>3.6</v>
      </c>
      <c r="E154" s="25">
        <v>7.3</v>
      </c>
      <c r="F154" s="25">
        <v>13.5</v>
      </c>
      <c r="G154" s="25">
        <v>5.6</v>
      </c>
    </row>
    <row r="155" spans="1:7" x14ac:dyDescent="0.45">
      <c r="A155" s="26">
        <v>1</v>
      </c>
      <c r="B155" s="18">
        <v>32.299999999999997</v>
      </c>
      <c r="C155" s="18">
        <v>20.3</v>
      </c>
      <c r="D155" s="18">
        <v>2.5</v>
      </c>
      <c r="E155" s="18">
        <v>1.8</v>
      </c>
      <c r="F155" s="18">
        <v>6.6</v>
      </c>
      <c r="G155" s="18">
        <v>1.1000000000000001</v>
      </c>
    </row>
    <row r="156" spans="1:7" x14ac:dyDescent="0.45">
      <c r="A156" s="26">
        <v>2</v>
      </c>
      <c r="B156" s="18">
        <v>7.4</v>
      </c>
      <c r="C156" s="18">
        <v>5.5</v>
      </c>
      <c r="D156" s="18">
        <v>0.7</v>
      </c>
      <c r="E156" s="18" t="s">
        <v>256</v>
      </c>
      <c r="F156" s="18">
        <v>0.9</v>
      </c>
      <c r="G156" s="18" t="s">
        <v>256</v>
      </c>
    </row>
    <row r="157" spans="1:7" x14ac:dyDescent="0.45">
      <c r="A157" s="26" t="s">
        <v>353</v>
      </c>
      <c r="B157" s="18">
        <v>2.9</v>
      </c>
      <c r="C157" s="18">
        <v>2.2999999999999998</v>
      </c>
      <c r="D157" s="18">
        <v>0.2</v>
      </c>
      <c r="E157" s="18" t="s">
        <v>256</v>
      </c>
      <c r="F157" s="18">
        <v>0.2</v>
      </c>
      <c r="G157" s="18" t="s">
        <v>263</v>
      </c>
    </row>
    <row r="158" spans="1:7" ht="24" customHeight="1" x14ac:dyDescent="0.45">
      <c r="A158" s="21" t="s">
        <v>394</v>
      </c>
      <c r="B158" s="24" t="s">
        <v>2</v>
      </c>
      <c r="C158" s="24" t="s">
        <v>2</v>
      </c>
      <c r="D158" s="24" t="s">
        <v>2</v>
      </c>
      <c r="E158" s="24" t="s">
        <v>2</v>
      </c>
      <c r="F158" s="24" t="s">
        <v>2</v>
      </c>
      <c r="G158" s="24" t="s">
        <v>2</v>
      </c>
    </row>
    <row r="159" spans="1:7" x14ac:dyDescent="0.45">
      <c r="A159" s="17" t="s">
        <v>271</v>
      </c>
      <c r="B159" s="25">
        <v>8.9</v>
      </c>
      <c r="C159" s="25">
        <v>7</v>
      </c>
      <c r="D159" s="25">
        <v>0.5</v>
      </c>
      <c r="E159" s="25">
        <v>0.5</v>
      </c>
      <c r="F159" s="25">
        <v>0.6</v>
      </c>
      <c r="G159" s="25">
        <v>0.4</v>
      </c>
    </row>
    <row r="160" spans="1:7" x14ac:dyDescent="0.45">
      <c r="A160" s="17" t="s">
        <v>272</v>
      </c>
      <c r="B160" s="25">
        <v>94.6</v>
      </c>
      <c r="C160" s="25">
        <v>61.4</v>
      </c>
      <c r="D160" s="25">
        <v>5.4</v>
      </c>
      <c r="E160" s="25">
        <v>6.8</v>
      </c>
      <c r="F160" s="25">
        <v>15.3</v>
      </c>
      <c r="G160" s="25">
        <v>5.8</v>
      </c>
    </row>
    <row r="161" spans="1:7" x14ac:dyDescent="0.45">
      <c r="A161" s="23" t="s">
        <v>395</v>
      </c>
      <c r="B161" s="18">
        <v>14.7</v>
      </c>
      <c r="C161" s="18">
        <v>5.5</v>
      </c>
      <c r="D161" s="18">
        <v>1.1000000000000001</v>
      </c>
      <c r="E161" s="18">
        <v>2.2000000000000002</v>
      </c>
      <c r="F161" s="18">
        <v>5.3</v>
      </c>
      <c r="G161" s="18">
        <v>0.6</v>
      </c>
    </row>
    <row r="162" spans="1:7" ht="24" customHeight="1" x14ac:dyDescent="0.45">
      <c r="A162" s="21" t="s">
        <v>396</v>
      </c>
      <c r="B162" s="24" t="s">
        <v>2</v>
      </c>
      <c r="C162" s="24" t="s">
        <v>2</v>
      </c>
      <c r="D162" s="24" t="s">
        <v>2</v>
      </c>
      <c r="E162" s="24" t="s">
        <v>2</v>
      </c>
      <c r="F162" s="24" t="s">
        <v>2</v>
      </c>
      <c r="G162" s="24" t="s">
        <v>2</v>
      </c>
    </row>
    <row r="163" spans="1:7" x14ac:dyDescent="0.45">
      <c r="A163" s="17" t="s">
        <v>271</v>
      </c>
      <c r="B163" s="25">
        <v>26.1</v>
      </c>
      <c r="C163" s="25">
        <v>19.3</v>
      </c>
      <c r="D163" s="25">
        <v>1.4</v>
      </c>
      <c r="E163" s="25">
        <v>1.4</v>
      </c>
      <c r="F163" s="25">
        <v>2.2999999999999998</v>
      </c>
      <c r="G163" s="25">
        <v>1.6</v>
      </c>
    </row>
    <row r="164" spans="1:7" x14ac:dyDescent="0.45">
      <c r="A164" s="17" t="s">
        <v>272</v>
      </c>
      <c r="B164" s="25">
        <v>57.9</v>
      </c>
      <c r="C164" s="25">
        <v>35.4</v>
      </c>
      <c r="D164" s="25">
        <v>3.2</v>
      </c>
      <c r="E164" s="25">
        <v>4.5</v>
      </c>
      <c r="F164" s="25">
        <v>11.2</v>
      </c>
      <c r="G164" s="25">
        <v>3.6</v>
      </c>
    </row>
    <row r="165" spans="1:7" x14ac:dyDescent="0.45">
      <c r="A165" s="23" t="s">
        <v>395</v>
      </c>
      <c r="B165" s="18">
        <v>34.200000000000003</v>
      </c>
      <c r="C165" s="18">
        <v>19.100000000000001</v>
      </c>
      <c r="D165" s="18">
        <v>2.4</v>
      </c>
      <c r="E165" s="18">
        <v>3.4</v>
      </c>
      <c r="F165" s="18">
        <v>7.6</v>
      </c>
      <c r="G165" s="18">
        <v>1.6</v>
      </c>
    </row>
    <row r="166" spans="1:7" ht="33.75" customHeight="1" x14ac:dyDescent="0.45">
      <c r="A166" s="21" t="s">
        <v>397</v>
      </c>
      <c r="B166" s="24" t="s">
        <v>2</v>
      </c>
      <c r="C166" s="24" t="s">
        <v>2</v>
      </c>
      <c r="D166" s="24" t="s">
        <v>2</v>
      </c>
      <c r="E166" s="24" t="s">
        <v>2</v>
      </c>
      <c r="F166" s="24" t="s">
        <v>2</v>
      </c>
      <c r="G166" s="24" t="s">
        <v>2</v>
      </c>
    </row>
    <row r="167" spans="1:7" x14ac:dyDescent="0.45">
      <c r="A167" s="17" t="s">
        <v>271</v>
      </c>
      <c r="B167" s="25">
        <v>56.4</v>
      </c>
      <c r="C167" s="25">
        <v>48.5</v>
      </c>
      <c r="D167" s="25">
        <v>3.4</v>
      </c>
      <c r="E167" s="25">
        <v>2.2000000000000002</v>
      </c>
      <c r="F167" s="25" t="s">
        <v>263</v>
      </c>
      <c r="G167" s="25">
        <v>2.4</v>
      </c>
    </row>
    <row r="168" spans="1:7" x14ac:dyDescent="0.45">
      <c r="A168" s="17" t="s">
        <v>272</v>
      </c>
      <c r="B168" s="25">
        <v>40.6</v>
      </c>
      <c r="C168" s="25">
        <v>25.4</v>
      </c>
      <c r="D168" s="25">
        <v>3.6</v>
      </c>
      <c r="E168" s="25">
        <v>7.2</v>
      </c>
      <c r="F168" s="25" t="s">
        <v>263</v>
      </c>
      <c r="G168" s="25">
        <v>4.4000000000000004</v>
      </c>
    </row>
    <row r="169" spans="1:7" ht="26.65" x14ac:dyDescent="0.45">
      <c r="A169" s="17" t="s">
        <v>346</v>
      </c>
      <c r="B169" s="25">
        <v>21.1</v>
      </c>
      <c r="C169" s="25" t="s">
        <v>263</v>
      </c>
      <c r="D169" s="25" t="s">
        <v>263</v>
      </c>
      <c r="E169" s="25" t="s">
        <v>263</v>
      </c>
      <c r="F169" s="25">
        <v>21.1</v>
      </c>
      <c r="G169" s="25" t="s">
        <v>263</v>
      </c>
    </row>
    <row r="170" spans="1:7" ht="33.75" customHeight="1" x14ac:dyDescent="0.45">
      <c r="A170" s="21" t="s">
        <v>398</v>
      </c>
      <c r="B170" s="24" t="s">
        <v>2</v>
      </c>
      <c r="C170" s="24" t="s">
        <v>2</v>
      </c>
      <c r="D170" s="24" t="s">
        <v>2</v>
      </c>
      <c r="E170" s="24" t="s">
        <v>2</v>
      </c>
      <c r="F170" s="24" t="s">
        <v>2</v>
      </c>
      <c r="G170" s="24" t="s">
        <v>2</v>
      </c>
    </row>
    <row r="171" spans="1:7" x14ac:dyDescent="0.45">
      <c r="A171" s="17" t="s">
        <v>271</v>
      </c>
      <c r="B171" s="25">
        <v>81.900000000000006</v>
      </c>
      <c r="C171" s="25">
        <v>51.7</v>
      </c>
      <c r="D171" s="25">
        <v>5.4</v>
      </c>
      <c r="E171" s="25">
        <v>7.3</v>
      </c>
      <c r="F171" s="25">
        <v>14.8</v>
      </c>
      <c r="G171" s="25">
        <v>2.8</v>
      </c>
    </row>
    <row r="172" spans="1:7" x14ac:dyDescent="0.45">
      <c r="A172" s="19" t="s">
        <v>399</v>
      </c>
      <c r="B172" s="25">
        <v>68.599999999999994</v>
      </c>
      <c r="C172" s="25">
        <v>45.1</v>
      </c>
      <c r="D172" s="25">
        <v>4.8</v>
      </c>
      <c r="E172" s="25">
        <v>6</v>
      </c>
      <c r="F172" s="25">
        <v>11.1</v>
      </c>
      <c r="G172" s="25">
        <v>1.7</v>
      </c>
    </row>
    <row r="173" spans="1:7" x14ac:dyDescent="0.45">
      <c r="A173" s="19" t="s">
        <v>400</v>
      </c>
      <c r="B173" s="25">
        <v>13.3</v>
      </c>
      <c r="C173" s="25">
        <v>6.7</v>
      </c>
      <c r="D173" s="25">
        <v>0.6</v>
      </c>
      <c r="E173" s="25">
        <v>1.3</v>
      </c>
      <c r="F173" s="25">
        <v>3.6</v>
      </c>
      <c r="G173" s="25">
        <v>1.2</v>
      </c>
    </row>
    <row r="174" spans="1:7" x14ac:dyDescent="0.45">
      <c r="A174" s="17" t="s">
        <v>272</v>
      </c>
      <c r="B174" s="25">
        <v>36.299999999999997</v>
      </c>
      <c r="C174" s="25">
        <v>22.1</v>
      </c>
      <c r="D174" s="25">
        <v>1.6</v>
      </c>
      <c r="E174" s="25">
        <v>2.1</v>
      </c>
      <c r="F174" s="25">
        <v>6.4</v>
      </c>
      <c r="G174" s="25">
        <v>4</v>
      </c>
    </row>
    <row r="175" spans="1:7" ht="24" customHeight="1" x14ac:dyDescent="0.45">
      <c r="A175" s="21" t="s">
        <v>401</v>
      </c>
      <c r="B175" s="16" t="s">
        <v>2</v>
      </c>
      <c r="C175" s="16" t="s">
        <v>2</v>
      </c>
      <c r="D175" s="16" t="s">
        <v>2</v>
      </c>
      <c r="E175" s="16" t="s">
        <v>2</v>
      </c>
      <c r="F175" s="16" t="s">
        <v>2</v>
      </c>
      <c r="G175" s="16" t="s">
        <v>2</v>
      </c>
    </row>
    <row r="176" spans="1:7" x14ac:dyDescent="0.45">
      <c r="A176" s="23" t="s">
        <v>271</v>
      </c>
      <c r="B176" s="18">
        <v>1.5</v>
      </c>
      <c r="C176" s="18">
        <v>1.5</v>
      </c>
      <c r="D176" s="18" t="s">
        <v>263</v>
      </c>
      <c r="E176" s="18" t="s">
        <v>263</v>
      </c>
      <c r="F176" s="18" t="s">
        <v>263</v>
      </c>
      <c r="G176" s="18" t="s">
        <v>256</v>
      </c>
    </row>
    <row r="177" spans="1:7" x14ac:dyDescent="0.45">
      <c r="A177" s="23" t="s">
        <v>272</v>
      </c>
      <c r="B177" s="18">
        <v>86.2</v>
      </c>
      <c r="C177" s="18">
        <v>72.400000000000006</v>
      </c>
      <c r="D177" s="18">
        <v>7</v>
      </c>
      <c r="E177" s="18" t="s">
        <v>263</v>
      </c>
      <c r="F177" s="18" t="s">
        <v>263</v>
      </c>
      <c r="G177" s="18">
        <v>6.8</v>
      </c>
    </row>
    <row r="178" spans="1:7" x14ac:dyDescent="0.45">
      <c r="A178" s="17" t="s">
        <v>402</v>
      </c>
      <c r="B178" s="18">
        <v>30.5</v>
      </c>
      <c r="C178" s="18" t="s">
        <v>263</v>
      </c>
      <c r="D178" s="18" t="s">
        <v>263</v>
      </c>
      <c r="E178" s="18">
        <v>9.4</v>
      </c>
      <c r="F178" s="18">
        <v>21.1</v>
      </c>
      <c r="G178" s="18" t="s">
        <v>263</v>
      </c>
    </row>
    <row r="179" spans="1:7" ht="24" customHeight="1" x14ac:dyDescent="0.45">
      <c r="A179" s="21" t="s">
        <v>403</v>
      </c>
      <c r="B179" s="24" t="s">
        <v>2</v>
      </c>
      <c r="C179" s="24" t="s">
        <v>2</v>
      </c>
      <c r="D179" s="24" t="s">
        <v>2</v>
      </c>
      <c r="E179" s="24" t="s">
        <v>2</v>
      </c>
      <c r="F179" s="24" t="s">
        <v>2</v>
      </c>
      <c r="G179" s="24" t="s">
        <v>2</v>
      </c>
    </row>
    <row r="180" spans="1:7" x14ac:dyDescent="0.45">
      <c r="A180" s="17" t="s">
        <v>271</v>
      </c>
      <c r="B180" s="25">
        <v>12.6</v>
      </c>
      <c r="C180" s="25">
        <v>11.2</v>
      </c>
      <c r="D180" s="25">
        <v>0.2</v>
      </c>
      <c r="E180" s="25">
        <v>0.3</v>
      </c>
      <c r="F180" s="25" t="s">
        <v>263</v>
      </c>
      <c r="G180" s="25">
        <v>0.8</v>
      </c>
    </row>
    <row r="181" spans="1:7" x14ac:dyDescent="0.45">
      <c r="A181" s="17" t="s">
        <v>272</v>
      </c>
      <c r="B181" s="25">
        <v>84.5</v>
      </c>
      <c r="C181" s="25">
        <v>62.7</v>
      </c>
      <c r="D181" s="25">
        <v>6.8</v>
      </c>
      <c r="E181" s="25">
        <v>9.1</v>
      </c>
      <c r="F181" s="25" t="s">
        <v>263</v>
      </c>
      <c r="G181" s="25">
        <v>6</v>
      </c>
    </row>
    <row r="182" spans="1:7" ht="26.65" x14ac:dyDescent="0.45">
      <c r="A182" s="17" t="s">
        <v>346</v>
      </c>
      <c r="B182" s="25">
        <v>21.1</v>
      </c>
      <c r="C182" s="25" t="s">
        <v>263</v>
      </c>
      <c r="D182" s="25" t="s">
        <v>263</v>
      </c>
      <c r="E182" s="25" t="s">
        <v>263</v>
      </c>
      <c r="F182" s="25">
        <v>21.1</v>
      </c>
      <c r="G182" s="25" t="s">
        <v>263</v>
      </c>
    </row>
    <row r="183" spans="1:7" ht="24" customHeight="1" x14ac:dyDescent="0.45">
      <c r="A183" s="21" t="s">
        <v>404</v>
      </c>
      <c r="B183" s="24" t="s">
        <v>2</v>
      </c>
      <c r="C183" s="24" t="s">
        <v>2</v>
      </c>
      <c r="D183" s="24" t="s">
        <v>2</v>
      </c>
      <c r="E183" s="24" t="s">
        <v>2</v>
      </c>
      <c r="F183" s="24" t="s">
        <v>2</v>
      </c>
      <c r="G183" s="24" t="s">
        <v>2</v>
      </c>
    </row>
    <row r="184" spans="1:7" x14ac:dyDescent="0.45">
      <c r="A184" s="26" t="s">
        <v>271</v>
      </c>
      <c r="B184" s="25">
        <v>8.3000000000000007</v>
      </c>
      <c r="C184" s="25">
        <v>8.1</v>
      </c>
      <c r="D184" s="25" t="s">
        <v>256</v>
      </c>
      <c r="E184" s="25" t="s">
        <v>263</v>
      </c>
      <c r="F184" s="25" t="s">
        <v>263</v>
      </c>
      <c r="G184" s="25" t="s">
        <v>256</v>
      </c>
    </row>
    <row r="185" spans="1:7" x14ac:dyDescent="0.45">
      <c r="A185" s="23" t="s">
        <v>272</v>
      </c>
      <c r="B185" s="25">
        <v>79.3</v>
      </c>
      <c r="C185" s="25">
        <v>65.8</v>
      </c>
      <c r="D185" s="25">
        <v>6.9</v>
      </c>
      <c r="E185" s="25" t="s">
        <v>263</v>
      </c>
      <c r="F185" s="25" t="s">
        <v>263</v>
      </c>
      <c r="G185" s="25">
        <v>6.7</v>
      </c>
    </row>
    <row r="186" spans="1:7" x14ac:dyDescent="0.45">
      <c r="A186" s="23" t="s">
        <v>402</v>
      </c>
      <c r="B186" s="25">
        <v>30.5</v>
      </c>
      <c r="C186" s="25" t="s">
        <v>263</v>
      </c>
      <c r="D186" s="25" t="s">
        <v>263</v>
      </c>
      <c r="E186" s="25">
        <v>9.4</v>
      </c>
      <c r="F186" s="25">
        <v>21.1</v>
      </c>
      <c r="G186" s="25" t="s">
        <v>263</v>
      </c>
    </row>
    <row r="187" spans="1:7" ht="24" customHeight="1" x14ac:dyDescent="0.45">
      <c r="A187" s="28" t="s">
        <v>405</v>
      </c>
      <c r="B187" s="16" t="s">
        <v>2</v>
      </c>
      <c r="C187" s="16" t="s">
        <v>2</v>
      </c>
      <c r="D187" s="16" t="s">
        <v>2</v>
      </c>
      <c r="E187" s="16" t="s">
        <v>2</v>
      </c>
      <c r="F187" s="16" t="s">
        <v>2</v>
      </c>
      <c r="G187" s="16" t="s">
        <v>2</v>
      </c>
    </row>
    <row r="188" spans="1:7" x14ac:dyDescent="0.45">
      <c r="A188" s="19" t="s">
        <v>406</v>
      </c>
      <c r="B188" s="25">
        <v>2.7</v>
      </c>
      <c r="C188" s="25">
        <v>2.6</v>
      </c>
      <c r="D188" s="25" t="s">
        <v>256</v>
      </c>
      <c r="E188" s="25" t="s">
        <v>263</v>
      </c>
      <c r="F188" s="25" t="s">
        <v>263</v>
      </c>
      <c r="G188" s="25" t="s">
        <v>256</v>
      </c>
    </row>
    <row r="189" spans="1:7" x14ac:dyDescent="0.45">
      <c r="A189" s="19" t="s">
        <v>407</v>
      </c>
      <c r="B189" s="25">
        <v>4.7</v>
      </c>
      <c r="C189" s="25">
        <v>4.7</v>
      </c>
      <c r="D189" s="25" t="s">
        <v>256</v>
      </c>
      <c r="E189" s="25" t="s">
        <v>263</v>
      </c>
      <c r="F189" s="25" t="s">
        <v>263</v>
      </c>
      <c r="G189" s="25" t="s">
        <v>256</v>
      </c>
    </row>
    <row r="190" spans="1:7" x14ac:dyDescent="0.45">
      <c r="A190" s="19" t="s">
        <v>408</v>
      </c>
      <c r="B190" s="25">
        <v>0.8</v>
      </c>
      <c r="C190" s="25">
        <v>0.8</v>
      </c>
      <c r="D190" s="25" t="s">
        <v>256</v>
      </c>
      <c r="E190" s="25" t="s">
        <v>263</v>
      </c>
      <c r="F190" s="25" t="s">
        <v>263</v>
      </c>
      <c r="G190" s="25" t="s">
        <v>263</v>
      </c>
    </row>
    <row r="191" spans="1:7" x14ac:dyDescent="0.45">
      <c r="A191" s="19" t="s">
        <v>409</v>
      </c>
      <c r="B191" s="25">
        <v>79.3</v>
      </c>
      <c r="C191" s="25">
        <v>65.8</v>
      </c>
      <c r="D191" s="25">
        <v>6.9</v>
      </c>
      <c r="E191" s="25" t="s">
        <v>263</v>
      </c>
      <c r="F191" s="25" t="s">
        <v>263</v>
      </c>
      <c r="G191" s="25">
        <v>6.7</v>
      </c>
    </row>
    <row r="192" spans="1:7" x14ac:dyDescent="0.45">
      <c r="A192" s="19" t="s">
        <v>402</v>
      </c>
      <c r="B192" s="25">
        <v>30.5</v>
      </c>
      <c r="C192" s="25" t="s">
        <v>263</v>
      </c>
      <c r="D192" s="25" t="s">
        <v>263</v>
      </c>
      <c r="E192" s="25">
        <v>9.4</v>
      </c>
      <c r="F192" s="25">
        <v>21.1</v>
      </c>
      <c r="G192" s="25" t="s">
        <v>263</v>
      </c>
    </row>
    <row r="193" spans="1:7" ht="24" customHeight="1" x14ac:dyDescent="0.45">
      <c r="A193" s="28" t="s">
        <v>410</v>
      </c>
      <c r="B193" s="24" t="s">
        <v>2</v>
      </c>
      <c r="C193" s="24" t="s">
        <v>2</v>
      </c>
      <c r="D193" s="24" t="s">
        <v>2</v>
      </c>
      <c r="E193" s="24" t="s">
        <v>2</v>
      </c>
      <c r="F193" s="24" t="s">
        <v>2</v>
      </c>
      <c r="G193" s="24" t="s">
        <v>2</v>
      </c>
    </row>
    <row r="194" spans="1:7" x14ac:dyDescent="0.45">
      <c r="A194" s="19" t="s">
        <v>411</v>
      </c>
      <c r="B194" s="25">
        <v>2.5</v>
      </c>
      <c r="C194" s="25">
        <v>2.5</v>
      </c>
      <c r="D194" s="25" t="s">
        <v>256</v>
      </c>
      <c r="E194" s="25" t="s">
        <v>263</v>
      </c>
      <c r="F194" s="25" t="s">
        <v>263</v>
      </c>
      <c r="G194" s="25" t="s">
        <v>263</v>
      </c>
    </row>
    <row r="195" spans="1:7" x14ac:dyDescent="0.45">
      <c r="A195" s="20" t="s">
        <v>412</v>
      </c>
      <c r="B195" s="25">
        <v>0.7</v>
      </c>
      <c r="C195" s="25">
        <v>0.7</v>
      </c>
      <c r="D195" s="25" t="s">
        <v>256</v>
      </c>
      <c r="E195" s="25" t="s">
        <v>263</v>
      </c>
      <c r="F195" s="25" t="s">
        <v>263</v>
      </c>
      <c r="G195" s="25" t="s">
        <v>263</v>
      </c>
    </row>
    <row r="196" spans="1:7" x14ac:dyDescent="0.45">
      <c r="A196" s="20" t="s">
        <v>413</v>
      </c>
      <c r="B196" s="25">
        <v>1.1000000000000001</v>
      </c>
      <c r="C196" s="25">
        <v>1.1000000000000001</v>
      </c>
      <c r="D196" s="25" t="s">
        <v>256</v>
      </c>
      <c r="E196" s="25" t="s">
        <v>263</v>
      </c>
      <c r="F196" s="25" t="s">
        <v>263</v>
      </c>
      <c r="G196" s="25" t="s">
        <v>263</v>
      </c>
    </row>
    <row r="197" spans="1:7" x14ac:dyDescent="0.45">
      <c r="A197" s="20" t="s">
        <v>414</v>
      </c>
      <c r="B197" s="25">
        <v>0.3</v>
      </c>
      <c r="C197" s="25">
        <v>0.3</v>
      </c>
      <c r="D197" s="25" t="s">
        <v>263</v>
      </c>
      <c r="E197" s="25" t="s">
        <v>263</v>
      </c>
      <c r="F197" s="25" t="s">
        <v>263</v>
      </c>
      <c r="G197" s="25" t="s">
        <v>263</v>
      </c>
    </row>
    <row r="198" spans="1:7" x14ac:dyDescent="0.45">
      <c r="A198" s="20" t="s">
        <v>415</v>
      </c>
      <c r="B198" s="25">
        <v>0.3</v>
      </c>
      <c r="C198" s="25">
        <v>0.3</v>
      </c>
      <c r="D198" s="25" t="s">
        <v>263</v>
      </c>
      <c r="E198" s="25" t="s">
        <v>263</v>
      </c>
      <c r="F198" s="25" t="s">
        <v>263</v>
      </c>
      <c r="G198" s="25" t="s">
        <v>263</v>
      </c>
    </row>
    <row r="199" spans="1:7" x14ac:dyDescent="0.45">
      <c r="A199" s="20" t="s">
        <v>416</v>
      </c>
      <c r="B199" s="25" t="s">
        <v>256</v>
      </c>
      <c r="C199" s="25" t="s">
        <v>256</v>
      </c>
      <c r="D199" s="25" t="s">
        <v>263</v>
      </c>
      <c r="E199" s="25" t="s">
        <v>263</v>
      </c>
      <c r="F199" s="25" t="s">
        <v>263</v>
      </c>
      <c r="G199" s="25" t="s">
        <v>263</v>
      </c>
    </row>
    <row r="200" spans="1:7" x14ac:dyDescent="0.45">
      <c r="A200" s="19" t="s">
        <v>417</v>
      </c>
      <c r="B200" s="25">
        <v>5.4</v>
      </c>
      <c r="C200" s="25">
        <v>5.3</v>
      </c>
      <c r="D200" s="25" t="s">
        <v>256</v>
      </c>
      <c r="E200" s="25" t="s">
        <v>263</v>
      </c>
      <c r="F200" s="25" t="s">
        <v>263</v>
      </c>
      <c r="G200" s="25" t="s">
        <v>256</v>
      </c>
    </row>
    <row r="201" spans="1:7" x14ac:dyDescent="0.45">
      <c r="A201" s="19" t="s">
        <v>409</v>
      </c>
      <c r="B201" s="25">
        <v>79.3</v>
      </c>
      <c r="C201" s="25">
        <v>65.8</v>
      </c>
      <c r="D201" s="25">
        <v>6.9</v>
      </c>
      <c r="E201" s="25" t="s">
        <v>263</v>
      </c>
      <c r="F201" s="25" t="s">
        <v>263</v>
      </c>
      <c r="G201" s="25">
        <v>6.7</v>
      </c>
    </row>
    <row r="202" spans="1:7" x14ac:dyDescent="0.45">
      <c r="A202" s="19" t="s">
        <v>402</v>
      </c>
      <c r="B202" s="25">
        <v>30.5</v>
      </c>
      <c r="C202" s="25" t="s">
        <v>263</v>
      </c>
      <c r="D202" s="25" t="s">
        <v>263</v>
      </c>
      <c r="E202" s="25">
        <v>9.4</v>
      </c>
      <c r="F202" s="25">
        <v>21.1</v>
      </c>
      <c r="G202" s="25" t="s">
        <v>263</v>
      </c>
    </row>
    <row r="203" spans="1:7" ht="24" customHeight="1" x14ac:dyDescent="0.45">
      <c r="A203" s="21" t="s">
        <v>418</v>
      </c>
      <c r="B203" s="16" t="s">
        <v>2</v>
      </c>
      <c r="C203" s="16" t="s">
        <v>2</v>
      </c>
      <c r="D203" s="16" t="s">
        <v>2</v>
      </c>
      <c r="E203" s="16" t="s">
        <v>2</v>
      </c>
      <c r="F203" s="16" t="s">
        <v>2</v>
      </c>
      <c r="G203" s="16" t="s">
        <v>2</v>
      </c>
    </row>
    <row r="204" spans="1:7" s="22" customFormat="1" x14ac:dyDescent="0.45">
      <c r="A204" s="17" t="s">
        <v>271</v>
      </c>
      <c r="B204" s="25">
        <v>8.4</v>
      </c>
      <c r="C204" s="25">
        <v>7.3</v>
      </c>
      <c r="D204" s="25">
        <v>0.3</v>
      </c>
      <c r="E204" s="25" t="s">
        <v>256</v>
      </c>
      <c r="F204" s="25">
        <v>0.3</v>
      </c>
      <c r="G204" s="25">
        <v>0.3</v>
      </c>
    </row>
    <row r="205" spans="1:7" s="22" customFormat="1" x14ac:dyDescent="0.45">
      <c r="A205" s="23" t="s">
        <v>272</v>
      </c>
      <c r="B205" s="25">
        <v>109.8</v>
      </c>
      <c r="C205" s="25">
        <v>66.599999999999994</v>
      </c>
      <c r="D205" s="25">
        <v>6.8</v>
      </c>
      <c r="E205" s="25">
        <v>9.1</v>
      </c>
      <c r="F205" s="25">
        <v>20.8</v>
      </c>
      <c r="G205" s="25">
        <v>6.5</v>
      </c>
    </row>
    <row r="206" spans="1:7" s="22" customFormat="1" ht="24" customHeight="1" x14ac:dyDescent="0.45">
      <c r="A206" s="28" t="s">
        <v>419</v>
      </c>
      <c r="B206" s="16" t="s">
        <v>2</v>
      </c>
      <c r="C206" s="16" t="s">
        <v>2</v>
      </c>
      <c r="D206" s="16" t="s">
        <v>2</v>
      </c>
      <c r="E206" s="16" t="s">
        <v>2</v>
      </c>
      <c r="F206" s="16" t="s">
        <v>2</v>
      </c>
      <c r="G206" s="16" t="s">
        <v>2</v>
      </c>
    </row>
    <row r="207" spans="1:7" s="22" customFormat="1" x14ac:dyDescent="0.45">
      <c r="A207" s="19" t="s">
        <v>406</v>
      </c>
      <c r="B207" s="25">
        <v>4</v>
      </c>
      <c r="C207" s="25">
        <v>3.3</v>
      </c>
      <c r="D207" s="25" t="s">
        <v>256</v>
      </c>
      <c r="E207" s="25" t="s">
        <v>256</v>
      </c>
      <c r="F207" s="25" t="s">
        <v>256</v>
      </c>
      <c r="G207" s="25" t="s">
        <v>256</v>
      </c>
    </row>
    <row r="208" spans="1:7" s="22" customFormat="1" x14ac:dyDescent="0.45">
      <c r="A208" s="19" t="s">
        <v>407</v>
      </c>
      <c r="B208" s="25">
        <v>1.6</v>
      </c>
      <c r="C208" s="25">
        <v>1.5</v>
      </c>
      <c r="D208" s="25" t="s">
        <v>256</v>
      </c>
      <c r="E208" s="25" t="s">
        <v>263</v>
      </c>
      <c r="F208" s="25" t="s">
        <v>256</v>
      </c>
      <c r="G208" s="25" t="s">
        <v>256</v>
      </c>
    </row>
    <row r="209" spans="1:7" s="22" customFormat="1" x14ac:dyDescent="0.45">
      <c r="A209" s="19" t="s">
        <v>408</v>
      </c>
      <c r="B209" s="25">
        <v>2.9</v>
      </c>
      <c r="C209" s="25">
        <v>2.5</v>
      </c>
      <c r="D209" s="25" t="s">
        <v>256</v>
      </c>
      <c r="E209" s="25" t="s">
        <v>256</v>
      </c>
      <c r="F209" s="25" t="s">
        <v>256</v>
      </c>
      <c r="G209" s="25" t="s">
        <v>256</v>
      </c>
    </row>
    <row r="210" spans="1:7" s="22" customFormat="1" x14ac:dyDescent="0.45">
      <c r="A210" s="19" t="s">
        <v>420</v>
      </c>
      <c r="B210" s="25">
        <v>109.8</v>
      </c>
      <c r="C210" s="25">
        <v>66.599999999999994</v>
      </c>
      <c r="D210" s="25">
        <v>6.8</v>
      </c>
      <c r="E210" s="25">
        <v>9.1</v>
      </c>
      <c r="F210" s="25">
        <v>20.8</v>
      </c>
      <c r="G210" s="25">
        <v>6.5</v>
      </c>
    </row>
    <row r="211" spans="1:7" ht="24" customHeight="1" x14ac:dyDescent="0.45">
      <c r="A211" s="28" t="s">
        <v>421</v>
      </c>
      <c r="B211" s="16" t="s">
        <v>2</v>
      </c>
      <c r="C211" s="16" t="s">
        <v>2</v>
      </c>
      <c r="D211" s="16" t="s">
        <v>2</v>
      </c>
      <c r="E211" s="16" t="s">
        <v>2</v>
      </c>
      <c r="F211" s="16" t="s">
        <v>2</v>
      </c>
      <c r="G211" s="16" t="s">
        <v>2</v>
      </c>
    </row>
    <row r="212" spans="1:7" x14ac:dyDescent="0.45">
      <c r="A212" s="19" t="s">
        <v>412</v>
      </c>
      <c r="B212" s="25">
        <v>4</v>
      </c>
      <c r="C212" s="25">
        <v>3.6</v>
      </c>
      <c r="D212" s="25" t="s">
        <v>256</v>
      </c>
      <c r="E212" s="25" t="s">
        <v>256</v>
      </c>
      <c r="F212" s="25" t="s">
        <v>256</v>
      </c>
      <c r="G212" s="25" t="s">
        <v>256</v>
      </c>
    </row>
    <row r="213" spans="1:7" x14ac:dyDescent="0.45">
      <c r="A213" s="19" t="s">
        <v>413</v>
      </c>
      <c r="B213" s="25">
        <v>1.6</v>
      </c>
      <c r="C213" s="25">
        <v>1.4</v>
      </c>
      <c r="D213" s="25" t="s">
        <v>256</v>
      </c>
      <c r="E213" s="25" t="s">
        <v>256</v>
      </c>
      <c r="F213" s="25" t="s">
        <v>256</v>
      </c>
      <c r="G213" s="25" t="s">
        <v>256</v>
      </c>
    </row>
    <row r="214" spans="1:7" x14ac:dyDescent="0.45">
      <c r="A214" s="19" t="s">
        <v>416</v>
      </c>
      <c r="B214" s="25">
        <v>0.3</v>
      </c>
      <c r="C214" s="25">
        <v>0.3</v>
      </c>
      <c r="D214" s="25" t="s">
        <v>263</v>
      </c>
      <c r="E214" s="25" t="s">
        <v>263</v>
      </c>
      <c r="F214" s="25" t="s">
        <v>263</v>
      </c>
      <c r="G214" s="25" t="s">
        <v>263</v>
      </c>
    </row>
    <row r="215" spans="1:7" x14ac:dyDescent="0.45">
      <c r="A215" s="19" t="s">
        <v>422</v>
      </c>
      <c r="B215" s="25">
        <v>2.5</v>
      </c>
      <c r="C215" s="25">
        <v>2</v>
      </c>
      <c r="D215" s="25" t="s">
        <v>256</v>
      </c>
      <c r="E215" s="25" t="s">
        <v>256</v>
      </c>
      <c r="F215" s="25" t="s">
        <v>256</v>
      </c>
      <c r="G215" s="25" t="s">
        <v>256</v>
      </c>
    </row>
    <row r="216" spans="1:7" x14ac:dyDescent="0.45">
      <c r="A216" s="19" t="s">
        <v>420</v>
      </c>
      <c r="B216" s="25">
        <v>109.8</v>
      </c>
      <c r="C216" s="25">
        <v>66.599999999999994</v>
      </c>
      <c r="D216" s="25">
        <v>6.8</v>
      </c>
      <c r="E216" s="25">
        <v>9.1</v>
      </c>
      <c r="F216" s="25">
        <v>20.8</v>
      </c>
      <c r="G216" s="25">
        <v>6.5</v>
      </c>
    </row>
    <row r="217" spans="1:7" ht="43.5" customHeight="1" x14ac:dyDescent="0.45">
      <c r="A217" s="21" t="s">
        <v>423</v>
      </c>
      <c r="B217" s="24" t="s">
        <v>2</v>
      </c>
      <c r="C217" s="24" t="s">
        <v>2</v>
      </c>
      <c r="D217" s="24" t="s">
        <v>2</v>
      </c>
      <c r="E217" s="24" t="s">
        <v>2</v>
      </c>
      <c r="F217" s="24" t="s">
        <v>2</v>
      </c>
      <c r="G217" s="24" t="s">
        <v>2</v>
      </c>
    </row>
    <row r="218" spans="1:7" ht="26.65" x14ac:dyDescent="0.45">
      <c r="A218" s="17" t="s">
        <v>424</v>
      </c>
      <c r="B218" s="18">
        <v>5.6</v>
      </c>
      <c r="C218" s="18">
        <v>4.8</v>
      </c>
      <c r="D218" s="18">
        <v>0.3</v>
      </c>
      <c r="E218" s="18" t="s">
        <v>256</v>
      </c>
      <c r="F218" s="18" t="s">
        <v>256</v>
      </c>
      <c r="G218" s="18">
        <v>0.3</v>
      </c>
    </row>
    <row r="219" spans="1:7" x14ac:dyDescent="0.45">
      <c r="A219" s="23" t="s">
        <v>425</v>
      </c>
      <c r="B219" s="18">
        <v>2.4</v>
      </c>
      <c r="C219" s="18">
        <v>2.2000000000000002</v>
      </c>
      <c r="D219" s="18" t="s">
        <v>256</v>
      </c>
      <c r="E219" s="18" t="s">
        <v>256</v>
      </c>
      <c r="F219" s="18" t="s">
        <v>263</v>
      </c>
      <c r="G219" s="18" t="s">
        <v>256</v>
      </c>
    </row>
    <row r="220" spans="1:7" ht="26.65" x14ac:dyDescent="0.45">
      <c r="A220" s="23" t="s">
        <v>426</v>
      </c>
      <c r="B220" s="18">
        <v>4.2</v>
      </c>
      <c r="C220" s="18">
        <v>3.8</v>
      </c>
      <c r="D220" s="18">
        <v>0.1</v>
      </c>
      <c r="E220" s="18" t="s">
        <v>256</v>
      </c>
      <c r="F220" s="18" t="s">
        <v>256</v>
      </c>
      <c r="G220" s="18" t="s">
        <v>256</v>
      </c>
    </row>
    <row r="221" spans="1:7" s="22" customFormat="1" ht="24" customHeight="1" x14ac:dyDescent="0.45">
      <c r="A221" s="23" t="s">
        <v>427</v>
      </c>
      <c r="B221" s="18">
        <v>6.5</v>
      </c>
      <c r="C221" s="18">
        <v>5.6</v>
      </c>
      <c r="D221" s="18">
        <v>0.4</v>
      </c>
      <c r="E221" s="18" t="s">
        <v>256</v>
      </c>
      <c r="F221" s="18" t="s">
        <v>256</v>
      </c>
      <c r="G221" s="18" t="s">
        <v>256</v>
      </c>
    </row>
    <row r="222" spans="1:7" s="22" customFormat="1" ht="26.65" x14ac:dyDescent="0.45">
      <c r="A222" s="23" t="s">
        <v>428</v>
      </c>
      <c r="B222" s="18">
        <v>6.6</v>
      </c>
      <c r="C222" s="18">
        <v>6.1</v>
      </c>
      <c r="D222" s="18">
        <v>0.3</v>
      </c>
      <c r="E222" s="18" t="s">
        <v>256</v>
      </c>
      <c r="F222" s="18" t="s">
        <v>256</v>
      </c>
      <c r="G222" s="18" t="s">
        <v>256</v>
      </c>
    </row>
    <row r="223" spans="1:7" s="22" customFormat="1" ht="15" x14ac:dyDescent="0.45">
      <c r="A223" s="23" t="s">
        <v>429</v>
      </c>
      <c r="B223" s="18">
        <v>2.6</v>
      </c>
      <c r="C223" s="18">
        <v>2.2999999999999998</v>
      </c>
      <c r="D223" s="18" t="s">
        <v>256</v>
      </c>
      <c r="E223" s="18" t="s">
        <v>256</v>
      </c>
      <c r="F223" s="18" t="s">
        <v>256</v>
      </c>
      <c r="G223" s="18" t="s">
        <v>256</v>
      </c>
    </row>
    <row r="224" spans="1:7" s="22" customFormat="1" ht="14.65" thickBot="1" x14ac:dyDescent="0.5">
      <c r="A224" s="19"/>
      <c r="B224" s="29"/>
      <c r="C224" s="29"/>
      <c r="D224" s="29"/>
      <c r="E224" s="29"/>
      <c r="F224" s="29"/>
      <c r="G224" s="29"/>
    </row>
    <row r="225" spans="1:7" s="22" customFormat="1" ht="206.25" customHeight="1" x14ac:dyDescent="0.45">
      <c r="A225" s="56" t="s">
        <v>430</v>
      </c>
      <c r="B225" s="56"/>
      <c r="C225" s="56"/>
      <c r="D225" s="56"/>
      <c r="E225" s="56"/>
      <c r="F225" s="56"/>
      <c r="G225" s="56"/>
    </row>
    <row r="226" spans="1:7" s="22" customFormat="1" x14ac:dyDescent="0.45">
      <c r="A226"/>
      <c r="B226"/>
      <c r="C226"/>
      <c r="D226"/>
      <c r="E226"/>
      <c r="F226"/>
      <c r="G226"/>
    </row>
    <row r="227" spans="1:7" ht="44.1" customHeight="1" x14ac:dyDescent="0.45"/>
    <row r="229" spans="1:7" x14ac:dyDescent="0.45">
      <c r="A229" s="30"/>
    </row>
    <row r="230" spans="1:7" x14ac:dyDescent="0.45">
      <c r="A230" s="31"/>
    </row>
    <row r="231" spans="1:7" x14ac:dyDescent="0.45">
      <c r="A231" s="31"/>
    </row>
    <row r="235" spans="1:7" ht="208.5" customHeight="1" x14ac:dyDescent="0.45"/>
  </sheetData>
  <mergeCells count="4">
    <mergeCell ref="A2:G2"/>
    <mergeCell ref="B3:G3"/>
    <mergeCell ref="C4:G4"/>
    <mergeCell ref="A225:G22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48DE0-AEAD-4096-B0F3-BDB0F419C9A6}">
  <dimension ref="A1:AI118"/>
  <sheetViews>
    <sheetView tabSelected="1" zoomScale="80" zoomScaleNormal="80" workbookViewId="0">
      <selection activeCell="D113" sqref="D113"/>
    </sheetView>
  </sheetViews>
  <sheetFormatPr defaultRowHeight="14.25" x14ac:dyDescent="0.45"/>
  <cols>
    <col min="1" max="1" width="4" customWidth="1"/>
    <col min="2" max="2" width="31.86328125" customWidth="1"/>
    <col min="3" max="3" width="18.6640625" customWidth="1"/>
    <col min="4" max="4" width="10.06640625" bestFit="1" customWidth="1"/>
  </cols>
  <sheetData>
    <row r="1" spans="1:35" ht="18" x14ac:dyDescent="0.55000000000000004">
      <c r="A1" s="57" t="s">
        <v>472</v>
      </c>
    </row>
    <row r="2" spans="1:35" ht="18" x14ac:dyDescent="0.55000000000000004">
      <c r="A2" s="57"/>
      <c r="B2" s="60" t="s">
        <v>475</v>
      </c>
    </row>
    <row r="3" spans="1:35" x14ac:dyDescent="0.45">
      <c r="B3" s="1" t="s">
        <v>465</v>
      </c>
      <c r="D3" s="58"/>
    </row>
    <row r="4" spans="1:35" x14ac:dyDescent="0.45">
      <c r="C4" s="1" t="s">
        <v>439</v>
      </c>
      <c r="D4">
        <v>2019</v>
      </c>
      <c r="E4">
        <v>2020</v>
      </c>
      <c r="F4">
        <v>2021</v>
      </c>
      <c r="G4">
        <v>2022</v>
      </c>
      <c r="H4">
        <v>2023</v>
      </c>
      <c r="I4">
        <v>2024</v>
      </c>
      <c r="J4">
        <v>2025</v>
      </c>
      <c r="K4">
        <v>2026</v>
      </c>
      <c r="L4">
        <v>2027</v>
      </c>
      <c r="M4">
        <v>2028</v>
      </c>
      <c r="N4">
        <v>2029</v>
      </c>
      <c r="O4">
        <v>2030</v>
      </c>
      <c r="P4">
        <v>2031</v>
      </c>
      <c r="Q4">
        <v>2032</v>
      </c>
      <c r="R4">
        <v>2033</v>
      </c>
      <c r="S4">
        <v>2034</v>
      </c>
      <c r="T4">
        <v>2035</v>
      </c>
      <c r="U4">
        <v>2036</v>
      </c>
      <c r="V4">
        <v>2037</v>
      </c>
      <c r="W4">
        <v>2038</v>
      </c>
      <c r="X4">
        <v>2039</v>
      </c>
      <c r="Y4">
        <v>2040</v>
      </c>
      <c r="Z4">
        <v>2041</v>
      </c>
      <c r="AA4">
        <v>2042</v>
      </c>
      <c r="AB4">
        <v>2043</v>
      </c>
      <c r="AC4">
        <v>2044</v>
      </c>
      <c r="AD4">
        <v>2045</v>
      </c>
      <c r="AE4">
        <v>2046</v>
      </c>
      <c r="AF4">
        <v>2047</v>
      </c>
      <c r="AG4">
        <v>2048</v>
      </c>
      <c r="AH4">
        <v>2049</v>
      </c>
      <c r="AI4">
        <v>2050</v>
      </c>
    </row>
    <row r="5" spans="1:35" x14ac:dyDescent="0.45">
      <c r="C5" t="s">
        <v>301</v>
      </c>
      <c r="D5" s="33">
        <v>0</v>
      </c>
      <c r="E5" s="33">
        <v>0</v>
      </c>
      <c r="F5" s="33">
        <v>0</v>
      </c>
      <c r="G5" s="33">
        <v>0</v>
      </c>
      <c r="H5" s="33">
        <v>0</v>
      </c>
      <c r="I5" s="33">
        <v>0</v>
      </c>
      <c r="J5" s="33">
        <v>0</v>
      </c>
      <c r="K5" s="33">
        <v>0</v>
      </c>
      <c r="L5" s="33">
        <v>0</v>
      </c>
      <c r="M5" s="33">
        <v>0</v>
      </c>
      <c r="N5" s="33">
        <v>0</v>
      </c>
      <c r="O5" s="33">
        <v>0</v>
      </c>
      <c r="P5" s="33">
        <v>0</v>
      </c>
      <c r="Q5" s="33">
        <v>0</v>
      </c>
      <c r="R5" s="33">
        <v>0</v>
      </c>
      <c r="S5" s="33">
        <v>0</v>
      </c>
      <c r="T5" s="33">
        <v>0</v>
      </c>
      <c r="U5" s="33">
        <v>0</v>
      </c>
      <c r="V5" s="33">
        <v>0</v>
      </c>
      <c r="W5" s="33">
        <v>0</v>
      </c>
      <c r="X5" s="33">
        <v>0</v>
      </c>
      <c r="Y5" s="33">
        <v>0</v>
      </c>
      <c r="Z5" s="33">
        <v>0</v>
      </c>
      <c r="AA5" s="33">
        <v>0</v>
      </c>
      <c r="AB5" s="33">
        <v>0</v>
      </c>
      <c r="AC5" s="33">
        <v>0</v>
      </c>
      <c r="AD5" s="33">
        <v>0</v>
      </c>
      <c r="AE5" s="33">
        <v>0</v>
      </c>
      <c r="AF5" s="33">
        <v>0</v>
      </c>
      <c r="AG5" s="33">
        <v>0</v>
      </c>
      <c r="AH5" s="33">
        <v>0</v>
      </c>
      <c r="AI5" s="33">
        <v>0</v>
      </c>
    </row>
    <row r="6" spans="1:35" x14ac:dyDescent="0.45">
      <c r="B6" s="3" t="s">
        <v>113</v>
      </c>
      <c r="C6" t="s">
        <v>222</v>
      </c>
      <c r="D6" s="59">
        <f>INDEX('AEO Table 21'!$C$98:$AH$106,MATCH(Calculations!$B6,'AEO Table 21'!$A$98:$A$106,0),MATCH(Calculations!D$4,'AEO Table 21'!$C$13:$AH$13,0))*About!$A$25*About!$B$28</f>
        <v>0</v>
      </c>
      <c r="E6" s="59">
        <f>INDEX('AEO Table 21'!$C$98:$AH$106,MATCH(Calculations!$B6,'AEO Table 21'!$A$98:$A$106,0),MATCH(Calculations!E$4,'AEO Table 21'!$C$13:$AH$13,0))*About!$A$25*About!$B$28</f>
        <v>0</v>
      </c>
      <c r="F6" s="59">
        <f>INDEX('AEO Table 21'!$C$98:$AH$106,MATCH(Calculations!$B6,'AEO Table 21'!$A$98:$A$106,0),MATCH(Calculations!F$4,'AEO Table 21'!$C$13:$AH$13,0))*About!$A$25*About!$B$28</f>
        <v>0</v>
      </c>
      <c r="G6" s="59">
        <f>INDEX('AEO Table 21'!$C$98:$AH$106,MATCH(Calculations!$B6,'AEO Table 21'!$A$98:$A$106,0),MATCH(Calculations!G$4,'AEO Table 21'!$C$13:$AH$13,0))*About!$A$25*About!$B$28</f>
        <v>0</v>
      </c>
      <c r="H6" s="59">
        <f>INDEX('AEO Table 21'!$C$98:$AH$106,MATCH(Calculations!$B6,'AEO Table 21'!$A$98:$A$106,0),MATCH(Calculations!H$4,'AEO Table 21'!$C$13:$AH$13,0))*About!$A$25*About!$B$28</f>
        <v>0</v>
      </c>
      <c r="I6" s="59">
        <f>INDEX('AEO Table 21'!$C$98:$AH$106,MATCH(Calculations!$B6,'AEO Table 21'!$A$98:$A$106,0),MATCH(Calculations!I$4,'AEO Table 21'!$C$13:$AH$13,0))*About!$A$25*About!$B$28</f>
        <v>0</v>
      </c>
      <c r="J6" s="59">
        <f>INDEX('AEO Table 21'!$C$98:$AH$106,MATCH(Calculations!$B6,'AEO Table 21'!$A$98:$A$106,0),MATCH(Calculations!J$4,'AEO Table 21'!$C$13:$AH$13,0))*About!$A$25*About!$B$28</f>
        <v>0</v>
      </c>
      <c r="K6" s="59">
        <f>INDEX('AEO Table 21'!$C$98:$AH$106,MATCH(Calculations!$B6,'AEO Table 21'!$A$98:$A$106,0),MATCH(Calculations!K$4,'AEO Table 21'!$C$13:$AH$13,0))*About!$A$25*About!$B$28</f>
        <v>0</v>
      </c>
      <c r="L6" s="59">
        <f>INDEX('AEO Table 21'!$C$98:$AH$106,MATCH(Calculations!$B6,'AEO Table 21'!$A$98:$A$106,0),MATCH(Calculations!L$4,'AEO Table 21'!$C$13:$AH$13,0))*About!$A$25*About!$B$28</f>
        <v>0</v>
      </c>
      <c r="M6" s="59">
        <f>INDEX('AEO Table 21'!$C$98:$AH$106,MATCH(Calculations!$B6,'AEO Table 21'!$A$98:$A$106,0),MATCH(Calculations!M$4,'AEO Table 21'!$C$13:$AH$13,0))*About!$A$25*About!$B$28</f>
        <v>0</v>
      </c>
      <c r="N6" s="59">
        <f>INDEX('AEO Table 21'!$C$98:$AH$106,MATCH(Calculations!$B6,'AEO Table 21'!$A$98:$A$106,0),MATCH(Calculations!N$4,'AEO Table 21'!$C$13:$AH$13,0))*About!$A$25*About!$B$28</f>
        <v>0</v>
      </c>
      <c r="O6" s="59">
        <f>INDEX('AEO Table 21'!$C$98:$AH$106,MATCH(Calculations!$B6,'AEO Table 21'!$A$98:$A$106,0),MATCH(Calculations!O$4,'AEO Table 21'!$C$13:$AH$13,0))*About!$A$25*About!$B$28</f>
        <v>0</v>
      </c>
      <c r="P6" s="59">
        <f>INDEX('AEO Table 21'!$C$98:$AH$106,MATCH(Calculations!$B6,'AEO Table 21'!$A$98:$A$106,0),MATCH(Calculations!P$4,'AEO Table 21'!$C$13:$AH$13,0))*About!$A$25*About!$B$28</f>
        <v>0</v>
      </c>
      <c r="Q6" s="59">
        <f>INDEX('AEO Table 21'!$C$98:$AH$106,MATCH(Calculations!$B6,'AEO Table 21'!$A$98:$A$106,0),MATCH(Calculations!Q$4,'AEO Table 21'!$C$13:$AH$13,0))*About!$A$25*About!$B$28</f>
        <v>0</v>
      </c>
      <c r="R6" s="59">
        <f>INDEX('AEO Table 21'!$C$98:$AH$106,MATCH(Calculations!$B6,'AEO Table 21'!$A$98:$A$106,0),MATCH(Calculations!R$4,'AEO Table 21'!$C$13:$AH$13,0))*About!$A$25*About!$B$28</f>
        <v>0.80118443316412857</v>
      </c>
      <c r="S6" s="59">
        <f>INDEX('AEO Table 21'!$C$98:$AH$106,MATCH(Calculations!$B6,'AEO Table 21'!$A$98:$A$106,0),MATCH(Calculations!S$4,'AEO Table 21'!$C$13:$AH$13,0))*About!$A$25*About!$B$28</f>
        <v>4.0059221658206434</v>
      </c>
      <c r="T6" s="59">
        <f>INDEX('AEO Table 21'!$C$98:$AH$106,MATCH(Calculations!$B6,'AEO Table 21'!$A$98:$A$106,0),MATCH(Calculations!T$4,'AEO Table 21'!$C$13:$AH$13,0))*About!$A$25*About!$B$28</f>
        <v>11.2165820642978</v>
      </c>
      <c r="U6" s="59">
        <f>INDEX('AEO Table 21'!$C$98:$AH$106,MATCH(Calculations!$B6,'AEO Table 21'!$A$98:$A$106,0),MATCH(Calculations!U$4,'AEO Table 21'!$C$13:$AH$13,0))*About!$A$25*About!$B$28</f>
        <v>24.035532994923859</v>
      </c>
      <c r="V6" s="59">
        <f>INDEX('AEO Table 21'!$C$98:$AH$106,MATCH(Calculations!$B6,'AEO Table 21'!$A$98:$A$106,0),MATCH(Calculations!V$4,'AEO Table 21'!$C$13:$AH$13,0))*About!$A$25*About!$B$28</f>
        <v>48.872250423011842</v>
      </c>
      <c r="W6" s="59">
        <f>INDEX('AEO Table 21'!$C$98:$AH$106,MATCH(Calculations!$B6,'AEO Table 21'!$A$98:$A$106,0),MATCH(Calculations!W$4,'AEO Table 21'!$C$13:$AH$13,0))*About!$A$25*About!$B$28</f>
        <v>95.340947546531297</v>
      </c>
      <c r="X6" s="59">
        <f>INDEX('AEO Table 21'!$C$98:$AH$106,MATCH(Calculations!$B6,'AEO Table 21'!$A$98:$A$106,0),MATCH(Calculations!X$4,'AEO Table 21'!$C$13:$AH$13,0))*About!$A$25*About!$B$28</f>
        <v>180.26649746192894</v>
      </c>
      <c r="Y6" s="59">
        <f>INDEX('AEO Table 21'!$C$98:$AH$106,MATCH(Calculations!$B6,'AEO Table 21'!$A$98:$A$106,0),MATCH(Calculations!Y$4,'AEO Table 21'!$C$13:$AH$13,0))*About!$A$25*About!$B$28</f>
        <v>337.29864636209811</v>
      </c>
      <c r="Z6" s="59">
        <f>INDEX('AEO Table 21'!$C$98:$AH$106,MATCH(Calculations!$B6,'AEO Table 21'!$A$98:$A$106,0),MATCH(Calculations!Z$4,'AEO Table 21'!$C$13:$AH$13,0))*About!$A$25*About!$B$28</f>
        <v>622.52030456852799</v>
      </c>
      <c r="AA6" s="59">
        <f>INDEX('AEO Table 21'!$C$98:$AH$106,MATCH(Calculations!$B6,'AEO Table 21'!$A$98:$A$106,0),MATCH(Calculations!AA$4,'AEO Table 21'!$C$13:$AH$13,0))*About!$A$25*About!$B$28</f>
        <v>908.54314720812181</v>
      </c>
      <c r="AB6" s="59">
        <f>INDEX('AEO Table 21'!$C$98:$AH$106,MATCH(Calculations!$B6,'AEO Table 21'!$A$98:$A$106,0),MATCH(Calculations!AB$4,'AEO Table 21'!$C$13:$AH$13,0))*About!$A$25*About!$B$28</f>
        <v>1196.9695431472082</v>
      </c>
      <c r="AC6" s="59">
        <f>INDEX('AEO Table 21'!$C$98:$AH$106,MATCH(Calculations!$B6,'AEO Table 21'!$A$98:$A$106,0),MATCH(Calculations!AC$4,'AEO Table 21'!$C$13:$AH$13,0))*About!$A$25*About!$B$28</f>
        <v>1488.6006768189511</v>
      </c>
      <c r="AD6" s="59">
        <f>INDEX('AEO Table 21'!$C$98:$AH$106,MATCH(Calculations!$B6,'AEO Table 21'!$A$98:$A$106,0),MATCH(Calculations!AD$4,'AEO Table 21'!$C$13:$AH$13,0))*About!$A$25*About!$B$28</f>
        <v>1782.6353637901859</v>
      </c>
      <c r="AE6" s="59">
        <f>INDEX('AEO Table 21'!$C$98:$AH$106,MATCH(Calculations!$B6,'AEO Table 21'!$A$98:$A$106,0),MATCH(Calculations!AE$4,'AEO Table 21'!$C$13:$AH$13,0))*About!$A$25*About!$B$28</f>
        <v>2079.0736040609136</v>
      </c>
      <c r="AF6" s="59">
        <f>INDEX('AEO Table 21'!$C$98:$AH$106,MATCH(Calculations!$B6,'AEO Table 21'!$A$98:$A$106,0),MATCH(Calculations!AF$4,'AEO Table 21'!$C$13:$AH$13,0))*About!$A$25*About!$B$28</f>
        <v>2377.1142131979691</v>
      </c>
      <c r="AG6" s="59">
        <f>INDEX('AEO Table 21'!$C$98:$AH$106,MATCH(Calculations!$B6,'AEO Table 21'!$A$98:$A$106,0),MATCH(Calculations!AG$4,'AEO Table 21'!$C$13:$AH$13,0))*About!$A$25*About!$B$28</f>
        <v>2676.7571912013536</v>
      </c>
      <c r="AH6" s="59">
        <f>INDEX('AEO Table 21'!$C$98:$AH$106,MATCH(Calculations!$B6,'AEO Table 21'!$A$98:$A$106,0),MATCH(Calculations!AH$4,'AEO Table 21'!$C$13:$AH$13,0))*About!$A$25*About!$B$28</f>
        <v>2976.4001692047377</v>
      </c>
      <c r="AI6" s="59">
        <f>INDEX('AEO Table 21'!$C$98:$AH$106,MATCH(Calculations!$B6,'AEO Table 21'!$A$98:$A$106,0),MATCH(Calculations!AI$4,'AEO Table 21'!$C$13:$AH$13,0))*About!$A$25*About!$B$28</f>
        <v>3276.8443316412859</v>
      </c>
    </row>
    <row r="7" spans="1:35" x14ac:dyDescent="0.45">
      <c r="C7" t="s">
        <v>223</v>
      </c>
      <c r="D7" s="33">
        <v>0</v>
      </c>
      <c r="E7" s="33">
        <v>0</v>
      </c>
      <c r="F7" s="33">
        <v>0</v>
      </c>
      <c r="G7" s="33">
        <v>0</v>
      </c>
      <c r="H7" s="33">
        <v>0</v>
      </c>
      <c r="I7" s="33">
        <v>0</v>
      </c>
      <c r="J7" s="33">
        <v>0</v>
      </c>
      <c r="K7" s="33">
        <v>0</v>
      </c>
      <c r="L7" s="33">
        <v>0</v>
      </c>
      <c r="M7" s="33">
        <v>0</v>
      </c>
      <c r="N7" s="33">
        <v>0</v>
      </c>
      <c r="O7" s="33">
        <v>0</v>
      </c>
      <c r="P7" s="33">
        <v>0</v>
      </c>
      <c r="Q7" s="33">
        <v>0</v>
      </c>
      <c r="R7" s="33">
        <v>0</v>
      </c>
      <c r="S7" s="33">
        <v>0</v>
      </c>
      <c r="T7" s="33">
        <v>0</v>
      </c>
      <c r="U7" s="33">
        <v>0</v>
      </c>
      <c r="V7" s="33">
        <v>0</v>
      </c>
      <c r="W7" s="33">
        <v>0</v>
      </c>
      <c r="X7" s="33">
        <v>0</v>
      </c>
      <c r="Y7" s="33">
        <v>0</v>
      </c>
      <c r="Z7" s="33">
        <v>0</v>
      </c>
      <c r="AA7" s="33">
        <v>0</v>
      </c>
      <c r="AB7" s="33">
        <v>0</v>
      </c>
      <c r="AC7" s="33">
        <v>0</v>
      </c>
      <c r="AD7" s="33">
        <v>0</v>
      </c>
      <c r="AE7" s="33">
        <v>0</v>
      </c>
      <c r="AF7" s="33">
        <v>0</v>
      </c>
      <c r="AG7" s="33">
        <v>0</v>
      </c>
      <c r="AH7" s="33">
        <v>0</v>
      </c>
      <c r="AI7" s="33">
        <v>0</v>
      </c>
    </row>
    <row r="8" spans="1:35" x14ac:dyDescent="0.45">
      <c r="C8" t="s">
        <v>224</v>
      </c>
      <c r="D8" s="33">
        <v>0</v>
      </c>
      <c r="E8" s="33">
        <v>0</v>
      </c>
      <c r="F8" s="33">
        <v>0</v>
      </c>
      <c r="G8" s="33">
        <v>0</v>
      </c>
      <c r="H8" s="33">
        <v>0</v>
      </c>
      <c r="I8" s="33">
        <v>0</v>
      </c>
      <c r="J8" s="33">
        <v>0</v>
      </c>
      <c r="K8" s="33">
        <v>0</v>
      </c>
      <c r="L8" s="33">
        <v>0</v>
      </c>
      <c r="M8" s="33">
        <v>0</v>
      </c>
      <c r="N8" s="33">
        <v>0</v>
      </c>
      <c r="O8" s="33">
        <v>0</v>
      </c>
      <c r="P8" s="33">
        <v>0</v>
      </c>
      <c r="Q8" s="33">
        <v>0</v>
      </c>
      <c r="R8" s="33">
        <v>0</v>
      </c>
      <c r="S8" s="33">
        <v>0</v>
      </c>
      <c r="T8" s="33">
        <v>0</v>
      </c>
      <c r="U8" s="33">
        <v>0</v>
      </c>
      <c r="V8" s="33">
        <v>0</v>
      </c>
      <c r="W8" s="33">
        <v>0</v>
      </c>
      <c r="X8" s="33">
        <v>0</v>
      </c>
      <c r="Y8" s="33">
        <v>0</v>
      </c>
      <c r="Z8" s="33">
        <v>0</v>
      </c>
      <c r="AA8" s="33">
        <v>0</v>
      </c>
      <c r="AB8" s="33">
        <v>0</v>
      </c>
      <c r="AC8" s="33">
        <v>0</v>
      </c>
      <c r="AD8" s="33">
        <v>0</v>
      </c>
      <c r="AE8" s="33">
        <v>0</v>
      </c>
      <c r="AF8" s="33">
        <v>0</v>
      </c>
      <c r="AG8" s="33">
        <v>0</v>
      </c>
      <c r="AH8" s="33">
        <v>0</v>
      </c>
      <c r="AI8" s="33">
        <v>0</v>
      </c>
    </row>
    <row r="9" spans="1:35" x14ac:dyDescent="0.45">
      <c r="B9" s="3" t="s">
        <v>115</v>
      </c>
      <c r="C9" t="s">
        <v>302</v>
      </c>
      <c r="D9" s="59">
        <f>INDEX('AEO Table 21'!$C$98:$AH$106,MATCH(Calculations!$B9,'AEO Table 21'!$A$98:$A$106,0),MATCH(Calculations!D$4,'AEO Table 21'!$C$13:$AH$13,0))*About!$A$25*About!$B$28</f>
        <v>14722.565143824027</v>
      </c>
      <c r="E9" s="59">
        <f>INDEX('AEO Table 21'!$C$98:$AH$106,MATCH(Calculations!$B9,'AEO Table 21'!$A$98:$A$106,0),MATCH(Calculations!E$4,'AEO Table 21'!$C$13:$AH$13,0))*About!$A$25*About!$B$28</f>
        <v>14722.565143824027</v>
      </c>
      <c r="F9" s="59">
        <f>INDEX('AEO Table 21'!$C$98:$AH$106,MATCH(Calculations!$B9,'AEO Table 21'!$A$98:$A$106,0),MATCH(Calculations!F$4,'AEO Table 21'!$C$13:$AH$13,0))*About!$A$25*About!$B$28</f>
        <v>14722.565143824027</v>
      </c>
      <c r="G9" s="59">
        <f>INDEX('AEO Table 21'!$C$98:$AH$106,MATCH(Calculations!$B9,'AEO Table 21'!$A$98:$A$106,0),MATCH(Calculations!G$4,'AEO Table 21'!$C$13:$AH$13,0))*About!$A$25*About!$B$28</f>
        <v>14722.565143824027</v>
      </c>
      <c r="H9" s="59">
        <f>INDEX('AEO Table 21'!$C$98:$AH$106,MATCH(Calculations!$B9,'AEO Table 21'!$A$98:$A$106,0),MATCH(Calculations!H$4,'AEO Table 21'!$C$13:$AH$13,0))*About!$A$25*About!$B$28</f>
        <v>14722.565143824027</v>
      </c>
      <c r="I9" s="59">
        <f>INDEX('AEO Table 21'!$C$98:$AH$106,MATCH(Calculations!$B9,'AEO Table 21'!$A$98:$A$106,0),MATCH(Calculations!I$4,'AEO Table 21'!$C$13:$AH$13,0))*About!$A$25*About!$B$28</f>
        <v>14722.565143824027</v>
      </c>
      <c r="J9" s="59">
        <f>INDEX('AEO Table 21'!$C$98:$AH$106,MATCH(Calculations!$B9,'AEO Table 21'!$A$98:$A$106,0),MATCH(Calculations!J$4,'AEO Table 21'!$C$13:$AH$13,0))*About!$A$25*About!$B$28</f>
        <v>14722.565143824027</v>
      </c>
      <c r="K9" s="59">
        <f>INDEX('AEO Table 21'!$C$98:$AH$106,MATCH(Calculations!$B9,'AEO Table 21'!$A$98:$A$106,0),MATCH(Calculations!K$4,'AEO Table 21'!$C$13:$AH$13,0))*About!$A$25*About!$B$28</f>
        <v>14722.565143824027</v>
      </c>
      <c r="L9" s="59">
        <f>INDEX('AEO Table 21'!$C$98:$AH$106,MATCH(Calculations!$B9,'AEO Table 21'!$A$98:$A$106,0),MATCH(Calculations!L$4,'AEO Table 21'!$C$13:$AH$13,0))*About!$A$25*About!$B$28</f>
        <v>14722.565143824027</v>
      </c>
      <c r="M9" s="59">
        <f>INDEX('AEO Table 21'!$C$98:$AH$106,MATCH(Calculations!$B9,'AEO Table 21'!$A$98:$A$106,0),MATCH(Calculations!M$4,'AEO Table 21'!$C$13:$AH$13,0))*About!$A$25*About!$B$28</f>
        <v>14722.565143824027</v>
      </c>
      <c r="N9" s="59">
        <f>INDEX('AEO Table 21'!$C$98:$AH$106,MATCH(Calculations!$B9,'AEO Table 21'!$A$98:$A$106,0),MATCH(Calculations!N$4,'AEO Table 21'!$C$13:$AH$13,0))*About!$A$25*About!$B$28</f>
        <v>14722.565143824027</v>
      </c>
      <c r="O9" s="59">
        <f>INDEX('AEO Table 21'!$C$98:$AH$106,MATCH(Calculations!$B9,'AEO Table 21'!$A$98:$A$106,0),MATCH(Calculations!O$4,'AEO Table 21'!$C$13:$AH$13,0))*About!$A$25*About!$B$28</f>
        <v>14722.565143824027</v>
      </c>
      <c r="P9" s="59">
        <f>INDEX('AEO Table 21'!$C$98:$AH$106,MATCH(Calculations!$B9,'AEO Table 21'!$A$98:$A$106,0),MATCH(Calculations!P$4,'AEO Table 21'!$C$13:$AH$13,0))*About!$A$25*About!$B$28</f>
        <v>14722.565143824027</v>
      </c>
      <c r="Q9" s="59">
        <f>INDEX('AEO Table 21'!$C$98:$AH$106,MATCH(Calculations!$B9,'AEO Table 21'!$A$98:$A$106,0),MATCH(Calculations!Q$4,'AEO Table 21'!$C$13:$AH$13,0))*About!$A$25*About!$B$28</f>
        <v>14722.565143824027</v>
      </c>
      <c r="R9" s="59">
        <f>INDEX('AEO Table 21'!$C$98:$AH$106,MATCH(Calculations!$B9,'AEO Table 21'!$A$98:$A$106,0),MATCH(Calculations!R$4,'AEO Table 21'!$C$13:$AH$13,0))*About!$A$25*About!$B$28</f>
        <v>14723.366328257192</v>
      </c>
      <c r="S9" s="59">
        <f>INDEX('AEO Table 21'!$C$98:$AH$106,MATCH(Calculations!$B9,'AEO Table 21'!$A$98:$A$106,0),MATCH(Calculations!S$4,'AEO Table 21'!$C$13:$AH$13,0))*About!$A$25*About!$B$28</f>
        <v>14725.769881556684</v>
      </c>
      <c r="T9" s="59">
        <f>INDEX('AEO Table 21'!$C$98:$AH$106,MATCH(Calculations!$B9,'AEO Table 21'!$A$98:$A$106,0),MATCH(Calculations!T$4,'AEO Table 21'!$C$13:$AH$13,0))*About!$A$25*About!$B$28</f>
        <v>14730.576988155668</v>
      </c>
      <c r="U9" s="59">
        <f>INDEX('AEO Table 21'!$C$98:$AH$106,MATCH(Calculations!$B9,'AEO Table 21'!$A$98:$A$106,0),MATCH(Calculations!U$4,'AEO Table 21'!$C$13:$AH$13,0))*About!$A$25*About!$B$28</f>
        <v>14740.191201353638</v>
      </c>
      <c r="V9" s="59">
        <f>INDEX('AEO Table 21'!$C$98:$AH$106,MATCH(Calculations!$B9,'AEO Table 21'!$A$98:$A$106,0),MATCH(Calculations!V$4,'AEO Table 21'!$C$13:$AH$13,0))*About!$A$25*About!$B$28</f>
        <v>14758.618443316413</v>
      </c>
      <c r="W9" s="59">
        <f>INDEX('AEO Table 21'!$C$98:$AH$106,MATCH(Calculations!$B9,'AEO Table 21'!$A$98:$A$106,0),MATCH(Calculations!W$4,'AEO Table 21'!$C$13:$AH$13,0))*About!$A$25*About!$B$28</f>
        <v>14792.268189509306</v>
      </c>
      <c r="X9" s="59">
        <f>INDEX('AEO Table 21'!$C$98:$AH$106,MATCH(Calculations!$B9,'AEO Table 21'!$A$98:$A$106,0),MATCH(Calculations!X$4,'AEO Table 21'!$C$13:$AH$13,0))*About!$A$25*About!$B$28</f>
        <v>14854.760575296108</v>
      </c>
      <c r="Y9" s="59">
        <f>INDEX('AEO Table 21'!$C$98:$AH$106,MATCH(Calculations!$B9,'AEO Table 21'!$A$98:$A$106,0),MATCH(Calculations!Y$4,'AEO Table 21'!$C$13:$AH$13,0))*About!$A$25*About!$B$28</f>
        <v>14970.131133671743</v>
      </c>
      <c r="Z9" s="59">
        <f>INDEX('AEO Table 21'!$C$98:$AH$106,MATCH(Calculations!$B9,'AEO Table 21'!$A$98:$A$106,0),MATCH(Calculations!Z$4,'AEO Table 21'!$C$13:$AH$13,0))*About!$A$25*About!$B$28</f>
        <v>15180.041455160743</v>
      </c>
      <c r="AA9" s="59">
        <f>INDEX('AEO Table 21'!$C$98:$AH$106,MATCH(Calculations!$B9,'AEO Table 21'!$A$98:$A$106,0),MATCH(Calculations!AA$4,'AEO Table 21'!$C$13:$AH$13,0))*About!$A$25*About!$B$28</f>
        <v>15389.951776649747</v>
      </c>
      <c r="AB9" s="59">
        <f>INDEX('AEO Table 21'!$C$98:$AH$106,MATCH(Calculations!$B9,'AEO Table 21'!$A$98:$A$106,0),MATCH(Calculations!AB$4,'AEO Table 21'!$C$13:$AH$13,0))*About!$A$25*About!$B$28</f>
        <v>15601.464467005077</v>
      </c>
      <c r="AC9" s="59">
        <f>INDEX('AEO Table 21'!$C$98:$AH$106,MATCH(Calculations!$B9,'AEO Table 21'!$A$98:$A$106,0),MATCH(Calculations!AC$4,'AEO Table 21'!$C$13:$AH$13,0))*About!$A$25*About!$B$28</f>
        <v>15815.3807106599</v>
      </c>
      <c r="AD9" s="59">
        <f>INDEX('AEO Table 21'!$C$98:$AH$106,MATCH(Calculations!$B9,'AEO Table 21'!$A$98:$A$106,0),MATCH(Calculations!AD$4,'AEO Table 21'!$C$13:$AH$13,0))*About!$A$25*About!$B$28</f>
        <v>16030.899323181049</v>
      </c>
      <c r="AE9" s="59">
        <f>INDEX('AEO Table 21'!$C$98:$AH$106,MATCH(Calculations!$B9,'AEO Table 21'!$A$98:$A$106,0),MATCH(Calculations!AE$4,'AEO Table 21'!$C$13:$AH$13,0))*About!$A$25*About!$B$28</f>
        <v>16248.020304568528</v>
      </c>
      <c r="AF9" s="59">
        <f>INDEX('AEO Table 21'!$C$98:$AH$106,MATCH(Calculations!$B9,'AEO Table 21'!$A$98:$A$106,0),MATCH(Calculations!AF$4,'AEO Table 21'!$C$13:$AH$13,0))*About!$A$25*About!$B$28</f>
        <v>16465.942470389175</v>
      </c>
      <c r="AG9" s="59">
        <f>INDEX('AEO Table 21'!$C$98:$AH$106,MATCH(Calculations!$B9,'AEO Table 21'!$A$98:$A$106,0),MATCH(Calculations!AG$4,'AEO Table 21'!$C$13:$AH$13,0))*About!$A$25*About!$B$28</f>
        <v>16685.467005076145</v>
      </c>
      <c r="AH9" s="59">
        <f>INDEX('AEO Table 21'!$C$98:$AH$106,MATCH(Calculations!$B9,'AEO Table 21'!$A$98:$A$106,0),MATCH(Calculations!AH$4,'AEO Table 21'!$C$13:$AH$13,0))*About!$A$25*About!$B$28</f>
        <v>16904.190355329949</v>
      </c>
      <c r="AI9" s="59">
        <f>INDEX('AEO Table 21'!$C$98:$AH$106,MATCH(Calculations!$B9,'AEO Table 21'!$A$98:$A$106,0),MATCH(Calculations!AI$4,'AEO Table 21'!$C$13:$AH$13,0))*About!$A$25*About!$B$28</f>
        <v>17124.516074450083</v>
      </c>
    </row>
    <row r="10" spans="1:35" x14ac:dyDescent="0.45">
      <c r="B10" s="3" t="s">
        <v>114</v>
      </c>
      <c r="C10" t="s">
        <v>225</v>
      </c>
      <c r="D10" s="59">
        <f>INDEX('AEO Table 21'!$C$98:$AH$106,MATCH(Calculations!$B10,'AEO Table 21'!$A$98:$A$106,0),MATCH(Calculations!D$4,'AEO Table 21'!$C$13:$AH$13,0))*About!$A$25*About!$B$28</f>
        <v>17461559.94416244</v>
      </c>
      <c r="E10" s="59">
        <f>INDEX('AEO Table 21'!$C$98:$AH$106,MATCH(Calculations!$B10,'AEO Table 21'!$A$98:$A$106,0),MATCH(Calculations!E$4,'AEO Table 21'!$C$13:$AH$13,0))*About!$A$25*About!$B$28</f>
        <v>19973253.112521149</v>
      </c>
      <c r="F10" s="59">
        <f>INDEX('AEO Table 21'!$C$98:$AH$106,MATCH(Calculations!$B10,'AEO Table 21'!$A$98:$A$106,0),MATCH(Calculations!F$4,'AEO Table 21'!$C$13:$AH$13,0))*About!$A$25*About!$B$28</f>
        <v>22441871.401015226</v>
      </c>
      <c r="G10" s="59">
        <f>INDEX('AEO Table 21'!$C$98:$AH$106,MATCH(Calculations!$B10,'AEO Table 21'!$A$98:$A$106,0),MATCH(Calculations!G$4,'AEO Table 21'!$C$13:$AH$13,0))*About!$A$25*About!$B$28</f>
        <v>24825707.551607445</v>
      </c>
      <c r="H10" s="59">
        <f>INDEX('AEO Table 21'!$C$98:$AH$106,MATCH(Calculations!$B10,'AEO Table 21'!$A$98:$A$106,0),MATCH(Calculations!H$4,'AEO Table 21'!$C$13:$AH$13,0))*About!$A$25*About!$B$28</f>
        <v>27213173.868866324</v>
      </c>
      <c r="I10" s="59">
        <f>INDEX('AEO Table 21'!$C$98:$AH$106,MATCH(Calculations!$B10,'AEO Table 21'!$A$98:$A$106,0),MATCH(Calculations!I$4,'AEO Table 21'!$C$13:$AH$13,0))*About!$A$25*About!$B$28</f>
        <v>29609795.320642978</v>
      </c>
      <c r="J10" s="59">
        <f>INDEX('AEO Table 21'!$C$98:$AH$106,MATCH(Calculations!$B10,'AEO Table 21'!$A$98:$A$106,0),MATCH(Calculations!J$4,'AEO Table 21'!$C$13:$AH$13,0))*About!$A$25*About!$B$28</f>
        <v>32023935.47123519</v>
      </c>
      <c r="K10" s="59">
        <f>INDEX('AEO Table 21'!$C$98:$AH$106,MATCH(Calculations!$B10,'AEO Table 21'!$A$98:$A$106,0),MATCH(Calculations!K$4,'AEO Table 21'!$C$13:$AH$13,0))*About!$A$25*About!$B$28</f>
        <v>34465783.784263954</v>
      </c>
      <c r="L10" s="59">
        <f>INDEX('AEO Table 21'!$C$98:$AH$106,MATCH(Calculations!$B10,'AEO Table 21'!$A$98:$A$106,0),MATCH(Calculations!L$4,'AEO Table 21'!$C$13:$AH$13,0))*About!$A$25*About!$B$28</f>
        <v>36933488.722504228</v>
      </c>
      <c r="M10" s="59">
        <f>INDEX('AEO Table 21'!$C$98:$AH$106,MATCH(Calculations!$B10,'AEO Table 21'!$A$98:$A$106,0),MATCH(Calculations!M$4,'AEO Table 21'!$C$13:$AH$13,0))*About!$A$25*About!$B$28</f>
        <v>39430633.983925544</v>
      </c>
      <c r="N10" s="59">
        <f>INDEX('AEO Table 21'!$C$98:$AH$106,MATCH(Calculations!$B10,'AEO Table 21'!$A$98:$A$106,0),MATCH(Calculations!N$4,'AEO Table 21'!$C$13:$AH$13,0))*About!$A$25*About!$B$28</f>
        <v>41962649.195431471</v>
      </c>
      <c r="O10" s="59">
        <f>INDEX('AEO Table 21'!$C$98:$AH$106,MATCH(Calculations!$B10,'AEO Table 21'!$A$98:$A$106,0),MATCH(Calculations!O$4,'AEO Table 21'!$C$13:$AH$13,0))*About!$A$25*About!$B$28</f>
        <v>44543176.124365479</v>
      </c>
      <c r="P10" s="59">
        <f>INDEX('AEO Table 21'!$C$98:$AH$106,MATCH(Calculations!$B10,'AEO Table 21'!$A$98:$A$106,0),MATCH(Calculations!P$4,'AEO Table 21'!$C$13:$AH$13,0))*About!$A$25*About!$B$28</f>
        <v>47161258.573604062</v>
      </c>
      <c r="Q10" s="59">
        <f>INDEX('AEO Table 21'!$C$98:$AH$106,MATCH(Calculations!$B10,'AEO Table 21'!$A$98:$A$106,0),MATCH(Calculations!Q$4,'AEO Table 21'!$C$13:$AH$13,0))*About!$A$25*About!$B$28</f>
        <v>49804714.533840947</v>
      </c>
      <c r="R10" s="59">
        <f>INDEX('AEO Table 21'!$C$98:$AH$106,MATCH(Calculations!$B10,'AEO Table 21'!$A$98:$A$106,0),MATCH(Calculations!R$4,'AEO Table 21'!$C$13:$AH$13,0))*About!$A$25*About!$B$28</f>
        <v>52477610.817258887</v>
      </c>
      <c r="S10" s="59">
        <f>INDEX('AEO Table 21'!$C$98:$AH$106,MATCH(Calculations!$B10,'AEO Table 21'!$A$98:$A$106,0),MATCH(Calculations!S$4,'AEO Table 21'!$C$13:$AH$13,0))*About!$A$25*About!$B$28</f>
        <v>55184090.348561756</v>
      </c>
      <c r="T10" s="59">
        <f>INDEX('AEO Table 21'!$C$98:$AH$106,MATCH(Calculations!$B10,'AEO Table 21'!$A$98:$A$106,0),MATCH(Calculations!T$4,'AEO Table 21'!$C$13:$AH$13,0))*About!$A$25*About!$B$28</f>
        <v>57916351.99492386</v>
      </c>
      <c r="U10" s="59">
        <f>INDEX('AEO Table 21'!$C$98:$AH$106,MATCH(Calculations!$B10,'AEO Table 21'!$A$98:$A$106,0),MATCH(Calculations!U$4,'AEO Table 21'!$C$13:$AH$13,0))*About!$A$25*About!$B$28</f>
        <v>60668779.453468695</v>
      </c>
      <c r="V10" s="59">
        <f>INDEX('AEO Table 21'!$C$98:$AH$106,MATCH(Calculations!$B10,'AEO Table 21'!$A$98:$A$106,0),MATCH(Calculations!V$4,'AEO Table 21'!$C$13:$AH$13,0))*About!$A$25*About!$B$28</f>
        <v>63454623.513536379</v>
      </c>
      <c r="W10" s="59">
        <f>INDEX('AEO Table 21'!$C$98:$AH$106,MATCH(Calculations!$B10,'AEO Table 21'!$A$98:$A$106,0),MATCH(Calculations!W$4,'AEO Table 21'!$C$13:$AH$13,0))*About!$A$25*About!$B$28</f>
        <v>66274166.993231803</v>
      </c>
      <c r="X10" s="59">
        <f>INDEX('AEO Table 21'!$C$98:$AH$106,MATCH(Calculations!$B10,'AEO Table 21'!$A$98:$A$106,0),MATCH(Calculations!X$4,'AEO Table 21'!$C$13:$AH$13,0))*About!$A$25*About!$B$28</f>
        <v>69122138.900169209</v>
      </c>
      <c r="Y10" s="59">
        <f>INDEX('AEO Table 21'!$C$98:$AH$106,MATCH(Calculations!$B10,'AEO Table 21'!$A$98:$A$106,0),MATCH(Calculations!Y$4,'AEO Table 21'!$C$13:$AH$13,0))*About!$A$25*About!$B$28</f>
        <v>72010081.898477152</v>
      </c>
      <c r="Z10" s="59">
        <f>INDEX('AEO Table 21'!$C$98:$AH$106,MATCH(Calculations!$B10,'AEO Table 21'!$A$98:$A$106,0),MATCH(Calculations!Z$4,'AEO Table 21'!$C$13:$AH$13,0))*About!$A$25*About!$B$28</f>
        <v>74921691.884940788</v>
      </c>
      <c r="AA10" s="59">
        <f>INDEX('AEO Table 21'!$C$98:$AH$106,MATCH(Calculations!$B10,'AEO Table 21'!$A$98:$A$106,0),MATCH(Calculations!AA$4,'AEO Table 21'!$C$13:$AH$13,0))*About!$A$25*About!$B$28</f>
        <v>77864574.503384098</v>
      </c>
      <c r="AB10" s="59">
        <f>INDEX('AEO Table 21'!$C$98:$AH$106,MATCH(Calculations!$B10,'AEO Table 21'!$A$98:$A$106,0),MATCH(Calculations!AB$4,'AEO Table 21'!$C$13:$AH$13,0))*About!$A$25*About!$B$28</f>
        <v>80836991.98477158</v>
      </c>
      <c r="AC10" s="59">
        <f>INDEX('AEO Table 21'!$C$98:$AH$106,MATCH(Calculations!$B10,'AEO Table 21'!$A$98:$A$106,0),MATCH(Calculations!AC$4,'AEO Table 21'!$C$13:$AH$13,0))*About!$A$25*About!$B$28</f>
        <v>83838866.614213184</v>
      </c>
      <c r="AD10" s="59">
        <f>INDEX('AEO Table 21'!$C$98:$AH$106,MATCH(Calculations!$B10,'AEO Table 21'!$A$98:$A$106,0),MATCH(Calculations!AD$4,'AEO Table 21'!$C$13:$AH$13,0))*About!$A$25*About!$B$28</f>
        <v>86882648.797800347</v>
      </c>
      <c r="AE10" s="59">
        <f>INDEX('AEO Table 21'!$C$98:$AH$106,MATCH(Calculations!$B10,'AEO Table 21'!$A$98:$A$106,0),MATCH(Calculations!AE$4,'AEO Table 21'!$C$13:$AH$13,0))*About!$A$25*About!$B$28</f>
        <v>89970080.310490683</v>
      </c>
      <c r="AF10" s="59">
        <f>INDEX('AEO Table 21'!$C$98:$AH$106,MATCH(Calculations!$B10,'AEO Table 21'!$A$98:$A$106,0),MATCH(Calculations!AF$4,'AEO Table 21'!$C$13:$AH$13,0))*About!$A$25*About!$B$28</f>
        <v>93103099.217428088</v>
      </c>
      <c r="AG10" s="59">
        <f>INDEX('AEO Table 21'!$C$98:$AH$106,MATCH(Calculations!$B10,'AEO Table 21'!$A$98:$A$106,0),MATCH(Calculations!AG$4,'AEO Table 21'!$C$13:$AH$13,0))*About!$A$25*About!$B$28</f>
        <v>96275513.965313017</v>
      </c>
      <c r="AH10" s="59">
        <f>INDEX('AEO Table 21'!$C$98:$AH$106,MATCH(Calculations!$B10,'AEO Table 21'!$A$98:$A$106,0),MATCH(Calculations!AH$4,'AEO Table 21'!$C$13:$AH$13,0))*About!$A$25*About!$B$28</f>
        <v>99494371.772419631</v>
      </c>
      <c r="AI10" s="59">
        <f>INDEX('AEO Table 21'!$C$98:$AH$106,MATCH(Calculations!$B10,'AEO Table 21'!$A$98:$A$106,0),MATCH(Calculations!AI$4,'AEO Table 21'!$C$13:$AH$13,0))*About!$A$25*About!$B$28</f>
        <v>102753040.43401015</v>
      </c>
    </row>
    <row r="11" spans="1:35" x14ac:dyDescent="0.45">
      <c r="C11" t="s">
        <v>226</v>
      </c>
      <c r="D11" s="33">
        <v>0</v>
      </c>
      <c r="E11" s="33">
        <v>0</v>
      </c>
      <c r="F11" s="33">
        <v>0</v>
      </c>
      <c r="G11" s="33">
        <v>0</v>
      </c>
      <c r="H11" s="33">
        <v>0</v>
      </c>
      <c r="I11" s="33">
        <v>0</v>
      </c>
      <c r="J11" s="33">
        <v>0</v>
      </c>
      <c r="K11" s="33">
        <v>0</v>
      </c>
      <c r="L11" s="33">
        <v>0</v>
      </c>
      <c r="M11" s="33">
        <v>0</v>
      </c>
      <c r="N11" s="33">
        <v>0</v>
      </c>
      <c r="O11" s="33">
        <v>0</v>
      </c>
      <c r="P11" s="33">
        <v>0</v>
      </c>
      <c r="Q11" s="33">
        <v>0</v>
      </c>
      <c r="R11" s="33">
        <v>0</v>
      </c>
      <c r="S11" s="33">
        <v>0</v>
      </c>
      <c r="T11" s="33">
        <v>0</v>
      </c>
      <c r="U11" s="33">
        <v>0</v>
      </c>
      <c r="V11" s="33">
        <v>0</v>
      </c>
      <c r="W11" s="33">
        <v>0</v>
      </c>
      <c r="X11" s="33">
        <v>0</v>
      </c>
      <c r="Y11" s="33">
        <v>0</v>
      </c>
      <c r="Z11" s="33">
        <v>0</v>
      </c>
      <c r="AA11" s="33">
        <v>0</v>
      </c>
      <c r="AB11" s="33">
        <v>0</v>
      </c>
      <c r="AC11" s="33">
        <v>0</v>
      </c>
      <c r="AD11" s="33">
        <v>0</v>
      </c>
      <c r="AE11" s="33">
        <v>0</v>
      </c>
      <c r="AF11" s="33">
        <v>0</v>
      </c>
      <c r="AG11" s="33">
        <v>0</v>
      </c>
      <c r="AH11" s="33">
        <v>0</v>
      </c>
      <c r="AI11" s="33">
        <v>0</v>
      </c>
    </row>
    <row r="12" spans="1:35" x14ac:dyDescent="0.45">
      <c r="C12" t="s">
        <v>227</v>
      </c>
      <c r="D12" s="33">
        <v>0</v>
      </c>
      <c r="E12" s="33">
        <v>0</v>
      </c>
      <c r="F12" s="33">
        <v>0</v>
      </c>
      <c r="G12" s="33">
        <v>0</v>
      </c>
      <c r="H12" s="33">
        <v>0</v>
      </c>
      <c r="I12" s="33">
        <v>0</v>
      </c>
      <c r="J12" s="33">
        <v>0</v>
      </c>
      <c r="K12" s="33">
        <v>0</v>
      </c>
      <c r="L12" s="33">
        <v>0</v>
      </c>
      <c r="M12" s="33">
        <v>0</v>
      </c>
      <c r="N12" s="33">
        <v>0</v>
      </c>
      <c r="O12" s="33">
        <v>0</v>
      </c>
      <c r="P12" s="33">
        <v>0</v>
      </c>
      <c r="Q12" s="33">
        <v>0</v>
      </c>
      <c r="R12" s="33">
        <v>0</v>
      </c>
      <c r="S12" s="33">
        <v>0</v>
      </c>
      <c r="T12" s="33">
        <v>0</v>
      </c>
      <c r="U12" s="33">
        <v>0</v>
      </c>
      <c r="V12" s="33">
        <v>0</v>
      </c>
      <c r="W12" s="33">
        <v>0</v>
      </c>
      <c r="X12" s="33">
        <v>0</v>
      </c>
      <c r="Y12" s="33">
        <v>0</v>
      </c>
      <c r="Z12" s="33">
        <v>0</v>
      </c>
      <c r="AA12" s="33">
        <v>0</v>
      </c>
      <c r="AB12" s="33">
        <v>0</v>
      </c>
      <c r="AC12" s="33">
        <v>0</v>
      </c>
      <c r="AD12" s="33">
        <v>0</v>
      </c>
      <c r="AE12" s="33">
        <v>0</v>
      </c>
      <c r="AF12" s="33">
        <v>0</v>
      </c>
      <c r="AG12" s="33">
        <v>0</v>
      </c>
      <c r="AH12" s="33">
        <v>0</v>
      </c>
      <c r="AI12" s="33">
        <v>0</v>
      </c>
    </row>
    <row r="13" spans="1:35" x14ac:dyDescent="0.45">
      <c r="C13" t="s">
        <v>228</v>
      </c>
      <c r="D13" s="33">
        <v>0</v>
      </c>
      <c r="E13" s="33">
        <v>0</v>
      </c>
      <c r="F13" s="33">
        <v>0</v>
      </c>
      <c r="G13" s="33">
        <v>0</v>
      </c>
      <c r="H13" s="33">
        <v>0</v>
      </c>
      <c r="I13" s="33">
        <v>0</v>
      </c>
      <c r="J13" s="33">
        <v>0</v>
      </c>
      <c r="K13" s="33">
        <v>0</v>
      </c>
      <c r="L13" s="33">
        <v>0</v>
      </c>
      <c r="M13" s="33">
        <v>0</v>
      </c>
      <c r="N13" s="33">
        <v>0</v>
      </c>
      <c r="O13" s="33">
        <v>0</v>
      </c>
      <c r="P13" s="33">
        <v>0</v>
      </c>
      <c r="Q13" s="33">
        <v>0</v>
      </c>
      <c r="R13" s="33">
        <v>0</v>
      </c>
      <c r="S13" s="33">
        <v>0</v>
      </c>
      <c r="T13" s="33">
        <v>0</v>
      </c>
      <c r="U13" s="33">
        <v>0</v>
      </c>
      <c r="V13" s="33">
        <v>0</v>
      </c>
      <c r="W13" s="33">
        <v>0</v>
      </c>
      <c r="X13" s="33">
        <v>0</v>
      </c>
      <c r="Y13" s="33">
        <v>0</v>
      </c>
      <c r="Z13" s="33">
        <v>0</v>
      </c>
      <c r="AA13" s="33">
        <v>0</v>
      </c>
      <c r="AB13" s="33">
        <v>0</v>
      </c>
      <c r="AC13" s="33">
        <v>0</v>
      </c>
      <c r="AD13" s="33">
        <v>0</v>
      </c>
      <c r="AE13" s="33">
        <v>0</v>
      </c>
      <c r="AF13" s="33">
        <v>0</v>
      </c>
      <c r="AG13" s="33">
        <v>0</v>
      </c>
      <c r="AH13" s="33">
        <v>0</v>
      </c>
      <c r="AI13" s="33">
        <v>0</v>
      </c>
    </row>
    <row r="14" spans="1:35" x14ac:dyDescent="0.45">
      <c r="C14" t="s">
        <v>229</v>
      </c>
      <c r="D14" s="33">
        <v>0</v>
      </c>
      <c r="E14" s="33">
        <v>0</v>
      </c>
      <c r="F14" s="33">
        <v>0</v>
      </c>
      <c r="G14" s="33">
        <v>0</v>
      </c>
      <c r="H14" s="33">
        <v>0</v>
      </c>
      <c r="I14" s="33">
        <v>0</v>
      </c>
      <c r="J14" s="33">
        <v>0</v>
      </c>
      <c r="K14" s="33">
        <v>0</v>
      </c>
      <c r="L14" s="33">
        <v>0</v>
      </c>
      <c r="M14" s="33">
        <v>0</v>
      </c>
      <c r="N14" s="33">
        <v>0</v>
      </c>
      <c r="O14" s="33">
        <v>0</v>
      </c>
      <c r="P14" s="33">
        <v>0</v>
      </c>
      <c r="Q14" s="33">
        <v>0</v>
      </c>
      <c r="R14" s="33">
        <v>0</v>
      </c>
      <c r="S14" s="33">
        <v>0</v>
      </c>
      <c r="T14" s="33">
        <v>0</v>
      </c>
      <c r="U14" s="33">
        <v>0</v>
      </c>
      <c r="V14" s="33">
        <v>0</v>
      </c>
      <c r="W14" s="33">
        <v>0</v>
      </c>
      <c r="X14" s="33">
        <v>0</v>
      </c>
      <c r="Y14" s="33">
        <v>0</v>
      </c>
      <c r="Z14" s="33">
        <v>0</v>
      </c>
      <c r="AA14" s="33">
        <v>0</v>
      </c>
      <c r="AB14" s="33">
        <v>0</v>
      </c>
      <c r="AC14" s="33">
        <v>0</v>
      </c>
      <c r="AD14" s="33">
        <v>0</v>
      </c>
      <c r="AE14" s="33">
        <v>0</v>
      </c>
      <c r="AF14" s="33">
        <v>0</v>
      </c>
      <c r="AG14" s="33">
        <v>0</v>
      </c>
      <c r="AH14" s="33">
        <v>0</v>
      </c>
      <c r="AI14" s="33">
        <v>0</v>
      </c>
    </row>
    <row r="15" spans="1:35" x14ac:dyDescent="0.45">
      <c r="C15" t="s">
        <v>230</v>
      </c>
      <c r="D15" s="33">
        <v>0</v>
      </c>
      <c r="E15" s="33">
        <v>0</v>
      </c>
      <c r="F15" s="33">
        <v>0</v>
      </c>
      <c r="G15" s="33">
        <v>0</v>
      </c>
      <c r="H15" s="33">
        <v>0</v>
      </c>
      <c r="I15" s="33">
        <v>0</v>
      </c>
      <c r="J15" s="33">
        <v>0</v>
      </c>
      <c r="K15" s="33">
        <v>0</v>
      </c>
      <c r="L15" s="33">
        <v>0</v>
      </c>
      <c r="M15" s="33">
        <v>0</v>
      </c>
      <c r="N15" s="33">
        <v>0</v>
      </c>
      <c r="O15" s="33">
        <v>0</v>
      </c>
      <c r="P15" s="33">
        <v>0</v>
      </c>
      <c r="Q15" s="33">
        <v>0</v>
      </c>
      <c r="R15" s="33">
        <v>0</v>
      </c>
      <c r="S15" s="33">
        <v>0</v>
      </c>
      <c r="T15" s="33">
        <v>0</v>
      </c>
      <c r="U15" s="33">
        <v>0</v>
      </c>
      <c r="V15" s="33">
        <v>0</v>
      </c>
      <c r="W15" s="33">
        <v>0</v>
      </c>
      <c r="X15" s="33">
        <v>0</v>
      </c>
      <c r="Y15" s="33">
        <v>0</v>
      </c>
      <c r="Z15" s="33">
        <v>0</v>
      </c>
      <c r="AA15" s="33">
        <v>0</v>
      </c>
      <c r="AB15" s="33">
        <v>0</v>
      </c>
      <c r="AC15" s="33">
        <v>0</v>
      </c>
      <c r="AD15" s="33">
        <v>0</v>
      </c>
      <c r="AE15" s="33">
        <v>0</v>
      </c>
      <c r="AF15" s="33">
        <v>0</v>
      </c>
      <c r="AG15" s="33">
        <v>0</v>
      </c>
      <c r="AH15" s="33">
        <v>0</v>
      </c>
      <c r="AI15" s="33">
        <v>0</v>
      </c>
    </row>
    <row r="16" spans="1:35" x14ac:dyDescent="0.45">
      <c r="C16" t="s">
        <v>300</v>
      </c>
      <c r="D16" s="33">
        <v>0</v>
      </c>
      <c r="E16" s="33">
        <v>0</v>
      </c>
      <c r="F16" s="33">
        <v>0</v>
      </c>
      <c r="G16" s="33">
        <v>0</v>
      </c>
      <c r="H16" s="33">
        <v>0</v>
      </c>
      <c r="I16" s="33">
        <v>0</v>
      </c>
      <c r="J16" s="33">
        <v>0</v>
      </c>
      <c r="K16" s="33">
        <v>0</v>
      </c>
      <c r="L16" s="33">
        <v>0</v>
      </c>
      <c r="M16" s="33">
        <v>0</v>
      </c>
      <c r="N16" s="33">
        <v>0</v>
      </c>
      <c r="O16" s="33">
        <v>0</v>
      </c>
      <c r="P16" s="33">
        <v>0</v>
      </c>
      <c r="Q16" s="33">
        <v>0</v>
      </c>
      <c r="R16" s="33">
        <v>0</v>
      </c>
      <c r="S16" s="33">
        <v>0</v>
      </c>
      <c r="T16" s="33">
        <v>0</v>
      </c>
      <c r="U16" s="33">
        <v>0</v>
      </c>
      <c r="V16" s="33">
        <v>0</v>
      </c>
      <c r="W16" s="33">
        <v>0</v>
      </c>
      <c r="X16" s="33">
        <v>0</v>
      </c>
      <c r="Y16" s="33">
        <v>0</v>
      </c>
      <c r="Z16" s="33">
        <v>0</v>
      </c>
      <c r="AA16" s="33">
        <v>0</v>
      </c>
      <c r="AB16" s="33">
        <v>0</v>
      </c>
      <c r="AC16" s="33">
        <v>0</v>
      </c>
      <c r="AD16" s="33">
        <v>0</v>
      </c>
      <c r="AE16" s="33">
        <v>0</v>
      </c>
      <c r="AF16" s="33">
        <v>0</v>
      </c>
      <c r="AG16" s="33">
        <v>0</v>
      </c>
      <c r="AH16" s="33">
        <v>0</v>
      </c>
      <c r="AI16" s="33">
        <v>0</v>
      </c>
    </row>
    <row r="17" spans="2:35" x14ac:dyDescent="0.45">
      <c r="C17" t="s">
        <v>303</v>
      </c>
      <c r="D17" s="33">
        <v>0</v>
      </c>
      <c r="E17" s="33">
        <v>0</v>
      </c>
      <c r="F17" s="33">
        <v>0</v>
      </c>
      <c r="G17" s="33">
        <v>0</v>
      </c>
      <c r="H17" s="33">
        <v>0</v>
      </c>
      <c r="I17" s="33">
        <v>0</v>
      </c>
      <c r="J17" s="33">
        <v>0</v>
      </c>
      <c r="K17" s="33">
        <v>0</v>
      </c>
      <c r="L17" s="33">
        <v>0</v>
      </c>
      <c r="M17" s="33">
        <v>0</v>
      </c>
      <c r="N17" s="33">
        <v>0</v>
      </c>
      <c r="O17" s="33">
        <v>0</v>
      </c>
      <c r="P17" s="33">
        <v>0</v>
      </c>
      <c r="Q17" s="33">
        <v>0</v>
      </c>
      <c r="R17" s="33">
        <v>0</v>
      </c>
      <c r="S17" s="33">
        <v>0</v>
      </c>
      <c r="T17" s="33">
        <v>0</v>
      </c>
      <c r="U17" s="33">
        <v>0</v>
      </c>
      <c r="V17" s="33">
        <v>0</v>
      </c>
      <c r="W17" s="33">
        <v>0</v>
      </c>
      <c r="X17" s="33">
        <v>0</v>
      </c>
      <c r="Y17" s="33">
        <v>0</v>
      </c>
      <c r="Z17" s="33">
        <v>0</v>
      </c>
      <c r="AA17" s="33">
        <v>0</v>
      </c>
      <c r="AB17" s="33">
        <v>0</v>
      </c>
      <c r="AC17" s="33">
        <v>0</v>
      </c>
      <c r="AD17" s="33">
        <v>0</v>
      </c>
      <c r="AE17" s="33">
        <v>0</v>
      </c>
      <c r="AF17" s="33">
        <v>0</v>
      </c>
      <c r="AG17" s="33">
        <v>0</v>
      </c>
      <c r="AH17" s="33">
        <v>0</v>
      </c>
      <c r="AI17" s="33">
        <v>0</v>
      </c>
    </row>
    <row r="18" spans="2:35" x14ac:dyDescent="0.45">
      <c r="C18" t="s">
        <v>435</v>
      </c>
      <c r="D18" s="33">
        <v>0</v>
      </c>
      <c r="E18" s="33">
        <v>0</v>
      </c>
      <c r="F18" s="33">
        <v>0</v>
      </c>
      <c r="G18" s="33">
        <v>0</v>
      </c>
      <c r="H18" s="33">
        <v>0</v>
      </c>
      <c r="I18" s="33">
        <v>0</v>
      </c>
      <c r="J18" s="33">
        <v>0</v>
      </c>
      <c r="K18" s="33">
        <v>0</v>
      </c>
      <c r="L18" s="33">
        <v>0</v>
      </c>
      <c r="M18" s="33">
        <v>0</v>
      </c>
      <c r="N18" s="33">
        <v>0</v>
      </c>
      <c r="O18" s="33">
        <v>0</v>
      </c>
      <c r="P18" s="33">
        <v>0</v>
      </c>
      <c r="Q18" s="33">
        <v>0</v>
      </c>
      <c r="R18" s="33">
        <v>0</v>
      </c>
      <c r="S18" s="33">
        <v>0</v>
      </c>
      <c r="T18" s="33">
        <v>0</v>
      </c>
      <c r="U18" s="33">
        <v>0</v>
      </c>
      <c r="V18" s="33">
        <v>0</v>
      </c>
      <c r="W18" s="33">
        <v>0</v>
      </c>
      <c r="X18" s="33">
        <v>0</v>
      </c>
      <c r="Y18" s="33">
        <v>0</v>
      </c>
      <c r="Z18" s="33">
        <v>0</v>
      </c>
      <c r="AA18" s="33">
        <v>0</v>
      </c>
      <c r="AB18" s="33">
        <v>0</v>
      </c>
      <c r="AC18" s="33">
        <v>0</v>
      </c>
      <c r="AD18" s="33">
        <v>0</v>
      </c>
      <c r="AE18" s="33">
        <v>0</v>
      </c>
      <c r="AF18" s="33">
        <v>0</v>
      </c>
      <c r="AG18" s="33">
        <v>0</v>
      </c>
      <c r="AH18" s="33">
        <v>0</v>
      </c>
      <c r="AI18" s="33">
        <v>0</v>
      </c>
    </row>
    <row r="19" spans="2:35" x14ac:dyDescent="0.45">
      <c r="C19" t="s">
        <v>436</v>
      </c>
      <c r="D19" s="33">
        <v>0</v>
      </c>
      <c r="E19" s="33">
        <v>0</v>
      </c>
      <c r="F19" s="33">
        <v>0</v>
      </c>
      <c r="G19" s="33">
        <v>0</v>
      </c>
      <c r="H19" s="33">
        <v>0</v>
      </c>
      <c r="I19" s="33">
        <v>0</v>
      </c>
      <c r="J19" s="33">
        <v>0</v>
      </c>
      <c r="K19" s="33">
        <v>0</v>
      </c>
      <c r="L19" s="33">
        <v>0</v>
      </c>
      <c r="M19" s="33">
        <v>0</v>
      </c>
      <c r="N19" s="33">
        <v>0</v>
      </c>
      <c r="O19" s="33">
        <v>0</v>
      </c>
      <c r="P19" s="33">
        <v>0</v>
      </c>
      <c r="Q19" s="33">
        <v>0</v>
      </c>
      <c r="R19" s="33">
        <v>0</v>
      </c>
      <c r="S19" s="33">
        <v>0</v>
      </c>
      <c r="T19" s="33">
        <v>0</v>
      </c>
      <c r="U19" s="33">
        <v>0</v>
      </c>
      <c r="V19" s="33">
        <v>0</v>
      </c>
      <c r="W19" s="33">
        <v>0</v>
      </c>
      <c r="X19" s="33">
        <v>0</v>
      </c>
      <c r="Y19" s="33">
        <v>0</v>
      </c>
      <c r="Z19" s="33">
        <v>0</v>
      </c>
      <c r="AA19" s="33">
        <v>0</v>
      </c>
      <c r="AB19" s="33">
        <v>0</v>
      </c>
      <c r="AC19" s="33">
        <v>0</v>
      </c>
      <c r="AD19" s="33">
        <v>0</v>
      </c>
      <c r="AE19" s="33">
        <v>0</v>
      </c>
      <c r="AF19" s="33">
        <v>0</v>
      </c>
      <c r="AG19" s="33">
        <v>0</v>
      </c>
      <c r="AH19" s="33">
        <v>0</v>
      </c>
      <c r="AI19" s="33">
        <v>0</v>
      </c>
    </row>
    <row r="20" spans="2:35" x14ac:dyDescent="0.45">
      <c r="C20" t="s">
        <v>437</v>
      </c>
      <c r="D20" s="33">
        <v>0</v>
      </c>
      <c r="E20" s="33">
        <v>0</v>
      </c>
      <c r="F20" s="33">
        <v>0</v>
      </c>
      <c r="G20" s="33">
        <v>0</v>
      </c>
      <c r="H20" s="33">
        <v>0</v>
      </c>
      <c r="I20" s="33">
        <v>0</v>
      </c>
      <c r="J20" s="33">
        <v>0</v>
      </c>
      <c r="K20" s="33">
        <v>0</v>
      </c>
      <c r="L20" s="33">
        <v>0</v>
      </c>
      <c r="M20" s="33">
        <v>0</v>
      </c>
      <c r="N20" s="33">
        <v>0</v>
      </c>
      <c r="O20" s="33">
        <v>0</v>
      </c>
      <c r="P20" s="33">
        <v>0</v>
      </c>
      <c r="Q20" s="33">
        <v>0</v>
      </c>
      <c r="R20" s="33">
        <v>0</v>
      </c>
      <c r="S20" s="33">
        <v>0</v>
      </c>
      <c r="T20" s="33">
        <v>0</v>
      </c>
      <c r="U20" s="33">
        <v>0</v>
      </c>
      <c r="V20" s="33">
        <v>0</v>
      </c>
      <c r="W20" s="33">
        <v>0</v>
      </c>
      <c r="X20" s="33">
        <v>0</v>
      </c>
      <c r="Y20" s="33">
        <v>0</v>
      </c>
      <c r="Z20" s="33">
        <v>0</v>
      </c>
      <c r="AA20" s="33">
        <v>0</v>
      </c>
      <c r="AB20" s="33">
        <v>0</v>
      </c>
      <c r="AC20" s="33">
        <v>0</v>
      </c>
      <c r="AD20" s="33">
        <v>0</v>
      </c>
      <c r="AE20" s="33">
        <v>0</v>
      </c>
      <c r="AF20" s="33">
        <v>0</v>
      </c>
      <c r="AG20" s="33">
        <v>0</v>
      </c>
      <c r="AH20" s="33">
        <v>0</v>
      </c>
      <c r="AI20" s="33">
        <v>0</v>
      </c>
    </row>
    <row r="22" spans="2:35" x14ac:dyDescent="0.45">
      <c r="B22" s="1" t="s">
        <v>467</v>
      </c>
    </row>
    <row r="23" spans="2:35" x14ac:dyDescent="0.45">
      <c r="C23" s="1" t="s">
        <v>439</v>
      </c>
      <c r="D23">
        <v>2019</v>
      </c>
      <c r="E23">
        <v>2020</v>
      </c>
      <c r="F23">
        <v>2021</v>
      </c>
      <c r="G23">
        <v>2022</v>
      </c>
      <c r="H23">
        <v>2023</v>
      </c>
      <c r="I23">
        <v>2024</v>
      </c>
      <c r="J23">
        <v>2025</v>
      </c>
      <c r="K23">
        <v>2026</v>
      </c>
      <c r="L23">
        <v>2027</v>
      </c>
      <c r="M23">
        <v>2028</v>
      </c>
      <c r="N23">
        <v>2029</v>
      </c>
      <c r="O23">
        <v>2030</v>
      </c>
      <c r="P23">
        <v>2031</v>
      </c>
      <c r="Q23">
        <v>2032</v>
      </c>
      <c r="R23">
        <v>2033</v>
      </c>
      <c r="S23">
        <v>2034</v>
      </c>
      <c r="T23">
        <v>2035</v>
      </c>
      <c r="U23">
        <v>2036</v>
      </c>
      <c r="V23">
        <v>2037</v>
      </c>
      <c r="W23">
        <v>2038</v>
      </c>
      <c r="X23">
        <v>2039</v>
      </c>
      <c r="Y23">
        <v>2040</v>
      </c>
      <c r="Z23">
        <v>2041</v>
      </c>
      <c r="AA23">
        <v>2042</v>
      </c>
      <c r="AB23">
        <v>2043</v>
      </c>
      <c r="AC23">
        <v>2044</v>
      </c>
      <c r="AD23">
        <v>2045</v>
      </c>
      <c r="AE23">
        <v>2046</v>
      </c>
      <c r="AF23">
        <v>2047</v>
      </c>
      <c r="AG23">
        <v>2048</v>
      </c>
      <c r="AH23">
        <v>2049</v>
      </c>
      <c r="AI23">
        <v>2050</v>
      </c>
    </row>
    <row r="24" spans="2:35" x14ac:dyDescent="0.45">
      <c r="C24" t="s">
        <v>301</v>
      </c>
      <c r="D24" s="33">
        <v>0</v>
      </c>
      <c r="E24" s="33">
        <v>1</v>
      </c>
      <c r="F24" s="33">
        <v>0</v>
      </c>
      <c r="G24" s="33">
        <v>0</v>
      </c>
      <c r="H24" s="33">
        <v>0</v>
      </c>
      <c r="I24" s="33">
        <v>0</v>
      </c>
      <c r="J24" s="33">
        <v>0</v>
      </c>
      <c r="K24" s="33">
        <v>0</v>
      </c>
      <c r="L24" s="33">
        <v>0</v>
      </c>
      <c r="M24" s="33">
        <v>0</v>
      </c>
      <c r="N24" s="33">
        <v>0</v>
      </c>
      <c r="O24" s="33">
        <v>0</v>
      </c>
      <c r="P24" s="33">
        <v>0</v>
      </c>
      <c r="Q24" s="33">
        <v>0</v>
      </c>
      <c r="R24" s="33">
        <v>0</v>
      </c>
      <c r="S24" s="33">
        <v>0</v>
      </c>
      <c r="T24" s="33">
        <v>0</v>
      </c>
      <c r="U24" s="33">
        <v>0</v>
      </c>
      <c r="V24" s="33">
        <v>0</v>
      </c>
      <c r="W24" s="33">
        <v>0</v>
      </c>
      <c r="X24" s="33">
        <v>0</v>
      </c>
      <c r="Y24" s="33">
        <v>0</v>
      </c>
      <c r="Z24" s="33">
        <v>0</v>
      </c>
      <c r="AA24" s="33">
        <v>0</v>
      </c>
      <c r="AB24" s="33">
        <v>0</v>
      </c>
      <c r="AC24" s="33">
        <v>0</v>
      </c>
      <c r="AD24" s="33">
        <v>0</v>
      </c>
      <c r="AE24" s="33">
        <v>0</v>
      </c>
      <c r="AF24" s="33">
        <v>0</v>
      </c>
      <c r="AG24" s="33">
        <v>0</v>
      </c>
      <c r="AH24" s="33">
        <v>0</v>
      </c>
      <c r="AI24" s="33">
        <v>0</v>
      </c>
    </row>
    <row r="25" spans="2:35" x14ac:dyDescent="0.45">
      <c r="B25" s="3" t="s">
        <v>113</v>
      </c>
      <c r="C25" t="s">
        <v>222</v>
      </c>
      <c r="D25" s="59">
        <f>INDEX('AEO Table 21'!$C$98:$AH$106,MATCH(Calculations!$B25,'AEO Table 21'!$A$98:$A$106,0),MATCH(Calculations!D$23,'AEO Table 21'!$C$13:$AH$13,0))*About!$A$26*About!$B$28</f>
        <v>0</v>
      </c>
      <c r="E25" s="59">
        <f>INDEX('AEO Table 21'!$C$98:$AH$106,MATCH(Calculations!$B25,'AEO Table 21'!$A$98:$A$106,0),MATCH(Calculations!E$23,'AEO Table 21'!$C$13:$AH$13,0))*About!$A$26*About!$B$28</f>
        <v>0</v>
      </c>
      <c r="F25" s="59">
        <f>INDEX('AEO Table 21'!$C$98:$AH$106,MATCH(Calculations!$B25,'AEO Table 21'!$A$98:$A$106,0),MATCH(Calculations!F$23,'AEO Table 21'!$C$13:$AH$13,0))*About!$A$26*About!$B$28</f>
        <v>0</v>
      </c>
      <c r="G25" s="59">
        <f>INDEX('AEO Table 21'!$C$98:$AH$106,MATCH(Calculations!$B25,'AEO Table 21'!$A$98:$A$106,0),MATCH(Calculations!G$23,'AEO Table 21'!$C$13:$AH$13,0))*About!$A$26*About!$B$28</f>
        <v>0</v>
      </c>
      <c r="H25" s="59">
        <f>INDEX('AEO Table 21'!$C$98:$AH$106,MATCH(Calculations!$B25,'AEO Table 21'!$A$98:$A$106,0),MATCH(Calculations!H$23,'AEO Table 21'!$C$13:$AH$13,0))*About!$A$26*About!$B$28</f>
        <v>0</v>
      </c>
      <c r="I25" s="59">
        <f>INDEX('AEO Table 21'!$C$98:$AH$106,MATCH(Calculations!$B25,'AEO Table 21'!$A$98:$A$106,0),MATCH(Calculations!I$23,'AEO Table 21'!$C$13:$AH$13,0))*About!$A$26*About!$B$28</f>
        <v>0</v>
      </c>
      <c r="J25" s="59">
        <f>INDEX('AEO Table 21'!$C$98:$AH$106,MATCH(Calculations!$B25,'AEO Table 21'!$A$98:$A$106,0),MATCH(Calculations!J$23,'AEO Table 21'!$C$13:$AH$13,0))*About!$A$26*About!$B$28</f>
        <v>0</v>
      </c>
      <c r="K25" s="59">
        <f>INDEX('AEO Table 21'!$C$98:$AH$106,MATCH(Calculations!$B25,'AEO Table 21'!$A$98:$A$106,0),MATCH(Calculations!K$23,'AEO Table 21'!$C$13:$AH$13,0))*About!$A$26*About!$B$28</f>
        <v>0</v>
      </c>
      <c r="L25" s="59">
        <f>INDEX('AEO Table 21'!$C$98:$AH$106,MATCH(Calculations!$B25,'AEO Table 21'!$A$98:$A$106,0),MATCH(Calculations!L$23,'AEO Table 21'!$C$13:$AH$13,0))*About!$A$26*About!$B$28</f>
        <v>0</v>
      </c>
      <c r="M25" s="59">
        <f>INDEX('AEO Table 21'!$C$98:$AH$106,MATCH(Calculations!$B25,'AEO Table 21'!$A$98:$A$106,0),MATCH(Calculations!M$23,'AEO Table 21'!$C$13:$AH$13,0))*About!$A$26*About!$B$28</f>
        <v>0</v>
      </c>
      <c r="N25" s="59">
        <f>INDEX('AEO Table 21'!$C$98:$AH$106,MATCH(Calculations!$B25,'AEO Table 21'!$A$98:$A$106,0),MATCH(Calculations!N$23,'AEO Table 21'!$C$13:$AH$13,0))*About!$A$26*About!$B$28</f>
        <v>0</v>
      </c>
      <c r="O25" s="59">
        <f>INDEX('AEO Table 21'!$C$98:$AH$106,MATCH(Calculations!$B25,'AEO Table 21'!$A$98:$A$106,0),MATCH(Calculations!O$23,'AEO Table 21'!$C$13:$AH$13,0))*About!$A$26*About!$B$28</f>
        <v>0</v>
      </c>
      <c r="P25" s="59">
        <f>INDEX('AEO Table 21'!$C$98:$AH$106,MATCH(Calculations!$B25,'AEO Table 21'!$A$98:$A$106,0),MATCH(Calculations!P$23,'AEO Table 21'!$C$13:$AH$13,0))*About!$A$26*About!$B$28</f>
        <v>0</v>
      </c>
      <c r="Q25" s="59">
        <f>INDEX('AEO Table 21'!$C$98:$AH$106,MATCH(Calculations!$B25,'AEO Table 21'!$A$98:$A$106,0),MATCH(Calculations!Q$23,'AEO Table 21'!$C$13:$AH$13,0))*About!$A$26*About!$B$28</f>
        <v>0</v>
      </c>
      <c r="R25" s="59">
        <f>INDEX('AEO Table 21'!$C$98:$AH$106,MATCH(Calculations!$B25,'AEO Table 21'!$A$98:$A$106,0),MATCH(Calculations!R$23,'AEO Table 21'!$C$13:$AH$13,0))*About!$A$26*About!$B$28</f>
        <v>0.1988155668358714</v>
      </c>
      <c r="S25" s="59">
        <f>INDEX('AEO Table 21'!$C$98:$AH$106,MATCH(Calculations!$B25,'AEO Table 21'!$A$98:$A$106,0),MATCH(Calculations!S$23,'AEO Table 21'!$C$13:$AH$13,0))*About!$A$26*About!$B$28</f>
        <v>0.99407783417935713</v>
      </c>
      <c r="T25" s="59">
        <f>INDEX('AEO Table 21'!$C$98:$AH$106,MATCH(Calculations!$B25,'AEO Table 21'!$A$98:$A$106,0),MATCH(Calculations!T$23,'AEO Table 21'!$C$13:$AH$13,0))*About!$A$26*About!$B$28</f>
        <v>2.7834179357021993</v>
      </c>
      <c r="U25" s="59">
        <f>INDEX('AEO Table 21'!$C$98:$AH$106,MATCH(Calculations!$B25,'AEO Table 21'!$A$98:$A$106,0),MATCH(Calculations!U$23,'AEO Table 21'!$C$13:$AH$13,0))*About!$A$26*About!$B$28</f>
        <v>5.9644670050761421</v>
      </c>
      <c r="V25" s="59">
        <f>INDEX('AEO Table 21'!$C$98:$AH$106,MATCH(Calculations!$B25,'AEO Table 21'!$A$98:$A$106,0),MATCH(Calculations!V$23,'AEO Table 21'!$C$13:$AH$13,0))*About!$A$26*About!$B$28</f>
        <v>12.127749576988156</v>
      </c>
      <c r="W25" s="59">
        <f>INDEX('AEO Table 21'!$C$98:$AH$106,MATCH(Calculations!$B25,'AEO Table 21'!$A$98:$A$106,0),MATCH(Calculations!W$23,'AEO Table 21'!$C$13:$AH$13,0))*About!$A$26*About!$B$28</f>
        <v>23.659052453468696</v>
      </c>
      <c r="X25" s="59">
        <f>INDEX('AEO Table 21'!$C$98:$AH$106,MATCH(Calculations!$B25,'AEO Table 21'!$A$98:$A$106,0),MATCH(Calculations!X$23,'AEO Table 21'!$C$13:$AH$13,0))*About!$A$26*About!$B$28</f>
        <v>44.733502538071065</v>
      </c>
      <c r="Y25" s="59">
        <f>INDEX('AEO Table 21'!$C$98:$AH$106,MATCH(Calculations!$B25,'AEO Table 21'!$A$98:$A$106,0),MATCH(Calculations!Y$23,'AEO Table 21'!$C$13:$AH$13,0))*About!$A$26*About!$B$28</f>
        <v>83.70135363790186</v>
      </c>
      <c r="Z25" s="59">
        <f>INDEX('AEO Table 21'!$C$98:$AH$106,MATCH(Calculations!$B25,'AEO Table 21'!$A$98:$A$106,0),MATCH(Calculations!Z$23,'AEO Table 21'!$C$13:$AH$13,0))*About!$A$26*About!$B$28</f>
        <v>154.47969543147207</v>
      </c>
      <c r="AA25" s="59">
        <f>INDEX('AEO Table 21'!$C$98:$AH$106,MATCH(Calculations!$B25,'AEO Table 21'!$A$98:$A$106,0),MATCH(Calculations!AA$23,'AEO Table 21'!$C$13:$AH$13,0))*About!$A$26*About!$B$28</f>
        <v>225.45685279187816</v>
      </c>
      <c r="AB25" s="59">
        <f>INDEX('AEO Table 21'!$C$98:$AH$106,MATCH(Calculations!$B25,'AEO Table 21'!$A$98:$A$106,0),MATCH(Calculations!AB$23,'AEO Table 21'!$C$13:$AH$13,0))*About!$A$26*About!$B$28</f>
        <v>297.03045685279187</v>
      </c>
      <c r="AC25" s="59">
        <f>INDEX('AEO Table 21'!$C$98:$AH$106,MATCH(Calculations!$B25,'AEO Table 21'!$A$98:$A$106,0),MATCH(Calculations!AC$23,'AEO Table 21'!$C$13:$AH$13,0))*About!$A$26*About!$B$28</f>
        <v>369.39932318104906</v>
      </c>
      <c r="AD25" s="59">
        <f>INDEX('AEO Table 21'!$C$98:$AH$106,MATCH(Calculations!$B25,'AEO Table 21'!$A$98:$A$106,0),MATCH(Calculations!AD$23,'AEO Table 21'!$C$13:$AH$13,0))*About!$A$26*About!$B$28</f>
        <v>442.36463620981391</v>
      </c>
      <c r="AE25" s="59">
        <f>INDEX('AEO Table 21'!$C$98:$AH$106,MATCH(Calculations!$B25,'AEO Table 21'!$A$98:$A$106,0),MATCH(Calculations!AE$23,'AEO Table 21'!$C$13:$AH$13,0))*About!$A$26*About!$B$28</f>
        <v>515.92639593908632</v>
      </c>
      <c r="AF25" s="59">
        <f>INDEX('AEO Table 21'!$C$98:$AH$106,MATCH(Calculations!$B25,'AEO Table 21'!$A$98:$A$106,0),MATCH(Calculations!AF$23,'AEO Table 21'!$C$13:$AH$13,0))*About!$A$26*About!$B$28</f>
        <v>589.88578680203045</v>
      </c>
      <c r="AG25" s="59">
        <f>INDEX('AEO Table 21'!$C$98:$AH$106,MATCH(Calculations!$B25,'AEO Table 21'!$A$98:$A$106,0),MATCH(Calculations!AG$23,'AEO Table 21'!$C$13:$AH$13,0))*About!$A$26*About!$B$28</f>
        <v>664.24280879864637</v>
      </c>
      <c r="AH25" s="59">
        <f>INDEX('AEO Table 21'!$C$98:$AH$106,MATCH(Calculations!$B25,'AEO Table 21'!$A$98:$A$106,0),MATCH(Calculations!AH$23,'AEO Table 21'!$C$13:$AH$13,0))*About!$A$26*About!$B$28</f>
        <v>738.59983079526228</v>
      </c>
      <c r="AI25" s="59">
        <f>INDEX('AEO Table 21'!$C$98:$AH$106,MATCH(Calculations!$B25,'AEO Table 21'!$A$98:$A$106,0),MATCH(Calculations!AI$23,'AEO Table 21'!$C$13:$AH$13,0))*About!$A$26*About!$B$28</f>
        <v>813.15566835871402</v>
      </c>
    </row>
    <row r="26" spans="2:35" x14ac:dyDescent="0.45">
      <c r="C26" t="s">
        <v>223</v>
      </c>
      <c r="D26" s="33">
        <v>0</v>
      </c>
      <c r="E26" s="33">
        <v>0</v>
      </c>
      <c r="F26" s="33">
        <v>0</v>
      </c>
      <c r="G26" s="33">
        <v>0</v>
      </c>
      <c r="H26" s="33">
        <v>0</v>
      </c>
      <c r="I26" s="33">
        <v>0</v>
      </c>
      <c r="J26" s="33">
        <v>0</v>
      </c>
      <c r="K26" s="33">
        <v>0</v>
      </c>
      <c r="L26" s="33">
        <v>0</v>
      </c>
      <c r="M26" s="33">
        <v>0</v>
      </c>
      <c r="N26" s="33">
        <v>0</v>
      </c>
      <c r="O26" s="33">
        <v>0</v>
      </c>
      <c r="P26" s="33">
        <v>0</v>
      </c>
      <c r="Q26" s="33">
        <v>0</v>
      </c>
      <c r="R26" s="33">
        <v>0</v>
      </c>
      <c r="S26" s="33">
        <v>0</v>
      </c>
      <c r="T26" s="33">
        <v>0</v>
      </c>
      <c r="U26" s="33">
        <v>0</v>
      </c>
      <c r="V26" s="33">
        <v>0</v>
      </c>
      <c r="W26" s="33">
        <v>0</v>
      </c>
      <c r="X26" s="33">
        <v>0</v>
      </c>
      <c r="Y26" s="33">
        <v>0</v>
      </c>
      <c r="Z26" s="33">
        <v>0</v>
      </c>
      <c r="AA26" s="33">
        <v>0</v>
      </c>
      <c r="AB26" s="33">
        <v>0</v>
      </c>
      <c r="AC26" s="33">
        <v>0</v>
      </c>
      <c r="AD26" s="33">
        <v>0</v>
      </c>
      <c r="AE26" s="33">
        <v>0</v>
      </c>
      <c r="AF26" s="33">
        <v>0</v>
      </c>
      <c r="AG26" s="33">
        <v>0</v>
      </c>
      <c r="AH26" s="33">
        <v>0</v>
      </c>
      <c r="AI26" s="33">
        <v>0</v>
      </c>
    </row>
    <row r="27" spans="2:35" x14ac:dyDescent="0.45">
      <c r="C27" t="s">
        <v>224</v>
      </c>
      <c r="D27" s="33">
        <v>0</v>
      </c>
      <c r="E27" s="33">
        <v>0</v>
      </c>
      <c r="F27" s="33">
        <v>0</v>
      </c>
      <c r="G27" s="33">
        <v>0</v>
      </c>
      <c r="H27" s="33">
        <v>0</v>
      </c>
      <c r="I27" s="33">
        <v>0</v>
      </c>
      <c r="J27" s="33">
        <v>0</v>
      </c>
      <c r="K27" s="33">
        <v>0</v>
      </c>
      <c r="L27" s="33">
        <v>0</v>
      </c>
      <c r="M27" s="33">
        <v>0</v>
      </c>
      <c r="N27" s="33">
        <v>0</v>
      </c>
      <c r="O27" s="33">
        <v>0</v>
      </c>
      <c r="P27" s="33">
        <v>0</v>
      </c>
      <c r="Q27" s="33">
        <v>0</v>
      </c>
      <c r="R27" s="33">
        <v>0</v>
      </c>
      <c r="S27" s="33">
        <v>0</v>
      </c>
      <c r="T27" s="33">
        <v>0</v>
      </c>
      <c r="U27" s="33">
        <v>0</v>
      </c>
      <c r="V27" s="33">
        <v>0</v>
      </c>
      <c r="W27" s="33">
        <v>0</v>
      </c>
      <c r="X27" s="33">
        <v>0</v>
      </c>
      <c r="Y27" s="33">
        <v>0</v>
      </c>
      <c r="Z27" s="33">
        <v>0</v>
      </c>
      <c r="AA27" s="33">
        <v>0</v>
      </c>
      <c r="AB27" s="33">
        <v>0</v>
      </c>
      <c r="AC27" s="33">
        <v>0</v>
      </c>
      <c r="AD27" s="33">
        <v>0</v>
      </c>
      <c r="AE27" s="33">
        <v>0</v>
      </c>
      <c r="AF27" s="33">
        <v>0</v>
      </c>
      <c r="AG27" s="33">
        <v>0</v>
      </c>
      <c r="AH27" s="33">
        <v>0</v>
      </c>
      <c r="AI27" s="33">
        <v>0</v>
      </c>
    </row>
    <row r="28" spans="2:35" x14ac:dyDescent="0.45">
      <c r="B28" s="3" t="s">
        <v>115</v>
      </c>
      <c r="C28" t="s">
        <v>302</v>
      </c>
      <c r="D28" s="59">
        <f>INDEX('AEO Table 21'!$C$98:$AH$106,MATCH(Calculations!$B28,'AEO Table 21'!$A$98:$A$106,0),MATCH(Calculations!D$23,'AEO Table 21'!$C$13:$AH$13,0))*About!$A$26*About!$B$28</f>
        <v>3653.4348561759725</v>
      </c>
      <c r="E28" s="59">
        <f>INDEX('AEO Table 21'!$C$98:$AH$106,MATCH(Calculations!$B28,'AEO Table 21'!$A$98:$A$106,0),MATCH(Calculations!E$23,'AEO Table 21'!$C$13:$AH$13,0))*About!$A$26*About!$B$28</f>
        <v>3653.4348561759725</v>
      </c>
      <c r="F28" s="59">
        <f>INDEX('AEO Table 21'!$C$98:$AH$106,MATCH(Calculations!$B28,'AEO Table 21'!$A$98:$A$106,0),MATCH(Calculations!F$23,'AEO Table 21'!$C$13:$AH$13,0))*About!$A$26*About!$B$28</f>
        <v>3653.4348561759725</v>
      </c>
      <c r="G28" s="59">
        <f>INDEX('AEO Table 21'!$C$98:$AH$106,MATCH(Calculations!$B28,'AEO Table 21'!$A$98:$A$106,0),MATCH(Calculations!G$23,'AEO Table 21'!$C$13:$AH$13,0))*About!$A$26*About!$B$28</f>
        <v>3653.4348561759725</v>
      </c>
      <c r="H28" s="59">
        <f>INDEX('AEO Table 21'!$C$98:$AH$106,MATCH(Calculations!$B28,'AEO Table 21'!$A$98:$A$106,0),MATCH(Calculations!H$23,'AEO Table 21'!$C$13:$AH$13,0))*About!$A$26*About!$B$28</f>
        <v>3653.4348561759725</v>
      </c>
      <c r="I28" s="59">
        <f>INDEX('AEO Table 21'!$C$98:$AH$106,MATCH(Calculations!$B28,'AEO Table 21'!$A$98:$A$106,0),MATCH(Calculations!I$23,'AEO Table 21'!$C$13:$AH$13,0))*About!$A$26*About!$B$28</f>
        <v>3653.4348561759725</v>
      </c>
      <c r="J28" s="59">
        <f>INDEX('AEO Table 21'!$C$98:$AH$106,MATCH(Calculations!$B28,'AEO Table 21'!$A$98:$A$106,0),MATCH(Calculations!J$23,'AEO Table 21'!$C$13:$AH$13,0))*About!$A$26*About!$B$28</f>
        <v>3653.4348561759725</v>
      </c>
      <c r="K28" s="59">
        <f>INDEX('AEO Table 21'!$C$98:$AH$106,MATCH(Calculations!$B28,'AEO Table 21'!$A$98:$A$106,0),MATCH(Calculations!K$23,'AEO Table 21'!$C$13:$AH$13,0))*About!$A$26*About!$B$28</f>
        <v>3653.4348561759725</v>
      </c>
      <c r="L28" s="59">
        <f>INDEX('AEO Table 21'!$C$98:$AH$106,MATCH(Calculations!$B28,'AEO Table 21'!$A$98:$A$106,0),MATCH(Calculations!L$23,'AEO Table 21'!$C$13:$AH$13,0))*About!$A$26*About!$B$28</f>
        <v>3653.4348561759725</v>
      </c>
      <c r="M28" s="59">
        <f>INDEX('AEO Table 21'!$C$98:$AH$106,MATCH(Calculations!$B28,'AEO Table 21'!$A$98:$A$106,0),MATCH(Calculations!M$23,'AEO Table 21'!$C$13:$AH$13,0))*About!$A$26*About!$B$28</f>
        <v>3653.4348561759725</v>
      </c>
      <c r="N28" s="59">
        <f>INDEX('AEO Table 21'!$C$98:$AH$106,MATCH(Calculations!$B28,'AEO Table 21'!$A$98:$A$106,0),MATCH(Calculations!N$23,'AEO Table 21'!$C$13:$AH$13,0))*About!$A$26*About!$B$28</f>
        <v>3653.4348561759725</v>
      </c>
      <c r="O28" s="59">
        <f>INDEX('AEO Table 21'!$C$98:$AH$106,MATCH(Calculations!$B28,'AEO Table 21'!$A$98:$A$106,0),MATCH(Calculations!O$23,'AEO Table 21'!$C$13:$AH$13,0))*About!$A$26*About!$B$28</f>
        <v>3653.4348561759725</v>
      </c>
      <c r="P28" s="59">
        <f>INDEX('AEO Table 21'!$C$98:$AH$106,MATCH(Calculations!$B28,'AEO Table 21'!$A$98:$A$106,0),MATCH(Calculations!P$23,'AEO Table 21'!$C$13:$AH$13,0))*About!$A$26*About!$B$28</f>
        <v>3653.4348561759725</v>
      </c>
      <c r="Q28" s="59">
        <f>INDEX('AEO Table 21'!$C$98:$AH$106,MATCH(Calculations!$B28,'AEO Table 21'!$A$98:$A$106,0),MATCH(Calculations!Q$23,'AEO Table 21'!$C$13:$AH$13,0))*About!$A$26*About!$B$28</f>
        <v>3653.4348561759725</v>
      </c>
      <c r="R28" s="59">
        <f>INDEX('AEO Table 21'!$C$98:$AH$106,MATCH(Calculations!$B28,'AEO Table 21'!$A$98:$A$106,0),MATCH(Calculations!R$23,'AEO Table 21'!$C$13:$AH$13,0))*About!$A$26*About!$B$28</f>
        <v>3653.6336717428089</v>
      </c>
      <c r="S28" s="59">
        <f>INDEX('AEO Table 21'!$C$98:$AH$106,MATCH(Calculations!$B28,'AEO Table 21'!$A$98:$A$106,0),MATCH(Calculations!S$23,'AEO Table 21'!$C$13:$AH$13,0))*About!$A$26*About!$B$28</f>
        <v>3654.2301184433163</v>
      </c>
      <c r="T28" s="59">
        <f>INDEX('AEO Table 21'!$C$98:$AH$106,MATCH(Calculations!$B28,'AEO Table 21'!$A$98:$A$106,0),MATCH(Calculations!T$23,'AEO Table 21'!$C$13:$AH$13,0))*About!$A$26*About!$B$28</f>
        <v>3655.4230118443315</v>
      </c>
      <c r="U28" s="59">
        <f>INDEX('AEO Table 21'!$C$98:$AH$106,MATCH(Calculations!$B28,'AEO Table 21'!$A$98:$A$106,0),MATCH(Calculations!U$23,'AEO Table 21'!$C$13:$AH$13,0))*About!$A$26*About!$B$28</f>
        <v>3657.8087986463624</v>
      </c>
      <c r="V28" s="59">
        <f>INDEX('AEO Table 21'!$C$98:$AH$106,MATCH(Calculations!$B28,'AEO Table 21'!$A$98:$A$106,0),MATCH(Calculations!V$23,'AEO Table 21'!$C$13:$AH$13,0))*About!$A$26*About!$B$28</f>
        <v>3662.381556683587</v>
      </c>
      <c r="W28" s="59">
        <f>INDEX('AEO Table 21'!$C$98:$AH$106,MATCH(Calculations!$B28,'AEO Table 21'!$A$98:$A$106,0),MATCH(Calculations!W$23,'AEO Table 21'!$C$13:$AH$13,0))*About!$A$26*About!$B$28</f>
        <v>3670.7318104906935</v>
      </c>
      <c r="X28" s="59">
        <f>INDEX('AEO Table 21'!$C$98:$AH$106,MATCH(Calculations!$B28,'AEO Table 21'!$A$98:$A$106,0),MATCH(Calculations!X$23,'AEO Table 21'!$C$13:$AH$13,0))*About!$A$26*About!$B$28</f>
        <v>3686.2394247038915</v>
      </c>
      <c r="Y28" s="59">
        <f>INDEX('AEO Table 21'!$C$98:$AH$106,MATCH(Calculations!$B28,'AEO Table 21'!$A$98:$A$106,0),MATCH(Calculations!Y$23,'AEO Table 21'!$C$13:$AH$13,0))*About!$A$26*About!$B$28</f>
        <v>3714.8688663282569</v>
      </c>
      <c r="Z28" s="59">
        <f>INDEX('AEO Table 21'!$C$98:$AH$106,MATCH(Calculations!$B28,'AEO Table 21'!$A$98:$A$106,0),MATCH(Calculations!Z$23,'AEO Table 21'!$C$13:$AH$13,0))*About!$A$26*About!$B$28</f>
        <v>3766.9585448392554</v>
      </c>
      <c r="AA28" s="59">
        <f>INDEX('AEO Table 21'!$C$98:$AH$106,MATCH(Calculations!$B28,'AEO Table 21'!$A$98:$A$106,0),MATCH(Calculations!AA$23,'AEO Table 21'!$C$13:$AH$13,0))*About!$A$26*About!$B$28</f>
        <v>3819.0482233502539</v>
      </c>
      <c r="AB28" s="59">
        <f>INDEX('AEO Table 21'!$C$98:$AH$106,MATCH(Calculations!$B28,'AEO Table 21'!$A$98:$A$106,0),MATCH(Calculations!AB$23,'AEO Table 21'!$C$13:$AH$13,0))*About!$A$26*About!$B$28</f>
        <v>3871.5355329949239</v>
      </c>
      <c r="AC28" s="59">
        <f>INDEX('AEO Table 21'!$C$98:$AH$106,MATCH(Calculations!$B28,'AEO Table 21'!$A$98:$A$106,0),MATCH(Calculations!AC$23,'AEO Table 21'!$C$13:$AH$13,0))*About!$A$26*About!$B$28</f>
        <v>3924.6192893401012</v>
      </c>
      <c r="AD28" s="59">
        <f>INDEX('AEO Table 21'!$C$98:$AH$106,MATCH(Calculations!$B28,'AEO Table 21'!$A$98:$A$106,0),MATCH(Calculations!AD$23,'AEO Table 21'!$C$13:$AH$13,0))*About!$A$26*About!$B$28</f>
        <v>3978.1006768189509</v>
      </c>
      <c r="AE28" s="59">
        <f>INDEX('AEO Table 21'!$C$98:$AH$106,MATCH(Calculations!$B28,'AEO Table 21'!$A$98:$A$106,0),MATCH(Calculations!AE$23,'AEO Table 21'!$C$13:$AH$13,0))*About!$A$26*About!$B$28</f>
        <v>4031.9796954314716</v>
      </c>
      <c r="AF28" s="59">
        <f>INDEX('AEO Table 21'!$C$98:$AH$106,MATCH(Calculations!$B28,'AEO Table 21'!$A$98:$A$106,0),MATCH(Calculations!AF$23,'AEO Table 21'!$C$13:$AH$13,0))*About!$A$26*About!$B$28</f>
        <v>4086.0575296108291</v>
      </c>
      <c r="AG28" s="59">
        <f>INDEX('AEO Table 21'!$C$98:$AH$106,MATCH(Calculations!$B28,'AEO Table 21'!$A$98:$A$106,0),MATCH(Calculations!AG$23,'AEO Table 21'!$C$13:$AH$13,0))*About!$A$26*About!$B$28</f>
        <v>4140.5329949238585</v>
      </c>
      <c r="AH28" s="59">
        <f>INDEX('AEO Table 21'!$C$98:$AH$106,MATCH(Calculations!$B28,'AEO Table 21'!$A$98:$A$106,0),MATCH(Calculations!AH$23,'AEO Table 21'!$C$13:$AH$13,0))*About!$A$26*About!$B$28</f>
        <v>4194.8096446700511</v>
      </c>
      <c r="AI28" s="59">
        <f>INDEX('AEO Table 21'!$C$98:$AH$106,MATCH(Calculations!$B28,'AEO Table 21'!$A$98:$A$106,0),MATCH(Calculations!AI$23,'AEO Table 21'!$C$13:$AH$13,0))*About!$A$26*About!$B$28</f>
        <v>4249.4839255499155</v>
      </c>
    </row>
    <row r="29" spans="2:35" x14ac:dyDescent="0.45">
      <c r="B29" s="3" t="s">
        <v>114</v>
      </c>
      <c r="C29" t="s">
        <v>225</v>
      </c>
      <c r="D29" s="59">
        <f>INDEX('AEO Table 21'!$C$98:$AH$106,MATCH(Calculations!$B29,'AEO Table 21'!$A$98:$A$106,0),MATCH(Calculations!D$23,'AEO Table 21'!$C$13:$AH$13,0))*About!$A$26*About!$B$28</f>
        <v>4333122.0558375632</v>
      </c>
      <c r="E29" s="59">
        <f>INDEX('AEO Table 21'!$C$98:$AH$106,MATCH(Calculations!$B29,'AEO Table 21'!$A$98:$A$106,0),MATCH(Calculations!E$23,'AEO Table 21'!$C$13:$AH$13,0))*About!$A$26*About!$B$28</f>
        <v>4956403.8874788499</v>
      </c>
      <c r="F29" s="59">
        <f>INDEX('AEO Table 21'!$C$98:$AH$106,MATCH(Calculations!$B29,'AEO Table 21'!$A$98:$A$106,0),MATCH(Calculations!F$23,'AEO Table 21'!$C$13:$AH$13,0))*About!$A$26*About!$B$28</f>
        <v>5568996.5989847714</v>
      </c>
      <c r="G29" s="59">
        <f>INDEX('AEO Table 21'!$C$98:$AH$106,MATCH(Calculations!$B29,'AEO Table 21'!$A$98:$A$106,0),MATCH(Calculations!G$23,'AEO Table 21'!$C$13:$AH$13,0))*About!$A$26*About!$B$28</f>
        <v>6160550.4483925551</v>
      </c>
      <c r="H29" s="59">
        <f>INDEX('AEO Table 21'!$C$98:$AH$106,MATCH(Calculations!$B29,'AEO Table 21'!$A$98:$A$106,0),MATCH(Calculations!H$23,'AEO Table 21'!$C$13:$AH$13,0))*About!$A$26*About!$B$28</f>
        <v>6753005.1311336709</v>
      </c>
      <c r="I29" s="59">
        <f>INDEX('AEO Table 21'!$C$98:$AH$106,MATCH(Calculations!$B29,'AEO Table 21'!$A$98:$A$106,0),MATCH(Calculations!I$23,'AEO Table 21'!$C$13:$AH$13,0))*About!$A$26*About!$B$28</f>
        <v>7347731.679357022</v>
      </c>
      <c r="J29" s="59">
        <f>INDEX('AEO Table 21'!$C$98:$AH$106,MATCH(Calculations!$B29,'AEO Table 21'!$A$98:$A$106,0),MATCH(Calculations!J$23,'AEO Table 21'!$C$13:$AH$13,0))*About!$A$26*About!$B$28</f>
        <v>7946805.5287648048</v>
      </c>
      <c r="K29" s="59">
        <f>INDEX('AEO Table 21'!$C$98:$AH$106,MATCH(Calculations!$B29,'AEO Table 21'!$A$98:$A$106,0),MATCH(Calculations!K$23,'AEO Table 21'!$C$13:$AH$13,0))*About!$A$26*About!$B$28</f>
        <v>8552755.2157360408</v>
      </c>
      <c r="L29" s="59">
        <f>INDEX('AEO Table 21'!$C$98:$AH$106,MATCH(Calculations!$B29,'AEO Table 21'!$A$98:$A$106,0),MATCH(Calculations!L$23,'AEO Table 21'!$C$13:$AH$13,0))*About!$A$26*About!$B$28</f>
        <v>9165121.2774957698</v>
      </c>
      <c r="M29" s="59">
        <f>INDEX('AEO Table 21'!$C$98:$AH$106,MATCH(Calculations!$B29,'AEO Table 21'!$A$98:$A$106,0),MATCH(Calculations!M$23,'AEO Table 21'!$C$13:$AH$13,0))*About!$A$26*About!$B$28</f>
        <v>9784793.0160744488</v>
      </c>
      <c r="N29" s="59">
        <f>INDEX('AEO Table 21'!$C$98:$AH$106,MATCH(Calculations!$B29,'AEO Table 21'!$A$98:$A$106,0),MATCH(Calculations!N$23,'AEO Table 21'!$C$13:$AH$13,0))*About!$A$26*About!$B$28</f>
        <v>10413117.804568529</v>
      </c>
      <c r="O29" s="59">
        <f>INDEX('AEO Table 21'!$C$98:$AH$106,MATCH(Calculations!$B29,'AEO Table 21'!$A$98:$A$106,0),MATCH(Calculations!O$23,'AEO Table 21'!$C$13:$AH$13,0))*About!$A$26*About!$B$28</f>
        <v>11053480.875634518</v>
      </c>
      <c r="P29" s="59">
        <f>INDEX('AEO Table 21'!$C$98:$AH$106,MATCH(Calculations!$B29,'AEO Table 21'!$A$98:$A$106,0),MATCH(Calculations!P$23,'AEO Table 21'!$C$13:$AH$13,0))*About!$A$26*About!$B$28</f>
        <v>11703163.42639594</v>
      </c>
      <c r="Q29" s="59">
        <f>INDEX('AEO Table 21'!$C$98:$AH$106,MATCH(Calculations!$B29,'AEO Table 21'!$A$98:$A$106,0),MATCH(Calculations!Q$23,'AEO Table 21'!$C$13:$AH$13,0))*About!$A$26*About!$B$28</f>
        <v>12359142.466159053</v>
      </c>
      <c r="R29" s="59">
        <f>INDEX('AEO Table 21'!$C$98:$AH$106,MATCH(Calculations!$B29,'AEO Table 21'!$A$98:$A$106,0),MATCH(Calculations!R$23,'AEO Table 21'!$C$13:$AH$13,0))*About!$A$26*About!$B$28</f>
        <v>13022427.182741117</v>
      </c>
      <c r="S29" s="59">
        <f>INDEX('AEO Table 21'!$C$98:$AH$106,MATCH(Calculations!$B29,'AEO Table 21'!$A$98:$A$106,0),MATCH(Calculations!S$23,'AEO Table 21'!$C$13:$AH$13,0))*About!$A$26*About!$B$28</f>
        <v>13694045.65143824</v>
      </c>
      <c r="T29" s="59">
        <f>INDEX('AEO Table 21'!$C$98:$AH$106,MATCH(Calculations!$B29,'AEO Table 21'!$A$98:$A$106,0),MATCH(Calculations!T$23,'AEO Table 21'!$C$13:$AH$13,0))*About!$A$26*About!$B$28</f>
        <v>14372062.005076142</v>
      </c>
      <c r="U29" s="59">
        <f>INDEX('AEO Table 21'!$C$98:$AH$106,MATCH(Calculations!$B29,'AEO Table 21'!$A$98:$A$106,0),MATCH(Calculations!U$23,'AEO Table 21'!$C$13:$AH$13,0))*About!$A$26*About!$B$28</f>
        <v>15055082.546531303</v>
      </c>
      <c r="V29" s="59">
        <f>INDEX('AEO Table 21'!$C$98:$AH$106,MATCH(Calculations!$B29,'AEO Table 21'!$A$98:$A$106,0),MATCH(Calculations!V$23,'AEO Table 21'!$C$13:$AH$13,0))*About!$A$26*About!$B$28</f>
        <v>15746395.486463621</v>
      </c>
      <c r="W29" s="59">
        <f>INDEX('AEO Table 21'!$C$98:$AH$106,MATCH(Calculations!$B29,'AEO Table 21'!$A$98:$A$106,0),MATCH(Calculations!W$23,'AEO Table 21'!$C$13:$AH$13,0))*About!$A$26*About!$B$28</f>
        <v>16446071.006768189</v>
      </c>
      <c r="X29" s="59">
        <f>INDEX('AEO Table 21'!$C$98:$AH$106,MATCH(Calculations!$B29,'AEO Table 21'!$A$98:$A$106,0),MATCH(Calculations!X$23,'AEO Table 21'!$C$13:$AH$13,0))*About!$A$26*About!$B$28</f>
        <v>17152801.099830795</v>
      </c>
      <c r="Y29" s="59">
        <f>INDEX('AEO Table 21'!$C$98:$AH$106,MATCH(Calculations!$B29,'AEO Table 21'!$A$98:$A$106,0),MATCH(Calculations!Y$23,'AEO Table 21'!$C$13:$AH$13,0))*About!$A$26*About!$B$28</f>
        <v>17869450.101522841</v>
      </c>
      <c r="Z29" s="59">
        <f>INDEX('AEO Table 21'!$C$98:$AH$106,MATCH(Calculations!$B29,'AEO Table 21'!$A$98:$A$106,0),MATCH(Calculations!Z$23,'AEO Table 21'!$C$13:$AH$13,0))*About!$A$26*About!$B$28</f>
        <v>18591972.115059219</v>
      </c>
      <c r="AA29" s="59">
        <f>INDEX('AEO Table 21'!$C$98:$AH$106,MATCH(Calculations!$B29,'AEO Table 21'!$A$98:$A$106,0),MATCH(Calculations!AA$23,'AEO Table 21'!$C$13:$AH$13,0))*About!$A$26*About!$B$28</f>
        <v>19322254.496615905</v>
      </c>
      <c r="AB29" s="59">
        <f>INDEX('AEO Table 21'!$C$98:$AH$106,MATCH(Calculations!$B29,'AEO Table 21'!$A$98:$A$106,0),MATCH(Calculations!AB$23,'AEO Table 21'!$C$13:$AH$13,0))*About!$A$26*About!$B$28</f>
        <v>20059866.015228424</v>
      </c>
      <c r="AC29" s="59">
        <f>INDEX('AEO Table 21'!$C$98:$AH$106,MATCH(Calculations!$B29,'AEO Table 21'!$A$98:$A$106,0),MATCH(Calculations!AC$23,'AEO Table 21'!$C$13:$AH$13,0))*About!$A$26*About!$B$28</f>
        <v>20804787.385786802</v>
      </c>
      <c r="AD29" s="59">
        <f>INDEX('AEO Table 21'!$C$98:$AH$106,MATCH(Calculations!$B29,'AEO Table 21'!$A$98:$A$106,0),MATCH(Calculations!AD$23,'AEO Table 21'!$C$13:$AH$13,0))*About!$A$26*About!$B$28</f>
        <v>21560108.20219966</v>
      </c>
      <c r="AE29" s="59">
        <f>INDEX('AEO Table 21'!$C$98:$AH$106,MATCH(Calculations!$B29,'AEO Table 21'!$A$98:$A$106,0),MATCH(Calculations!AE$23,'AEO Table 21'!$C$13:$AH$13,0))*About!$A$26*About!$B$28</f>
        <v>22326260.689509306</v>
      </c>
      <c r="AF29" s="59">
        <f>INDEX('AEO Table 21'!$C$98:$AH$106,MATCH(Calculations!$B29,'AEO Table 21'!$A$98:$A$106,0),MATCH(Calculations!AF$23,'AEO Table 21'!$C$13:$AH$13,0))*About!$A$26*About!$B$28</f>
        <v>23103725.782571912</v>
      </c>
      <c r="AG29" s="59">
        <f>INDEX('AEO Table 21'!$C$98:$AH$106,MATCH(Calculations!$B29,'AEO Table 21'!$A$98:$A$106,0),MATCH(Calculations!AG$23,'AEO Table 21'!$C$13:$AH$13,0))*About!$A$26*About!$B$28</f>
        <v>23890967.034686971</v>
      </c>
      <c r="AH29" s="59">
        <f>INDEX('AEO Table 21'!$C$98:$AH$106,MATCH(Calculations!$B29,'AEO Table 21'!$A$98:$A$106,0),MATCH(Calculations!AH$23,'AEO Table 21'!$C$13:$AH$13,0))*About!$A$26*About!$B$28</f>
        <v>24689733.227580372</v>
      </c>
      <c r="AI29" s="59">
        <f>INDEX('AEO Table 21'!$C$98:$AH$106,MATCH(Calculations!$B29,'AEO Table 21'!$A$98:$A$106,0),MATCH(Calculations!AI$23,'AEO Table 21'!$C$13:$AH$13,0))*About!$A$26*About!$B$28</f>
        <v>25498378.565989845</v>
      </c>
    </row>
    <row r="30" spans="2:35" x14ac:dyDescent="0.45">
      <c r="C30" t="s">
        <v>226</v>
      </c>
      <c r="D30" s="33">
        <v>0</v>
      </c>
      <c r="E30" s="33">
        <v>0</v>
      </c>
      <c r="F30" s="33">
        <v>0</v>
      </c>
      <c r="G30" s="33">
        <v>0</v>
      </c>
      <c r="H30" s="33">
        <v>0</v>
      </c>
      <c r="I30" s="33">
        <v>0</v>
      </c>
      <c r="J30" s="33">
        <v>0</v>
      </c>
      <c r="K30" s="33">
        <v>0</v>
      </c>
      <c r="L30" s="33">
        <v>0</v>
      </c>
      <c r="M30" s="33">
        <v>0</v>
      </c>
      <c r="N30" s="33">
        <v>0</v>
      </c>
      <c r="O30" s="33">
        <v>0</v>
      </c>
      <c r="P30" s="33">
        <v>0</v>
      </c>
      <c r="Q30" s="33">
        <v>0</v>
      </c>
      <c r="R30" s="33">
        <v>0</v>
      </c>
      <c r="S30" s="33">
        <v>0</v>
      </c>
      <c r="T30" s="33">
        <v>0</v>
      </c>
      <c r="U30" s="33">
        <v>0</v>
      </c>
      <c r="V30" s="33">
        <v>0</v>
      </c>
      <c r="W30" s="33">
        <v>0</v>
      </c>
      <c r="X30" s="33">
        <v>0</v>
      </c>
      <c r="Y30" s="33">
        <v>0</v>
      </c>
      <c r="Z30" s="33">
        <v>0</v>
      </c>
      <c r="AA30" s="33">
        <v>0</v>
      </c>
      <c r="AB30" s="33">
        <v>0</v>
      </c>
      <c r="AC30" s="33">
        <v>0</v>
      </c>
      <c r="AD30" s="33">
        <v>0</v>
      </c>
      <c r="AE30" s="33">
        <v>0</v>
      </c>
      <c r="AF30" s="33">
        <v>0</v>
      </c>
      <c r="AG30" s="33">
        <v>0</v>
      </c>
      <c r="AH30" s="33">
        <v>0</v>
      </c>
      <c r="AI30" s="33">
        <v>0</v>
      </c>
    </row>
    <row r="31" spans="2:35" x14ac:dyDescent="0.45">
      <c r="C31" t="s">
        <v>227</v>
      </c>
      <c r="D31" s="33">
        <v>0</v>
      </c>
      <c r="E31" s="33">
        <v>0</v>
      </c>
      <c r="F31" s="33">
        <v>0</v>
      </c>
      <c r="G31" s="33">
        <v>0</v>
      </c>
      <c r="H31" s="33">
        <v>0</v>
      </c>
      <c r="I31" s="33">
        <v>0</v>
      </c>
      <c r="J31" s="33">
        <v>0</v>
      </c>
      <c r="K31" s="33">
        <v>0</v>
      </c>
      <c r="L31" s="33">
        <v>0</v>
      </c>
      <c r="M31" s="33">
        <v>0</v>
      </c>
      <c r="N31" s="33">
        <v>0</v>
      </c>
      <c r="O31" s="33">
        <v>0</v>
      </c>
      <c r="P31" s="33">
        <v>0</v>
      </c>
      <c r="Q31" s="33">
        <v>0</v>
      </c>
      <c r="R31" s="33">
        <v>0</v>
      </c>
      <c r="S31" s="33">
        <v>0</v>
      </c>
      <c r="T31" s="33">
        <v>0</v>
      </c>
      <c r="U31" s="33">
        <v>0</v>
      </c>
      <c r="V31" s="33">
        <v>0</v>
      </c>
      <c r="W31" s="33">
        <v>0</v>
      </c>
      <c r="X31" s="33">
        <v>0</v>
      </c>
      <c r="Y31" s="33">
        <v>0</v>
      </c>
      <c r="Z31" s="33">
        <v>0</v>
      </c>
      <c r="AA31" s="33">
        <v>0</v>
      </c>
      <c r="AB31" s="33">
        <v>0</v>
      </c>
      <c r="AC31" s="33">
        <v>0</v>
      </c>
      <c r="AD31" s="33">
        <v>0</v>
      </c>
      <c r="AE31" s="33">
        <v>0</v>
      </c>
      <c r="AF31" s="33">
        <v>0</v>
      </c>
      <c r="AG31" s="33">
        <v>0</v>
      </c>
      <c r="AH31" s="33">
        <v>0</v>
      </c>
      <c r="AI31" s="33">
        <v>0</v>
      </c>
    </row>
    <row r="32" spans="2:35" x14ac:dyDescent="0.45">
      <c r="C32" t="s">
        <v>228</v>
      </c>
      <c r="D32" s="33">
        <v>0</v>
      </c>
      <c r="E32" s="33">
        <v>0</v>
      </c>
      <c r="F32" s="33">
        <v>0</v>
      </c>
      <c r="G32" s="33">
        <v>0</v>
      </c>
      <c r="H32" s="33">
        <v>0</v>
      </c>
      <c r="I32" s="33">
        <v>0</v>
      </c>
      <c r="J32" s="33">
        <v>0</v>
      </c>
      <c r="K32" s="33">
        <v>0</v>
      </c>
      <c r="L32" s="33">
        <v>0</v>
      </c>
      <c r="M32" s="33">
        <v>0</v>
      </c>
      <c r="N32" s="33">
        <v>0</v>
      </c>
      <c r="O32" s="33">
        <v>0</v>
      </c>
      <c r="P32" s="33">
        <v>0</v>
      </c>
      <c r="Q32" s="33">
        <v>0</v>
      </c>
      <c r="R32" s="33">
        <v>0</v>
      </c>
      <c r="S32" s="33">
        <v>0</v>
      </c>
      <c r="T32" s="33">
        <v>0</v>
      </c>
      <c r="U32" s="33">
        <v>0</v>
      </c>
      <c r="V32" s="33">
        <v>0</v>
      </c>
      <c r="W32" s="33">
        <v>0</v>
      </c>
      <c r="X32" s="33">
        <v>0</v>
      </c>
      <c r="Y32" s="33">
        <v>0</v>
      </c>
      <c r="Z32" s="33">
        <v>0</v>
      </c>
      <c r="AA32" s="33">
        <v>0</v>
      </c>
      <c r="AB32" s="33">
        <v>0</v>
      </c>
      <c r="AC32" s="33">
        <v>0</v>
      </c>
      <c r="AD32" s="33">
        <v>0</v>
      </c>
      <c r="AE32" s="33">
        <v>0</v>
      </c>
      <c r="AF32" s="33">
        <v>0</v>
      </c>
      <c r="AG32" s="33">
        <v>0</v>
      </c>
      <c r="AH32" s="33">
        <v>0</v>
      </c>
      <c r="AI32" s="33">
        <v>0</v>
      </c>
    </row>
    <row r="33" spans="2:35" x14ac:dyDescent="0.45">
      <c r="C33" t="s">
        <v>229</v>
      </c>
      <c r="D33" s="33">
        <v>0</v>
      </c>
      <c r="E33" s="33">
        <v>0</v>
      </c>
      <c r="F33" s="33">
        <v>0</v>
      </c>
      <c r="G33" s="33">
        <v>0</v>
      </c>
      <c r="H33" s="33">
        <v>0</v>
      </c>
      <c r="I33" s="33">
        <v>0</v>
      </c>
      <c r="J33" s="33">
        <v>0</v>
      </c>
      <c r="K33" s="33">
        <v>0</v>
      </c>
      <c r="L33" s="33">
        <v>0</v>
      </c>
      <c r="M33" s="33">
        <v>0</v>
      </c>
      <c r="N33" s="33">
        <v>0</v>
      </c>
      <c r="O33" s="33">
        <v>0</v>
      </c>
      <c r="P33" s="33">
        <v>0</v>
      </c>
      <c r="Q33" s="33">
        <v>0</v>
      </c>
      <c r="R33" s="33">
        <v>0</v>
      </c>
      <c r="S33" s="33">
        <v>0</v>
      </c>
      <c r="T33" s="33">
        <v>0</v>
      </c>
      <c r="U33" s="33">
        <v>0</v>
      </c>
      <c r="V33" s="33">
        <v>0</v>
      </c>
      <c r="W33" s="33">
        <v>0</v>
      </c>
      <c r="X33" s="33">
        <v>0</v>
      </c>
      <c r="Y33" s="33">
        <v>0</v>
      </c>
      <c r="Z33" s="33">
        <v>0</v>
      </c>
      <c r="AA33" s="33">
        <v>0</v>
      </c>
      <c r="AB33" s="33">
        <v>0</v>
      </c>
      <c r="AC33" s="33">
        <v>0</v>
      </c>
      <c r="AD33" s="33">
        <v>0</v>
      </c>
      <c r="AE33" s="33">
        <v>0</v>
      </c>
      <c r="AF33" s="33">
        <v>0</v>
      </c>
      <c r="AG33" s="33">
        <v>0</v>
      </c>
      <c r="AH33" s="33">
        <v>0</v>
      </c>
      <c r="AI33" s="33">
        <v>0</v>
      </c>
    </row>
    <row r="34" spans="2:35" x14ac:dyDescent="0.45">
      <c r="C34" t="s">
        <v>230</v>
      </c>
      <c r="D34" s="33">
        <v>0</v>
      </c>
      <c r="E34" s="33">
        <v>0</v>
      </c>
      <c r="F34" s="33">
        <v>0</v>
      </c>
      <c r="G34" s="33">
        <v>0</v>
      </c>
      <c r="H34" s="33">
        <v>0</v>
      </c>
      <c r="I34" s="33">
        <v>0</v>
      </c>
      <c r="J34" s="33">
        <v>0</v>
      </c>
      <c r="K34" s="33">
        <v>0</v>
      </c>
      <c r="L34" s="33">
        <v>0</v>
      </c>
      <c r="M34" s="33">
        <v>0</v>
      </c>
      <c r="N34" s="33">
        <v>0</v>
      </c>
      <c r="O34" s="33">
        <v>0</v>
      </c>
      <c r="P34" s="33">
        <v>0</v>
      </c>
      <c r="Q34" s="33">
        <v>0</v>
      </c>
      <c r="R34" s="33">
        <v>0</v>
      </c>
      <c r="S34" s="33">
        <v>0</v>
      </c>
      <c r="T34" s="33">
        <v>0</v>
      </c>
      <c r="U34" s="33">
        <v>0</v>
      </c>
      <c r="V34" s="33">
        <v>0</v>
      </c>
      <c r="W34" s="33">
        <v>0</v>
      </c>
      <c r="X34" s="33">
        <v>0</v>
      </c>
      <c r="Y34" s="33">
        <v>0</v>
      </c>
      <c r="Z34" s="33">
        <v>0</v>
      </c>
      <c r="AA34" s="33">
        <v>0</v>
      </c>
      <c r="AB34" s="33">
        <v>0</v>
      </c>
      <c r="AC34" s="33">
        <v>0</v>
      </c>
      <c r="AD34" s="33">
        <v>0</v>
      </c>
      <c r="AE34" s="33">
        <v>0</v>
      </c>
      <c r="AF34" s="33">
        <v>0</v>
      </c>
      <c r="AG34" s="33">
        <v>0</v>
      </c>
      <c r="AH34" s="33">
        <v>0</v>
      </c>
      <c r="AI34" s="33">
        <v>0</v>
      </c>
    </row>
    <row r="35" spans="2:35" x14ac:dyDescent="0.45">
      <c r="C35" t="s">
        <v>300</v>
      </c>
      <c r="D35" s="33">
        <v>0</v>
      </c>
      <c r="E35" s="33">
        <v>0</v>
      </c>
      <c r="F35" s="33">
        <v>0</v>
      </c>
      <c r="G35" s="33">
        <v>0</v>
      </c>
      <c r="H35" s="33">
        <v>0</v>
      </c>
      <c r="I35" s="33">
        <v>0</v>
      </c>
      <c r="J35" s="33">
        <v>0</v>
      </c>
      <c r="K35" s="33">
        <v>0</v>
      </c>
      <c r="L35" s="33">
        <v>0</v>
      </c>
      <c r="M35" s="33">
        <v>0</v>
      </c>
      <c r="N35" s="33">
        <v>0</v>
      </c>
      <c r="O35" s="33">
        <v>0</v>
      </c>
      <c r="P35" s="33">
        <v>0</v>
      </c>
      <c r="Q35" s="33">
        <v>0</v>
      </c>
      <c r="R35" s="33">
        <v>0</v>
      </c>
      <c r="S35" s="33">
        <v>0</v>
      </c>
      <c r="T35" s="33">
        <v>0</v>
      </c>
      <c r="U35" s="33">
        <v>0</v>
      </c>
      <c r="V35" s="33">
        <v>0</v>
      </c>
      <c r="W35" s="33">
        <v>0</v>
      </c>
      <c r="X35" s="33">
        <v>0</v>
      </c>
      <c r="Y35" s="33">
        <v>0</v>
      </c>
      <c r="Z35" s="33">
        <v>0</v>
      </c>
      <c r="AA35" s="33">
        <v>0</v>
      </c>
      <c r="AB35" s="33">
        <v>0</v>
      </c>
      <c r="AC35" s="33">
        <v>0</v>
      </c>
      <c r="AD35" s="33">
        <v>0</v>
      </c>
      <c r="AE35" s="33">
        <v>0</v>
      </c>
      <c r="AF35" s="33">
        <v>0</v>
      </c>
      <c r="AG35" s="33">
        <v>0</v>
      </c>
      <c r="AH35" s="33">
        <v>0</v>
      </c>
      <c r="AI35" s="33">
        <v>0</v>
      </c>
    </row>
    <row r="36" spans="2:35" x14ac:dyDescent="0.45">
      <c r="C36" t="s">
        <v>303</v>
      </c>
      <c r="D36" s="33">
        <v>0</v>
      </c>
      <c r="E36" s="33">
        <v>0</v>
      </c>
      <c r="F36" s="33">
        <v>0</v>
      </c>
      <c r="G36" s="33">
        <v>0</v>
      </c>
      <c r="H36" s="33">
        <v>0</v>
      </c>
      <c r="I36" s="33">
        <v>0</v>
      </c>
      <c r="J36" s="33">
        <v>0</v>
      </c>
      <c r="K36" s="33">
        <v>0</v>
      </c>
      <c r="L36" s="33">
        <v>0</v>
      </c>
      <c r="M36" s="33">
        <v>0</v>
      </c>
      <c r="N36" s="33">
        <v>0</v>
      </c>
      <c r="O36" s="33">
        <v>0</v>
      </c>
      <c r="P36" s="33">
        <v>0</v>
      </c>
      <c r="Q36" s="33">
        <v>0</v>
      </c>
      <c r="R36" s="33">
        <v>0</v>
      </c>
      <c r="S36" s="33">
        <v>0</v>
      </c>
      <c r="T36" s="33">
        <v>0</v>
      </c>
      <c r="U36" s="33">
        <v>0</v>
      </c>
      <c r="V36" s="33">
        <v>0</v>
      </c>
      <c r="W36" s="33">
        <v>0</v>
      </c>
      <c r="X36" s="33">
        <v>0</v>
      </c>
      <c r="Y36" s="33">
        <v>0</v>
      </c>
      <c r="Z36" s="33">
        <v>0</v>
      </c>
      <c r="AA36" s="33">
        <v>0</v>
      </c>
      <c r="AB36" s="33">
        <v>0</v>
      </c>
      <c r="AC36" s="33">
        <v>0</v>
      </c>
      <c r="AD36" s="33">
        <v>0</v>
      </c>
      <c r="AE36" s="33">
        <v>0</v>
      </c>
      <c r="AF36" s="33">
        <v>0</v>
      </c>
      <c r="AG36" s="33">
        <v>0</v>
      </c>
      <c r="AH36" s="33">
        <v>0</v>
      </c>
      <c r="AI36" s="33">
        <v>0</v>
      </c>
    </row>
    <row r="37" spans="2:35" x14ac:dyDescent="0.45">
      <c r="C37" t="s">
        <v>435</v>
      </c>
      <c r="D37" s="33">
        <v>0</v>
      </c>
      <c r="E37" s="33">
        <v>0</v>
      </c>
      <c r="F37" s="33">
        <v>0</v>
      </c>
      <c r="G37" s="33">
        <v>0</v>
      </c>
      <c r="H37" s="33">
        <v>0</v>
      </c>
      <c r="I37" s="33">
        <v>0</v>
      </c>
      <c r="J37" s="33">
        <v>0</v>
      </c>
      <c r="K37" s="33">
        <v>0</v>
      </c>
      <c r="L37" s="33">
        <v>0</v>
      </c>
      <c r="M37" s="33">
        <v>0</v>
      </c>
      <c r="N37" s="33">
        <v>0</v>
      </c>
      <c r="O37" s="33">
        <v>0</v>
      </c>
      <c r="P37" s="33">
        <v>0</v>
      </c>
      <c r="Q37" s="33">
        <v>0</v>
      </c>
      <c r="R37" s="33">
        <v>0</v>
      </c>
      <c r="S37" s="33">
        <v>0</v>
      </c>
      <c r="T37" s="33">
        <v>0</v>
      </c>
      <c r="U37" s="33">
        <v>0</v>
      </c>
      <c r="V37" s="33">
        <v>0</v>
      </c>
      <c r="W37" s="33">
        <v>0</v>
      </c>
      <c r="X37" s="33">
        <v>0</v>
      </c>
      <c r="Y37" s="33">
        <v>0</v>
      </c>
      <c r="Z37" s="33">
        <v>0</v>
      </c>
      <c r="AA37" s="33">
        <v>0</v>
      </c>
      <c r="AB37" s="33">
        <v>0</v>
      </c>
      <c r="AC37" s="33">
        <v>0</v>
      </c>
      <c r="AD37" s="33">
        <v>0</v>
      </c>
      <c r="AE37" s="33">
        <v>0</v>
      </c>
      <c r="AF37" s="33">
        <v>0</v>
      </c>
      <c r="AG37" s="33">
        <v>0</v>
      </c>
      <c r="AH37" s="33">
        <v>0</v>
      </c>
      <c r="AI37" s="33">
        <v>0</v>
      </c>
    </row>
    <row r="38" spans="2:35" x14ac:dyDescent="0.45">
      <c r="C38" t="s">
        <v>436</v>
      </c>
      <c r="D38" s="33">
        <v>0</v>
      </c>
      <c r="E38" s="33">
        <v>0</v>
      </c>
      <c r="F38" s="33">
        <v>0</v>
      </c>
      <c r="G38" s="33">
        <v>0</v>
      </c>
      <c r="H38" s="33">
        <v>0</v>
      </c>
      <c r="I38" s="33">
        <v>0</v>
      </c>
      <c r="J38" s="33">
        <v>0</v>
      </c>
      <c r="K38" s="33">
        <v>0</v>
      </c>
      <c r="L38" s="33">
        <v>0</v>
      </c>
      <c r="M38" s="33">
        <v>0</v>
      </c>
      <c r="N38" s="33">
        <v>0</v>
      </c>
      <c r="O38" s="33">
        <v>0</v>
      </c>
      <c r="P38" s="33">
        <v>0</v>
      </c>
      <c r="Q38" s="33">
        <v>0</v>
      </c>
      <c r="R38" s="33">
        <v>0</v>
      </c>
      <c r="S38" s="33">
        <v>0</v>
      </c>
      <c r="T38" s="33">
        <v>0</v>
      </c>
      <c r="U38" s="33">
        <v>0</v>
      </c>
      <c r="V38" s="33">
        <v>0</v>
      </c>
      <c r="W38" s="33">
        <v>0</v>
      </c>
      <c r="X38" s="33">
        <v>0</v>
      </c>
      <c r="Y38" s="33">
        <v>0</v>
      </c>
      <c r="Z38" s="33">
        <v>0</v>
      </c>
      <c r="AA38" s="33">
        <v>0</v>
      </c>
      <c r="AB38" s="33">
        <v>0</v>
      </c>
      <c r="AC38" s="33">
        <v>0</v>
      </c>
      <c r="AD38" s="33">
        <v>0</v>
      </c>
      <c r="AE38" s="33">
        <v>0</v>
      </c>
      <c r="AF38" s="33">
        <v>0</v>
      </c>
      <c r="AG38" s="33">
        <v>0</v>
      </c>
      <c r="AH38" s="33">
        <v>0</v>
      </c>
      <c r="AI38" s="33">
        <v>0</v>
      </c>
    </row>
    <row r="39" spans="2:35" x14ac:dyDescent="0.45">
      <c r="C39" t="s">
        <v>437</v>
      </c>
      <c r="D39" s="33">
        <v>0</v>
      </c>
      <c r="E39" s="33">
        <v>0</v>
      </c>
      <c r="F39" s="33">
        <v>0</v>
      </c>
      <c r="G39" s="33">
        <v>0</v>
      </c>
      <c r="H39" s="33">
        <v>0</v>
      </c>
      <c r="I39" s="33">
        <v>0</v>
      </c>
      <c r="J39" s="33">
        <v>0</v>
      </c>
      <c r="K39" s="33">
        <v>0</v>
      </c>
      <c r="L39" s="33">
        <v>0</v>
      </c>
      <c r="M39" s="33">
        <v>0</v>
      </c>
      <c r="N39" s="33">
        <v>0</v>
      </c>
      <c r="O39" s="33">
        <v>0</v>
      </c>
      <c r="P39" s="33">
        <v>0</v>
      </c>
      <c r="Q39" s="33">
        <v>0</v>
      </c>
      <c r="R39" s="33">
        <v>0</v>
      </c>
      <c r="S39" s="33">
        <v>0</v>
      </c>
      <c r="T39" s="33">
        <v>0</v>
      </c>
      <c r="U39" s="33">
        <v>0</v>
      </c>
      <c r="V39" s="33">
        <v>0</v>
      </c>
      <c r="W39" s="33">
        <v>0</v>
      </c>
      <c r="X39" s="33">
        <v>0</v>
      </c>
      <c r="Y39" s="33">
        <v>0</v>
      </c>
      <c r="Z39" s="33">
        <v>0</v>
      </c>
      <c r="AA39" s="33">
        <v>0</v>
      </c>
      <c r="AB39" s="33">
        <v>0</v>
      </c>
      <c r="AC39" s="33">
        <v>0</v>
      </c>
      <c r="AD39" s="33">
        <v>0</v>
      </c>
      <c r="AE39" s="33">
        <v>0</v>
      </c>
      <c r="AF39" s="33">
        <v>0</v>
      </c>
      <c r="AG39" s="33">
        <v>0</v>
      </c>
      <c r="AH39" s="33">
        <v>0</v>
      </c>
      <c r="AI39" s="33">
        <v>0</v>
      </c>
    </row>
    <row r="40" spans="2:35" x14ac:dyDescent="0.45">
      <c r="B40" s="60" t="s">
        <v>476</v>
      </c>
    </row>
    <row r="41" spans="2:35" x14ac:dyDescent="0.45">
      <c r="B41" s="1" t="s">
        <v>469</v>
      </c>
    </row>
    <row r="42" spans="2:35" x14ac:dyDescent="0.45">
      <c r="C42" s="1" t="s">
        <v>438</v>
      </c>
      <c r="D42">
        <v>2019</v>
      </c>
      <c r="E42">
        <v>2020</v>
      </c>
      <c r="F42">
        <v>2021</v>
      </c>
      <c r="G42">
        <v>2022</v>
      </c>
      <c r="H42">
        <v>2023</v>
      </c>
      <c r="I42">
        <v>2024</v>
      </c>
      <c r="J42">
        <v>2025</v>
      </c>
      <c r="K42">
        <v>2026</v>
      </c>
      <c r="L42">
        <v>2027</v>
      </c>
      <c r="M42">
        <v>2028</v>
      </c>
      <c r="N42">
        <v>2029</v>
      </c>
      <c r="O42">
        <v>2030</v>
      </c>
      <c r="P42">
        <v>2031</v>
      </c>
      <c r="Q42">
        <v>2032</v>
      </c>
      <c r="R42">
        <v>2033</v>
      </c>
      <c r="S42">
        <v>2034</v>
      </c>
      <c r="T42">
        <v>2035</v>
      </c>
      <c r="U42">
        <v>2036</v>
      </c>
      <c r="V42">
        <v>2037</v>
      </c>
      <c r="W42">
        <v>2038</v>
      </c>
      <c r="X42">
        <v>2039</v>
      </c>
      <c r="Y42">
        <v>2040</v>
      </c>
      <c r="Z42">
        <v>2041</v>
      </c>
      <c r="AA42">
        <v>2042</v>
      </c>
      <c r="AB42">
        <v>2043</v>
      </c>
      <c r="AC42">
        <v>2044</v>
      </c>
      <c r="AD42">
        <v>2045</v>
      </c>
      <c r="AE42">
        <v>2046</v>
      </c>
      <c r="AF42">
        <v>2047</v>
      </c>
      <c r="AG42">
        <v>2048</v>
      </c>
      <c r="AH42">
        <v>2049</v>
      </c>
      <c r="AI42">
        <v>2050</v>
      </c>
    </row>
    <row r="43" spans="2:35" x14ac:dyDescent="0.45">
      <c r="C43" t="s">
        <v>301</v>
      </c>
      <c r="D43" s="33">
        <v>0</v>
      </c>
      <c r="E43" s="33">
        <v>0</v>
      </c>
      <c r="F43" s="33">
        <v>0</v>
      </c>
      <c r="G43" s="33">
        <v>0</v>
      </c>
      <c r="H43" s="33">
        <v>0</v>
      </c>
      <c r="I43" s="33">
        <v>0</v>
      </c>
      <c r="J43" s="33">
        <v>0</v>
      </c>
      <c r="K43" s="33">
        <v>0</v>
      </c>
      <c r="L43" s="33">
        <v>0</v>
      </c>
      <c r="M43" s="33">
        <v>0</v>
      </c>
      <c r="N43" s="33">
        <v>0</v>
      </c>
      <c r="O43" s="33">
        <v>0</v>
      </c>
      <c r="P43" s="33">
        <v>0</v>
      </c>
      <c r="Q43" s="33">
        <v>0</v>
      </c>
      <c r="R43" s="33">
        <v>0</v>
      </c>
      <c r="S43" s="33">
        <v>0</v>
      </c>
      <c r="T43" s="33">
        <v>0</v>
      </c>
      <c r="U43" s="33">
        <v>0</v>
      </c>
      <c r="V43" s="33">
        <v>0</v>
      </c>
      <c r="W43" s="33">
        <v>0</v>
      </c>
      <c r="X43" s="33">
        <v>0</v>
      </c>
      <c r="Y43" s="33">
        <v>0</v>
      </c>
      <c r="Z43" s="33">
        <v>0</v>
      </c>
      <c r="AA43" s="33">
        <v>0</v>
      </c>
      <c r="AB43" s="33">
        <v>0</v>
      </c>
      <c r="AC43" s="33">
        <v>0</v>
      </c>
      <c r="AD43" s="33">
        <v>0</v>
      </c>
      <c r="AE43" s="33">
        <v>0</v>
      </c>
      <c r="AF43" s="33">
        <v>0</v>
      </c>
      <c r="AG43" s="33">
        <v>0</v>
      </c>
      <c r="AH43" s="33">
        <v>0</v>
      </c>
      <c r="AI43" s="33">
        <v>0</v>
      </c>
    </row>
    <row r="44" spans="2:35" x14ac:dyDescent="0.45">
      <c r="B44" s="3" t="s">
        <v>104</v>
      </c>
      <c r="C44" t="s">
        <v>222</v>
      </c>
      <c r="D44" s="59">
        <f>INDEX('AEO Table 21'!$C$98:$AH$106,MATCH(Calculations!$B44,'AEO Table 21'!$A$98:$A$106,0),MATCH(Calculations!D$42,'AEO Table 21'!$C$13:$AH$13,0))*gigwatt_to_megawatt*Percent_Urban</f>
        <v>0</v>
      </c>
      <c r="E44" s="59">
        <f>INDEX('AEO Table 21'!$C$98:$AH$106,MATCH(Calculations!$B44,'AEO Table 21'!$A$98:$A$106,0),MATCH(Calculations!E$42,'AEO Table 21'!$C$13:$AH$13,0))*gigwatt_to_megawatt*Percent_Urban</f>
        <v>0</v>
      </c>
      <c r="F44" s="59">
        <f>INDEX('AEO Table 21'!$C$98:$AH$106,MATCH(Calculations!$B44,'AEO Table 21'!$A$98:$A$106,0),MATCH(Calculations!F$42,'AEO Table 21'!$C$13:$AH$13,0))*gigwatt_to_megawatt*Percent_Urban</f>
        <v>0</v>
      </c>
      <c r="G44" s="59">
        <f>INDEX('AEO Table 21'!$C$98:$AH$106,MATCH(Calculations!$B44,'AEO Table 21'!$A$98:$A$106,0),MATCH(Calculations!G$42,'AEO Table 21'!$C$13:$AH$13,0))*gigwatt_to_megawatt*Percent_Urban</f>
        <v>0</v>
      </c>
      <c r="H44" s="59">
        <f>INDEX('AEO Table 21'!$C$98:$AH$106,MATCH(Calculations!$B44,'AEO Table 21'!$A$98:$A$106,0),MATCH(Calculations!H$42,'AEO Table 21'!$C$13:$AH$13,0))*gigwatt_to_megawatt*Percent_Urban</f>
        <v>0</v>
      </c>
      <c r="I44" s="59">
        <f>INDEX('AEO Table 21'!$C$98:$AH$106,MATCH(Calculations!$B44,'AEO Table 21'!$A$98:$A$106,0),MATCH(Calculations!I$42,'AEO Table 21'!$C$13:$AH$13,0))*gigwatt_to_megawatt*Percent_Urban</f>
        <v>0</v>
      </c>
      <c r="J44" s="59">
        <f>INDEX('AEO Table 21'!$C$98:$AH$106,MATCH(Calculations!$B44,'AEO Table 21'!$A$98:$A$106,0),MATCH(Calculations!J$42,'AEO Table 21'!$C$13:$AH$13,0))*gigwatt_to_megawatt*Percent_Urban</f>
        <v>0</v>
      </c>
      <c r="K44" s="59">
        <f>INDEX('AEO Table 21'!$C$98:$AH$106,MATCH(Calculations!$B44,'AEO Table 21'!$A$98:$A$106,0),MATCH(Calculations!K$42,'AEO Table 21'!$C$13:$AH$13,0))*gigwatt_to_megawatt*Percent_Urban</f>
        <v>0</v>
      </c>
      <c r="L44" s="59">
        <f>INDEX('AEO Table 21'!$C$98:$AH$106,MATCH(Calculations!$B44,'AEO Table 21'!$A$98:$A$106,0),MATCH(Calculations!L$42,'AEO Table 21'!$C$13:$AH$13,0))*gigwatt_to_megawatt*Percent_Urban</f>
        <v>0</v>
      </c>
      <c r="M44" s="59">
        <f>INDEX('AEO Table 21'!$C$98:$AH$106,MATCH(Calculations!$B44,'AEO Table 21'!$A$98:$A$106,0),MATCH(Calculations!M$42,'AEO Table 21'!$C$13:$AH$13,0))*gigwatt_to_megawatt*Percent_Urban</f>
        <v>0</v>
      </c>
      <c r="N44" s="59">
        <f>INDEX('AEO Table 21'!$C$98:$AH$106,MATCH(Calculations!$B44,'AEO Table 21'!$A$98:$A$106,0),MATCH(Calculations!N$42,'AEO Table 21'!$C$13:$AH$13,0))*gigwatt_to_megawatt*Percent_Urban</f>
        <v>0</v>
      </c>
      <c r="O44" s="59">
        <f>INDEX('AEO Table 21'!$C$98:$AH$106,MATCH(Calculations!$B44,'AEO Table 21'!$A$98:$A$106,0),MATCH(Calculations!O$42,'AEO Table 21'!$C$13:$AH$13,0))*gigwatt_to_megawatt*Percent_Urban</f>
        <v>0</v>
      </c>
      <c r="P44" s="59">
        <f>INDEX('AEO Table 21'!$C$98:$AH$106,MATCH(Calculations!$B44,'AEO Table 21'!$A$98:$A$106,0),MATCH(Calculations!P$42,'AEO Table 21'!$C$13:$AH$13,0))*gigwatt_to_megawatt*Percent_Urban</f>
        <v>0</v>
      </c>
      <c r="Q44" s="59">
        <f>INDEX('AEO Table 21'!$C$98:$AH$106,MATCH(Calculations!$B44,'AEO Table 21'!$A$98:$A$106,0),MATCH(Calculations!Q$42,'AEO Table 21'!$C$13:$AH$13,0))*gigwatt_to_megawatt*Percent_Urban</f>
        <v>0</v>
      </c>
      <c r="R44" s="59">
        <f>INDEX('AEO Table 21'!$C$98:$AH$106,MATCH(Calculations!$B44,'AEO Table 21'!$A$98:$A$106,0),MATCH(Calculations!R$42,'AEO Table 21'!$C$13:$AH$13,0))*gigwatt_to_megawatt*Percent_Urban</f>
        <v>0</v>
      </c>
      <c r="S44" s="59">
        <f>INDEX('AEO Table 21'!$C$98:$AH$106,MATCH(Calculations!$B44,'AEO Table 21'!$A$98:$A$106,0),MATCH(Calculations!S$42,'AEO Table 21'!$C$13:$AH$13,0))*gigwatt_to_megawatt*Percent_Urban</f>
        <v>1.6023688663282572E-3</v>
      </c>
      <c r="T44" s="59">
        <f>INDEX('AEO Table 21'!$C$98:$AH$106,MATCH(Calculations!$B44,'AEO Table 21'!$A$98:$A$106,0),MATCH(Calculations!T$42,'AEO Table 21'!$C$13:$AH$13,0))*gigwatt_to_megawatt*Percent_Urban</f>
        <v>4.0059221658206431E-3</v>
      </c>
      <c r="U44" s="59">
        <f>INDEX('AEO Table 21'!$C$98:$AH$106,MATCH(Calculations!$B44,'AEO Table 21'!$A$98:$A$106,0),MATCH(Calculations!U$42,'AEO Table 21'!$C$13:$AH$13,0))*gigwatt_to_megawatt*Percent_Urban</f>
        <v>8.813028764805414E-3</v>
      </c>
      <c r="V44" s="59">
        <f>INDEX('AEO Table 21'!$C$98:$AH$106,MATCH(Calculations!$B44,'AEO Table 21'!$A$98:$A$106,0),MATCH(Calculations!V$42,'AEO Table 21'!$C$13:$AH$13,0))*gigwatt_to_megawatt*Percent_Urban</f>
        <v>1.7626057529610828E-2</v>
      </c>
      <c r="W44" s="59">
        <f>INDEX('AEO Table 21'!$C$98:$AH$106,MATCH(Calculations!$B44,'AEO Table 21'!$A$98:$A$106,0),MATCH(Calculations!W$42,'AEO Table 21'!$C$13:$AH$13,0))*gigwatt_to_megawatt*Percent_Urban</f>
        <v>3.445093062605753E-2</v>
      </c>
      <c r="X44" s="59">
        <f>INDEX('AEO Table 21'!$C$98:$AH$106,MATCH(Calculations!$B44,'AEO Table 21'!$A$98:$A$106,0),MATCH(Calculations!X$42,'AEO Table 21'!$C$13:$AH$13,0))*gigwatt_to_megawatt*Percent_Urban</f>
        <v>6.4895939086294416E-2</v>
      </c>
      <c r="Y44" s="59">
        <f>INDEX('AEO Table 21'!$C$98:$AH$106,MATCH(Calculations!$B44,'AEO Table 21'!$A$98:$A$106,0),MATCH(Calculations!Y$42,'AEO Table 21'!$C$13:$AH$13,0))*gigwatt_to_megawatt*Percent_Urban</f>
        <v>0.12097884940778343</v>
      </c>
      <c r="Z44" s="59">
        <f>INDEX('AEO Table 21'!$C$98:$AH$106,MATCH(Calculations!$B44,'AEO Table 21'!$A$98:$A$106,0),MATCH(Calculations!Z$42,'AEO Table 21'!$C$13:$AH$13,0))*gigwatt_to_megawatt*Percent_Urban</f>
        <v>0.22353045685279188</v>
      </c>
      <c r="AA44" s="59">
        <f>INDEX('AEO Table 21'!$C$98:$AH$106,MATCH(Calculations!$B44,'AEO Table 21'!$A$98:$A$106,0),MATCH(Calculations!AA$42,'AEO Table 21'!$C$13:$AH$13,0))*gigwatt_to_megawatt*Percent_Urban</f>
        <v>0.32608206429780034</v>
      </c>
      <c r="AB44" s="59">
        <f>INDEX('AEO Table 21'!$C$98:$AH$106,MATCH(Calculations!$B44,'AEO Table 21'!$A$98:$A$106,0),MATCH(Calculations!AB$42,'AEO Table 21'!$C$13:$AH$13,0))*gigwatt_to_megawatt*Percent_Urban</f>
        <v>0.42943485617597293</v>
      </c>
      <c r="AC44" s="59">
        <f>INDEX('AEO Table 21'!$C$98:$AH$106,MATCH(Calculations!$B44,'AEO Table 21'!$A$98:$A$106,0),MATCH(Calculations!AC$42,'AEO Table 21'!$C$13:$AH$13,0))*gigwatt_to_megawatt*Percent_Urban</f>
        <v>0.53358883248730971</v>
      </c>
      <c r="AD44" s="59">
        <f>INDEX('AEO Table 21'!$C$98:$AH$106,MATCH(Calculations!$B44,'AEO Table 21'!$A$98:$A$106,0),MATCH(Calculations!AD$42,'AEO Table 21'!$C$13:$AH$13,0))*gigwatt_to_megawatt*Percent_Urban</f>
        <v>0.63854399323181044</v>
      </c>
      <c r="AE44" s="59">
        <f>INDEX('AEO Table 21'!$C$98:$AH$106,MATCH(Calculations!$B44,'AEO Table 21'!$A$98:$A$106,0),MATCH(Calculations!AE$42,'AEO Table 21'!$C$13:$AH$13,0))*gigwatt_to_megawatt*Percent_Urban</f>
        <v>0.74510152284263964</v>
      </c>
      <c r="AF44" s="59">
        <f>INDEX('AEO Table 21'!$C$98:$AH$106,MATCH(Calculations!$B44,'AEO Table 21'!$A$98:$A$106,0),MATCH(Calculations!AF$42,'AEO Table 21'!$C$13:$AH$13,0))*gigwatt_to_megawatt*Percent_Urban</f>
        <v>0.85246023688663286</v>
      </c>
      <c r="AG44" s="59">
        <f>INDEX('AEO Table 21'!$C$98:$AH$106,MATCH(Calculations!$B44,'AEO Table 21'!$A$98:$A$106,0),MATCH(Calculations!AG$42,'AEO Table 21'!$C$13:$AH$13,0))*gigwatt_to_megawatt*Percent_Urban</f>
        <v>0.95901776649746173</v>
      </c>
      <c r="AH44" s="59">
        <f>INDEX('AEO Table 21'!$C$98:$AH$106,MATCH(Calculations!$B44,'AEO Table 21'!$A$98:$A$106,0),MATCH(Calculations!AH$42,'AEO Table 21'!$C$13:$AH$13,0))*gigwatt_to_megawatt*Percent_Urban</f>
        <v>1.0663764805414551</v>
      </c>
      <c r="AI44" s="59">
        <f>INDEX('AEO Table 21'!$C$98:$AH$106,MATCH(Calculations!$B44,'AEO Table 21'!$A$98:$A$106,0),MATCH(Calculations!AI$42,'AEO Table 21'!$C$13:$AH$13,0))*gigwatt_to_megawatt*Percent_Urban</f>
        <v>1.1745363790186125</v>
      </c>
    </row>
    <row r="45" spans="2:35" x14ac:dyDescent="0.45">
      <c r="C45" t="s">
        <v>223</v>
      </c>
      <c r="D45" s="33">
        <v>0</v>
      </c>
      <c r="E45" s="33">
        <v>0</v>
      </c>
      <c r="F45" s="33">
        <v>0</v>
      </c>
      <c r="G45" s="33">
        <v>0</v>
      </c>
      <c r="H45" s="33">
        <v>0</v>
      </c>
      <c r="I45" s="33">
        <v>0</v>
      </c>
      <c r="J45" s="33">
        <v>0</v>
      </c>
      <c r="K45" s="33">
        <v>0</v>
      </c>
      <c r="L45" s="33">
        <v>0</v>
      </c>
      <c r="M45" s="33">
        <v>0</v>
      </c>
      <c r="N45" s="33">
        <v>0</v>
      </c>
      <c r="O45" s="33">
        <v>0</v>
      </c>
      <c r="P45" s="33">
        <v>0</v>
      </c>
      <c r="Q45" s="33">
        <v>0</v>
      </c>
      <c r="R45" s="33">
        <v>0</v>
      </c>
      <c r="S45" s="33">
        <v>0</v>
      </c>
      <c r="T45" s="33">
        <v>0</v>
      </c>
      <c r="U45" s="33">
        <v>0</v>
      </c>
      <c r="V45" s="33">
        <v>0</v>
      </c>
      <c r="W45" s="33">
        <v>0</v>
      </c>
      <c r="X45" s="33">
        <v>0</v>
      </c>
      <c r="Y45" s="33">
        <v>0</v>
      </c>
      <c r="Z45" s="33">
        <v>0</v>
      </c>
      <c r="AA45" s="33">
        <v>0</v>
      </c>
      <c r="AB45" s="33">
        <v>0</v>
      </c>
      <c r="AC45" s="33">
        <v>0</v>
      </c>
      <c r="AD45" s="33">
        <v>0</v>
      </c>
      <c r="AE45" s="33">
        <v>0</v>
      </c>
      <c r="AF45" s="33">
        <v>0</v>
      </c>
      <c r="AG45" s="33">
        <v>0</v>
      </c>
      <c r="AH45" s="33">
        <v>0</v>
      </c>
      <c r="AI45" s="33">
        <v>0</v>
      </c>
    </row>
    <row r="46" spans="2:35" x14ac:dyDescent="0.45">
      <c r="C46" t="s">
        <v>224</v>
      </c>
      <c r="D46" s="33">
        <v>0</v>
      </c>
      <c r="E46" s="33">
        <v>0</v>
      </c>
      <c r="F46" s="33">
        <v>0</v>
      </c>
      <c r="G46" s="33">
        <v>0</v>
      </c>
      <c r="H46" s="33">
        <v>0</v>
      </c>
      <c r="I46" s="33">
        <v>0</v>
      </c>
      <c r="J46" s="33">
        <v>0</v>
      </c>
      <c r="K46" s="33">
        <v>0</v>
      </c>
      <c r="L46" s="33">
        <v>0</v>
      </c>
      <c r="M46" s="33">
        <v>0</v>
      </c>
      <c r="N46" s="33">
        <v>0</v>
      </c>
      <c r="O46" s="33">
        <v>0</v>
      </c>
      <c r="P46" s="33">
        <v>0</v>
      </c>
      <c r="Q46" s="33">
        <v>0</v>
      </c>
      <c r="R46" s="33">
        <v>0</v>
      </c>
      <c r="S46" s="33">
        <v>0</v>
      </c>
      <c r="T46" s="33">
        <v>0</v>
      </c>
      <c r="U46" s="33">
        <v>0</v>
      </c>
      <c r="V46" s="33">
        <v>0</v>
      </c>
      <c r="W46" s="33">
        <v>0</v>
      </c>
      <c r="X46" s="33">
        <v>0</v>
      </c>
      <c r="Y46" s="33">
        <v>0</v>
      </c>
      <c r="Z46" s="33">
        <v>0</v>
      </c>
      <c r="AA46" s="33">
        <v>0</v>
      </c>
      <c r="AB46" s="33">
        <v>0</v>
      </c>
      <c r="AC46" s="33">
        <v>0</v>
      </c>
      <c r="AD46" s="33">
        <v>0</v>
      </c>
      <c r="AE46" s="33">
        <v>0</v>
      </c>
      <c r="AF46" s="33">
        <v>0</v>
      </c>
      <c r="AG46" s="33">
        <v>0</v>
      </c>
      <c r="AH46" s="33">
        <v>0</v>
      </c>
      <c r="AI46" s="33">
        <v>0</v>
      </c>
    </row>
    <row r="47" spans="2:35" x14ac:dyDescent="0.45">
      <c r="B47" s="3" t="s">
        <v>109</v>
      </c>
      <c r="C47" t="s">
        <v>302</v>
      </c>
      <c r="D47" s="59">
        <f>INDEX('AEO Table 21'!$C$98:$AH$106,MATCH(Calculations!$B47,'AEO Table 21'!$A$98:$A$106,0),MATCH(Calculations!D$42,'AEO Table 21'!$C$13:$AH$13,0))*gigwatt_to_megawatt*Percent_Urban</f>
        <v>11.28067681895093</v>
      </c>
      <c r="E47" s="59">
        <f>INDEX('AEO Table 21'!$C$98:$AH$106,MATCH(Calculations!$B47,'AEO Table 21'!$A$98:$A$106,0),MATCH(Calculations!E$42,'AEO Table 21'!$C$13:$AH$13,0))*gigwatt_to_megawatt*Percent_Urban</f>
        <v>11.28067681895093</v>
      </c>
      <c r="F47" s="59">
        <f>INDEX('AEO Table 21'!$C$98:$AH$106,MATCH(Calculations!$B47,'AEO Table 21'!$A$98:$A$106,0),MATCH(Calculations!F$42,'AEO Table 21'!$C$13:$AH$13,0))*gigwatt_to_megawatt*Percent_Urban</f>
        <v>11.28067681895093</v>
      </c>
      <c r="G47" s="59">
        <f>INDEX('AEO Table 21'!$C$98:$AH$106,MATCH(Calculations!$B47,'AEO Table 21'!$A$98:$A$106,0),MATCH(Calculations!G$42,'AEO Table 21'!$C$13:$AH$13,0))*gigwatt_to_megawatt*Percent_Urban</f>
        <v>11.28067681895093</v>
      </c>
      <c r="H47" s="59">
        <f>INDEX('AEO Table 21'!$C$98:$AH$106,MATCH(Calculations!$B47,'AEO Table 21'!$A$98:$A$106,0),MATCH(Calculations!H$42,'AEO Table 21'!$C$13:$AH$13,0))*gigwatt_to_megawatt*Percent_Urban</f>
        <v>11.28067681895093</v>
      </c>
      <c r="I47" s="59">
        <f>INDEX('AEO Table 21'!$C$98:$AH$106,MATCH(Calculations!$B47,'AEO Table 21'!$A$98:$A$106,0),MATCH(Calculations!I$42,'AEO Table 21'!$C$13:$AH$13,0))*gigwatt_to_megawatt*Percent_Urban</f>
        <v>11.28067681895093</v>
      </c>
      <c r="J47" s="59">
        <f>INDEX('AEO Table 21'!$C$98:$AH$106,MATCH(Calculations!$B47,'AEO Table 21'!$A$98:$A$106,0),MATCH(Calculations!J$42,'AEO Table 21'!$C$13:$AH$13,0))*gigwatt_to_megawatt*Percent_Urban</f>
        <v>11.28067681895093</v>
      </c>
      <c r="K47" s="59">
        <f>INDEX('AEO Table 21'!$C$98:$AH$106,MATCH(Calculations!$B47,'AEO Table 21'!$A$98:$A$106,0),MATCH(Calculations!K$42,'AEO Table 21'!$C$13:$AH$13,0))*gigwatt_to_megawatt*Percent_Urban</f>
        <v>11.28067681895093</v>
      </c>
      <c r="L47" s="59">
        <f>INDEX('AEO Table 21'!$C$98:$AH$106,MATCH(Calculations!$B47,'AEO Table 21'!$A$98:$A$106,0),MATCH(Calculations!L$42,'AEO Table 21'!$C$13:$AH$13,0))*gigwatt_to_megawatt*Percent_Urban</f>
        <v>11.28067681895093</v>
      </c>
      <c r="M47" s="59">
        <f>INDEX('AEO Table 21'!$C$98:$AH$106,MATCH(Calculations!$B47,'AEO Table 21'!$A$98:$A$106,0),MATCH(Calculations!M$42,'AEO Table 21'!$C$13:$AH$13,0))*gigwatt_to_megawatt*Percent_Urban</f>
        <v>11.28067681895093</v>
      </c>
      <c r="N47" s="59">
        <f>INDEX('AEO Table 21'!$C$98:$AH$106,MATCH(Calculations!$B47,'AEO Table 21'!$A$98:$A$106,0),MATCH(Calculations!N$42,'AEO Table 21'!$C$13:$AH$13,0))*gigwatt_to_megawatt*Percent_Urban</f>
        <v>11.28067681895093</v>
      </c>
      <c r="O47" s="59">
        <f>INDEX('AEO Table 21'!$C$98:$AH$106,MATCH(Calculations!$B47,'AEO Table 21'!$A$98:$A$106,0),MATCH(Calculations!O$42,'AEO Table 21'!$C$13:$AH$13,0))*gigwatt_to_megawatt*Percent_Urban</f>
        <v>11.28067681895093</v>
      </c>
      <c r="P47" s="59">
        <f>INDEX('AEO Table 21'!$C$98:$AH$106,MATCH(Calculations!$B47,'AEO Table 21'!$A$98:$A$106,0),MATCH(Calculations!P$42,'AEO Table 21'!$C$13:$AH$13,0))*gigwatt_to_megawatt*Percent_Urban</f>
        <v>11.28067681895093</v>
      </c>
      <c r="Q47" s="59">
        <f>INDEX('AEO Table 21'!$C$98:$AH$106,MATCH(Calculations!$B47,'AEO Table 21'!$A$98:$A$106,0),MATCH(Calculations!Q$42,'AEO Table 21'!$C$13:$AH$13,0))*gigwatt_to_megawatt*Percent_Urban</f>
        <v>11.28067681895093</v>
      </c>
      <c r="R47" s="59">
        <f>INDEX('AEO Table 21'!$C$98:$AH$106,MATCH(Calculations!$B47,'AEO Table 21'!$A$98:$A$106,0),MATCH(Calculations!R$42,'AEO Table 21'!$C$13:$AH$13,0))*gigwatt_to_megawatt*Percent_Urban</f>
        <v>11.281478003384095</v>
      </c>
      <c r="S47" s="59">
        <f>INDEX('AEO Table 21'!$C$98:$AH$106,MATCH(Calculations!$B47,'AEO Table 21'!$A$98:$A$106,0),MATCH(Calculations!S$42,'AEO Table 21'!$C$13:$AH$13,0))*gigwatt_to_megawatt*Percent_Urban</f>
        <v>11.283881556683587</v>
      </c>
      <c r="T47" s="59">
        <f>INDEX('AEO Table 21'!$C$98:$AH$106,MATCH(Calculations!$B47,'AEO Table 21'!$A$98:$A$106,0),MATCH(Calculations!T$42,'AEO Table 21'!$C$13:$AH$13,0))*gigwatt_to_megawatt*Percent_Urban</f>
        <v>11.288688663282571</v>
      </c>
      <c r="U47" s="59">
        <f>INDEX('AEO Table 21'!$C$98:$AH$106,MATCH(Calculations!$B47,'AEO Table 21'!$A$98:$A$106,0),MATCH(Calculations!U$42,'AEO Table 21'!$C$13:$AH$13,0))*gigwatt_to_megawatt*Percent_Urban</f>
        <v>11.298302876480541</v>
      </c>
      <c r="V47" s="59">
        <f>INDEX('AEO Table 21'!$C$98:$AH$106,MATCH(Calculations!$B47,'AEO Table 21'!$A$98:$A$106,0),MATCH(Calculations!V$42,'AEO Table 21'!$C$13:$AH$13,0))*gigwatt_to_megawatt*Percent_Urban</f>
        <v>11.315928934010151</v>
      </c>
      <c r="W47" s="59">
        <f>INDEX('AEO Table 21'!$C$98:$AH$106,MATCH(Calculations!$B47,'AEO Table 21'!$A$98:$A$106,0),MATCH(Calculations!W$42,'AEO Table 21'!$C$13:$AH$13,0))*gigwatt_to_megawatt*Percent_Urban</f>
        <v>11.349578680203045</v>
      </c>
      <c r="X47" s="59">
        <f>INDEX('AEO Table 21'!$C$98:$AH$106,MATCH(Calculations!$B47,'AEO Table 21'!$A$98:$A$106,0),MATCH(Calculations!X$42,'AEO Table 21'!$C$13:$AH$13,0))*gigwatt_to_megawatt*Percent_Urban</f>
        <v>11.410468697123518</v>
      </c>
      <c r="Y47" s="59">
        <f>INDEX('AEO Table 21'!$C$98:$AH$106,MATCH(Calculations!$B47,'AEO Table 21'!$A$98:$A$106,0),MATCH(Calculations!Y$42,'AEO Table 21'!$C$13:$AH$13,0))*gigwatt_to_megawatt*Percent_Urban</f>
        <v>11.522634517766498</v>
      </c>
      <c r="Z47" s="59">
        <f>INDEX('AEO Table 21'!$C$98:$AH$106,MATCH(Calculations!$B47,'AEO Table 21'!$A$98:$A$106,0),MATCH(Calculations!Z$42,'AEO Table 21'!$C$13:$AH$13,0))*gigwatt_to_megawatt*Percent_Urban</f>
        <v>11.72693654822335</v>
      </c>
      <c r="AA47" s="59">
        <f>INDEX('AEO Table 21'!$C$98:$AH$106,MATCH(Calculations!$B47,'AEO Table 21'!$A$98:$A$106,0),MATCH(Calculations!AA$42,'AEO Table 21'!$C$13:$AH$13,0))*gigwatt_to_megawatt*Percent_Urban</f>
        <v>11.932039763113368</v>
      </c>
      <c r="AB47" s="59">
        <f>INDEX('AEO Table 21'!$C$98:$AH$106,MATCH(Calculations!$B47,'AEO Table 21'!$A$98:$A$106,0),MATCH(Calculations!AB$42,'AEO Table 21'!$C$13:$AH$13,0))*gigwatt_to_megawatt*Percent_Urban</f>
        <v>12.138745346869712</v>
      </c>
      <c r="AC47" s="59">
        <f>INDEX('AEO Table 21'!$C$98:$AH$106,MATCH(Calculations!$B47,'AEO Table 21'!$A$98:$A$106,0),MATCH(Calculations!AC$42,'AEO Table 21'!$C$13:$AH$13,0))*gigwatt_to_megawatt*Percent_Urban</f>
        <v>12.34785448392555</v>
      </c>
      <c r="AD47" s="59">
        <f>INDEX('AEO Table 21'!$C$98:$AH$106,MATCH(Calculations!$B47,'AEO Table 21'!$A$98:$A$106,0),MATCH(Calculations!AD$42,'AEO Table 21'!$C$13:$AH$13,0))*gigwatt_to_megawatt*Percent_Urban</f>
        <v>12.558565989847716</v>
      </c>
      <c r="AE47" s="59">
        <f>INDEX('AEO Table 21'!$C$98:$AH$106,MATCH(Calculations!$B47,'AEO Table 21'!$A$98:$A$106,0),MATCH(Calculations!AE$42,'AEO Table 21'!$C$13:$AH$13,0))*gigwatt_to_megawatt*Percent_Urban</f>
        <v>12.770879864636209</v>
      </c>
      <c r="AF47" s="59">
        <f>INDEX('AEO Table 21'!$C$98:$AH$106,MATCH(Calculations!$B47,'AEO Table 21'!$A$98:$A$106,0),MATCH(Calculations!AF$42,'AEO Table 21'!$C$13:$AH$13,0))*gigwatt_to_megawatt*Percent_Urban</f>
        <v>12.984796108291032</v>
      </c>
      <c r="AG47" s="59">
        <f>INDEX('AEO Table 21'!$C$98:$AH$106,MATCH(Calculations!$B47,'AEO Table 21'!$A$98:$A$106,0),MATCH(Calculations!AG$42,'AEO Table 21'!$C$13:$AH$13,0))*gigwatt_to_megawatt*Percent_Urban</f>
        <v>13.199513536379019</v>
      </c>
      <c r="AH47" s="59">
        <f>INDEX('AEO Table 21'!$C$98:$AH$106,MATCH(Calculations!$B47,'AEO Table 21'!$A$98:$A$106,0),MATCH(Calculations!AH$42,'AEO Table 21'!$C$13:$AH$13,0))*gigwatt_to_megawatt*Percent_Urban</f>
        <v>13.414230964467006</v>
      </c>
      <c r="AI47" s="59">
        <f>INDEX('AEO Table 21'!$C$98:$AH$106,MATCH(Calculations!$B47,'AEO Table 21'!$A$98:$A$106,0),MATCH(Calculations!AI$42,'AEO Table 21'!$C$13:$AH$13,0))*gigwatt_to_megawatt*Percent_Urban</f>
        <v>13.629749576988155</v>
      </c>
    </row>
    <row r="48" spans="2:35" x14ac:dyDescent="0.45">
      <c r="B48" s="3" t="s">
        <v>107</v>
      </c>
      <c r="C48" t="s">
        <v>225</v>
      </c>
      <c r="D48" s="59">
        <f>INDEX('AEO Table 21'!$C$98:$AH$106,MATCH(Calculations!$B48,'AEO Table 21'!$A$98:$A$106,0),MATCH(Calculations!D$42,'AEO Table 21'!$C$13:$AH$13,0))*gigwatt_to_megawatt*Percent_Urban</f>
        <v>12315.146129441624</v>
      </c>
      <c r="E48" s="59">
        <f>INDEX('AEO Table 21'!$C$98:$AH$106,MATCH(Calculations!$B48,'AEO Table 21'!$A$98:$A$106,0),MATCH(Calculations!E$42,'AEO Table 21'!$C$13:$AH$13,0))*gigwatt_to_megawatt*Percent_Urban</f>
        <v>14252.651245346868</v>
      </c>
      <c r="F48" s="59">
        <f>INDEX('AEO Table 21'!$C$98:$AH$106,MATCH(Calculations!$B48,'AEO Table 21'!$A$98:$A$106,0),MATCH(Calculations!F$42,'AEO Table 21'!$C$13:$AH$13,0))*gigwatt_to_megawatt*Percent_Urban</f>
        <v>16163.320688663285</v>
      </c>
      <c r="G48" s="59">
        <f>INDEX('AEO Table 21'!$C$98:$AH$106,MATCH(Calculations!$B48,'AEO Table 21'!$A$98:$A$106,0),MATCH(Calculations!G$42,'AEO Table 21'!$C$13:$AH$13,0))*gigwatt_to_megawatt*Percent_Urban</f>
        <v>18022.250442470391</v>
      </c>
      <c r="H48" s="59">
        <f>INDEX('AEO Table 21'!$C$98:$AH$106,MATCH(Calculations!$B48,'AEO Table 21'!$A$98:$A$106,0),MATCH(Calculations!H$42,'AEO Table 21'!$C$13:$AH$13,0))*gigwatt_to_megawatt*Percent_Urban</f>
        <v>19883.632621827408</v>
      </c>
      <c r="I48" s="59">
        <f>INDEX('AEO Table 21'!$C$98:$AH$106,MATCH(Calculations!$B48,'AEO Table 21'!$A$98:$A$106,0),MATCH(Calculations!I$42,'AEO Table 21'!$C$13:$AH$13,0))*gigwatt_to_megawatt*Percent_Urban</f>
        <v>21750.645525380707</v>
      </c>
      <c r="J48" s="59">
        <f>INDEX('AEO Table 21'!$C$98:$AH$106,MATCH(Calculations!$B48,'AEO Table 21'!$A$98:$A$106,0),MATCH(Calculations!J$42,'AEO Table 21'!$C$13:$AH$13,0))*gigwatt_to_megawatt*Percent_Urban</f>
        <v>23628.409522842641</v>
      </c>
      <c r="K48" s="59">
        <f>INDEX('AEO Table 21'!$C$98:$AH$106,MATCH(Calculations!$B48,'AEO Table 21'!$A$98:$A$106,0),MATCH(Calculations!K$42,'AEO Table 21'!$C$13:$AH$13,0))*gigwatt_to_megawatt*Percent_Urban</f>
        <v>25523.398184433161</v>
      </c>
      <c r="L48" s="59">
        <f>INDEX('AEO Table 21'!$C$98:$AH$106,MATCH(Calculations!$B48,'AEO Table 21'!$A$98:$A$106,0),MATCH(Calculations!L$42,'AEO Table 21'!$C$13:$AH$13,0))*gigwatt_to_megawatt*Percent_Urban</f>
        <v>27434.291959390859</v>
      </c>
      <c r="M48" s="59">
        <f>INDEX('AEO Table 21'!$C$98:$AH$106,MATCH(Calculations!$B48,'AEO Table 21'!$A$98:$A$106,0),MATCH(Calculations!M$42,'AEO Table 21'!$C$13:$AH$13,0))*gigwatt_to_megawatt*Percent_Urban</f>
        <v>29363.270069373943</v>
      </c>
      <c r="N48" s="59">
        <f>INDEX('AEO Table 21'!$C$98:$AH$106,MATCH(Calculations!$B48,'AEO Table 21'!$A$98:$A$106,0),MATCH(Calculations!N$42,'AEO Table 21'!$C$13:$AH$13,0))*gigwatt_to_megawatt*Percent_Urban</f>
        <v>31313.626183587141</v>
      </c>
      <c r="O48" s="59">
        <f>INDEX('AEO Table 21'!$C$98:$AH$106,MATCH(Calculations!$B48,'AEO Table 21'!$A$98:$A$106,0),MATCH(Calculations!O$42,'AEO Table 21'!$C$13:$AH$13,0))*gigwatt_to_megawatt*Percent_Urban</f>
        <v>33293.85205583756</v>
      </c>
      <c r="P48" s="59">
        <f>INDEX('AEO Table 21'!$C$98:$AH$106,MATCH(Calculations!$B48,'AEO Table 21'!$A$98:$A$106,0),MATCH(Calculations!P$42,'AEO Table 21'!$C$13:$AH$13,0))*gigwatt_to_megawatt*Percent_Urban</f>
        <v>35297.29304822335</v>
      </c>
      <c r="Q48" s="59">
        <f>INDEX('AEO Table 21'!$C$98:$AH$106,MATCH(Calculations!$B48,'AEO Table 21'!$A$98:$A$106,0),MATCH(Calculations!Q$42,'AEO Table 21'!$C$13:$AH$13,0))*gigwatt_to_megawatt*Percent_Urban</f>
        <v>37316.284229272416</v>
      </c>
      <c r="R48" s="59">
        <f>INDEX('AEO Table 21'!$C$98:$AH$106,MATCH(Calculations!$B48,'AEO Table 21'!$A$98:$A$106,0),MATCH(Calculations!R$42,'AEO Table 21'!$C$13:$AH$13,0))*gigwatt_to_megawatt*Percent_Urban</f>
        <v>39353.341318104911</v>
      </c>
      <c r="S48" s="59">
        <f>INDEX('AEO Table 21'!$C$98:$AH$106,MATCH(Calculations!$B48,'AEO Table 21'!$A$98:$A$106,0),MATCH(Calculations!S$42,'AEO Table 21'!$C$13:$AH$13,0))*gigwatt_to_megawatt*Percent_Urban</f>
        <v>41411.0369179357</v>
      </c>
      <c r="T48" s="59">
        <f>INDEX('AEO Table 21'!$C$98:$AH$106,MATCH(Calculations!$B48,'AEO Table 21'!$A$98:$A$106,0),MATCH(Calculations!T$42,'AEO Table 21'!$C$13:$AH$13,0))*gigwatt_to_megawatt*Percent_Urban</f>
        <v>43484.366029610828</v>
      </c>
      <c r="U48" s="59">
        <f>INDEX('AEO Table 21'!$C$98:$AH$106,MATCH(Calculations!$B48,'AEO Table 21'!$A$98:$A$106,0),MATCH(Calculations!U$42,'AEO Table 21'!$C$13:$AH$13,0))*gigwatt_to_megawatt*Percent_Urban</f>
        <v>45569.800236886629</v>
      </c>
      <c r="V48" s="59">
        <f>INDEX('AEO Table 21'!$C$98:$AH$106,MATCH(Calculations!$B48,'AEO Table 21'!$A$98:$A$106,0),MATCH(Calculations!V$42,'AEO Table 21'!$C$13:$AH$13,0))*gigwatt_to_megawatt*Percent_Urban</f>
        <v>47675.58693231811</v>
      </c>
      <c r="W48" s="59">
        <f>INDEX('AEO Table 21'!$C$98:$AH$106,MATCH(Calculations!$B48,'AEO Table 21'!$A$98:$A$106,0),MATCH(Calculations!W$42,'AEO Table 21'!$C$13:$AH$13,0))*gigwatt_to_megawatt*Percent_Urban</f>
        <v>49801.847094754652</v>
      </c>
      <c r="X48" s="59">
        <f>INDEX('AEO Table 21'!$C$98:$AH$106,MATCH(Calculations!$B48,'AEO Table 21'!$A$98:$A$106,0),MATCH(Calculations!X$42,'AEO Table 21'!$C$13:$AH$13,0))*gigwatt_to_megawatt*Percent_Urban</f>
        <v>51945.280645516075</v>
      </c>
      <c r="Y48" s="59">
        <f>INDEX('AEO Table 21'!$C$98:$AH$106,MATCH(Calculations!$B48,'AEO Table 21'!$A$98:$A$106,0),MATCH(Calculations!Y$42,'AEO Table 21'!$C$13:$AH$13,0))*gigwatt_to_megawatt*Percent_Urban</f>
        <v>54112.975663282581</v>
      </c>
      <c r="Z48" s="59">
        <f>INDEX('AEO Table 21'!$C$98:$AH$106,MATCH(Calculations!$B48,'AEO Table 21'!$A$98:$A$106,0),MATCH(Calculations!Z$42,'AEO Table 21'!$C$13:$AH$13,0))*gigwatt_to_megawatt*Percent_Urban</f>
        <v>56294.906126057518</v>
      </c>
      <c r="AA48" s="59">
        <f>INDEX('AEO Table 21'!$C$98:$AH$106,MATCH(Calculations!$B48,'AEO Table 21'!$A$98:$A$106,0),MATCH(Calculations!AA$42,'AEO Table 21'!$C$13:$AH$13,0))*gigwatt_to_megawatt*Percent_Urban</f>
        <v>58495.938428087982</v>
      </c>
      <c r="AB48" s="59">
        <f>INDEX('AEO Table 21'!$C$98:$AH$106,MATCH(Calculations!$B48,'AEO Table 21'!$A$98:$A$106,0),MATCH(Calculations!AB$42,'AEO Table 21'!$C$13:$AH$13,0))*gigwatt_to_megawatt*Percent_Urban</f>
        <v>60714.91085194586</v>
      </c>
      <c r="AC48" s="59">
        <f>INDEX('AEO Table 21'!$C$98:$AH$106,MATCH(Calculations!$B48,'AEO Table 21'!$A$98:$A$106,0),MATCH(Calculations!AC$42,'AEO Table 21'!$C$13:$AH$13,0))*gigwatt_to_megawatt*Percent_Urban</f>
        <v>62951.75048984772</v>
      </c>
      <c r="AD48" s="59">
        <f>INDEX('AEO Table 21'!$C$98:$AH$106,MATCH(Calculations!$B48,'AEO Table 21'!$A$98:$A$106,0),MATCH(Calculations!AD$42,'AEO Table 21'!$C$13:$AH$13,0))*gigwatt_to_megawatt*Percent_Urban</f>
        <v>65214.13429103214</v>
      </c>
      <c r="AE48" s="59">
        <f>INDEX('AEO Table 21'!$C$98:$AH$106,MATCH(Calculations!$B48,'AEO Table 21'!$A$98:$A$106,0),MATCH(Calculations!AE$42,'AEO Table 21'!$C$13:$AH$13,0))*gigwatt_to_megawatt*Percent_Urban</f>
        <v>67503.217563451777</v>
      </c>
      <c r="AF48" s="59">
        <f>INDEX('AEO Table 21'!$C$98:$AH$106,MATCH(Calculations!$B48,'AEO Table 21'!$A$98:$A$106,0),MATCH(Calculations!AF$42,'AEO Table 21'!$C$13:$AH$13,0))*gigwatt_to_megawatt*Percent_Urban</f>
        <v>69820.192469543137</v>
      </c>
      <c r="AG48" s="59">
        <f>INDEX('AEO Table 21'!$C$98:$AH$106,MATCH(Calculations!$B48,'AEO Table 21'!$A$98:$A$106,0),MATCH(Calculations!AG$42,'AEO Table 21'!$C$13:$AH$13,0))*gigwatt_to_megawatt*Percent_Urban</f>
        <v>72161.141217428085</v>
      </c>
      <c r="AH48" s="59">
        <f>INDEX('AEO Table 21'!$C$98:$AH$106,MATCH(Calculations!$B48,'AEO Table 21'!$A$98:$A$106,0),MATCH(Calculations!AH$42,'AEO Table 21'!$C$13:$AH$13,0))*gigwatt_to_megawatt*Percent_Urban</f>
        <v>74530.488748730961</v>
      </c>
      <c r="AI48" s="59">
        <f>INDEX('AEO Table 21'!$C$98:$AH$106,MATCH(Calculations!$B48,'AEO Table 21'!$A$98:$A$106,0),MATCH(Calculations!AI$42,'AEO Table 21'!$C$13:$AH$13,0))*gigwatt_to_megawatt*Percent_Urban</f>
        <v>76924.06650084602</v>
      </c>
    </row>
    <row r="49" spans="2:35" x14ac:dyDescent="0.45">
      <c r="C49" t="s">
        <v>226</v>
      </c>
      <c r="D49" s="33">
        <v>0</v>
      </c>
      <c r="E49" s="33">
        <v>0</v>
      </c>
      <c r="F49" s="33">
        <v>0</v>
      </c>
      <c r="G49" s="33">
        <v>0</v>
      </c>
      <c r="H49" s="33">
        <v>0</v>
      </c>
      <c r="I49" s="33">
        <v>0</v>
      </c>
      <c r="J49" s="33">
        <v>0</v>
      </c>
      <c r="K49" s="33">
        <v>0</v>
      </c>
      <c r="L49" s="33">
        <v>0</v>
      </c>
      <c r="M49" s="33">
        <v>0</v>
      </c>
      <c r="N49" s="33">
        <v>0</v>
      </c>
      <c r="O49" s="33">
        <v>0</v>
      </c>
      <c r="P49" s="33">
        <v>0</v>
      </c>
      <c r="Q49" s="33">
        <v>0</v>
      </c>
      <c r="R49" s="33">
        <v>0</v>
      </c>
      <c r="S49" s="33">
        <v>0</v>
      </c>
      <c r="T49" s="33">
        <v>0</v>
      </c>
      <c r="U49" s="33">
        <v>0</v>
      </c>
      <c r="V49" s="33">
        <v>0</v>
      </c>
      <c r="W49" s="33">
        <v>0</v>
      </c>
      <c r="X49" s="33">
        <v>0</v>
      </c>
      <c r="Y49" s="33">
        <v>0</v>
      </c>
      <c r="Z49" s="33">
        <v>0</v>
      </c>
      <c r="AA49" s="33">
        <v>0</v>
      </c>
      <c r="AB49" s="33">
        <v>0</v>
      </c>
      <c r="AC49" s="33">
        <v>0</v>
      </c>
      <c r="AD49" s="33">
        <v>0</v>
      </c>
      <c r="AE49" s="33">
        <v>0</v>
      </c>
      <c r="AF49" s="33">
        <v>0</v>
      </c>
      <c r="AG49" s="33">
        <v>0</v>
      </c>
      <c r="AH49" s="33">
        <v>0</v>
      </c>
      <c r="AI49" s="33">
        <v>0</v>
      </c>
    </row>
    <row r="50" spans="2:35" x14ac:dyDescent="0.45">
      <c r="C50" t="s">
        <v>227</v>
      </c>
      <c r="D50" s="33">
        <v>0</v>
      </c>
      <c r="E50" s="33">
        <v>0</v>
      </c>
      <c r="F50" s="33">
        <v>0</v>
      </c>
      <c r="G50" s="33">
        <v>0</v>
      </c>
      <c r="H50" s="33">
        <v>0</v>
      </c>
      <c r="I50" s="33">
        <v>0</v>
      </c>
      <c r="J50" s="33">
        <v>0</v>
      </c>
      <c r="K50" s="33">
        <v>0</v>
      </c>
      <c r="L50" s="33">
        <v>0</v>
      </c>
      <c r="M50" s="33">
        <v>0</v>
      </c>
      <c r="N50" s="33">
        <v>0</v>
      </c>
      <c r="O50" s="33">
        <v>0</v>
      </c>
      <c r="P50" s="33">
        <v>0</v>
      </c>
      <c r="Q50" s="33">
        <v>0</v>
      </c>
      <c r="R50" s="33">
        <v>0</v>
      </c>
      <c r="S50" s="33">
        <v>0</v>
      </c>
      <c r="T50" s="33">
        <v>0</v>
      </c>
      <c r="U50" s="33">
        <v>0</v>
      </c>
      <c r="V50" s="33">
        <v>0</v>
      </c>
      <c r="W50" s="33">
        <v>0</v>
      </c>
      <c r="X50" s="33">
        <v>0</v>
      </c>
      <c r="Y50" s="33">
        <v>0</v>
      </c>
      <c r="Z50" s="33">
        <v>0</v>
      </c>
      <c r="AA50" s="33">
        <v>0</v>
      </c>
      <c r="AB50" s="33">
        <v>0</v>
      </c>
      <c r="AC50" s="33">
        <v>0</v>
      </c>
      <c r="AD50" s="33">
        <v>0</v>
      </c>
      <c r="AE50" s="33">
        <v>0</v>
      </c>
      <c r="AF50" s="33">
        <v>0</v>
      </c>
      <c r="AG50" s="33">
        <v>0</v>
      </c>
      <c r="AH50" s="33">
        <v>0</v>
      </c>
      <c r="AI50" s="33">
        <v>0</v>
      </c>
    </row>
    <row r="51" spans="2:35" x14ac:dyDescent="0.45">
      <c r="C51" t="s">
        <v>228</v>
      </c>
      <c r="D51" s="33">
        <v>0</v>
      </c>
      <c r="E51" s="33">
        <v>0</v>
      </c>
      <c r="F51" s="33">
        <v>0</v>
      </c>
      <c r="G51" s="33">
        <v>0</v>
      </c>
      <c r="H51" s="33">
        <v>0</v>
      </c>
      <c r="I51" s="33">
        <v>0</v>
      </c>
      <c r="J51" s="33">
        <v>0</v>
      </c>
      <c r="K51" s="33">
        <v>0</v>
      </c>
      <c r="L51" s="33">
        <v>0</v>
      </c>
      <c r="M51" s="33">
        <v>0</v>
      </c>
      <c r="N51" s="33">
        <v>0</v>
      </c>
      <c r="O51" s="33">
        <v>0</v>
      </c>
      <c r="P51" s="33">
        <v>0</v>
      </c>
      <c r="Q51" s="33">
        <v>0</v>
      </c>
      <c r="R51" s="33">
        <v>0</v>
      </c>
      <c r="S51" s="33">
        <v>0</v>
      </c>
      <c r="T51" s="33">
        <v>0</v>
      </c>
      <c r="U51" s="33">
        <v>0</v>
      </c>
      <c r="V51" s="33">
        <v>0</v>
      </c>
      <c r="W51" s="33">
        <v>0</v>
      </c>
      <c r="X51" s="33">
        <v>0</v>
      </c>
      <c r="Y51" s="33">
        <v>0</v>
      </c>
      <c r="Z51" s="33">
        <v>0</v>
      </c>
      <c r="AA51" s="33">
        <v>0</v>
      </c>
      <c r="AB51" s="33">
        <v>0</v>
      </c>
      <c r="AC51" s="33">
        <v>0</v>
      </c>
      <c r="AD51" s="33">
        <v>0</v>
      </c>
      <c r="AE51" s="33">
        <v>0</v>
      </c>
      <c r="AF51" s="33">
        <v>0</v>
      </c>
      <c r="AG51" s="33">
        <v>0</v>
      </c>
      <c r="AH51" s="33">
        <v>0</v>
      </c>
      <c r="AI51" s="33">
        <v>0</v>
      </c>
    </row>
    <row r="52" spans="2:35" x14ac:dyDescent="0.45">
      <c r="C52" t="s">
        <v>229</v>
      </c>
      <c r="D52" s="33">
        <v>0</v>
      </c>
      <c r="E52" s="33">
        <v>0</v>
      </c>
      <c r="F52" s="33">
        <v>0</v>
      </c>
      <c r="G52" s="33">
        <v>0</v>
      </c>
      <c r="H52" s="33">
        <v>0</v>
      </c>
      <c r="I52" s="33">
        <v>0</v>
      </c>
      <c r="J52" s="33">
        <v>0</v>
      </c>
      <c r="K52" s="33">
        <v>0</v>
      </c>
      <c r="L52" s="33">
        <v>0</v>
      </c>
      <c r="M52" s="33">
        <v>0</v>
      </c>
      <c r="N52" s="33">
        <v>0</v>
      </c>
      <c r="O52" s="33">
        <v>0</v>
      </c>
      <c r="P52" s="33">
        <v>0</v>
      </c>
      <c r="Q52" s="33">
        <v>0</v>
      </c>
      <c r="R52" s="33">
        <v>0</v>
      </c>
      <c r="S52" s="33">
        <v>0</v>
      </c>
      <c r="T52" s="33">
        <v>0</v>
      </c>
      <c r="U52" s="33">
        <v>0</v>
      </c>
      <c r="V52" s="33">
        <v>0</v>
      </c>
      <c r="W52" s="33">
        <v>0</v>
      </c>
      <c r="X52" s="33">
        <v>0</v>
      </c>
      <c r="Y52" s="33">
        <v>0</v>
      </c>
      <c r="Z52" s="33">
        <v>0</v>
      </c>
      <c r="AA52" s="33">
        <v>0</v>
      </c>
      <c r="AB52" s="33">
        <v>0</v>
      </c>
      <c r="AC52" s="33">
        <v>0</v>
      </c>
      <c r="AD52" s="33">
        <v>0</v>
      </c>
      <c r="AE52" s="33">
        <v>0</v>
      </c>
      <c r="AF52" s="33">
        <v>0</v>
      </c>
      <c r="AG52" s="33">
        <v>0</v>
      </c>
      <c r="AH52" s="33">
        <v>0</v>
      </c>
      <c r="AI52" s="33">
        <v>0</v>
      </c>
    </row>
    <row r="53" spans="2:35" x14ac:dyDescent="0.45">
      <c r="C53" t="s">
        <v>230</v>
      </c>
      <c r="D53" s="33">
        <v>0</v>
      </c>
      <c r="E53" s="33">
        <v>0</v>
      </c>
      <c r="F53" s="33">
        <v>0</v>
      </c>
      <c r="G53" s="33">
        <v>0</v>
      </c>
      <c r="H53" s="33">
        <v>0</v>
      </c>
      <c r="I53" s="33">
        <v>0</v>
      </c>
      <c r="J53" s="33">
        <v>0</v>
      </c>
      <c r="K53" s="33">
        <v>0</v>
      </c>
      <c r="L53" s="33">
        <v>0</v>
      </c>
      <c r="M53" s="33">
        <v>0</v>
      </c>
      <c r="N53" s="33">
        <v>0</v>
      </c>
      <c r="O53" s="33">
        <v>0</v>
      </c>
      <c r="P53" s="33">
        <v>0</v>
      </c>
      <c r="Q53" s="33">
        <v>0</v>
      </c>
      <c r="R53" s="33">
        <v>0</v>
      </c>
      <c r="S53" s="33">
        <v>0</v>
      </c>
      <c r="T53" s="33">
        <v>0</v>
      </c>
      <c r="U53" s="33">
        <v>0</v>
      </c>
      <c r="V53" s="33">
        <v>0</v>
      </c>
      <c r="W53" s="33">
        <v>0</v>
      </c>
      <c r="X53" s="33">
        <v>0</v>
      </c>
      <c r="Y53" s="33">
        <v>0</v>
      </c>
      <c r="Z53" s="33">
        <v>0</v>
      </c>
      <c r="AA53" s="33">
        <v>0</v>
      </c>
      <c r="AB53" s="33">
        <v>0</v>
      </c>
      <c r="AC53" s="33">
        <v>0</v>
      </c>
      <c r="AD53" s="33">
        <v>0</v>
      </c>
      <c r="AE53" s="33">
        <v>0</v>
      </c>
      <c r="AF53" s="33">
        <v>0</v>
      </c>
      <c r="AG53" s="33">
        <v>0</v>
      </c>
      <c r="AH53" s="33">
        <v>0</v>
      </c>
      <c r="AI53" s="33">
        <v>0</v>
      </c>
    </row>
    <row r="54" spans="2:35" x14ac:dyDescent="0.45">
      <c r="C54" t="s">
        <v>300</v>
      </c>
      <c r="D54" s="33">
        <v>0</v>
      </c>
      <c r="E54" s="33">
        <v>0</v>
      </c>
      <c r="F54" s="33">
        <v>0</v>
      </c>
      <c r="G54" s="33">
        <v>0</v>
      </c>
      <c r="H54" s="33">
        <v>0</v>
      </c>
      <c r="I54" s="33">
        <v>0</v>
      </c>
      <c r="J54" s="33">
        <v>0</v>
      </c>
      <c r="K54" s="33">
        <v>0</v>
      </c>
      <c r="L54" s="33">
        <v>0</v>
      </c>
      <c r="M54" s="33">
        <v>0</v>
      </c>
      <c r="N54" s="33">
        <v>0</v>
      </c>
      <c r="O54" s="33">
        <v>0</v>
      </c>
      <c r="P54" s="33">
        <v>0</v>
      </c>
      <c r="Q54" s="33">
        <v>0</v>
      </c>
      <c r="R54" s="33">
        <v>0</v>
      </c>
      <c r="S54" s="33">
        <v>0</v>
      </c>
      <c r="T54" s="33">
        <v>0</v>
      </c>
      <c r="U54" s="33">
        <v>0</v>
      </c>
      <c r="V54" s="33">
        <v>0</v>
      </c>
      <c r="W54" s="33">
        <v>0</v>
      </c>
      <c r="X54" s="33">
        <v>0</v>
      </c>
      <c r="Y54" s="33">
        <v>0</v>
      </c>
      <c r="Z54" s="33">
        <v>0</v>
      </c>
      <c r="AA54" s="33">
        <v>0</v>
      </c>
      <c r="AB54" s="33">
        <v>0</v>
      </c>
      <c r="AC54" s="33">
        <v>0</v>
      </c>
      <c r="AD54" s="33">
        <v>0</v>
      </c>
      <c r="AE54" s="33">
        <v>0</v>
      </c>
      <c r="AF54" s="33">
        <v>0</v>
      </c>
      <c r="AG54" s="33">
        <v>0</v>
      </c>
      <c r="AH54" s="33">
        <v>0</v>
      </c>
      <c r="AI54" s="33">
        <v>0</v>
      </c>
    </row>
    <row r="55" spans="2:35" x14ac:dyDescent="0.45">
      <c r="C55" t="s">
        <v>303</v>
      </c>
      <c r="D55" s="33">
        <v>0</v>
      </c>
      <c r="E55" s="33">
        <v>0</v>
      </c>
      <c r="F55" s="33">
        <v>0</v>
      </c>
      <c r="G55" s="33">
        <v>0</v>
      </c>
      <c r="H55" s="33">
        <v>0</v>
      </c>
      <c r="I55" s="33">
        <v>0</v>
      </c>
      <c r="J55" s="33">
        <v>0</v>
      </c>
      <c r="K55" s="33">
        <v>0</v>
      </c>
      <c r="L55" s="33">
        <v>0</v>
      </c>
      <c r="M55" s="33">
        <v>0</v>
      </c>
      <c r="N55" s="33">
        <v>0</v>
      </c>
      <c r="O55" s="33">
        <v>0</v>
      </c>
      <c r="P55" s="33">
        <v>0</v>
      </c>
      <c r="Q55" s="33">
        <v>0</v>
      </c>
      <c r="R55" s="33">
        <v>0</v>
      </c>
      <c r="S55" s="33">
        <v>0</v>
      </c>
      <c r="T55" s="33">
        <v>0</v>
      </c>
      <c r="U55" s="33">
        <v>0</v>
      </c>
      <c r="V55" s="33">
        <v>0</v>
      </c>
      <c r="W55" s="33">
        <v>0</v>
      </c>
      <c r="X55" s="33">
        <v>0</v>
      </c>
      <c r="Y55" s="33">
        <v>0</v>
      </c>
      <c r="Z55" s="33">
        <v>0</v>
      </c>
      <c r="AA55" s="33">
        <v>0</v>
      </c>
      <c r="AB55" s="33">
        <v>0</v>
      </c>
      <c r="AC55" s="33">
        <v>0</v>
      </c>
      <c r="AD55" s="33">
        <v>0</v>
      </c>
      <c r="AE55" s="33">
        <v>0</v>
      </c>
      <c r="AF55" s="33">
        <v>0</v>
      </c>
      <c r="AG55" s="33">
        <v>0</v>
      </c>
      <c r="AH55" s="33">
        <v>0</v>
      </c>
      <c r="AI55" s="33">
        <v>0</v>
      </c>
    </row>
    <row r="56" spans="2:35" x14ac:dyDescent="0.45">
      <c r="C56" t="s">
        <v>435</v>
      </c>
      <c r="D56" s="33">
        <v>0</v>
      </c>
      <c r="E56" s="33">
        <v>0</v>
      </c>
      <c r="F56" s="33">
        <v>0</v>
      </c>
      <c r="G56" s="33">
        <v>0</v>
      </c>
      <c r="H56" s="33">
        <v>0</v>
      </c>
      <c r="I56" s="33">
        <v>0</v>
      </c>
      <c r="J56" s="33">
        <v>0</v>
      </c>
      <c r="K56" s="33">
        <v>0</v>
      </c>
      <c r="L56" s="33">
        <v>0</v>
      </c>
      <c r="M56" s="33">
        <v>0</v>
      </c>
      <c r="N56" s="33">
        <v>0</v>
      </c>
      <c r="O56" s="33">
        <v>0</v>
      </c>
      <c r="P56" s="33">
        <v>0</v>
      </c>
      <c r="Q56" s="33">
        <v>0</v>
      </c>
      <c r="R56" s="33">
        <v>0</v>
      </c>
      <c r="S56" s="33">
        <v>0</v>
      </c>
      <c r="T56" s="33">
        <v>0</v>
      </c>
      <c r="U56" s="33">
        <v>0</v>
      </c>
      <c r="V56" s="33">
        <v>0</v>
      </c>
      <c r="W56" s="33">
        <v>0</v>
      </c>
      <c r="X56" s="33">
        <v>0</v>
      </c>
      <c r="Y56" s="33">
        <v>0</v>
      </c>
      <c r="Z56" s="33">
        <v>0</v>
      </c>
      <c r="AA56" s="33">
        <v>0</v>
      </c>
      <c r="AB56" s="33">
        <v>0</v>
      </c>
      <c r="AC56" s="33">
        <v>0</v>
      </c>
      <c r="AD56" s="33">
        <v>0</v>
      </c>
      <c r="AE56" s="33">
        <v>0</v>
      </c>
      <c r="AF56" s="33">
        <v>0</v>
      </c>
      <c r="AG56" s="33">
        <v>0</v>
      </c>
      <c r="AH56" s="33">
        <v>0</v>
      </c>
      <c r="AI56" s="33">
        <v>0</v>
      </c>
    </row>
    <row r="57" spans="2:35" x14ac:dyDescent="0.45">
      <c r="C57" t="s">
        <v>436</v>
      </c>
      <c r="D57" s="33">
        <v>0</v>
      </c>
      <c r="E57" s="33">
        <v>0</v>
      </c>
      <c r="F57" s="33">
        <v>0</v>
      </c>
      <c r="G57" s="33">
        <v>0</v>
      </c>
      <c r="H57" s="33">
        <v>0</v>
      </c>
      <c r="I57" s="33">
        <v>0</v>
      </c>
      <c r="J57" s="33">
        <v>0</v>
      </c>
      <c r="K57" s="33">
        <v>0</v>
      </c>
      <c r="L57" s="33">
        <v>0</v>
      </c>
      <c r="M57" s="33">
        <v>0</v>
      </c>
      <c r="N57" s="33">
        <v>0</v>
      </c>
      <c r="O57" s="33">
        <v>0</v>
      </c>
      <c r="P57" s="33">
        <v>0</v>
      </c>
      <c r="Q57" s="33">
        <v>0</v>
      </c>
      <c r="R57" s="33">
        <v>0</v>
      </c>
      <c r="S57" s="33">
        <v>0</v>
      </c>
      <c r="T57" s="33">
        <v>0</v>
      </c>
      <c r="U57" s="33">
        <v>0</v>
      </c>
      <c r="V57" s="33">
        <v>0</v>
      </c>
      <c r="W57" s="33">
        <v>0</v>
      </c>
      <c r="X57" s="33">
        <v>0</v>
      </c>
      <c r="Y57" s="33">
        <v>0</v>
      </c>
      <c r="Z57" s="33">
        <v>0</v>
      </c>
      <c r="AA57" s="33">
        <v>0</v>
      </c>
      <c r="AB57" s="33">
        <v>0</v>
      </c>
      <c r="AC57" s="33">
        <v>0</v>
      </c>
      <c r="AD57" s="33">
        <v>0</v>
      </c>
      <c r="AE57" s="33">
        <v>0</v>
      </c>
      <c r="AF57" s="33">
        <v>0</v>
      </c>
      <c r="AG57" s="33">
        <v>0</v>
      </c>
      <c r="AH57" s="33">
        <v>0</v>
      </c>
      <c r="AI57" s="33">
        <v>0</v>
      </c>
    </row>
    <row r="58" spans="2:35" x14ac:dyDescent="0.45">
      <c r="C58" t="s">
        <v>437</v>
      </c>
      <c r="D58" s="33">
        <v>0</v>
      </c>
      <c r="E58" s="33">
        <v>0</v>
      </c>
      <c r="F58" s="33">
        <v>0</v>
      </c>
      <c r="G58" s="33">
        <v>0</v>
      </c>
      <c r="H58" s="33">
        <v>0</v>
      </c>
      <c r="I58" s="33">
        <v>0</v>
      </c>
      <c r="J58" s="33">
        <v>0</v>
      </c>
      <c r="K58" s="33">
        <v>0</v>
      </c>
      <c r="L58" s="33">
        <v>0</v>
      </c>
      <c r="M58" s="33">
        <v>0</v>
      </c>
      <c r="N58" s="33">
        <v>0</v>
      </c>
      <c r="O58" s="33">
        <v>0</v>
      </c>
      <c r="P58" s="33">
        <v>0</v>
      </c>
      <c r="Q58" s="33">
        <v>0</v>
      </c>
      <c r="R58" s="33">
        <v>0</v>
      </c>
      <c r="S58" s="33">
        <v>0</v>
      </c>
      <c r="T58" s="33">
        <v>0</v>
      </c>
      <c r="U58" s="33">
        <v>0</v>
      </c>
      <c r="V58" s="33">
        <v>0</v>
      </c>
      <c r="W58" s="33">
        <v>0</v>
      </c>
      <c r="X58" s="33">
        <v>0</v>
      </c>
      <c r="Y58" s="33">
        <v>0</v>
      </c>
      <c r="Z58" s="33">
        <v>0</v>
      </c>
      <c r="AA58" s="33">
        <v>0</v>
      </c>
      <c r="AB58" s="33">
        <v>0</v>
      </c>
      <c r="AC58" s="33">
        <v>0</v>
      </c>
      <c r="AD58" s="33">
        <v>0</v>
      </c>
      <c r="AE58" s="33">
        <v>0</v>
      </c>
      <c r="AF58" s="33">
        <v>0</v>
      </c>
      <c r="AG58" s="33">
        <v>0</v>
      </c>
      <c r="AH58" s="33">
        <v>0</v>
      </c>
      <c r="AI58" s="33">
        <v>0</v>
      </c>
    </row>
    <row r="60" spans="2:35" x14ac:dyDescent="0.45">
      <c r="B60" s="1" t="s">
        <v>470</v>
      </c>
    </row>
    <row r="61" spans="2:35" x14ac:dyDescent="0.45">
      <c r="C61" s="1" t="s">
        <v>438</v>
      </c>
      <c r="D61">
        <v>2019</v>
      </c>
      <c r="E61">
        <v>2020</v>
      </c>
      <c r="F61">
        <v>2021</v>
      </c>
      <c r="G61">
        <v>2022</v>
      </c>
      <c r="H61">
        <v>2023</v>
      </c>
      <c r="I61">
        <v>2024</v>
      </c>
      <c r="J61">
        <v>2025</v>
      </c>
      <c r="K61">
        <v>2026</v>
      </c>
      <c r="L61">
        <v>2027</v>
      </c>
      <c r="M61">
        <v>2028</v>
      </c>
      <c r="N61">
        <v>2029</v>
      </c>
      <c r="O61">
        <v>2030</v>
      </c>
      <c r="P61">
        <v>2031</v>
      </c>
      <c r="Q61">
        <v>2032</v>
      </c>
      <c r="R61">
        <v>2033</v>
      </c>
      <c r="S61">
        <v>2034</v>
      </c>
      <c r="T61">
        <v>2035</v>
      </c>
      <c r="U61">
        <v>2036</v>
      </c>
      <c r="V61">
        <v>2037</v>
      </c>
      <c r="W61">
        <v>2038</v>
      </c>
      <c r="X61">
        <v>2039</v>
      </c>
      <c r="Y61">
        <v>2040</v>
      </c>
      <c r="Z61">
        <v>2041</v>
      </c>
      <c r="AA61">
        <v>2042</v>
      </c>
      <c r="AB61">
        <v>2043</v>
      </c>
      <c r="AC61">
        <v>2044</v>
      </c>
      <c r="AD61">
        <v>2045</v>
      </c>
      <c r="AE61">
        <v>2046</v>
      </c>
      <c r="AF61">
        <v>2047</v>
      </c>
      <c r="AG61">
        <v>2048</v>
      </c>
      <c r="AH61">
        <v>2049</v>
      </c>
      <c r="AI61">
        <v>2050</v>
      </c>
    </row>
    <row r="62" spans="2:35" x14ac:dyDescent="0.45">
      <c r="C62" t="s">
        <v>301</v>
      </c>
      <c r="D62" s="33">
        <v>0</v>
      </c>
      <c r="E62" s="33">
        <v>0</v>
      </c>
      <c r="F62" s="33">
        <v>0</v>
      </c>
      <c r="G62" s="33">
        <v>0</v>
      </c>
      <c r="H62" s="33">
        <v>0</v>
      </c>
      <c r="I62" s="33">
        <v>0</v>
      </c>
      <c r="J62" s="33">
        <v>0</v>
      </c>
      <c r="K62" s="33">
        <v>0</v>
      </c>
      <c r="L62" s="33">
        <v>0</v>
      </c>
      <c r="M62" s="33">
        <v>0</v>
      </c>
      <c r="N62" s="33">
        <v>0</v>
      </c>
      <c r="O62" s="33">
        <v>0</v>
      </c>
      <c r="P62" s="33">
        <v>0</v>
      </c>
      <c r="Q62" s="33">
        <v>0</v>
      </c>
      <c r="R62" s="33">
        <v>0</v>
      </c>
      <c r="S62" s="33">
        <v>0</v>
      </c>
      <c r="T62" s="33">
        <v>0</v>
      </c>
      <c r="U62" s="33">
        <v>0</v>
      </c>
      <c r="V62" s="33">
        <v>0</v>
      </c>
      <c r="W62" s="33">
        <v>0</v>
      </c>
      <c r="X62" s="33">
        <v>0</v>
      </c>
      <c r="Y62" s="33">
        <v>0</v>
      </c>
      <c r="Z62" s="33">
        <v>0</v>
      </c>
      <c r="AA62" s="33">
        <v>0</v>
      </c>
      <c r="AB62" s="33">
        <v>0</v>
      </c>
      <c r="AC62" s="33">
        <v>0</v>
      </c>
      <c r="AD62" s="33">
        <v>0</v>
      </c>
      <c r="AE62" s="33">
        <v>0</v>
      </c>
      <c r="AF62" s="33">
        <v>0</v>
      </c>
      <c r="AG62" s="33">
        <v>0</v>
      </c>
      <c r="AH62" s="33">
        <v>0</v>
      </c>
      <c r="AI62" s="33">
        <v>0</v>
      </c>
    </row>
    <row r="63" spans="2:35" x14ac:dyDescent="0.45">
      <c r="B63" s="3" t="s">
        <v>104</v>
      </c>
      <c r="C63" t="s">
        <v>222</v>
      </c>
      <c r="D63" s="59">
        <f>INDEX('AEO Table 21'!$C$98:$AH$106,MATCH(Calculations!$B63,'AEO Table 21'!$A$98:$A$106,0),MATCH(Calculations!D$61,'AEO Table 21'!$C$13:$AH$13,0))*gigwatt_to_megawatt*Percent_rural</f>
        <v>0</v>
      </c>
      <c r="E63" s="59">
        <f>INDEX('AEO Table 21'!$C$98:$AH$106,MATCH(Calculations!$B63,'AEO Table 21'!$A$98:$A$106,0),MATCH(Calculations!E$61,'AEO Table 21'!$C$13:$AH$13,0))*gigwatt_to_megawatt*Percent_rural</f>
        <v>0</v>
      </c>
      <c r="F63" s="59">
        <f>INDEX('AEO Table 21'!$C$98:$AH$106,MATCH(Calculations!$B63,'AEO Table 21'!$A$98:$A$106,0),MATCH(Calculations!F$61,'AEO Table 21'!$C$13:$AH$13,0))*gigwatt_to_megawatt*Percent_rural</f>
        <v>0</v>
      </c>
      <c r="G63" s="59">
        <f>INDEX('AEO Table 21'!$C$98:$AH$106,MATCH(Calculations!$B63,'AEO Table 21'!$A$98:$A$106,0),MATCH(Calculations!G$61,'AEO Table 21'!$C$13:$AH$13,0))*gigwatt_to_megawatt*Percent_rural</f>
        <v>0</v>
      </c>
      <c r="H63" s="59">
        <f>INDEX('AEO Table 21'!$C$98:$AH$106,MATCH(Calculations!$B63,'AEO Table 21'!$A$98:$A$106,0),MATCH(Calculations!H$61,'AEO Table 21'!$C$13:$AH$13,0))*gigwatt_to_megawatt*Percent_rural</f>
        <v>0</v>
      </c>
      <c r="I63" s="59">
        <f>INDEX('AEO Table 21'!$C$98:$AH$106,MATCH(Calculations!$B63,'AEO Table 21'!$A$98:$A$106,0),MATCH(Calculations!I$61,'AEO Table 21'!$C$13:$AH$13,0))*gigwatt_to_megawatt*Percent_rural</f>
        <v>0</v>
      </c>
      <c r="J63" s="59">
        <f>INDEX('AEO Table 21'!$C$98:$AH$106,MATCH(Calculations!$B63,'AEO Table 21'!$A$98:$A$106,0),MATCH(Calculations!J$61,'AEO Table 21'!$C$13:$AH$13,0))*gigwatt_to_megawatt*Percent_rural</f>
        <v>0</v>
      </c>
      <c r="K63" s="59">
        <f>INDEX('AEO Table 21'!$C$98:$AH$106,MATCH(Calculations!$B63,'AEO Table 21'!$A$98:$A$106,0),MATCH(Calculations!K$61,'AEO Table 21'!$C$13:$AH$13,0))*gigwatt_to_megawatt*Percent_rural</f>
        <v>0</v>
      </c>
      <c r="L63" s="59">
        <f>INDEX('AEO Table 21'!$C$98:$AH$106,MATCH(Calculations!$B63,'AEO Table 21'!$A$98:$A$106,0),MATCH(Calculations!L$61,'AEO Table 21'!$C$13:$AH$13,0))*gigwatt_to_megawatt*Percent_rural</f>
        <v>0</v>
      </c>
      <c r="M63" s="59">
        <f>INDEX('AEO Table 21'!$C$98:$AH$106,MATCH(Calculations!$B63,'AEO Table 21'!$A$98:$A$106,0),MATCH(Calculations!M$61,'AEO Table 21'!$C$13:$AH$13,0))*gigwatt_to_megawatt*Percent_rural</f>
        <v>0</v>
      </c>
      <c r="N63" s="59">
        <f>INDEX('AEO Table 21'!$C$98:$AH$106,MATCH(Calculations!$B63,'AEO Table 21'!$A$98:$A$106,0),MATCH(Calculations!N$61,'AEO Table 21'!$C$13:$AH$13,0))*gigwatt_to_megawatt*Percent_rural</f>
        <v>0</v>
      </c>
      <c r="O63" s="59">
        <f>INDEX('AEO Table 21'!$C$98:$AH$106,MATCH(Calculations!$B63,'AEO Table 21'!$A$98:$A$106,0),MATCH(Calculations!O$61,'AEO Table 21'!$C$13:$AH$13,0))*gigwatt_to_megawatt*Percent_rural</f>
        <v>0</v>
      </c>
      <c r="P63" s="59">
        <f>INDEX('AEO Table 21'!$C$98:$AH$106,MATCH(Calculations!$B63,'AEO Table 21'!$A$98:$A$106,0),MATCH(Calculations!P$61,'AEO Table 21'!$C$13:$AH$13,0))*gigwatt_to_megawatt*Percent_rural</f>
        <v>0</v>
      </c>
      <c r="Q63" s="59">
        <f>INDEX('AEO Table 21'!$C$98:$AH$106,MATCH(Calculations!$B63,'AEO Table 21'!$A$98:$A$106,0),MATCH(Calculations!Q$61,'AEO Table 21'!$C$13:$AH$13,0))*gigwatt_to_megawatt*Percent_rural</f>
        <v>0</v>
      </c>
      <c r="R63" s="59">
        <f>INDEX('AEO Table 21'!$C$98:$AH$106,MATCH(Calculations!$B63,'AEO Table 21'!$A$98:$A$106,0),MATCH(Calculations!R$61,'AEO Table 21'!$C$13:$AH$13,0))*gigwatt_to_megawatt*Percent_rural</f>
        <v>0</v>
      </c>
      <c r="S63" s="59">
        <f>INDEX('AEO Table 21'!$C$98:$AH$106,MATCH(Calculations!$B63,'AEO Table 21'!$A$98:$A$106,0),MATCH(Calculations!S$61,'AEO Table 21'!$C$13:$AH$13,0))*gigwatt_to_megawatt*Percent_rural</f>
        <v>3.976311336717428E-4</v>
      </c>
      <c r="T63" s="59">
        <f>INDEX('AEO Table 21'!$C$98:$AH$106,MATCH(Calculations!$B63,'AEO Table 21'!$A$98:$A$106,0),MATCH(Calculations!T$61,'AEO Table 21'!$C$13:$AH$13,0))*gigwatt_to_megawatt*Percent_rural</f>
        <v>9.9407783417935699E-4</v>
      </c>
      <c r="U63" s="59">
        <f>INDEX('AEO Table 21'!$C$98:$AH$106,MATCH(Calculations!$B63,'AEO Table 21'!$A$98:$A$106,0),MATCH(Calculations!U$61,'AEO Table 21'!$C$13:$AH$13,0))*gigwatt_to_megawatt*Percent_rural</f>
        <v>2.1869712351945854E-3</v>
      </c>
      <c r="V63" s="59">
        <f>INDEX('AEO Table 21'!$C$98:$AH$106,MATCH(Calculations!$B63,'AEO Table 21'!$A$98:$A$106,0),MATCH(Calculations!V$61,'AEO Table 21'!$C$13:$AH$13,0))*gigwatt_to_megawatt*Percent_rural</f>
        <v>4.3739424703891708E-3</v>
      </c>
      <c r="W63" s="59">
        <f>INDEX('AEO Table 21'!$C$98:$AH$106,MATCH(Calculations!$B63,'AEO Table 21'!$A$98:$A$106,0),MATCH(Calculations!W$61,'AEO Table 21'!$C$13:$AH$13,0))*gigwatt_to_megawatt*Percent_rural</f>
        <v>8.5490693739424702E-3</v>
      </c>
      <c r="X63" s="59">
        <f>INDEX('AEO Table 21'!$C$98:$AH$106,MATCH(Calculations!$B63,'AEO Table 21'!$A$98:$A$106,0),MATCH(Calculations!X$61,'AEO Table 21'!$C$13:$AH$13,0))*gigwatt_to_megawatt*Percent_rural</f>
        <v>1.6104060913705583E-2</v>
      </c>
      <c r="Y63" s="59">
        <f>INDEX('AEO Table 21'!$C$98:$AH$106,MATCH(Calculations!$B63,'AEO Table 21'!$A$98:$A$106,0),MATCH(Calculations!Y$61,'AEO Table 21'!$C$13:$AH$13,0))*gigwatt_to_megawatt*Percent_rural</f>
        <v>3.0021150592216585E-2</v>
      </c>
      <c r="Z63" s="59">
        <f>INDEX('AEO Table 21'!$C$98:$AH$106,MATCH(Calculations!$B63,'AEO Table 21'!$A$98:$A$106,0),MATCH(Calculations!Z$61,'AEO Table 21'!$C$13:$AH$13,0))*gigwatt_to_megawatt*Percent_rural</f>
        <v>5.5469543147208124E-2</v>
      </c>
      <c r="AA63" s="59">
        <f>INDEX('AEO Table 21'!$C$98:$AH$106,MATCH(Calculations!$B63,'AEO Table 21'!$A$98:$A$106,0),MATCH(Calculations!AA$61,'AEO Table 21'!$C$13:$AH$13,0))*gigwatt_to_megawatt*Percent_rural</f>
        <v>8.091793570219967E-2</v>
      </c>
      <c r="AB63" s="59">
        <f>INDEX('AEO Table 21'!$C$98:$AH$106,MATCH(Calculations!$B63,'AEO Table 21'!$A$98:$A$106,0),MATCH(Calculations!AB$61,'AEO Table 21'!$C$13:$AH$13,0))*gigwatt_to_megawatt*Percent_rural</f>
        <v>0.10656514382402707</v>
      </c>
      <c r="AC63" s="59">
        <f>INDEX('AEO Table 21'!$C$98:$AH$106,MATCH(Calculations!$B63,'AEO Table 21'!$A$98:$A$106,0),MATCH(Calculations!AC$61,'AEO Table 21'!$C$13:$AH$13,0))*gigwatt_to_megawatt*Percent_rural</f>
        <v>0.13241116751269036</v>
      </c>
      <c r="AD63" s="59">
        <f>INDEX('AEO Table 21'!$C$98:$AH$106,MATCH(Calculations!$B63,'AEO Table 21'!$A$98:$A$106,0),MATCH(Calculations!AD$61,'AEO Table 21'!$C$13:$AH$13,0))*gigwatt_to_megawatt*Percent_rural</f>
        <v>0.15845600676818949</v>
      </c>
      <c r="AE63" s="59">
        <f>INDEX('AEO Table 21'!$C$98:$AH$106,MATCH(Calculations!$B63,'AEO Table 21'!$A$98:$A$106,0),MATCH(Calculations!AE$61,'AEO Table 21'!$C$13:$AH$13,0))*gigwatt_to_megawatt*Percent_rural</f>
        <v>0.18489847715736041</v>
      </c>
      <c r="AF63" s="59">
        <f>INDEX('AEO Table 21'!$C$98:$AH$106,MATCH(Calculations!$B63,'AEO Table 21'!$A$98:$A$106,0),MATCH(Calculations!AF$61,'AEO Table 21'!$C$13:$AH$13,0))*gigwatt_to_megawatt*Percent_rural</f>
        <v>0.21153976311336717</v>
      </c>
      <c r="AG63" s="59">
        <f>INDEX('AEO Table 21'!$C$98:$AH$106,MATCH(Calculations!$B63,'AEO Table 21'!$A$98:$A$106,0),MATCH(Calculations!AG$61,'AEO Table 21'!$C$13:$AH$13,0))*gigwatt_to_megawatt*Percent_rural</f>
        <v>0.23798223350253803</v>
      </c>
      <c r="AH63" s="59">
        <f>INDEX('AEO Table 21'!$C$98:$AH$106,MATCH(Calculations!$B63,'AEO Table 21'!$A$98:$A$106,0),MATCH(Calculations!AH$61,'AEO Table 21'!$C$13:$AH$13,0))*gigwatt_to_megawatt*Percent_rural</f>
        <v>0.26462351945854484</v>
      </c>
      <c r="AI63" s="59">
        <f>INDEX('AEO Table 21'!$C$98:$AH$106,MATCH(Calculations!$B63,'AEO Table 21'!$A$98:$A$106,0),MATCH(Calculations!AI$61,'AEO Table 21'!$C$13:$AH$13,0))*gigwatt_to_megawatt*Percent_rural</f>
        <v>0.29146362098138745</v>
      </c>
    </row>
    <row r="64" spans="2:35" x14ac:dyDescent="0.45">
      <c r="C64" t="s">
        <v>223</v>
      </c>
      <c r="D64" s="33">
        <v>0</v>
      </c>
      <c r="E64" s="33">
        <v>0</v>
      </c>
      <c r="F64" s="33">
        <v>0</v>
      </c>
      <c r="G64" s="33">
        <v>0</v>
      </c>
      <c r="H64" s="33">
        <v>0</v>
      </c>
      <c r="I64" s="33">
        <v>0</v>
      </c>
      <c r="J64" s="33">
        <v>0</v>
      </c>
      <c r="K64" s="33">
        <v>0</v>
      </c>
      <c r="L64" s="33">
        <v>0</v>
      </c>
      <c r="M64" s="33">
        <v>0</v>
      </c>
      <c r="N64" s="33">
        <v>0</v>
      </c>
      <c r="O64" s="33">
        <v>0</v>
      </c>
      <c r="P64" s="33">
        <v>0</v>
      </c>
      <c r="Q64" s="33">
        <v>0</v>
      </c>
      <c r="R64" s="33">
        <v>0</v>
      </c>
      <c r="S64" s="33">
        <v>0</v>
      </c>
      <c r="T64" s="33">
        <v>0</v>
      </c>
      <c r="U64" s="33">
        <v>0</v>
      </c>
      <c r="V64" s="33">
        <v>0</v>
      </c>
      <c r="W64" s="33">
        <v>0</v>
      </c>
      <c r="X64" s="33">
        <v>0</v>
      </c>
      <c r="Y64" s="33">
        <v>0</v>
      </c>
      <c r="Z64" s="33">
        <v>0</v>
      </c>
      <c r="AA64" s="33">
        <v>0</v>
      </c>
      <c r="AB64" s="33">
        <v>0</v>
      </c>
      <c r="AC64" s="33">
        <v>0</v>
      </c>
      <c r="AD64" s="33">
        <v>0</v>
      </c>
      <c r="AE64" s="33">
        <v>0</v>
      </c>
      <c r="AF64" s="33">
        <v>0</v>
      </c>
      <c r="AG64" s="33">
        <v>0</v>
      </c>
      <c r="AH64" s="33">
        <v>0</v>
      </c>
      <c r="AI64" s="33">
        <v>0</v>
      </c>
    </row>
    <row r="65" spans="1:35" x14ac:dyDescent="0.45">
      <c r="C65" t="s">
        <v>224</v>
      </c>
      <c r="D65" s="33">
        <v>0</v>
      </c>
      <c r="E65" s="33">
        <v>0</v>
      </c>
      <c r="F65" s="33">
        <v>0</v>
      </c>
      <c r="G65" s="33">
        <v>0</v>
      </c>
      <c r="H65" s="33">
        <v>0</v>
      </c>
      <c r="I65" s="33">
        <v>0</v>
      </c>
      <c r="J65" s="33">
        <v>0</v>
      </c>
      <c r="K65" s="33">
        <v>0</v>
      </c>
      <c r="L65" s="33">
        <v>0</v>
      </c>
      <c r="M65" s="33">
        <v>0</v>
      </c>
      <c r="N65" s="33">
        <v>0</v>
      </c>
      <c r="O65" s="33">
        <v>0</v>
      </c>
      <c r="P65" s="33">
        <v>0</v>
      </c>
      <c r="Q65" s="33">
        <v>0</v>
      </c>
      <c r="R65" s="33">
        <v>0</v>
      </c>
      <c r="S65" s="33">
        <v>0</v>
      </c>
      <c r="T65" s="33">
        <v>0</v>
      </c>
      <c r="U65" s="33">
        <v>0</v>
      </c>
      <c r="V65" s="33">
        <v>0</v>
      </c>
      <c r="W65" s="33">
        <v>0</v>
      </c>
      <c r="X65" s="33">
        <v>0</v>
      </c>
      <c r="Y65" s="33">
        <v>0</v>
      </c>
      <c r="Z65" s="33">
        <v>0</v>
      </c>
      <c r="AA65" s="33">
        <v>0</v>
      </c>
      <c r="AB65" s="33">
        <v>0</v>
      </c>
      <c r="AC65" s="33">
        <v>0</v>
      </c>
      <c r="AD65" s="33">
        <v>0</v>
      </c>
      <c r="AE65" s="33">
        <v>0</v>
      </c>
      <c r="AF65" s="33">
        <v>0</v>
      </c>
      <c r="AG65" s="33">
        <v>0</v>
      </c>
      <c r="AH65" s="33">
        <v>0</v>
      </c>
      <c r="AI65" s="33">
        <v>0</v>
      </c>
    </row>
    <row r="66" spans="1:35" x14ac:dyDescent="0.45">
      <c r="B66" s="3" t="s">
        <v>109</v>
      </c>
      <c r="C66" t="s">
        <v>302</v>
      </c>
      <c r="D66" s="59">
        <f>INDEX('AEO Table 21'!$C$98:$AH$106,MATCH(Calculations!$B66,'AEO Table 21'!$A$98:$A$106,0),MATCH(Calculations!D$61,'AEO Table 21'!$C$13:$AH$13,0))*gigwatt_to_megawatt*Percent_rural</f>
        <v>2.7993231810490693</v>
      </c>
      <c r="E66" s="59">
        <f>INDEX('AEO Table 21'!$C$98:$AH$106,MATCH(Calculations!$B66,'AEO Table 21'!$A$98:$A$106,0),MATCH(Calculations!E$61,'AEO Table 21'!$C$13:$AH$13,0))*gigwatt_to_megawatt*Percent_rural</f>
        <v>2.7993231810490693</v>
      </c>
      <c r="F66" s="59">
        <f>INDEX('AEO Table 21'!$C$98:$AH$106,MATCH(Calculations!$B66,'AEO Table 21'!$A$98:$A$106,0),MATCH(Calculations!F$61,'AEO Table 21'!$C$13:$AH$13,0))*gigwatt_to_megawatt*Percent_rural</f>
        <v>2.7993231810490693</v>
      </c>
      <c r="G66" s="59">
        <f>INDEX('AEO Table 21'!$C$98:$AH$106,MATCH(Calculations!$B66,'AEO Table 21'!$A$98:$A$106,0),MATCH(Calculations!G$61,'AEO Table 21'!$C$13:$AH$13,0))*gigwatt_to_megawatt*Percent_rural</f>
        <v>2.7993231810490693</v>
      </c>
      <c r="H66" s="59">
        <f>INDEX('AEO Table 21'!$C$98:$AH$106,MATCH(Calculations!$B66,'AEO Table 21'!$A$98:$A$106,0),MATCH(Calculations!H$61,'AEO Table 21'!$C$13:$AH$13,0))*gigwatt_to_megawatt*Percent_rural</f>
        <v>2.7993231810490693</v>
      </c>
      <c r="I66" s="59">
        <f>INDEX('AEO Table 21'!$C$98:$AH$106,MATCH(Calculations!$B66,'AEO Table 21'!$A$98:$A$106,0),MATCH(Calculations!I$61,'AEO Table 21'!$C$13:$AH$13,0))*gigwatt_to_megawatt*Percent_rural</f>
        <v>2.7993231810490693</v>
      </c>
      <c r="J66" s="59">
        <f>INDEX('AEO Table 21'!$C$98:$AH$106,MATCH(Calculations!$B66,'AEO Table 21'!$A$98:$A$106,0),MATCH(Calculations!J$61,'AEO Table 21'!$C$13:$AH$13,0))*gigwatt_to_megawatt*Percent_rural</f>
        <v>2.7993231810490693</v>
      </c>
      <c r="K66" s="59">
        <f>INDEX('AEO Table 21'!$C$98:$AH$106,MATCH(Calculations!$B66,'AEO Table 21'!$A$98:$A$106,0),MATCH(Calculations!K$61,'AEO Table 21'!$C$13:$AH$13,0))*gigwatt_to_megawatt*Percent_rural</f>
        <v>2.7993231810490693</v>
      </c>
      <c r="L66" s="59">
        <f>INDEX('AEO Table 21'!$C$98:$AH$106,MATCH(Calculations!$B66,'AEO Table 21'!$A$98:$A$106,0),MATCH(Calculations!L$61,'AEO Table 21'!$C$13:$AH$13,0))*gigwatt_to_megawatt*Percent_rural</f>
        <v>2.7993231810490693</v>
      </c>
      <c r="M66" s="59">
        <f>INDEX('AEO Table 21'!$C$98:$AH$106,MATCH(Calculations!$B66,'AEO Table 21'!$A$98:$A$106,0),MATCH(Calculations!M$61,'AEO Table 21'!$C$13:$AH$13,0))*gigwatt_to_megawatt*Percent_rural</f>
        <v>2.7993231810490693</v>
      </c>
      <c r="N66" s="59">
        <f>INDEX('AEO Table 21'!$C$98:$AH$106,MATCH(Calculations!$B66,'AEO Table 21'!$A$98:$A$106,0),MATCH(Calculations!N$61,'AEO Table 21'!$C$13:$AH$13,0))*gigwatt_to_megawatt*Percent_rural</f>
        <v>2.7993231810490693</v>
      </c>
      <c r="O66" s="59">
        <f>INDEX('AEO Table 21'!$C$98:$AH$106,MATCH(Calculations!$B66,'AEO Table 21'!$A$98:$A$106,0),MATCH(Calculations!O$61,'AEO Table 21'!$C$13:$AH$13,0))*gigwatt_to_megawatt*Percent_rural</f>
        <v>2.7993231810490693</v>
      </c>
      <c r="P66" s="59">
        <f>INDEX('AEO Table 21'!$C$98:$AH$106,MATCH(Calculations!$B66,'AEO Table 21'!$A$98:$A$106,0),MATCH(Calculations!P$61,'AEO Table 21'!$C$13:$AH$13,0))*gigwatt_to_megawatt*Percent_rural</f>
        <v>2.7993231810490693</v>
      </c>
      <c r="Q66" s="59">
        <f>INDEX('AEO Table 21'!$C$98:$AH$106,MATCH(Calculations!$B66,'AEO Table 21'!$A$98:$A$106,0),MATCH(Calculations!Q$61,'AEO Table 21'!$C$13:$AH$13,0))*gigwatt_to_megawatt*Percent_rural</f>
        <v>2.7993231810490693</v>
      </c>
      <c r="R66" s="59">
        <f>INDEX('AEO Table 21'!$C$98:$AH$106,MATCH(Calculations!$B66,'AEO Table 21'!$A$98:$A$106,0),MATCH(Calculations!R$61,'AEO Table 21'!$C$13:$AH$13,0))*gigwatt_to_megawatt*Percent_rural</f>
        <v>2.7995219966159053</v>
      </c>
      <c r="S66" s="59">
        <f>INDEX('AEO Table 21'!$C$98:$AH$106,MATCH(Calculations!$B66,'AEO Table 21'!$A$98:$A$106,0),MATCH(Calculations!S$61,'AEO Table 21'!$C$13:$AH$13,0))*gigwatt_to_megawatt*Percent_rural</f>
        <v>2.8001184433164128</v>
      </c>
      <c r="T66" s="59">
        <f>INDEX('AEO Table 21'!$C$98:$AH$106,MATCH(Calculations!$B66,'AEO Table 21'!$A$98:$A$106,0),MATCH(Calculations!T$61,'AEO Table 21'!$C$13:$AH$13,0))*gigwatt_to_megawatt*Percent_rural</f>
        <v>2.8013113367174278</v>
      </c>
      <c r="U66" s="59">
        <f>INDEX('AEO Table 21'!$C$98:$AH$106,MATCH(Calculations!$B66,'AEO Table 21'!$A$98:$A$106,0),MATCH(Calculations!U$61,'AEO Table 21'!$C$13:$AH$13,0))*gigwatt_to_megawatt*Percent_rural</f>
        <v>2.8036971235194583</v>
      </c>
      <c r="V66" s="59">
        <f>INDEX('AEO Table 21'!$C$98:$AH$106,MATCH(Calculations!$B66,'AEO Table 21'!$A$98:$A$106,0),MATCH(Calculations!V$61,'AEO Table 21'!$C$13:$AH$13,0))*gigwatt_to_megawatt*Percent_rural</f>
        <v>2.8080710659898473</v>
      </c>
      <c r="W66" s="59">
        <f>INDEX('AEO Table 21'!$C$98:$AH$106,MATCH(Calculations!$B66,'AEO Table 21'!$A$98:$A$106,0),MATCH(Calculations!W$61,'AEO Table 21'!$C$13:$AH$13,0))*gigwatt_to_megawatt*Percent_rural</f>
        <v>2.8164213197969543</v>
      </c>
      <c r="X66" s="59">
        <f>INDEX('AEO Table 21'!$C$98:$AH$106,MATCH(Calculations!$B66,'AEO Table 21'!$A$98:$A$106,0),MATCH(Calculations!X$61,'AEO Table 21'!$C$13:$AH$13,0))*gigwatt_to_megawatt*Percent_rural</f>
        <v>2.8315313028764804</v>
      </c>
      <c r="Y66" s="59">
        <f>INDEX('AEO Table 21'!$C$98:$AH$106,MATCH(Calculations!$B66,'AEO Table 21'!$A$98:$A$106,0),MATCH(Calculations!Y$61,'AEO Table 21'!$C$13:$AH$13,0))*gigwatt_to_megawatt*Percent_rural</f>
        <v>2.8593654822335028</v>
      </c>
      <c r="Z66" s="59">
        <f>INDEX('AEO Table 21'!$C$98:$AH$106,MATCH(Calculations!$B66,'AEO Table 21'!$A$98:$A$106,0),MATCH(Calculations!Z$61,'AEO Table 21'!$C$13:$AH$13,0))*gigwatt_to_megawatt*Percent_rural</f>
        <v>2.9100634517766499</v>
      </c>
      <c r="AA66" s="59">
        <f>INDEX('AEO Table 21'!$C$98:$AH$106,MATCH(Calculations!$B66,'AEO Table 21'!$A$98:$A$106,0),MATCH(Calculations!AA$61,'AEO Table 21'!$C$13:$AH$13,0))*gigwatt_to_megawatt*Percent_rural</f>
        <v>2.960960236886633</v>
      </c>
      <c r="AB66" s="59">
        <f>INDEX('AEO Table 21'!$C$98:$AH$106,MATCH(Calculations!$B66,'AEO Table 21'!$A$98:$A$106,0),MATCH(Calculations!AB$61,'AEO Table 21'!$C$13:$AH$13,0))*gigwatt_to_megawatt*Percent_rural</f>
        <v>3.0122546531302876</v>
      </c>
      <c r="AC66" s="59">
        <f>INDEX('AEO Table 21'!$C$98:$AH$106,MATCH(Calculations!$B66,'AEO Table 21'!$A$98:$A$106,0),MATCH(Calculations!AC$61,'AEO Table 21'!$C$13:$AH$13,0))*gigwatt_to_megawatt*Percent_rural</f>
        <v>3.0641455160744502</v>
      </c>
      <c r="AD66" s="59">
        <f>INDEX('AEO Table 21'!$C$98:$AH$106,MATCH(Calculations!$B66,'AEO Table 21'!$A$98:$A$106,0),MATCH(Calculations!AD$61,'AEO Table 21'!$C$13:$AH$13,0))*gigwatt_to_megawatt*Percent_rural</f>
        <v>3.1164340101522843</v>
      </c>
      <c r="AE66" s="59">
        <f>INDEX('AEO Table 21'!$C$98:$AH$106,MATCH(Calculations!$B66,'AEO Table 21'!$A$98:$A$106,0),MATCH(Calculations!AE$61,'AEO Table 21'!$C$13:$AH$13,0))*gigwatt_to_megawatt*Percent_rural</f>
        <v>3.1691201353637899</v>
      </c>
      <c r="AF66" s="59">
        <f>INDEX('AEO Table 21'!$C$98:$AH$106,MATCH(Calculations!$B66,'AEO Table 21'!$A$98:$A$106,0),MATCH(Calculations!AF$61,'AEO Table 21'!$C$13:$AH$13,0))*gigwatt_to_megawatt*Percent_rural</f>
        <v>3.2222038917089679</v>
      </c>
      <c r="AG66" s="59">
        <f>INDEX('AEO Table 21'!$C$98:$AH$106,MATCH(Calculations!$B66,'AEO Table 21'!$A$98:$A$106,0),MATCH(Calculations!AG$61,'AEO Table 21'!$C$13:$AH$13,0))*gigwatt_to_megawatt*Percent_rural</f>
        <v>3.2754864636209815</v>
      </c>
      <c r="AH66" s="59">
        <f>INDEX('AEO Table 21'!$C$98:$AH$106,MATCH(Calculations!$B66,'AEO Table 21'!$A$98:$A$106,0),MATCH(Calculations!AH$61,'AEO Table 21'!$C$13:$AH$13,0))*gigwatt_to_megawatt*Percent_rural</f>
        <v>3.3287690355329951</v>
      </c>
      <c r="AI66" s="59">
        <f>INDEX('AEO Table 21'!$C$98:$AH$106,MATCH(Calculations!$B66,'AEO Table 21'!$A$98:$A$106,0),MATCH(Calculations!AI$61,'AEO Table 21'!$C$13:$AH$13,0))*gigwatt_to_megawatt*Percent_rural</f>
        <v>3.3822504230118442</v>
      </c>
    </row>
    <row r="67" spans="1:35" x14ac:dyDescent="0.45">
      <c r="B67" s="3" t="s">
        <v>107</v>
      </c>
      <c r="C67" t="s">
        <v>225</v>
      </c>
      <c r="D67" s="59">
        <f>INDEX('AEO Table 21'!$C$98:$AH$106,MATCH(Calculations!$B67,'AEO Table 21'!$A$98:$A$106,0),MATCH(Calculations!D$61,'AEO Table 21'!$C$13:$AH$13,0))*gigwatt_to_megawatt*Percent_rural</f>
        <v>3056.0288705583753</v>
      </c>
      <c r="E67" s="59">
        <f>INDEX('AEO Table 21'!$C$98:$AH$106,MATCH(Calculations!$B67,'AEO Table 21'!$A$98:$A$106,0),MATCH(Calculations!E$61,'AEO Table 21'!$C$13:$AH$13,0))*gigwatt_to_megawatt*Percent_rural</f>
        <v>3536.8247546531297</v>
      </c>
      <c r="F67" s="59">
        <f>INDEX('AEO Table 21'!$C$98:$AH$106,MATCH(Calculations!$B67,'AEO Table 21'!$A$98:$A$106,0),MATCH(Calculations!F$61,'AEO Table 21'!$C$13:$AH$13,0))*gigwatt_to_megawatt*Percent_rural</f>
        <v>4010.9613113367177</v>
      </c>
      <c r="G67" s="59">
        <f>INDEX('AEO Table 21'!$C$98:$AH$106,MATCH(Calculations!$B67,'AEO Table 21'!$A$98:$A$106,0),MATCH(Calculations!G$61,'AEO Table 21'!$C$13:$AH$13,0))*gigwatt_to_megawatt*Percent_rural</f>
        <v>4472.2585575296107</v>
      </c>
      <c r="H67" s="59">
        <f>INDEX('AEO Table 21'!$C$98:$AH$106,MATCH(Calculations!$B67,'AEO Table 21'!$A$98:$A$106,0),MATCH(Calculations!H$61,'AEO Table 21'!$C$13:$AH$13,0))*gigwatt_to_megawatt*Percent_rural</f>
        <v>4934.1643781725888</v>
      </c>
      <c r="I67" s="59">
        <f>INDEX('AEO Table 21'!$C$98:$AH$106,MATCH(Calculations!$B67,'AEO Table 21'!$A$98:$A$106,0),MATCH(Calculations!I$61,'AEO Table 21'!$C$13:$AH$13,0))*gigwatt_to_megawatt*Percent_rural</f>
        <v>5397.4674746192886</v>
      </c>
      <c r="J67" s="59">
        <f>INDEX('AEO Table 21'!$C$98:$AH$106,MATCH(Calculations!$B67,'AEO Table 21'!$A$98:$A$106,0),MATCH(Calculations!J$61,'AEO Table 21'!$C$13:$AH$13,0))*gigwatt_to_megawatt*Percent_rural</f>
        <v>5863.4384771573605</v>
      </c>
      <c r="K67" s="59">
        <f>INDEX('AEO Table 21'!$C$98:$AH$106,MATCH(Calculations!$B67,'AEO Table 21'!$A$98:$A$106,0),MATCH(Calculations!K$61,'AEO Table 21'!$C$13:$AH$13,0))*gigwatt_to_megawatt*Percent_rural</f>
        <v>6333.6838155668356</v>
      </c>
      <c r="L67" s="59">
        <f>INDEX('AEO Table 21'!$C$98:$AH$106,MATCH(Calculations!$B67,'AEO Table 21'!$A$98:$A$106,0),MATCH(Calculations!L$61,'AEO Table 21'!$C$13:$AH$13,0))*gigwatt_to_megawatt*Percent_rural</f>
        <v>6807.876040609136</v>
      </c>
      <c r="M67" s="59">
        <f>INDEX('AEO Table 21'!$C$98:$AH$106,MATCH(Calculations!$B67,'AEO Table 21'!$A$98:$A$106,0),MATCH(Calculations!M$61,'AEO Table 21'!$C$13:$AH$13,0))*gigwatt_to_megawatt*Percent_rural</f>
        <v>7286.5559306260575</v>
      </c>
      <c r="N67" s="59">
        <f>INDEX('AEO Table 21'!$C$98:$AH$106,MATCH(Calculations!$B67,'AEO Table 21'!$A$98:$A$106,0),MATCH(Calculations!N$61,'AEO Table 21'!$C$13:$AH$13,0))*gigwatt_to_megawatt*Percent_rural</f>
        <v>7770.5408164128594</v>
      </c>
      <c r="O67" s="59">
        <f>INDEX('AEO Table 21'!$C$98:$AH$106,MATCH(Calculations!$B67,'AEO Table 21'!$A$98:$A$106,0),MATCH(Calculations!O$61,'AEO Table 21'!$C$13:$AH$13,0))*gigwatt_to_megawatt*Percent_rural</f>
        <v>8261.9379441624369</v>
      </c>
      <c r="P67" s="59">
        <f>INDEX('AEO Table 21'!$C$98:$AH$106,MATCH(Calculations!$B67,'AEO Table 21'!$A$98:$A$106,0),MATCH(Calculations!P$61,'AEO Table 21'!$C$13:$AH$13,0))*gigwatt_to_megawatt*Percent_rural</f>
        <v>8759.0959517766496</v>
      </c>
      <c r="Q67" s="59">
        <f>INDEX('AEO Table 21'!$C$98:$AH$106,MATCH(Calculations!$B67,'AEO Table 21'!$A$98:$A$106,0),MATCH(Calculations!Q$61,'AEO Table 21'!$C$13:$AH$13,0))*gigwatt_to_megawatt*Percent_rural</f>
        <v>9260.1127707275791</v>
      </c>
      <c r="R67" s="59">
        <f>INDEX('AEO Table 21'!$C$98:$AH$106,MATCH(Calculations!$B67,'AEO Table 21'!$A$98:$A$106,0),MATCH(Calculations!R$61,'AEO Table 21'!$C$13:$AH$13,0))*gigwatt_to_megawatt*Percent_rural</f>
        <v>9765.6126818950943</v>
      </c>
      <c r="S67" s="59">
        <f>INDEX('AEO Table 21'!$C$98:$AH$106,MATCH(Calculations!$B67,'AEO Table 21'!$A$98:$A$106,0),MATCH(Calculations!S$61,'AEO Table 21'!$C$13:$AH$13,0))*gigwatt_to_megawatt*Percent_rural</f>
        <v>10276.234082064298</v>
      </c>
      <c r="T67" s="59">
        <f>INDEX('AEO Table 21'!$C$98:$AH$106,MATCH(Calculations!$B67,'AEO Table 21'!$A$98:$A$106,0),MATCH(Calculations!T$61,'AEO Table 21'!$C$13:$AH$13,0))*gigwatt_to_megawatt*Percent_rural</f>
        <v>10790.73497038917</v>
      </c>
      <c r="U67" s="59">
        <f>INDEX('AEO Table 21'!$C$98:$AH$106,MATCH(Calculations!$B67,'AEO Table 21'!$A$98:$A$106,0),MATCH(Calculations!U$61,'AEO Table 21'!$C$13:$AH$13,0))*gigwatt_to_megawatt*Percent_rural</f>
        <v>11308.239763113366</v>
      </c>
      <c r="V67" s="59">
        <f>INDEX('AEO Table 21'!$C$98:$AH$106,MATCH(Calculations!$B67,'AEO Table 21'!$A$98:$A$106,0),MATCH(Calculations!V$61,'AEO Table 21'!$C$13:$AH$13,0))*gigwatt_to_megawatt*Percent_rural</f>
        <v>11830.795067681896</v>
      </c>
      <c r="W67" s="59">
        <f>INDEX('AEO Table 21'!$C$98:$AH$106,MATCH(Calculations!$B67,'AEO Table 21'!$A$98:$A$106,0),MATCH(Calculations!W$61,'AEO Table 21'!$C$13:$AH$13,0))*gigwatt_to_megawatt*Percent_rural</f>
        <v>12358.430905245346</v>
      </c>
      <c r="X67" s="59">
        <f>INDEX('AEO Table 21'!$C$98:$AH$106,MATCH(Calculations!$B67,'AEO Table 21'!$A$98:$A$106,0),MATCH(Calculations!X$61,'AEO Table 21'!$C$13:$AH$13,0))*gigwatt_to_megawatt*Percent_rural</f>
        <v>12890.328354483927</v>
      </c>
      <c r="Y67" s="59">
        <f>INDEX('AEO Table 21'!$C$98:$AH$106,MATCH(Calculations!$B67,'AEO Table 21'!$A$98:$A$106,0),MATCH(Calculations!Y$61,'AEO Table 21'!$C$13:$AH$13,0))*gigwatt_to_megawatt*Percent_rural</f>
        <v>13428.24633671743</v>
      </c>
      <c r="Z67" s="59">
        <f>INDEX('AEO Table 21'!$C$98:$AH$106,MATCH(Calculations!$B67,'AEO Table 21'!$A$98:$A$106,0),MATCH(Calculations!Z$61,'AEO Table 21'!$C$13:$AH$13,0))*gigwatt_to_megawatt*Percent_rural</f>
        <v>13969.696873942468</v>
      </c>
      <c r="AA67" s="59">
        <f>INDEX('AEO Table 21'!$C$98:$AH$106,MATCH(Calculations!$B67,'AEO Table 21'!$A$98:$A$106,0),MATCH(Calculations!AA$61,'AEO Table 21'!$C$13:$AH$13,0))*gigwatt_to_megawatt*Percent_rural</f>
        <v>14515.887571912013</v>
      </c>
      <c r="AB67" s="59">
        <f>INDEX('AEO Table 21'!$C$98:$AH$106,MATCH(Calculations!$B67,'AEO Table 21'!$A$98:$A$106,0),MATCH(Calculations!AB$61,'AEO Table 21'!$C$13:$AH$13,0))*gigwatt_to_megawatt*Percent_rural</f>
        <v>15066.530148054146</v>
      </c>
      <c r="AC67" s="59">
        <f>INDEX('AEO Table 21'!$C$98:$AH$106,MATCH(Calculations!$B67,'AEO Table 21'!$A$98:$A$106,0),MATCH(Calculations!AC$61,'AEO Table 21'!$C$13:$AH$13,0))*gigwatt_to_megawatt*Percent_rural</f>
        <v>15621.606510152285</v>
      </c>
      <c r="AD67" s="59">
        <f>INDEX('AEO Table 21'!$C$98:$AH$106,MATCH(Calculations!$B67,'AEO Table 21'!$A$98:$A$106,0),MATCH(Calculations!AD$61,'AEO Table 21'!$C$13:$AH$13,0))*gigwatt_to_megawatt*Percent_rural</f>
        <v>16183.021708967848</v>
      </c>
      <c r="AE67" s="59">
        <f>INDEX('AEO Table 21'!$C$98:$AH$106,MATCH(Calculations!$B67,'AEO Table 21'!$A$98:$A$106,0),MATCH(Calculations!AE$61,'AEO Table 21'!$C$13:$AH$13,0))*gigwatt_to_megawatt*Percent_rural</f>
        <v>16751.062436548222</v>
      </c>
      <c r="AF67" s="59">
        <f>INDEX('AEO Table 21'!$C$98:$AH$106,MATCH(Calculations!$B67,'AEO Table 21'!$A$98:$A$106,0),MATCH(Calculations!AF$61,'AEO Table 21'!$C$13:$AH$13,0))*gigwatt_to_megawatt*Percent_rural</f>
        <v>17326.024530456849</v>
      </c>
      <c r="AG67" s="59">
        <f>INDEX('AEO Table 21'!$C$98:$AH$106,MATCH(Calculations!$B67,'AEO Table 21'!$A$98:$A$106,0),MATCH(Calculations!AG$61,'AEO Table 21'!$C$13:$AH$13,0))*gigwatt_to_megawatt*Percent_rural</f>
        <v>17906.935782571913</v>
      </c>
      <c r="AH67" s="59">
        <f>INDEX('AEO Table 21'!$C$98:$AH$106,MATCH(Calculations!$B67,'AEO Table 21'!$A$98:$A$106,0),MATCH(Calculations!AH$61,'AEO Table 21'!$C$13:$AH$13,0))*gigwatt_to_megawatt*Percent_rural</f>
        <v>18494.894251269034</v>
      </c>
      <c r="AI67" s="59">
        <f>INDEX('AEO Table 21'!$C$98:$AH$106,MATCH(Calculations!$B67,'AEO Table 21'!$A$98:$A$106,0),MATCH(Calculations!AI$61,'AEO Table 21'!$C$13:$AH$13,0))*gigwatt_to_megawatt*Percent_rural</f>
        <v>19088.865499153977</v>
      </c>
    </row>
    <row r="68" spans="1:35" x14ac:dyDescent="0.45">
      <c r="C68" t="s">
        <v>226</v>
      </c>
      <c r="D68" s="33">
        <v>0</v>
      </c>
      <c r="E68" s="33">
        <v>0</v>
      </c>
      <c r="F68" s="33">
        <v>0</v>
      </c>
      <c r="G68" s="33">
        <v>0</v>
      </c>
      <c r="H68" s="33">
        <v>0</v>
      </c>
      <c r="I68" s="33">
        <v>0</v>
      </c>
      <c r="J68" s="33">
        <v>0</v>
      </c>
      <c r="K68" s="33">
        <v>0</v>
      </c>
      <c r="L68" s="33">
        <v>0</v>
      </c>
      <c r="M68" s="33">
        <v>0</v>
      </c>
      <c r="N68" s="33">
        <v>0</v>
      </c>
      <c r="O68" s="33">
        <v>0</v>
      </c>
      <c r="P68" s="33">
        <v>0</v>
      </c>
      <c r="Q68" s="33">
        <v>0</v>
      </c>
      <c r="R68" s="33">
        <v>0</v>
      </c>
      <c r="S68" s="33">
        <v>0</v>
      </c>
      <c r="T68" s="33">
        <v>0</v>
      </c>
      <c r="U68" s="33">
        <v>0</v>
      </c>
      <c r="V68" s="33">
        <v>0</v>
      </c>
      <c r="W68" s="33">
        <v>0</v>
      </c>
      <c r="X68" s="33">
        <v>0</v>
      </c>
      <c r="Y68" s="33">
        <v>0</v>
      </c>
      <c r="Z68" s="33">
        <v>0</v>
      </c>
      <c r="AA68" s="33">
        <v>0</v>
      </c>
      <c r="AB68" s="33">
        <v>0</v>
      </c>
      <c r="AC68" s="33">
        <v>0</v>
      </c>
      <c r="AD68" s="33">
        <v>0</v>
      </c>
      <c r="AE68" s="33">
        <v>0</v>
      </c>
      <c r="AF68" s="33">
        <v>0</v>
      </c>
      <c r="AG68" s="33">
        <v>0</v>
      </c>
      <c r="AH68" s="33">
        <v>0</v>
      </c>
      <c r="AI68" s="33">
        <v>0</v>
      </c>
    </row>
    <row r="69" spans="1:35" x14ac:dyDescent="0.45">
      <c r="C69" t="s">
        <v>227</v>
      </c>
      <c r="D69" s="33">
        <v>0</v>
      </c>
      <c r="E69" s="33">
        <v>0</v>
      </c>
      <c r="F69" s="33">
        <v>0</v>
      </c>
      <c r="G69" s="33">
        <v>0</v>
      </c>
      <c r="H69" s="33">
        <v>0</v>
      </c>
      <c r="I69" s="33">
        <v>0</v>
      </c>
      <c r="J69" s="33">
        <v>0</v>
      </c>
      <c r="K69" s="33">
        <v>0</v>
      </c>
      <c r="L69" s="33">
        <v>0</v>
      </c>
      <c r="M69" s="33">
        <v>0</v>
      </c>
      <c r="N69" s="33">
        <v>0</v>
      </c>
      <c r="O69" s="33">
        <v>0</v>
      </c>
      <c r="P69" s="33">
        <v>0</v>
      </c>
      <c r="Q69" s="33">
        <v>0</v>
      </c>
      <c r="R69" s="33">
        <v>0</v>
      </c>
      <c r="S69" s="33">
        <v>0</v>
      </c>
      <c r="T69" s="33">
        <v>0</v>
      </c>
      <c r="U69" s="33">
        <v>0</v>
      </c>
      <c r="V69" s="33">
        <v>0</v>
      </c>
      <c r="W69" s="33">
        <v>0</v>
      </c>
      <c r="X69" s="33">
        <v>0</v>
      </c>
      <c r="Y69" s="33">
        <v>0</v>
      </c>
      <c r="Z69" s="33">
        <v>0</v>
      </c>
      <c r="AA69" s="33">
        <v>0</v>
      </c>
      <c r="AB69" s="33">
        <v>0</v>
      </c>
      <c r="AC69" s="33">
        <v>0</v>
      </c>
      <c r="AD69" s="33">
        <v>0</v>
      </c>
      <c r="AE69" s="33">
        <v>0</v>
      </c>
      <c r="AF69" s="33">
        <v>0</v>
      </c>
      <c r="AG69" s="33">
        <v>0</v>
      </c>
      <c r="AH69" s="33">
        <v>0</v>
      </c>
      <c r="AI69" s="33">
        <v>0</v>
      </c>
    </row>
    <row r="70" spans="1:35" x14ac:dyDescent="0.45">
      <c r="C70" t="s">
        <v>228</v>
      </c>
      <c r="D70" s="33">
        <v>0</v>
      </c>
      <c r="E70" s="33">
        <v>0</v>
      </c>
      <c r="F70" s="33">
        <v>0</v>
      </c>
      <c r="G70" s="33">
        <v>0</v>
      </c>
      <c r="H70" s="33">
        <v>0</v>
      </c>
      <c r="I70" s="33">
        <v>0</v>
      </c>
      <c r="J70" s="33">
        <v>0</v>
      </c>
      <c r="K70" s="33">
        <v>0</v>
      </c>
      <c r="L70" s="33">
        <v>0</v>
      </c>
      <c r="M70" s="33">
        <v>0</v>
      </c>
      <c r="N70" s="33">
        <v>0</v>
      </c>
      <c r="O70" s="33">
        <v>0</v>
      </c>
      <c r="P70" s="33">
        <v>0</v>
      </c>
      <c r="Q70" s="33">
        <v>0</v>
      </c>
      <c r="R70" s="33">
        <v>0</v>
      </c>
      <c r="S70" s="33">
        <v>0</v>
      </c>
      <c r="T70" s="33">
        <v>0</v>
      </c>
      <c r="U70" s="33">
        <v>0</v>
      </c>
      <c r="V70" s="33">
        <v>0</v>
      </c>
      <c r="W70" s="33">
        <v>0</v>
      </c>
      <c r="X70" s="33">
        <v>0</v>
      </c>
      <c r="Y70" s="33">
        <v>0</v>
      </c>
      <c r="Z70" s="33">
        <v>0</v>
      </c>
      <c r="AA70" s="33">
        <v>0</v>
      </c>
      <c r="AB70" s="33">
        <v>0</v>
      </c>
      <c r="AC70" s="33">
        <v>0</v>
      </c>
      <c r="AD70" s="33">
        <v>0</v>
      </c>
      <c r="AE70" s="33">
        <v>0</v>
      </c>
      <c r="AF70" s="33">
        <v>0</v>
      </c>
      <c r="AG70" s="33">
        <v>0</v>
      </c>
      <c r="AH70" s="33">
        <v>0</v>
      </c>
      <c r="AI70" s="33">
        <v>0</v>
      </c>
    </row>
    <row r="71" spans="1:35" x14ac:dyDescent="0.45">
      <c r="C71" t="s">
        <v>229</v>
      </c>
      <c r="D71" s="33">
        <v>0</v>
      </c>
      <c r="E71" s="33">
        <v>0</v>
      </c>
      <c r="F71" s="33">
        <v>0</v>
      </c>
      <c r="G71" s="33">
        <v>0</v>
      </c>
      <c r="H71" s="33">
        <v>0</v>
      </c>
      <c r="I71" s="33">
        <v>0</v>
      </c>
      <c r="J71" s="33">
        <v>0</v>
      </c>
      <c r="K71" s="33">
        <v>0</v>
      </c>
      <c r="L71" s="33">
        <v>0</v>
      </c>
      <c r="M71" s="33">
        <v>0</v>
      </c>
      <c r="N71" s="33">
        <v>0</v>
      </c>
      <c r="O71" s="33">
        <v>0</v>
      </c>
      <c r="P71" s="33">
        <v>0</v>
      </c>
      <c r="Q71" s="33">
        <v>0</v>
      </c>
      <c r="R71" s="33">
        <v>0</v>
      </c>
      <c r="S71" s="33">
        <v>0</v>
      </c>
      <c r="T71" s="33">
        <v>0</v>
      </c>
      <c r="U71" s="33">
        <v>0</v>
      </c>
      <c r="V71" s="33">
        <v>0</v>
      </c>
      <c r="W71" s="33">
        <v>0</v>
      </c>
      <c r="X71" s="33">
        <v>0</v>
      </c>
      <c r="Y71" s="33">
        <v>0</v>
      </c>
      <c r="Z71" s="33">
        <v>0</v>
      </c>
      <c r="AA71" s="33">
        <v>0</v>
      </c>
      <c r="AB71" s="33">
        <v>0</v>
      </c>
      <c r="AC71" s="33">
        <v>0</v>
      </c>
      <c r="AD71" s="33">
        <v>0</v>
      </c>
      <c r="AE71" s="33">
        <v>0</v>
      </c>
      <c r="AF71" s="33">
        <v>0</v>
      </c>
      <c r="AG71" s="33">
        <v>0</v>
      </c>
      <c r="AH71" s="33">
        <v>0</v>
      </c>
      <c r="AI71" s="33">
        <v>0</v>
      </c>
    </row>
    <row r="72" spans="1:35" x14ac:dyDescent="0.45">
      <c r="C72" t="s">
        <v>230</v>
      </c>
      <c r="D72" s="33">
        <v>0</v>
      </c>
      <c r="E72" s="33">
        <v>0</v>
      </c>
      <c r="F72" s="33">
        <v>0</v>
      </c>
      <c r="G72" s="33">
        <v>0</v>
      </c>
      <c r="H72" s="33">
        <v>0</v>
      </c>
      <c r="I72" s="33">
        <v>0</v>
      </c>
      <c r="J72" s="33">
        <v>0</v>
      </c>
      <c r="K72" s="33">
        <v>0</v>
      </c>
      <c r="L72" s="33">
        <v>0</v>
      </c>
      <c r="M72" s="33">
        <v>0</v>
      </c>
      <c r="N72" s="33">
        <v>0</v>
      </c>
      <c r="O72" s="33">
        <v>0</v>
      </c>
      <c r="P72" s="33">
        <v>0</v>
      </c>
      <c r="Q72" s="33">
        <v>0</v>
      </c>
      <c r="R72" s="33">
        <v>0</v>
      </c>
      <c r="S72" s="33">
        <v>0</v>
      </c>
      <c r="T72" s="33">
        <v>0</v>
      </c>
      <c r="U72" s="33">
        <v>0</v>
      </c>
      <c r="V72" s="33">
        <v>0</v>
      </c>
      <c r="W72" s="33">
        <v>0</v>
      </c>
      <c r="X72" s="33">
        <v>0</v>
      </c>
      <c r="Y72" s="33">
        <v>0</v>
      </c>
      <c r="Z72" s="33">
        <v>0</v>
      </c>
      <c r="AA72" s="33">
        <v>0</v>
      </c>
      <c r="AB72" s="33">
        <v>0</v>
      </c>
      <c r="AC72" s="33">
        <v>0</v>
      </c>
      <c r="AD72" s="33">
        <v>0</v>
      </c>
      <c r="AE72" s="33">
        <v>0</v>
      </c>
      <c r="AF72" s="33">
        <v>0</v>
      </c>
      <c r="AG72" s="33">
        <v>0</v>
      </c>
      <c r="AH72" s="33">
        <v>0</v>
      </c>
      <c r="AI72" s="33">
        <v>0</v>
      </c>
    </row>
    <row r="73" spans="1:35" x14ac:dyDescent="0.45">
      <c r="C73" t="s">
        <v>300</v>
      </c>
      <c r="D73" s="33">
        <v>0</v>
      </c>
      <c r="E73" s="33">
        <v>0</v>
      </c>
      <c r="F73" s="33">
        <v>0</v>
      </c>
      <c r="G73" s="33">
        <v>0</v>
      </c>
      <c r="H73" s="33">
        <v>0</v>
      </c>
      <c r="I73" s="33">
        <v>0</v>
      </c>
      <c r="J73" s="33">
        <v>0</v>
      </c>
      <c r="K73" s="33">
        <v>0</v>
      </c>
      <c r="L73" s="33">
        <v>0</v>
      </c>
      <c r="M73" s="33">
        <v>0</v>
      </c>
      <c r="N73" s="33">
        <v>0</v>
      </c>
      <c r="O73" s="33">
        <v>0</v>
      </c>
      <c r="P73" s="33">
        <v>0</v>
      </c>
      <c r="Q73" s="33">
        <v>0</v>
      </c>
      <c r="R73" s="33">
        <v>0</v>
      </c>
      <c r="S73" s="33">
        <v>0</v>
      </c>
      <c r="T73" s="33">
        <v>0</v>
      </c>
      <c r="U73" s="33">
        <v>0</v>
      </c>
      <c r="V73" s="33">
        <v>0</v>
      </c>
      <c r="W73" s="33">
        <v>0</v>
      </c>
      <c r="X73" s="33">
        <v>0</v>
      </c>
      <c r="Y73" s="33">
        <v>0</v>
      </c>
      <c r="Z73" s="33">
        <v>0</v>
      </c>
      <c r="AA73" s="33">
        <v>0</v>
      </c>
      <c r="AB73" s="33">
        <v>0</v>
      </c>
      <c r="AC73" s="33">
        <v>0</v>
      </c>
      <c r="AD73" s="33">
        <v>0</v>
      </c>
      <c r="AE73" s="33">
        <v>0</v>
      </c>
      <c r="AF73" s="33">
        <v>0</v>
      </c>
      <c r="AG73" s="33">
        <v>0</v>
      </c>
      <c r="AH73" s="33">
        <v>0</v>
      </c>
      <c r="AI73" s="33">
        <v>0</v>
      </c>
    </row>
    <row r="74" spans="1:35" x14ac:dyDescent="0.45">
      <c r="C74" t="s">
        <v>303</v>
      </c>
      <c r="D74" s="33">
        <v>0</v>
      </c>
      <c r="E74" s="33">
        <v>0</v>
      </c>
      <c r="F74" s="33">
        <v>0</v>
      </c>
      <c r="G74" s="33">
        <v>0</v>
      </c>
      <c r="H74" s="33">
        <v>0</v>
      </c>
      <c r="I74" s="33">
        <v>0</v>
      </c>
      <c r="J74" s="33">
        <v>0</v>
      </c>
      <c r="K74" s="33">
        <v>0</v>
      </c>
      <c r="L74" s="33">
        <v>0</v>
      </c>
      <c r="M74" s="33">
        <v>0</v>
      </c>
      <c r="N74" s="33">
        <v>0</v>
      </c>
      <c r="O74" s="33">
        <v>0</v>
      </c>
      <c r="P74" s="33">
        <v>0</v>
      </c>
      <c r="Q74" s="33">
        <v>0</v>
      </c>
      <c r="R74" s="33">
        <v>0</v>
      </c>
      <c r="S74" s="33">
        <v>0</v>
      </c>
      <c r="T74" s="33">
        <v>0</v>
      </c>
      <c r="U74" s="33">
        <v>0</v>
      </c>
      <c r="V74" s="33">
        <v>0</v>
      </c>
      <c r="W74" s="33">
        <v>0</v>
      </c>
      <c r="X74" s="33">
        <v>0</v>
      </c>
      <c r="Y74" s="33">
        <v>0</v>
      </c>
      <c r="Z74" s="33">
        <v>0</v>
      </c>
      <c r="AA74" s="33">
        <v>0</v>
      </c>
      <c r="AB74" s="33">
        <v>0</v>
      </c>
      <c r="AC74" s="33">
        <v>0</v>
      </c>
      <c r="AD74" s="33">
        <v>0</v>
      </c>
      <c r="AE74" s="33">
        <v>0</v>
      </c>
      <c r="AF74" s="33">
        <v>0</v>
      </c>
      <c r="AG74" s="33">
        <v>0</v>
      </c>
      <c r="AH74" s="33">
        <v>0</v>
      </c>
      <c r="AI74" s="33">
        <v>0</v>
      </c>
    </row>
    <row r="75" spans="1:35" x14ac:dyDescent="0.45">
      <c r="C75" t="s">
        <v>435</v>
      </c>
      <c r="D75" s="33">
        <v>0</v>
      </c>
      <c r="E75" s="33">
        <v>0</v>
      </c>
      <c r="F75" s="33">
        <v>0</v>
      </c>
      <c r="G75" s="33">
        <v>0</v>
      </c>
      <c r="H75" s="33">
        <v>0</v>
      </c>
      <c r="I75" s="33">
        <v>0</v>
      </c>
      <c r="J75" s="33">
        <v>0</v>
      </c>
      <c r="K75" s="33">
        <v>0</v>
      </c>
      <c r="L75" s="33">
        <v>0</v>
      </c>
      <c r="M75" s="33">
        <v>0</v>
      </c>
      <c r="N75" s="33">
        <v>0</v>
      </c>
      <c r="O75" s="33">
        <v>0</v>
      </c>
      <c r="P75" s="33">
        <v>0</v>
      </c>
      <c r="Q75" s="33">
        <v>0</v>
      </c>
      <c r="R75" s="33">
        <v>0</v>
      </c>
      <c r="S75" s="33">
        <v>0</v>
      </c>
      <c r="T75" s="33">
        <v>0</v>
      </c>
      <c r="U75" s="33">
        <v>0</v>
      </c>
      <c r="V75" s="33">
        <v>0</v>
      </c>
      <c r="W75" s="33">
        <v>0</v>
      </c>
      <c r="X75" s="33">
        <v>0</v>
      </c>
      <c r="Y75" s="33">
        <v>0</v>
      </c>
      <c r="Z75" s="33">
        <v>0</v>
      </c>
      <c r="AA75" s="33">
        <v>0</v>
      </c>
      <c r="AB75" s="33">
        <v>0</v>
      </c>
      <c r="AC75" s="33">
        <v>0</v>
      </c>
      <c r="AD75" s="33">
        <v>0</v>
      </c>
      <c r="AE75" s="33">
        <v>0</v>
      </c>
      <c r="AF75" s="33">
        <v>0</v>
      </c>
      <c r="AG75" s="33">
        <v>0</v>
      </c>
      <c r="AH75" s="33">
        <v>0</v>
      </c>
      <c r="AI75" s="33">
        <v>0</v>
      </c>
    </row>
    <row r="76" spans="1:35" x14ac:dyDescent="0.45">
      <c r="C76" t="s">
        <v>436</v>
      </c>
      <c r="D76" s="33">
        <v>0</v>
      </c>
      <c r="E76" s="33">
        <v>0</v>
      </c>
      <c r="F76" s="33">
        <v>0</v>
      </c>
      <c r="G76" s="33">
        <v>0</v>
      </c>
      <c r="H76" s="33">
        <v>0</v>
      </c>
      <c r="I76" s="33">
        <v>0</v>
      </c>
      <c r="J76" s="33">
        <v>0</v>
      </c>
      <c r="K76" s="33">
        <v>0</v>
      </c>
      <c r="L76" s="33">
        <v>0</v>
      </c>
      <c r="M76" s="33">
        <v>0</v>
      </c>
      <c r="N76" s="33">
        <v>0</v>
      </c>
      <c r="O76" s="33">
        <v>0</v>
      </c>
      <c r="P76" s="33">
        <v>0</v>
      </c>
      <c r="Q76" s="33">
        <v>0</v>
      </c>
      <c r="R76" s="33">
        <v>0</v>
      </c>
      <c r="S76" s="33">
        <v>0</v>
      </c>
      <c r="T76" s="33">
        <v>0</v>
      </c>
      <c r="U76" s="33">
        <v>0</v>
      </c>
      <c r="V76" s="33">
        <v>0</v>
      </c>
      <c r="W76" s="33">
        <v>0</v>
      </c>
      <c r="X76" s="33">
        <v>0</v>
      </c>
      <c r="Y76" s="33">
        <v>0</v>
      </c>
      <c r="Z76" s="33">
        <v>0</v>
      </c>
      <c r="AA76" s="33">
        <v>0</v>
      </c>
      <c r="AB76" s="33">
        <v>0</v>
      </c>
      <c r="AC76" s="33">
        <v>0</v>
      </c>
      <c r="AD76" s="33">
        <v>0</v>
      </c>
      <c r="AE76" s="33">
        <v>0</v>
      </c>
      <c r="AF76" s="33">
        <v>0</v>
      </c>
      <c r="AG76" s="33">
        <v>0</v>
      </c>
      <c r="AH76" s="33">
        <v>0</v>
      </c>
      <c r="AI76" s="33">
        <v>0</v>
      </c>
    </row>
    <row r="77" spans="1:35" x14ac:dyDescent="0.45">
      <c r="C77" t="s">
        <v>437</v>
      </c>
      <c r="D77" s="33">
        <v>0</v>
      </c>
      <c r="E77" s="33">
        <v>0</v>
      </c>
      <c r="F77" s="33">
        <v>0</v>
      </c>
      <c r="G77" s="33">
        <v>0</v>
      </c>
      <c r="H77" s="33">
        <v>0</v>
      </c>
      <c r="I77" s="33">
        <v>0</v>
      </c>
      <c r="J77" s="33">
        <v>0</v>
      </c>
      <c r="K77" s="33">
        <v>0</v>
      </c>
      <c r="L77" s="33">
        <v>0</v>
      </c>
      <c r="M77" s="33">
        <v>0</v>
      </c>
      <c r="N77" s="33">
        <v>0</v>
      </c>
      <c r="O77" s="33">
        <v>0</v>
      </c>
      <c r="P77" s="33">
        <v>0</v>
      </c>
      <c r="Q77" s="33">
        <v>0</v>
      </c>
      <c r="R77" s="33">
        <v>0</v>
      </c>
      <c r="S77" s="33">
        <v>0</v>
      </c>
      <c r="T77" s="33">
        <v>0</v>
      </c>
      <c r="U77" s="33">
        <v>0</v>
      </c>
      <c r="V77" s="33">
        <v>0</v>
      </c>
      <c r="W77" s="33">
        <v>0</v>
      </c>
      <c r="X77" s="33">
        <v>0</v>
      </c>
      <c r="Y77" s="33">
        <v>0</v>
      </c>
      <c r="Z77" s="33">
        <v>0</v>
      </c>
      <c r="AA77" s="33">
        <v>0</v>
      </c>
      <c r="AB77" s="33">
        <v>0</v>
      </c>
      <c r="AC77" s="33">
        <v>0</v>
      </c>
      <c r="AD77" s="33">
        <v>0</v>
      </c>
      <c r="AE77" s="33">
        <v>0</v>
      </c>
      <c r="AF77" s="33">
        <v>0</v>
      </c>
      <c r="AG77" s="33">
        <v>0</v>
      </c>
      <c r="AH77" s="33">
        <v>0</v>
      </c>
      <c r="AI77" s="33">
        <v>0</v>
      </c>
    </row>
    <row r="78" spans="1:35" x14ac:dyDescent="0.45">
      <c r="D78" s="33"/>
      <c r="E78" s="33"/>
      <c r="F78" s="33"/>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row>
    <row r="79" spans="1:35" ht="18" x14ac:dyDescent="0.55000000000000004">
      <c r="A79" s="57" t="s">
        <v>473</v>
      </c>
    </row>
    <row r="80" spans="1:35" ht="18" x14ac:dyDescent="0.55000000000000004">
      <c r="A80" s="57"/>
      <c r="B80" s="60" t="s">
        <v>476</v>
      </c>
    </row>
    <row r="81" spans="2:35" x14ac:dyDescent="0.45">
      <c r="B81" s="1" t="s">
        <v>471</v>
      </c>
    </row>
    <row r="82" spans="2:35" x14ac:dyDescent="0.45">
      <c r="C82" s="1" t="s">
        <v>438</v>
      </c>
      <c r="D82">
        <v>2019</v>
      </c>
      <c r="E82">
        <v>2020</v>
      </c>
      <c r="F82">
        <v>2021</v>
      </c>
      <c r="G82">
        <v>2022</v>
      </c>
      <c r="H82">
        <v>2023</v>
      </c>
      <c r="I82">
        <v>2024</v>
      </c>
      <c r="J82">
        <v>2025</v>
      </c>
      <c r="K82">
        <v>2026</v>
      </c>
      <c r="L82">
        <v>2027</v>
      </c>
      <c r="M82">
        <v>2028</v>
      </c>
      <c r="N82">
        <v>2029</v>
      </c>
      <c r="O82">
        <v>2030</v>
      </c>
      <c r="P82">
        <v>2031</v>
      </c>
      <c r="Q82">
        <v>2032</v>
      </c>
      <c r="R82">
        <v>2033</v>
      </c>
      <c r="S82">
        <v>2034</v>
      </c>
      <c r="T82">
        <v>2035</v>
      </c>
      <c r="U82">
        <v>2036</v>
      </c>
      <c r="V82">
        <v>2037</v>
      </c>
      <c r="W82">
        <v>2038</v>
      </c>
      <c r="X82">
        <v>2039</v>
      </c>
      <c r="Y82">
        <v>2040</v>
      </c>
      <c r="Z82">
        <v>2041</v>
      </c>
      <c r="AA82">
        <v>2042</v>
      </c>
      <c r="AB82">
        <v>2043</v>
      </c>
      <c r="AC82">
        <v>2044</v>
      </c>
      <c r="AD82">
        <v>2045</v>
      </c>
      <c r="AE82">
        <v>2046</v>
      </c>
      <c r="AF82">
        <v>2047</v>
      </c>
      <c r="AG82">
        <v>2048</v>
      </c>
      <c r="AH82">
        <v>2049</v>
      </c>
      <c r="AI82">
        <v>2050</v>
      </c>
    </row>
    <row r="83" spans="2:35" x14ac:dyDescent="0.45">
      <c r="C83" t="s">
        <v>301</v>
      </c>
      <c r="D83" s="33">
        <v>0</v>
      </c>
      <c r="E83" s="33">
        <v>0</v>
      </c>
      <c r="F83" s="33">
        <v>0</v>
      </c>
      <c r="G83" s="33">
        <v>0</v>
      </c>
      <c r="H83" s="33">
        <v>0</v>
      </c>
      <c r="I83" s="33">
        <v>0</v>
      </c>
      <c r="J83" s="33">
        <v>0</v>
      </c>
      <c r="K83" s="33">
        <v>0</v>
      </c>
      <c r="L83" s="33">
        <v>0</v>
      </c>
      <c r="M83" s="33">
        <v>0</v>
      </c>
      <c r="N83" s="33">
        <v>0</v>
      </c>
      <c r="O83" s="33">
        <v>0</v>
      </c>
      <c r="P83" s="33">
        <v>0</v>
      </c>
      <c r="Q83" s="33">
        <v>0</v>
      </c>
      <c r="R83" s="33">
        <v>0</v>
      </c>
      <c r="S83" s="33">
        <v>0</v>
      </c>
      <c r="T83" s="33">
        <v>0</v>
      </c>
      <c r="U83" s="33">
        <v>0</v>
      </c>
      <c r="V83" s="33">
        <v>0</v>
      </c>
      <c r="W83" s="33">
        <v>0</v>
      </c>
      <c r="X83" s="33">
        <v>0</v>
      </c>
      <c r="Y83" s="33">
        <v>0</v>
      </c>
      <c r="Z83" s="33">
        <v>0</v>
      </c>
      <c r="AA83" s="33">
        <v>0</v>
      </c>
      <c r="AB83" s="33">
        <v>0</v>
      </c>
      <c r="AC83" s="33">
        <v>0</v>
      </c>
      <c r="AD83" s="33">
        <v>0</v>
      </c>
      <c r="AE83" s="33">
        <v>0</v>
      </c>
      <c r="AF83" s="33">
        <v>0</v>
      </c>
      <c r="AG83" s="33">
        <v>0</v>
      </c>
      <c r="AH83" s="33">
        <v>0</v>
      </c>
      <c r="AI83" s="33">
        <v>0</v>
      </c>
    </row>
    <row r="84" spans="2:35" x14ac:dyDescent="0.45">
      <c r="B84" s="3" t="s">
        <v>198</v>
      </c>
      <c r="C84" t="s">
        <v>222</v>
      </c>
      <c r="D84" s="59">
        <f>INDEX('AEO Table 22'!$C$78:$AH$90,MATCH(Calculations!$B84,'AEO Table 22'!$A$78:$A$90,0),MATCH(Calculations!D$82,'AEO Table 22'!$C$13:$AI$13,0))*gigwatt_to_megawatt</f>
        <v>1446.7339999999999</v>
      </c>
      <c r="E84" s="59">
        <f>INDEX('AEO Table 22'!$C$78:$AH$90,MATCH(Calculations!$B84,'AEO Table 22'!$A$78:$A$90,0),MATCH(Calculations!E$82,'AEO Table 22'!$C$13:$AI$13,0))*gigwatt_to_megawatt</f>
        <v>1484.5070000000001</v>
      </c>
      <c r="F84" s="59">
        <f>INDEX('AEO Table 22'!$C$78:$AH$90,MATCH(Calculations!$B84,'AEO Table 22'!$A$78:$A$90,0),MATCH(Calculations!F$82,'AEO Table 22'!$C$13:$AI$13,0))*gigwatt_to_megawatt</f>
        <v>1516.1119999999999</v>
      </c>
      <c r="G84" s="59">
        <f>INDEX('AEO Table 22'!$C$78:$AH$90,MATCH(Calculations!$B84,'AEO Table 22'!$A$78:$A$90,0),MATCH(Calculations!G$82,'AEO Table 22'!$C$13:$AI$13,0))*gigwatt_to_megawatt</f>
        <v>1543.374</v>
      </c>
      <c r="H84" s="59">
        <f>INDEX('AEO Table 22'!$C$78:$AH$90,MATCH(Calculations!$B84,'AEO Table 22'!$A$78:$A$90,0),MATCH(Calculations!H$82,'AEO Table 22'!$C$13:$AI$13,0))*gigwatt_to_megawatt</f>
        <v>1566.0130000000001</v>
      </c>
      <c r="I84" s="59">
        <f>INDEX('AEO Table 22'!$C$78:$AH$90,MATCH(Calculations!$B84,'AEO Table 22'!$A$78:$A$90,0),MATCH(Calculations!I$82,'AEO Table 22'!$C$13:$AI$13,0))*gigwatt_to_megawatt</f>
        <v>1587.5609999999999</v>
      </c>
      <c r="J84" s="59">
        <f>INDEX('AEO Table 22'!$C$78:$AH$90,MATCH(Calculations!$B84,'AEO Table 22'!$A$78:$A$90,0),MATCH(Calculations!J$82,'AEO Table 22'!$C$13:$AI$13,0))*gigwatt_to_megawatt</f>
        <v>1609.2070000000001</v>
      </c>
      <c r="K84" s="59">
        <f>INDEX('AEO Table 22'!$C$78:$AH$90,MATCH(Calculations!$B84,'AEO Table 22'!$A$78:$A$90,0),MATCH(Calculations!K$82,'AEO Table 22'!$C$13:$AI$13,0))*gigwatt_to_megawatt</f>
        <v>1631.2270000000001</v>
      </c>
      <c r="L84" s="59">
        <f>INDEX('AEO Table 22'!$C$78:$AH$90,MATCH(Calculations!$B84,'AEO Table 22'!$A$78:$A$90,0),MATCH(Calculations!L$82,'AEO Table 22'!$C$13:$AI$13,0))*gigwatt_to_megawatt</f>
        <v>1649.2750000000001</v>
      </c>
      <c r="M84" s="59">
        <f>INDEX('AEO Table 22'!$C$78:$AH$90,MATCH(Calculations!$B84,'AEO Table 22'!$A$78:$A$90,0),MATCH(Calculations!M$82,'AEO Table 22'!$C$13:$AI$13,0))*gigwatt_to_megawatt</f>
        <v>1664.576</v>
      </c>
      <c r="N84" s="59">
        <f>INDEX('AEO Table 22'!$C$78:$AH$90,MATCH(Calculations!$B84,'AEO Table 22'!$A$78:$A$90,0),MATCH(Calculations!N$82,'AEO Table 22'!$C$13:$AI$13,0))*gigwatt_to_megawatt</f>
        <v>1679.97</v>
      </c>
      <c r="O84" s="59">
        <f>INDEX('AEO Table 22'!$C$78:$AH$90,MATCH(Calculations!$B84,'AEO Table 22'!$A$78:$A$90,0),MATCH(Calculations!O$82,'AEO Table 22'!$C$13:$AI$13,0))*gigwatt_to_megawatt</f>
        <v>1696.6769999999999</v>
      </c>
      <c r="P84" s="59">
        <f>INDEX('AEO Table 22'!$C$78:$AH$90,MATCH(Calculations!$B84,'AEO Table 22'!$A$78:$A$90,0),MATCH(Calculations!P$82,'AEO Table 22'!$C$13:$AI$13,0))*gigwatt_to_megawatt</f>
        <v>1713.018</v>
      </c>
      <c r="Q84" s="59">
        <f>INDEX('AEO Table 22'!$C$78:$AH$90,MATCH(Calculations!$B84,'AEO Table 22'!$A$78:$A$90,0),MATCH(Calculations!Q$82,'AEO Table 22'!$C$13:$AI$13,0))*gigwatt_to_megawatt</f>
        <v>1728.432</v>
      </c>
      <c r="R84" s="59">
        <f>INDEX('AEO Table 22'!$C$78:$AH$90,MATCH(Calculations!$B84,'AEO Table 22'!$A$78:$A$90,0),MATCH(Calculations!R$82,'AEO Table 22'!$C$13:$AI$13,0))*gigwatt_to_megawatt</f>
        <v>1746.9889999999998</v>
      </c>
      <c r="S84" s="59">
        <f>INDEX('AEO Table 22'!$C$78:$AH$90,MATCH(Calculations!$B84,'AEO Table 22'!$A$78:$A$90,0),MATCH(Calculations!S$82,'AEO Table 22'!$C$13:$AI$13,0))*gigwatt_to_megawatt</f>
        <v>1762.7049999999999</v>
      </c>
      <c r="T84" s="59">
        <f>INDEX('AEO Table 22'!$C$78:$AH$90,MATCH(Calculations!$B84,'AEO Table 22'!$A$78:$A$90,0),MATCH(Calculations!T$82,'AEO Table 22'!$C$13:$AI$13,0))*gigwatt_to_megawatt</f>
        <v>1777.2280000000001</v>
      </c>
      <c r="U84" s="59">
        <f>INDEX('AEO Table 22'!$C$78:$AH$90,MATCH(Calculations!$B84,'AEO Table 22'!$A$78:$A$90,0),MATCH(Calculations!U$82,'AEO Table 22'!$C$13:$AI$13,0))*gigwatt_to_megawatt</f>
        <v>1792.2149999999999</v>
      </c>
      <c r="V84" s="59">
        <f>INDEX('AEO Table 22'!$C$78:$AH$90,MATCH(Calculations!$B84,'AEO Table 22'!$A$78:$A$90,0),MATCH(Calculations!V$82,'AEO Table 22'!$C$13:$AI$13,0))*gigwatt_to_megawatt</f>
        <v>1806.163</v>
      </c>
      <c r="W84" s="59">
        <f>INDEX('AEO Table 22'!$C$78:$AH$90,MATCH(Calculations!$B84,'AEO Table 22'!$A$78:$A$90,0),MATCH(Calculations!W$82,'AEO Table 22'!$C$13:$AI$13,0))*gigwatt_to_megawatt</f>
        <v>1823.97</v>
      </c>
      <c r="X84" s="59">
        <f>INDEX('AEO Table 22'!$C$78:$AH$90,MATCH(Calculations!$B84,'AEO Table 22'!$A$78:$A$90,0),MATCH(Calculations!X$82,'AEO Table 22'!$C$13:$AI$13,0))*gigwatt_to_megawatt</f>
        <v>1838.6489999999999</v>
      </c>
      <c r="Y84" s="59">
        <f>INDEX('AEO Table 22'!$C$78:$AH$90,MATCH(Calculations!$B84,'AEO Table 22'!$A$78:$A$90,0),MATCH(Calculations!Y$82,'AEO Table 22'!$C$13:$AI$13,0))*gigwatt_to_megawatt</f>
        <v>1852.5650000000001</v>
      </c>
      <c r="Z84" s="59">
        <f>INDEX('AEO Table 22'!$C$78:$AH$90,MATCH(Calculations!$B84,'AEO Table 22'!$A$78:$A$90,0),MATCH(Calculations!Z$82,'AEO Table 22'!$C$13:$AI$13,0))*gigwatt_to_megawatt</f>
        <v>1869.0219999999999</v>
      </c>
      <c r="AA84" s="59">
        <f>INDEX('AEO Table 22'!$C$78:$AH$90,MATCH(Calculations!$B84,'AEO Table 22'!$A$78:$A$90,0),MATCH(Calculations!AA$82,'AEO Table 22'!$C$13:$AI$13,0))*gigwatt_to_megawatt</f>
        <v>1887.94</v>
      </c>
      <c r="AB84" s="59">
        <f>INDEX('AEO Table 22'!$C$78:$AH$90,MATCH(Calculations!$B84,'AEO Table 22'!$A$78:$A$90,0),MATCH(Calculations!AB$82,'AEO Table 22'!$C$13:$AI$13,0))*gigwatt_to_megawatt</f>
        <v>1902.329</v>
      </c>
      <c r="AC84" s="59">
        <f>INDEX('AEO Table 22'!$C$78:$AH$90,MATCH(Calculations!$B84,'AEO Table 22'!$A$78:$A$90,0),MATCH(Calculations!AC$82,'AEO Table 22'!$C$13:$AI$13,0))*gigwatt_to_megawatt</f>
        <v>1920.0330000000001</v>
      </c>
      <c r="AD84" s="59">
        <f>INDEX('AEO Table 22'!$C$78:$AH$90,MATCH(Calculations!$B84,'AEO Table 22'!$A$78:$A$90,0),MATCH(Calculations!AD$82,'AEO Table 22'!$C$13:$AI$13,0))*gigwatt_to_megawatt</f>
        <v>1934.68</v>
      </c>
      <c r="AE84" s="59">
        <f>INDEX('AEO Table 22'!$C$78:$AH$90,MATCH(Calculations!$B84,'AEO Table 22'!$A$78:$A$90,0),MATCH(Calculations!AE$82,'AEO Table 22'!$C$13:$AI$13,0))*gigwatt_to_megawatt</f>
        <v>1949.327</v>
      </c>
      <c r="AF84" s="59">
        <f>INDEX('AEO Table 22'!$C$78:$AH$90,MATCH(Calculations!$B84,'AEO Table 22'!$A$78:$A$90,0),MATCH(Calculations!AF$82,'AEO Table 22'!$C$13:$AI$13,0))*gigwatt_to_megawatt</f>
        <v>1965.328</v>
      </c>
      <c r="AG84" s="59">
        <f>INDEX('AEO Table 22'!$C$78:$AH$90,MATCH(Calculations!$B84,'AEO Table 22'!$A$78:$A$90,0),MATCH(Calculations!AG$82,'AEO Table 22'!$C$13:$AI$13,0))*gigwatt_to_megawatt</f>
        <v>1980.2090000000001</v>
      </c>
      <c r="AH84" s="59">
        <f>INDEX('AEO Table 22'!$C$78:$AH$90,MATCH(Calculations!$B84,'AEO Table 22'!$A$78:$A$90,0),MATCH(Calculations!AH$82,'AEO Table 22'!$C$13:$AI$13,0))*gigwatt_to_megawatt</f>
        <v>1995.049</v>
      </c>
      <c r="AI84" s="59">
        <f>INDEX('AEO Table 22'!$C$78:$AH$90,MATCH(Calculations!$B84,'AEO Table 22'!$A$78:$A$90,0),MATCH(Calculations!AI$82,'AEO Table 22'!$C$13:$AI$13,0))*gigwatt_to_megawatt</f>
        <v>2009.9290000000001</v>
      </c>
    </row>
    <row r="85" spans="2:35" x14ac:dyDescent="0.45">
      <c r="C85" t="s">
        <v>223</v>
      </c>
      <c r="D85" s="33">
        <v>0</v>
      </c>
      <c r="E85" s="33">
        <v>0</v>
      </c>
      <c r="F85" s="33">
        <v>0</v>
      </c>
      <c r="G85" s="33">
        <v>0</v>
      </c>
      <c r="H85" s="33">
        <v>0</v>
      </c>
      <c r="I85" s="33">
        <v>0</v>
      </c>
      <c r="J85" s="33">
        <v>0</v>
      </c>
      <c r="K85" s="33">
        <v>0</v>
      </c>
      <c r="L85" s="33">
        <v>0</v>
      </c>
      <c r="M85" s="33">
        <v>0</v>
      </c>
      <c r="N85" s="33">
        <v>0</v>
      </c>
      <c r="O85" s="33">
        <v>0</v>
      </c>
      <c r="P85" s="33">
        <v>0</v>
      </c>
      <c r="Q85" s="33">
        <v>0</v>
      </c>
      <c r="R85" s="33">
        <v>0</v>
      </c>
      <c r="S85" s="33">
        <v>0</v>
      </c>
      <c r="T85" s="33">
        <v>0</v>
      </c>
      <c r="U85" s="33">
        <v>0</v>
      </c>
      <c r="V85" s="33">
        <v>0</v>
      </c>
      <c r="W85" s="33">
        <v>0</v>
      </c>
      <c r="X85" s="33">
        <v>0</v>
      </c>
      <c r="Y85" s="33">
        <v>0</v>
      </c>
      <c r="Z85" s="33">
        <v>0</v>
      </c>
      <c r="AA85" s="33">
        <v>0</v>
      </c>
      <c r="AB85" s="33">
        <v>0</v>
      </c>
      <c r="AC85" s="33">
        <v>0</v>
      </c>
      <c r="AD85" s="33">
        <v>0</v>
      </c>
      <c r="AE85" s="33">
        <v>0</v>
      </c>
      <c r="AF85" s="33">
        <v>0</v>
      </c>
      <c r="AG85" s="33">
        <v>0</v>
      </c>
      <c r="AH85" s="33">
        <v>0</v>
      </c>
      <c r="AI85" s="33">
        <v>0</v>
      </c>
    </row>
    <row r="86" spans="2:35" x14ac:dyDescent="0.45">
      <c r="C86" t="s">
        <v>224</v>
      </c>
      <c r="D86" s="33">
        <v>0</v>
      </c>
      <c r="E86" s="33">
        <v>0</v>
      </c>
      <c r="F86" s="33">
        <v>0</v>
      </c>
      <c r="G86" s="33">
        <v>0</v>
      </c>
      <c r="H86" s="33">
        <v>0</v>
      </c>
      <c r="I86" s="33">
        <v>0</v>
      </c>
      <c r="J86" s="33">
        <v>0</v>
      </c>
      <c r="K86" s="33">
        <v>0</v>
      </c>
      <c r="L86" s="33">
        <v>0</v>
      </c>
      <c r="M86" s="33">
        <v>0</v>
      </c>
      <c r="N86" s="33">
        <v>0</v>
      </c>
      <c r="O86" s="33">
        <v>0</v>
      </c>
      <c r="P86" s="33">
        <v>0</v>
      </c>
      <c r="Q86" s="33">
        <v>0</v>
      </c>
      <c r="R86" s="33">
        <v>0</v>
      </c>
      <c r="S86" s="33">
        <v>0</v>
      </c>
      <c r="T86" s="33">
        <v>0</v>
      </c>
      <c r="U86" s="33">
        <v>0</v>
      </c>
      <c r="V86" s="33">
        <v>0</v>
      </c>
      <c r="W86" s="33">
        <v>0</v>
      </c>
      <c r="X86" s="33">
        <v>0</v>
      </c>
      <c r="Y86" s="33">
        <v>0</v>
      </c>
      <c r="Z86" s="33">
        <v>0</v>
      </c>
      <c r="AA86" s="33">
        <v>0</v>
      </c>
      <c r="AB86" s="33">
        <v>0</v>
      </c>
      <c r="AC86" s="33">
        <v>0</v>
      </c>
      <c r="AD86" s="33">
        <v>0</v>
      </c>
      <c r="AE86" s="33">
        <v>0</v>
      </c>
      <c r="AF86" s="33">
        <v>0</v>
      </c>
      <c r="AG86" s="33">
        <v>0</v>
      </c>
      <c r="AH86" s="33">
        <v>0</v>
      </c>
      <c r="AI86" s="33">
        <v>0</v>
      </c>
    </row>
    <row r="87" spans="2:35" x14ac:dyDescent="0.45">
      <c r="B87" s="3" t="s">
        <v>201</v>
      </c>
      <c r="C87" t="s">
        <v>302</v>
      </c>
      <c r="D87" s="59">
        <f>INDEX('AEO Table 22'!$C$78:$AH$90,MATCH(Calculations!$B87,'AEO Table 22'!$A$78:$A$90,0),MATCH(Calculations!D$82,'AEO Table 22'!$C$13:$AI$13,0))*gigwatt_to_megawatt</f>
        <v>554.88099999999997</v>
      </c>
      <c r="E87" s="59">
        <f>INDEX('AEO Table 22'!$C$78:$AH$90,MATCH(Calculations!$B87,'AEO Table 22'!$A$78:$A$90,0),MATCH(Calculations!E$82,'AEO Table 22'!$C$13:$AI$13,0))*gigwatt_to_megawatt</f>
        <v>554.95799999999997</v>
      </c>
      <c r="F87" s="59">
        <f>INDEX('AEO Table 22'!$C$78:$AH$90,MATCH(Calculations!$B87,'AEO Table 22'!$A$78:$A$90,0),MATCH(Calculations!F$82,'AEO Table 22'!$C$13:$AI$13,0))*gigwatt_to_megawatt</f>
        <v>555.65600000000006</v>
      </c>
      <c r="G87" s="59">
        <f>INDEX('AEO Table 22'!$C$78:$AH$90,MATCH(Calculations!$B87,'AEO Table 22'!$A$78:$A$90,0),MATCH(Calculations!G$82,'AEO Table 22'!$C$13:$AI$13,0))*gigwatt_to_megawatt</f>
        <v>555.81999999999994</v>
      </c>
      <c r="H87" s="59">
        <f>INDEX('AEO Table 22'!$C$78:$AH$90,MATCH(Calculations!$B87,'AEO Table 22'!$A$78:$A$90,0),MATCH(Calculations!H$82,'AEO Table 22'!$C$13:$AI$13,0))*gigwatt_to_megawatt</f>
        <v>555.92899999999997</v>
      </c>
      <c r="I87" s="59">
        <f>INDEX('AEO Table 22'!$C$78:$AH$90,MATCH(Calculations!$B87,'AEO Table 22'!$A$78:$A$90,0),MATCH(Calculations!I$82,'AEO Table 22'!$C$13:$AI$13,0))*gigwatt_to_megawatt</f>
        <v>556.55500000000006</v>
      </c>
      <c r="J87" s="59">
        <f>INDEX('AEO Table 22'!$C$78:$AH$90,MATCH(Calculations!$B87,'AEO Table 22'!$A$78:$A$90,0),MATCH(Calculations!J$82,'AEO Table 22'!$C$13:$AI$13,0))*gigwatt_to_megawatt</f>
        <v>557.75400000000002</v>
      </c>
      <c r="K87" s="59">
        <f>INDEX('AEO Table 22'!$C$78:$AH$90,MATCH(Calculations!$B87,'AEO Table 22'!$A$78:$A$90,0),MATCH(Calculations!K$82,'AEO Table 22'!$C$13:$AI$13,0))*gigwatt_to_megawatt</f>
        <v>560.31399999999996</v>
      </c>
      <c r="L87" s="59">
        <f>INDEX('AEO Table 22'!$C$78:$AH$90,MATCH(Calculations!$B87,'AEO Table 22'!$A$78:$A$90,0),MATCH(Calculations!L$82,'AEO Table 22'!$C$13:$AI$13,0))*gigwatt_to_megawatt</f>
        <v>562.67999999999995</v>
      </c>
      <c r="M87" s="59">
        <f>INDEX('AEO Table 22'!$C$78:$AH$90,MATCH(Calculations!$B87,'AEO Table 22'!$A$78:$A$90,0),MATCH(Calculations!M$82,'AEO Table 22'!$C$13:$AI$13,0))*gigwatt_to_megawatt</f>
        <v>562.71699999999998</v>
      </c>
      <c r="N87" s="59">
        <f>INDEX('AEO Table 22'!$C$78:$AH$90,MATCH(Calculations!$B87,'AEO Table 22'!$A$78:$A$90,0),MATCH(Calculations!N$82,'AEO Table 22'!$C$13:$AI$13,0))*gigwatt_to_megawatt</f>
        <v>562.75400000000002</v>
      </c>
      <c r="O87" s="59">
        <f>INDEX('AEO Table 22'!$C$78:$AH$90,MATCH(Calculations!$B87,'AEO Table 22'!$A$78:$A$90,0),MATCH(Calculations!O$82,'AEO Table 22'!$C$13:$AI$13,0))*gigwatt_to_megawatt</f>
        <v>563.81200000000001</v>
      </c>
      <c r="P87" s="59">
        <f>INDEX('AEO Table 22'!$C$78:$AH$90,MATCH(Calculations!$B87,'AEO Table 22'!$A$78:$A$90,0),MATCH(Calculations!P$82,'AEO Table 22'!$C$13:$AI$13,0))*gigwatt_to_megawatt</f>
        <v>563.88300000000004</v>
      </c>
      <c r="Q87" s="59">
        <f>INDEX('AEO Table 22'!$C$78:$AH$90,MATCH(Calculations!$B87,'AEO Table 22'!$A$78:$A$90,0),MATCH(Calculations!Q$82,'AEO Table 22'!$C$13:$AI$13,0))*gigwatt_to_megawatt</f>
        <v>564.06500000000005</v>
      </c>
      <c r="R87" s="59">
        <f>INDEX('AEO Table 22'!$C$78:$AH$90,MATCH(Calculations!$B87,'AEO Table 22'!$A$78:$A$90,0),MATCH(Calculations!R$82,'AEO Table 22'!$C$13:$AI$13,0))*gigwatt_to_megawatt</f>
        <v>564.97199999999998</v>
      </c>
      <c r="S87" s="59">
        <f>INDEX('AEO Table 22'!$C$78:$AH$90,MATCH(Calculations!$B87,'AEO Table 22'!$A$78:$A$90,0),MATCH(Calculations!S$82,'AEO Table 22'!$C$13:$AI$13,0))*gigwatt_to_megawatt</f>
        <v>565.44899999999996</v>
      </c>
      <c r="T87" s="59">
        <f>INDEX('AEO Table 22'!$C$78:$AH$90,MATCH(Calculations!$B87,'AEO Table 22'!$A$78:$A$90,0),MATCH(Calculations!T$82,'AEO Table 22'!$C$13:$AI$13,0))*gigwatt_to_megawatt</f>
        <v>565.44899999999996</v>
      </c>
      <c r="U87" s="59">
        <f>INDEX('AEO Table 22'!$C$78:$AH$90,MATCH(Calculations!$B87,'AEO Table 22'!$A$78:$A$90,0),MATCH(Calculations!U$82,'AEO Table 22'!$C$13:$AI$13,0))*gigwatt_to_megawatt</f>
        <v>565.53899999999999</v>
      </c>
      <c r="V87" s="59">
        <f>INDEX('AEO Table 22'!$C$78:$AH$90,MATCH(Calculations!$B87,'AEO Table 22'!$A$78:$A$90,0),MATCH(Calculations!V$82,'AEO Table 22'!$C$13:$AI$13,0))*gigwatt_to_megawatt</f>
        <v>565.53899999999999</v>
      </c>
      <c r="W87" s="59">
        <f>INDEX('AEO Table 22'!$C$78:$AH$90,MATCH(Calculations!$B87,'AEO Table 22'!$A$78:$A$90,0),MATCH(Calculations!W$82,'AEO Table 22'!$C$13:$AI$13,0))*gigwatt_to_megawatt</f>
        <v>566.95600000000002</v>
      </c>
      <c r="X87" s="59">
        <f>INDEX('AEO Table 22'!$C$78:$AH$90,MATCH(Calculations!$B87,'AEO Table 22'!$A$78:$A$90,0),MATCH(Calculations!X$82,'AEO Table 22'!$C$13:$AI$13,0))*gigwatt_to_megawatt</f>
        <v>568.21500000000003</v>
      </c>
      <c r="Y87" s="59">
        <f>INDEX('AEO Table 22'!$C$78:$AH$90,MATCH(Calculations!$B87,'AEO Table 22'!$A$78:$A$90,0),MATCH(Calculations!Y$82,'AEO Table 22'!$C$13:$AI$13,0))*gigwatt_to_megawatt</f>
        <v>568.21500000000003</v>
      </c>
      <c r="Z87" s="59">
        <f>INDEX('AEO Table 22'!$C$78:$AH$90,MATCH(Calculations!$B87,'AEO Table 22'!$A$78:$A$90,0),MATCH(Calculations!Z$82,'AEO Table 22'!$C$13:$AI$13,0))*gigwatt_to_megawatt</f>
        <v>569.98899999999992</v>
      </c>
      <c r="AA87" s="59">
        <f>INDEX('AEO Table 22'!$C$78:$AH$90,MATCH(Calculations!$B87,'AEO Table 22'!$A$78:$A$90,0),MATCH(Calculations!AA$82,'AEO Table 22'!$C$13:$AI$13,0))*gigwatt_to_megawatt</f>
        <v>570.30799999999999</v>
      </c>
      <c r="AB87" s="59">
        <f>INDEX('AEO Table 22'!$C$78:$AH$90,MATCH(Calculations!$B87,'AEO Table 22'!$A$78:$A$90,0),MATCH(Calculations!AB$82,'AEO Table 22'!$C$13:$AI$13,0))*gigwatt_to_megawatt</f>
        <v>570.30799999999999</v>
      </c>
      <c r="AC87" s="59">
        <f>INDEX('AEO Table 22'!$C$78:$AH$90,MATCH(Calculations!$B87,'AEO Table 22'!$A$78:$A$90,0),MATCH(Calculations!AC$82,'AEO Table 22'!$C$13:$AI$13,0))*gigwatt_to_megawatt</f>
        <v>570.44100000000003</v>
      </c>
      <c r="AD87" s="59">
        <f>INDEX('AEO Table 22'!$C$78:$AH$90,MATCH(Calculations!$B87,'AEO Table 22'!$A$78:$A$90,0),MATCH(Calculations!AD$82,'AEO Table 22'!$C$13:$AI$13,0))*gigwatt_to_megawatt</f>
        <v>570.476</v>
      </c>
      <c r="AE87" s="59">
        <f>INDEX('AEO Table 22'!$C$78:$AH$90,MATCH(Calculations!$B87,'AEO Table 22'!$A$78:$A$90,0),MATCH(Calculations!AE$82,'AEO Table 22'!$C$13:$AI$13,0))*gigwatt_to_megawatt</f>
        <v>570.56799999999998</v>
      </c>
      <c r="AF87" s="59">
        <f>INDEX('AEO Table 22'!$C$78:$AH$90,MATCH(Calculations!$B87,'AEO Table 22'!$A$78:$A$90,0),MATCH(Calculations!AF$82,'AEO Table 22'!$C$13:$AI$13,0))*gigwatt_to_megawatt</f>
        <v>570.69499999999994</v>
      </c>
      <c r="AG87" s="59">
        <f>INDEX('AEO Table 22'!$C$78:$AH$90,MATCH(Calculations!$B87,'AEO Table 22'!$A$78:$A$90,0),MATCH(Calculations!AG$82,'AEO Table 22'!$C$13:$AI$13,0))*gigwatt_to_megawatt</f>
        <v>570.69499999999994</v>
      </c>
      <c r="AH87" s="59">
        <f>INDEX('AEO Table 22'!$C$78:$AH$90,MATCH(Calculations!$B87,'AEO Table 22'!$A$78:$A$90,0),MATCH(Calculations!AH$82,'AEO Table 22'!$C$13:$AI$13,0))*gigwatt_to_megawatt</f>
        <v>570.69499999999994</v>
      </c>
      <c r="AI87" s="59">
        <f>INDEX('AEO Table 22'!$C$78:$AH$90,MATCH(Calculations!$B87,'AEO Table 22'!$A$78:$A$90,0),MATCH(Calculations!AI$82,'AEO Table 22'!$C$13:$AI$13,0))*gigwatt_to_megawatt</f>
        <v>570.69499999999994</v>
      </c>
    </row>
    <row r="88" spans="2:35" x14ac:dyDescent="0.45">
      <c r="B88" s="3" t="s">
        <v>200</v>
      </c>
      <c r="C88" t="s">
        <v>225</v>
      </c>
      <c r="D88" s="59">
        <f>INDEX('AEO Table 22'!$C$78:$AH$90,MATCH(Calculations!$B88,'AEO Table 22'!$A$78:$A$90,0),MATCH(Calculations!D$82,'AEO Table 22'!$C$13:$AI$13,0))*gigwatt_to_megawatt</f>
        <v>14908.906999999999</v>
      </c>
      <c r="E88" s="59">
        <f>INDEX('AEO Table 22'!$C$78:$AH$90,MATCH(Calculations!$B88,'AEO Table 22'!$A$78:$A$90,0),MATCH(Calculations!E$82,'AEO Table 22'!$C$13:$AI$13,0))*gigwatt_to_megawatt</f>
        <v>17741.758000000002</v>
      </c>
      <c r="F88" s="59">
        <f>INDEX('AEO Table 22'!$C$78:$AH$90,MATCH(Calculations!$B88,'AEO Table 22'!$A$78:$A$90,0),MATCH(Calculations!F$82,'AEO Table 22'!$C$13:$AI$13,0))*gigwatt_to_megawatt</f>
        <v>20580.715</v>
      </c>
      <c r="G88" s="59">
        <f>INDEX('AEO Table 22'!$C$78:$AH$90,MATCH(Calculations!$B88,'AEO Table 22'!$A$78:$A$90,0),MATCH(Calculations!G$82,'AEO Table 22'!$C$13:$AI$13,0))*gigwatt_to_megawatt</f>
        <v>22638.566999999999</v>
      </c>
      <c r="H88" s="59">
        <f>INDEX('AEO Table 22'!$C$78:$AH$90,MATCH(Calculations!$B88,'AEO Table 22'!$A$78:$A$90,0),MATCH(Calculations!H$82,'AEO Table 22'!$C$13:$AI$13,0))*gigwatt_to_megawatt</f>
        <v>23769.950999999997</v>
      </c>
      <c r="I88" s="59">
        <f>INDEX('AEO Table 22'!$C$78:$AH$90,MATCH(Calculations!$B88,'AEO Table 22'!$A$78:$A$90,0),MATCH(Calculations!I$82,'AEO Table 22'!$C$13:$AI$13,0))*gigwatt_to_megawatt</f>
        <v>24422.661</v>
      </c>
      <c r="J88" s="59">
        <f>INDEX('AEO Table 22'!$C$78:$AH$90,MATCH(Calculations!$B88,'AEO Table 22'!$A$78:$A$90,0),MATCH(Calculations!J$82,'AEO Table 22'!$C$13:$AI$13,0))*gigwatt_to_megawatt</f>
        <v>25725.832000000002</v>
      </c>
      <c r="K88" s="59">
        <f>INDEX('AEO Table 22'!$C$78:$AH$90,MATCH(Calculations!$B88,'AEO Table 22'!$A$78:$A$90,0),MATCH(Calculations!K$82,'AEO Table 22'!$C$13:$AI$13,0))*gigwatt_to_megawatt</f>
        <v>27033.278999999999</v>
      </c>
      <c r="L88" s="59">
        <f>INDEX('AEO Table 22'!$C$78:$AH$90,MATCH(Calculations!$B88,'AEO Table 22'!$A$78:$A$90,0),MATCH(Calculations!L$82,'AEO Table 22'!$C$13:$AI$13,0))*gigwatt_to_megawatt</f>
        <v>28281.987999999998</v>
      </c>
      <c r="M88" s="59">
        <f>INDEX('AEO Table 22'!$C$78:$AH$90,MATCH(Calculations!$B88,'AEO Table 22'!$A$78:$A$90,0),MATCH(Calculations!M$82,'AEO Table 22'!$C$13:$AI$13,0))*gigwatt_to_megawatt</f>
        <v>29205.769</v>
      </c>
      <c r="N88" s="59">
        <f>INDEX('AEO Table 22'!$C$78:$AH$90,MATCH(Calculations!$B88,'AEO Table 22'!$A$78:$A$90,0),MATCH(Calculations!N$82,'AEO Table 22'!$C$13:$AI$13,0))*gigwatt_to_megawatt</f>
        <v>30168.117999999999</v>
      </c>
      <c r="O88" s="59">
        <f>INDEX('AEO Table 22'!$C$78:$AH$90,MATCH(Calculations!$B88,'AEO Table 22'!$A$78:$A$90,0),MATCH(Calculations!O$82,'AEO Table 22'!$C$13:$AI$13,0))*gigwatt_to_megawatt</f>
        <v>31389.24</v>
      </c>
      <c r="P88" s="59">
        <f>INDEX('AEO Table 22'!$C$78:$AH$90,MATCH(Calculations!$B88,'AEO Table 22'!$A$78:$A$90,0),MATCH(Calculations!P$82,'AEO Table 22'!$C$13:$AI$13,0))*gigwatt_to_megawatt</f>
        <v>31883.095000000001</v>
      </c>
      <c r="Q88" s="59">
        <f>INDEX('AEO Table 22'!$C$78:$AH$90,MATCH(Calculations!$B88,'AEO Table 22'!$A$78:$A$90,0),MATCH(Calculations!Q$82,'AEO Table 22'!$C$13:$AI$13,0))*gigwatt_to_megawatt</f>
        <v>32279.797000000002</v>
      </c>
      <c r="R88" s="59">
        <f>INDEX('AEO Table 22'!$C$78:$AH$90,MATCH(Calculations!$B88,'AEO Table 22'!$A$78:$A$90,0),MATCH(Calculations!R$82,'AEO Table 22'!$C$13:$AI$13,0))*gigwatt_to_megawatt</f>
        <v>32968.890999999996</v>
      </c>
      <c r="S88" s="59">
        <f>INDEX('AEO Table 22'!$C$78:$AH$90,MATCH(Calculations!$B88,'AEO Table 22'!$A$78:$A$90,0),MATCH(Calculations!S$82,'AEO Table 22'!$C$13:$AI$13,0))*gigwatt_to_megawatt</f>
        <v>33678.925000000003</v>
      </c>
      <c r="T88" s="59">
        <f>INDEX('AEO Table 22'!$C$78:$AH$90,MATCH(Calculations!$B88,'AEO Table 22'!$A$78:$A$90,0),MATCH(Calculations!T$82,'AEO Table 22'!$C$13:$AI$13,0))*gigwatt_to_megawatt</f>
        <v>34006.583999999995</v>
      </c>
      <c r="U88" s="59">
        <f>INDEX('AEO Table 22'!$C$78:$AH$90,MATCH(Calculations!$B88,'AEO Table 22'!$A$78:$A$90,0),MATCH(Calculations!U$82,'AEO Table 22'!$C$13:$AI$13,0))*gigwatt_to_megawatt</f>
        <v>34825.133999999998</v>
      </c>
      <c r="V88" s="59">
        <f>INDEX('AEO Table 22'!$C$78:$AH$90,MATCH(Calculations!$B88,'AEO Table 22'!$A$78:$A$90,0),MATCH(Calculations!V$82,'AEO Table 22'!$C$13:$AI$13,0))*gigwatt_to_megawatt</f>
        <v>35221.156999999999</v>
      </c>
      <c r="W88" s="59">
        <f>INDEX('AEO Table 22'!$C$78:$AH$90,MATCH(Calculations!$B88,'AEO Table 22'!$A$78:$A$90,0),MATCH(Calculations!W$82,'AEO Table 22'!$C$13:$AI$13,0))*gigwatt_to_megawatt</f>
        <v>36007.449999999997</v>
      </c>
      <c r="X88" s="59">
        <f>INDEX('AEO Table 22'!$C$78:$AH$90,MATCH(Calculations!$B88,'AEO Table 22'!$A$78:$A$90,0),MATCH(Calculations!X$82,'AEO Table 22'!$C$13:$AI$13,0))*gigwatt_to_megawatt</f>
        <v>36477.673000000003</v>
      </c>
      <c r="Y88" s="59">
        <f>INDEX('AEO Table 22'!$C$78:$AH$90,MATCH(Calculations!$B88,'AEO Table 22'!$A$78:$A$90,0),MATCH(Calculations!Y$82,'AEO Table 22'!$C$13:$AI$13,0))*gigwatt_to_megawatt</f>
        <v>36843.764999999999</v>
      </c>
      <c r="Z88" s="59">
        <f>INDEX('AEO Table 22'!$C$78:$AH$90,MATCH(Calculations!$B88,'AEO Table 22'!$A$78:$A$90,0),MATCH(Calculations!Z$82,'AEO Table 22'!$C$13:$AI$13,0))*gigwatt_to_megawatt</f>
        <v>37346.618999999999</v>
      </c>
      <c r="AA88" s="59">
        <f>INDEX('AEO Table 22'!$C$78:$AH$90,MATCH(Calculations!$B88,'AEO Table 22'!$A$78:$A$90,0),MATCH(Calculations!AA$82,'AEO Table 22'!$C$13:$AI$13,0))*gigwatt_to_megawatt</f>
        <v>37853.18</v>
      </c>
      <c r="AB88" s="59">
        <f>INDEX('AEO Table 22'!$C$78:$AH$90,MATCH(Calculations!$B88,'AEO Table 22'!$A$78:$A$90,0),MATCH(Calculations!AB$82,'AEO Table 22'!$C$13:$AI$13,0))*gigwatt_to_megawatt</f>
        <v>38311.203000000001</v>
      </c>
      <c r="AC88" s="59">
        <f>INDEX('AEO Table 22'!$C$78:$AH$90,MATCH(Calculations!$B88,'AEO Table 22'!$A$78:$A$90,0),MATCH(Calculations!AC$82,'AEO Table 22'!$C$13:$AI$13,0))*gigwatt_to_megawatt</f>
        <v>38971.263999999996</v>
      </c>
      <c r="AD88" s="59">
        <f>INDEX('AEO Table 22'!$C$78:$AH$90,MATCH(Calculations!$B88,'AEO Table 22'!$A$78:$A$90,0),MATCH(Calculations!AD$82,'AEO Table 22'!$C$13:$AI$13,0))*gigwatt_to_megawatt</f>
        <v>39456.504999999997</v>
      </c>
      <c r="AE88" s="59">
        <f>INDEX('AEO Table 22'!$C$78:$AH$90,MATCH(Calculations!$B88,'AEO Table 22'!$A$78:$A$90,0),MATCH(Calculations!AE$82,'AEO Table 22'!$C$13:$AI$13,0))*gigwatt_to_megawatt</f>
        <v>40213.673000000003</v>
      </c>
      <c r="AF88" s="59">
        <f>INDEX('AEO Table 22'!$C$78:$AH$90,MATCH(Calculations!$B88,'AEO Table 22'!$A$78:$A$90,0),MATCH(Calculations!AF$82,'AEO Table 22'!$C$13:$AI$13,0))*gigwatt_to_megawatt</f>
        <v>40861.724999999999</v>
      </c>
      <c r="AG88" s="59">
        <f>INDEX('AEO Table 22'!$C$78:$AH$90,MATCH(Calculations!$B88,'AEO Table 22'!$A$78:$A$90,0),MATCH(Calculations!AG$82,'AEO Table 22'!$C$13:$AI$13,0))*gigwatt_to_megawatt</f>
        <v>41413.314999999995</v>
      </c>
      <c r="AH88" s="59">
        <f>INDEX('AEO Table 22'!$C$78:$AH$90,MATCH(Calculations!$B88,'AEO Table 22'!$A$78:$A$90,0),MATCH(Calculations!AH$82,'AEO Table 22'!$C$13:$AI$13,0))*gigwatt_to_megawatt</f>
        <v>41787.891000000003</v>
      </c>
      <c r="AI88" s="59">
        <f>INDEX('AEO Table 22'!$C$78:$AH$90,MATCH(Calculations!$B88,'AEO Table 22'!$A$78:$A$90,0),MATCH(Calculations!AI$82,'AEO Table 22'!$C$13:$AI$13,0))*gigwatt_to_megawatt</f>
        <v>42371.319000000003</v>
      </c>
    </row>
    <row r="89" spans="2:35" x14ac:dyDescent="0.45">
      <c r="C89" t="s">
        <v>226</v>
      </c>
      <c r="D89" s="33">
        <v>0</v>
      </c>
      <c r="E89" s="33">
        <v>0</v>
      </c>
      <c r="F89" s="33">
        <v>0</v>
      </c>
      <c r="G89" s="33">
        <v>0</v>
      </c>
      <c r="H89" s="33">
        <v>0</v>
      </c>
      <c r="I89" s="33">
        <v>0</v>
      </c>
      <c r="J89" s="33">
        <v>0</v>
      </c>
      <c r="K89" s="33">
        <v>0</v>
      </c>
      <c r="L89" s="33">
        <v>0</v>
      </c>
      <c r="M89" s="33">
        <v>0</v>
      </c>
      <c r="N89" s="33">
        <v>0</v>
      </c>
      <c r="O89" s="33">
        <v>0</v>
      </c>
      <c r="P89" s="33">
        <v>0</v>
      </c>
      <c r="Q89" s="33">
        <v>0</v>
      </c>
      <c r="R89" s="33">
        <v>0</v>
      </c>
      <c r="S89" s="33">
        <v>0</v>
      </c>
      <c r="T89" s="33">
        <v>0</v>
      </c>
      <c r="U89" s="33">
        <v>0</v>
      </c>
      <c r="V89" s="33">
        <v>0</v>
      </c>
      <c r="W89" s="33">
        <v>0</v>
      </c>
      <c r="X89" s="33">
        <v>0</v>
      </c>
      <c r="Y89" s="33">
        <v>0</v>
      </c>
      <c r="Z89" s="33">
        <v>0</v>
      </c>
      <c r="AA89" s="33">
        <v>0</v>
      </c>
      <c r="AB89" s="33">
        <v>0</v>
      </c>
      <c r="AC89" s="33">
        <v>0</v>
      </c>
      <c r="AD89" s="33">
        <v>0</v>
      </c>
      <c r="AE89" s="33">
        <v>0</v>
      </c>
      <c r="AF89" s="33">
        <v>0</v>
      </c>
      <c r="AG89" s="33">
        <v>0</v>
      </c>
      <c r="AH89" s="33">
        <v>0</v>
      </c>
      <c r="AI89" s="33">
        <v>0</v>
      </c>
    </row>
    <row r="90" spans="2:35" x14ac:dyDescent="0.45">
      <c r="C90" t="s">
        <v>227</v>
      </c>
      <c r="D90" s="33">
        <v>0</v>
      </c>
      <c r="E90" s="33">
        <v>0</v>
      </c>
      <c r="F90" s="33">
        <v>0</v>
      </c>
      <c r="G90" s="33">
        <v>0</v>
      </c>
      <c r="H90" s="33">
        <v>0</v>
      </c>
      <c r="I90" s="33">
        <v>0</v>
      </c>
      <c r="J90" s="33">
        <v>0</v>
      </c>
      <c r="K90" s="33">
        <v>0</v>
      </c>
      <c r="L90" s="33">
        <v>0</v>
      </c>
      <c r="M90" s="33">
        <v>0</v>
      </c>
      <c r="N90" s="33">
        <v>0</v>
      </c>
      <c r="O90" s="33">
        <v>0</v>
      </c>
      <c r="P90" s="33">
        <v>0</v>
      </c>
      <c r="Q90" s="33">
        <v>0</v>
      </c>
      <c r="R90" s="33">
        <v>0</v>
      </c>
      <c r="S90" s="33">
        <v>0</v>
      </c>
      <c r="T90" s="33">
        <v>0</v>
      </c>
      <c r="U90" s="33">
        <v>0</v>
      </c>
      <c r="V90" s="33">
        <v>0</v>
      </c>
      <c r="W90" s="33">
        <v>0</v>
      </c>
      <c r="X90" s="33">
        <v>0</v>
      </c>
      <c r="Y90" s="33">
        <v>0</v>
      </c>
      <c r="Z90" s="33">
        <v>0</v>
      </c>
      <c r="AA90" s="33">
        <v>0</v>
      </c>
      <c r="AB90" s="33">
        <v>0</v>
      </c>
      <c r="AC90" s="33">
        <v>0</v>
      </c>
      <c r="AD90" s="33">
        <v>0</v>
      </c>
      <c r="AE90" s="33">
        <v>0</v>
      </c>
      <c r="AF90" s="33">
        <v>0</v>
      </c>
      <c r="AG90" s="33">
        <v>0</v>
      </c>
      <c r="AH90" s="33">
        <v>0</v>
      </c>
      <c r="AI90" s="33">
        <v>0</v>
      </c>
    </row>
    <row r="91" spans="2:35" x14ac:dyDescent="0.45">
      <c r="C91" t="s">
        <v>228</v>
      </c>
      <c r="D91" s="33">
        <v>0</v>
      </c>
      <c r="E91" s="33">
        <v>0</v>
      </c>
      <c r="F91" s="33">
        <v>0</v>
      </c>
      <c r="G91" s="33">
        <v>0</v>
      </c>
      <c r="H91" s="33">
        <v>0</v>
      </c>
      <c r="I91" s="33">
        <v>0</v>
      </c>
      <c r="J91" s="33">
        <v>0</v>
      </c>
      <c r="K91" s="33">
        <v>0</v>
      </c>
      <c r="L91" s="33">
        <v>0</v>
      </c>
      <c r="M91" s="33">
        <v>0</v>
      </c>
      <c r="N91" s="33">
        <v>0</v>
      </c>
      <c r="O91" s="33">
        <v>0</v>
      </c>
      <c r="P91" s="33">
        <v>0</v>
      </c>
      <c r="Q91" s="33">
        <v>0</v>
      </c>
      <c r="R91" s="33">
        <v>0</v>
      </c>
      <c r="S91" s="33">
        <v>0</v>
      </c>
      <c r="T91" s="33">
        <v>0</v>
      </c>
      <c r="U91" s="33">
        <v>0</v>
      </c>
      <c r="V91" s="33">
        <v>0</v>
      </c>
      <c r="W91" s="33">
        <v>0</v>
      </c>
      <c r="X91" s="33">
        <v>0</v>
      </c>
      <c r="Y91" s="33">
        <v>0</v>
      </c>
      <c r="Z91" s="33">
        <v>0</v>
      </c>
      <c r="AA91" s="33">
        <v>0</v>
      </c>
      <c r="AB91" s="33">
        <v>0</v>
      </c>
      <c r="AC91" s="33">
        <v>0</v>
      </c>
      <c r="AD91" s="33">
        <v>0</v>
      </c>
      <c r="AE91" s="33">
        <v>0</v>
      </c>
      <c r="AF91" s="33">
        <v>0</v>
      </c>
      <c r="AG91" s="33">
        <v>0</v>
      </c>
      <c r="AH91" s="33">
        <v>0</v>
      </c>
      <c r="AI91" s="33">
        <v>0</v>
      </c>
    </row>
    <row r="92" spans="2:35" x14ac:dyDescent="0.45">
      <c r="B92" s="3" t="s">
        <v>196</v>
      </c>
      <c r="C92" t="s">
        <v>229</v>
      </c>
      <c r="D92" s="59">
        <f>INDEX('AEO Table 22'!$C$78:$AH$90,MATCH(Calculations!$B92,'AEO Table 22'!$A$78:$A$90,0),MATCH(Calculations!D$82,'AEO Table 22'!$C$13:$AI$13,0))*gigwatt_to_megawatt</f>
        <v>21.495000000000001</v>
      </c>
      <c r="E92" s="59">
        <f>INDEX('AEO Table 22'!$C$78:$AH$90,MATCH(Calculations!$B92,'AEO Table 22'!$A$78:$A$90,0),MATCH(Calculations!E$82,'AEO Table 22'!$C$13:$AI$13,0))*gigwatt_to_megawatt</f>
        <v>21.495000000000001</v>
      </c>
      <c r="F92" s="59">
        <f>INDEX('AEO Table 22'!$C$78:$AH$90,MATCH(Calculations!$B92,'AEO Table 22'!$A$78:$A$90,0),MATCH(Calculations!F$82,'AEO Table 22'!$C$13:$AI$13,0))*gigwatt_to_megawatt</f>
        <v>21.495000000000001</v>
      </c>
      <c r="G92" s="59">
        <f>INDEX('AEO Table 22'!$C$78:$AH$90,MATCH(Calculations!$B92,'AEO Table 22'!$A$78:$A$90,0),MATCH(Calculations!G$82,'AEO Table 22'!$C$13:$AI$13,0))*gigwatt_to_megawatt</f>
        <v>21.495000000000001</v>
      </c>
      <c r="H92" s="59">
        <f>INDEX('AEO Table 22'!$C$78:$AH$90,MATCH(Calculations!$B92,'AEO Table 22'!$A$78:$A$90,0),MATCH(Calculations!H$82,'AEO Table 22'!$C$13:$AI$13,0))*gigwatt_to_megawatt</f>
        <v>21.495000000000001</v>
      </c>
      <c r="I92" s="59">
        <f>INDEX('AEO Table 22'!$C$78:$AH$90,MATCH(Calculations!$B92,'AEO Table 22'!$A$78:$A$90,0),MATCH(Calculations!I$82,'AEO Table 22'!$C$13:$AI$13,0))*gigwatt_to_megawatt</f>
        <v>21.495000000000001</v>
      </c>
      <c r="J92" s="59">
        <f>INDEX('AEO Table 22'!$C$78:$AH$90,MATCH(Calculations!$B92,'AEO Table 22'!$A$78:$A$90,0),MATCH(Calculations!J$82,'AEO Table 22'!$C$13:$AI$13,0))*gigwatt_to_megawatt</f>
        <v>21.495000000000001</v>
      </c>
      <c r="K92" s="59">
        <f>INDEX('AEO Table 22'!$C$78:$AH$90,MATCH(Calculations!$B92,'AEO Table 22'!$A$78:$A$90,0),MATCH(Calculations!K$82,'AEO Table 22'!$C$13:$AI$13,0))*gigwatt_to_megawatt</f>
        <v>21.495000000000001</v>
      </c>
      <c r="L92" s="59">
        <f>INDEX('AEO Table 22'!$C$78:$AH$90,MATCH(Calculations!$B92,'AEO Table 22'!$A$78:$A$90,0),MATCH(Calculations!L$82,'AEO Table 22'!$C$13:$AI$13,0))*gigwatt_to_megawatt</f>
        <v>21.495000000000001</v>
      </c>
      <c r="M92" s="59">
        <f>INDEX('AEO Table 22'!$C$78:$AH$90,MATCH(Calculations!$B92,'AEO Table 22'!$A$78:$A$90,0),MATCH(Calculations!M$82,'AEO Table 22'!$C$13:$AI$13,0))*gigwatt_to_megawatt</f>
        <v>21.495000000000001</v>
      </c>
      <c r="N92" s="59">
        <f>INDEX('AEO Table 22'!$C$78:$AH$90,MATCH(Calculations!$B92,'AEO Table 22'!$A$78:$A$90,0),MATCH(Calculations!N$82,'AEO Table 22'!$C$13:$AI$13,0))*gigwatt_to_megawatt</f>
        <v>21.495000000000001</v>
      </c>
      <c r="O92" s="59">
        <f>INDEX('AEO Table 22'!$C$78:$AH$90,MATCH(Calculations!$B92,'AEO Table 22'!$A$78:$A$90,0),MATCH(Calculations!O$82,'AEO Table 22'!$C$13:$AI$13,0))*gigwatt_to_megawatt</f>
        <v>21.495000000000001</v>
      </c>
      <c r="P92" s="59">
        <f>INDEX('AEO Table 22'!$C$78:$AH$90,MATCH(Calculations!$B92,'AEO Table 22'!$A$78:$A$90,0),MATCH(Calculations!P$82,'AEO Table 22'!$C$13:$AI$13,0))*gigwatt_to_megawatt</f>
        <v>21.495000000000001</v>
      </c>
      <c r="Q92" s="59">
        <f>INDEX('AEO Table 22'!$C$78:$AH$90,MATCH(Calculations!$B92,'AEO Table 22'!$A$78:$A$90,0),MATCH(Calculations!Q$82,'AEO Table 22'!$C$13:$AI$13,0))*gigwatt_to_megawatt</f>
        <v>21.495000000000001</v>
      </c>
      <c r="R92" s="59">
        <f>INDEX('AEO Table 22'!$C$78:$AH$90,MATCH(Calculations!$B92,'AEO Table 22'!$A$78:$A$90,0),MATCH(Calculations!R$82,'AEO Table 22'!$C$13:$AI$13,0))*gigwatt_to_megawatt</f>
        <v>21.495000000000001</v>
      </c>
      <c r="S92" s="59">
        <f>INDEX('AEO Table 22'!$C$78:$AH$90,MATCH(Calculations!$B92,'AEO Table 22'!$A$78:$A$90,0),MATCH(Calculations!S$82,'AEO Table 22'!$C$13:$AI$13,0))*gigwatt_to_megawatt</f>
        <v>21.495000000000001</v>
      </c>
      <c r="T92" s="59">
        <f>INDEX('AEO Table 22'!$C$78:$AH$90,MATCH(Calculations!$B92,'AEO Table 22'!$A$78:$A$90,0),MATCH(Calculations!T$82,'AEO Table 22'!$C$13:$AI$13,0))*gigwatt_to_megawatt</f>
        <v>21.495000000000001</v>
      </c>
      <c r="U92" s="59">
        <f>INDEX('AEO Table 22'!$C$78:$AH$90,MATCH(Calculations!$B92,'AEO Table 22'!$A$78:$A$90,0),MATCH(Calculations!U$82,'AEO Table 22'!$C$13:$AI$13,0))*gigwatt_to_megawatt</f>
        <v>21.495000000000001</v>
      </c>
      <c r="V92" s="59">
        <f>INDEX('AEO Table 22'!$C$78:$AH$90,MATCH(Calculations!$B92,'AEO Table 22'!$A$78:$A$90,0),MATCH(Calculations!V$82,'AEO Table 22'!$C$13:$AI$13,0))*gigwatt_to_megawatt</f>
        <v>21.495000000000001</v>
      </c>
      <c r="W92" s="59">
        <f>INDEX('AEO Table 22'!$C$78:$AH$90,MATCH(Calculations!$B92,'AEO Table 22'!$A$78:$A$90,0),MATCH(Calculations!W$82,'AEO Table 22'!$C$13:$AI$13,0))*gigwatt_to_megawatt</f>
        <v>21.495000000000001</v>
      </c>
      <c r="X92" s="59">
        <f>INDEX('AEO Table 22'!$C$78:$AH$90,MATCH(Calculations!$B92,'AEO Table 22'!$A$78:$A$90,0),MATCH(Calculations!X$82,'AEO Table 22'!$C$13:$AI$13,0))*gigwatt_to_megawatt</f>
        <v>21.495000000000001</v>
      </c>
      <c r="Y92" s="59">
        <f>INDEX('AEO Table 22'!$C$78:$AH$90,MATCH(Calculations!$B92,'AEO Table 22'!$A$78:$A$90,0),MATCH(Calculations!Y$82,'AEO Table 22'!$C$13:$AI$13,0))*gigwatt_to_megawatt</f>
        <v>21.495000000000001</v>
      </c>
      <c r="Z92" s="59">
        <f>INDEX('AEO Table 22'!$C$78:$AH$90,MATCH(Calculations!$B92,'AEO Table 22'!$A$78:$A$90,0),MATCH(Calculations!Z$82,'AEO Table 22'!$C$13:$AI$13,0))*gigwatt_to_megawatt</f>
        <v>21.495000000000001</v>
      </c>
      <c r="AA92" s="59">
        <f>INDEX('AEO Table 22'!$C$78:$AH$90,MATCH(Calculations!$B92,'AEO Table 22'!$A$78:$A$90,0),MATCH(Calculations!AA$82,'AEO Table 22'!$C$13:$AI$13,0))*gigwatt_to_megawatt</f>
        <v>21.495000000000001</v>
      </c>
      <c r="AB92" s="59">
        <f>INDEX('AEO Table 22'!$C$78:$AH$90,MATCH(Calculations!$B92,'AEO Table 22'!$A$78:$A$90,0),MATCH(Calculations!AB$82,'AEO Table 22'!$C$13:$AI$13,0))*gigwatt_to_megawatt</f>
        <v>21.495000000000001</v>
      </c>
      <c r="AC92" s="59">
        <f>INDEX('AEO Table 22'!$C$78:$AH$90,MATCH(Calculations!$B92,'AEO Table 22'!$A$78:$A$90,0),MATCH(Calculations!AC$82,'AEO Table 22'!$C$13:$AI$13,0))*gigwatt_to_megawatt</f>
        <v>21.495000000000001</v>
      </c>
      <c r="AD92" s="59">
        <f>INDEX('AEO Table 22'!$C$78:$AH$90,MATCH(Calculations!$B92,'AEO Table 22'!$A$78:$A$90,0),MATCH(Calculations!AD$82,'AEO Table 22'!$C$13:$AI$13,0))*gigwatt_to_megawatt</f>
        <v>21.495000000000001</v>
      </c>
      <c r="AE92" s="59">
        <f>INDEX('AEO Table 22'!$C$78:$AH$90,MATCH(Calculations!$B92,'AEO Table 22'!$A$78:$A$90,0),MATCH(Calculations!AE$82,'AEO Table 22'!$C$13:$AI$13,0))*gigwatt_to_megawatt</f>
        <v>21.495000000000001</v>
      </c>
      <c r="AF92" s="59">
        <f>INDEX('AEO Table 22'!$C$78:$AH$90,MATCH(Calculations!$B92,'AEO Table 22'!$A$78:$A$90,0),MATCH(Calculations!AF$82,'AEO Table 22'!$C$13:$AI$13,0))*gigwatt_to_megawatt</f>
        <v>21.495000000000001</v>
      </c>
      <c r="AG92" s="59">
        <f>INDEX('AEO Table 22'!$C$78:$AH$90,MATCH(Calculations!$B92,'AEO Table 22'!$A$78:$A$90,0),MATCH(Calculations!AG$82,'AEO Table 22'!$C$13:$AI$13,0))*gigwatt_to_megawatt</f>
        <v>21.495000000000001</v>
      </c>
      <c r="AH92" s="59">
        <f>INDEX('AEO Table 22'!$C$78:$AH$90,MATCH(Calculations!$B92,'AEO Table 22'!$A$78:$A$90,0),MATCH(Calculations!AH$82,'AEO Table 22'!$C$13:$AI$13,0))*gigwatt_to_megawatt</f>
        <v>21.495000000000001</v>
      </c>
      <c r="AI92" s="59">
        <f>INDEX('AEO Table 22'!$C$78:$AH$90,MATCH(Calculations!$B92,'AEO Table 22'!$A$78:$A$90,0),MATCH(Calculations!AI$82,'AEO Table 22'!$C$13:$AI$13,0))*gigwatt_to_megawatt</f>
        <v>21.495000000000001</v>
      </c>
    </row>
    <row r="93" spans="2:35" x14ac:dyDescent="0.45">
      <c r="C93" t="s">
        <v>230</v>
      </c>
      <c r="D93" s="33">
        <v>0</v>
      </c>
      <c r="E93" s="33">
        <v>0</v>
      </c>
      <c r="F93" s="33">
        <v>0</v>
      </c>
      <c r="G93" s="33">
        <v>0</v>
      </c>
      <c r="H93" s="33">
        <v>0</v>
      </c>
      <c r="I93" s="33">
        <v>0</v>
      </c>
      <c r="J93" s="33">
        <v>0</v>
      </c>
      <c r="K93" s="33">
        <v>0</v>
      </c>
      <c r="L93" s="33">
        <v>0</v>
      </c>
      <c r="M93" s="33">
        <v>0</v>
      </c>
      <c r="N93" s="33">
        <v>0</v>
      </c>
      <c r="O93" s="33">
        <v>0</v>
      </c>
      <c r="P93" s="33">
        <v>0</v>
      </c>
      <c r="Q93" s="33">
        <v>0</v>
      </c>
      <c r="R93" s="33">
        <v>0</v>
      </c>
      <c r="S93" s="33">
        <v>0</v>
      </c>
      <c r="T93" s="33">
        <v>0</v>
      </c>
      <c r="U93" s="33">
        <v>0</v>
      </c>
      <c r="V93" s="33">
        <v>0</v>
      </c>
      <c r="W93" s="33">
        <v>0</v>
      </c>
      <c r="X93" s="33">
        <v>0</v>
      </c>
      <c r="Y93" s="33">
        <v>0</v>
      </c>
      <c r="Z93" s="33">
        <v>0</v>
      </c>
      <c r="AA93" s="33">
        <v>0</v>
      </c>
      <c r="AB93" s="33">
        <v>0</v>
      </c>
      <c r="AC93" s="33">
        <v>0</v>
      </c>
      <c r="AD93" s="33">
        <v>0</v>
      </c>
      <c r="AE93" s="33">
        <v>0</v>
      </c>
      <c r="AF93" s="33">
        <v>0</v>
      </c>
      <c r="AG93" s="33">
        <v>0</v>
      </c>
      <c r="AH93" s="33">
        <v>0</v>
      </c>
      <c r="AI93" s="33">
        <v>0</v>
      </c>
    </row>
    <row r="94" spans="2:35" x14ac:dyDescent="0.45">
      <c r="C94" t="s">
        <v>300</v>
      </c>
      <c r="D94" s="33">
        <v>0</v>
      </c>
      <c r="E94" s="33">
        <v>0</v>
      </c>
      <c r="F94" s="33">
        <v>0</v>
      </c>
      <c r="G94" s="33">
        <v>0</v>
      </c>
      <c r="H94" s="33">
        <v>0</v>
      </c>
      <c r="I94" s="33">
        <v>0</v>
      </c>
      <c r="J94" s="33">
        <v>0</v>
      </c>
      <c r="K94" s="33">
        <v>0</v>
      </c>
      <c r="L94" s="33">
        <v>0</v>
      </c>
      <c r="M94" s="33">
        <v>0</v>
      </c>
      <c r="N94" s="33">
        <v>0</v>
      </c>
      <c r="O94" s="33">
        <v>0</v>
      </c>
      <c r="P94" s="33">
        <v>0</v>
      </c>
      <c r="Q94" s="33">
        <v>0</v>
      </c>
      <c r="R94" s="33">
        <v>0</v>
      </c>
      <c r="S94" s="33">
        <v>0</v>
      </c>
      <c r="T94" s="33">
        <v>0</v>
      </c>
      <c r="U94" s="33">
        <v>0</v>
      </c>
      <c r="V94" s="33">
        <v>0</v>
      </c>
      <c r="W94" s="33">
        <v>0</v>
      </c>
      <c r="X94" s="33">
        <v>0</v>
      </c>
      <c r="Y94" s="33">
        <v>0</v>
      </c>
      <c r="Z94" s="33">
        <v>0</v>
      </c>
      <c r="AA94" s="33">
        <v>0</v>
      </c>
      <c r="AB94" s="33">
        <v>0</v>
      </c>
      <c r="AC94" s="33">
        <v>0</v>
      </c>
      <c r="AD94" s="33">
        <v>0</v>
      </c>
      <c r="AE94" s="33">
        <v>0</v>
      </c>
      <c r="AF94" s="33">
        <v>0</v>
      </c>
      <c r="AG94" s="33">
        <v>0</v>
      </c>
      <c r="AH94" s="33">
        <v>0</v>
      </c>
      <c r="AI94" s="33">
        <v>0</v>
      </c>
    </row>
    <row r="95" spans="2:35" x14ac:dyDescent="0.45">
      <c r="C95" t="s">
        <v>303</v>
      </c>
      <c r="D95" s="33">
        <v>0</v>
      </c>
      <c r="E95" s="33">
        <v>0</v>
      </c>
      <c r="F95" s="33">
        <v>0</v>
      </c>
      <c r="G95" s="33">
        <v>0</v>
      </c>
      <c r="H95" s="33">
        <v>0</v>
      </c>
      <c r="I95" s="33">
        <v>0</v>
      </c>
      <c r="J95" s="33">
        <v>0</v>
      </c>
      <c r="K95" s="33">
        <v>0</v>
      </c>
      <c r="L95" s="33">
        <v>0</v>
      </c>
      <c r="M95" s="33">
        <v>0</v>
      </c>
      <c r="N95" s="33">
        <v>0</v>
      </c>
      <c r="O95" s="33">
        <v>0</v>
      </c>
      <c r="P95" s="33">
        <v>0</v>
      </c>
      <c r="Q95" s="33">
        <v>0</v>
      </c>
      <c r="R95" s="33">
        <v>0</v>
      </c>
      <c r="S95" s="33">
        <v>0</v>
      </c>
      <c r="T95" s="33">
        <v>0</v>
      </c>
      <c r="U95" s="33">
        <v>0</v>
      </c>
      <c r="V95" s="33">
        <v>0</v>
      </c>
      <c r="W95" s="33">
        <v>0</v>
      </c>
      <c r="X95" s="33">
        <v>0</v>
      </c>
      <c r="Y95" s="33">
        <v>0</v>
      </c>
      <c r="Z95" s="33">
        <v>0</v>
      </c>
      <c r="AA95" s="33">
        <v>0</v>
      </c>
      <c r="AB95" s="33">
        <v>0</v>
      </c>
      <c r="AC95" s="33">
        <v>0</v>
      </c>
      <c r="AD95" s="33">
        <v>0</v>
      </c>
      <c r="AE95" s="33">
        <v>0</v>
      </c>
      <c r="AF95" s="33">
        <v>0</v>
      </c>
      <c r="AG95" s="33">
        <v>0</v>
      </c>
      <c r="AH95" s="33">
        <v>0</v>
      </c>
      <c r="AI95" s="33">
        <v>0</v>
      </c>
    </row>
    <row r="96" spans="2:35" x14ac:dyDescent="0.45">
      <c r="C96" t="s">
        <v>435</v>
      </c>
      <c r="D96" s="33">
        <v>0</v>
      </c>
      <c r="E96" s="33">
        <v>0</v>
      </c>
      <c r="F96" s="33">
        <v>0</v>
      </c>
      <c r="G96" s="33">
        <v>0</v>
      </c>
      <c r="H96" s="33">
        <v>0</v>
      </c>
      <c r="I96" s="33">
        <v>0</v>
      </c>
      <c r="J96" s="33">
        <v>0</v>
      </c>
      <c r="K96" s="33">
        <v>0</v>
      </c>
      <c r="L96" s="33">
        <v>0</v>
      </c>
      <c r="M96" s="33">
        <v>0</v>
      </c>
      <c r="N96" s="33">
        <v>0</v>
      </c>
      <c r="O96" s="33">
        <v>0</v>
      </c>
      <c r="P96" s="33">
        <v>0</v>
      </c>
      <c r="Q96" s="33">
        <v>0</v>
      </c>
      <c r="R96" s="33">
        <v>0</v>
      </c>
      <c r="S96" s="33">
        <v>0</v>
      </c>
      <c r="T96" s="33">
        <v>0</v>
      </c>
      <c r="U96" s="33">
        <v>0</v>
      </c>
      <c r="V96" s="33">
        <v>0</v>
      </c>
      <c r="W96" s="33">
        <v>0</v>
      </c>
      <c r="X96" s="33">
        <v>0</v>
      </c>
      <c r="Y96" s="33">
        <v>0</v>
      </c>
      <c r="Z96" s="33">
        <v>0</v>
      </c>
      <c r="AA96" s="33">
        <v>0</v>
      </c>
      <c r="AB96" s="33">
        <v>0</v>
      </c>
      <c r="AC96" s="33">
        <v>0</v>
      </c>
      <c r="AD96" s="33">
        <v>0</v>
      </c>
      <c r="AE96" s="33">
        <v>0</v>
      </c>
      <c r="AF96" s="33">
        <v>0</v>
      </c>
      <c r="AG96" s="33">
        <v>0</v>
      </c>
      <c r="AH96" s="33">
        <v>0</v>
      </c>
      <c r="AI96" s="33">
        <v>0</v>
      </c>
    </row>
    <row r="97" spans="2:35" x14ac:dyDescent="0.45">
      <c r="C97" t="s">
        <v>436</v>
      </c>
      <c r="D97" s="33">
        <v>0</v>
      </c>
      <c r="E97" s="33">
        <v>0</v>
      </c>
      <c r="F97" s="33">
        <v>0</v>
      </c>
      <c r="G97" s="33">
        <v>0</v>
      </c>
      <c r="H97" s="33">
        <v>0</v>
      </c>
      <c r="I97" s="33">
        <v>0</v>
      </c>
      <c r="J97" s="33">
        <v>0</v>
      </c>
      <c r="K97" s="33">
        <v>0</v>
      </c>
      <c r="L97" s="33">
        <v>0</v>
      </c>
      <c r="M97" s="33">
        <v>0</v>
      </c>
      <c r="N97" s="33">
        <v>0</v>
      </c>
      <c r="O97" s="33">
        <v>0</v>
      </c>
      <c r="P97" s="33">
        <v>0</v>
      </c>
      <c r="Q97" s="33">
        <v>0</v>
      </c>
      <c r="R97" s="33">
        <v>0</v>
      </c>
      <c r="S97" s="33">
        <v>0</v>
      </c>
      <c r="T97" s="33">
        <v>0</v>
      </c>
      <c r="U97" s="33">
        <v>0</v>
      </c>
      <c r="V97" s="33">
        <v>0</v>
      </c>
      <c r="W97" s="33">
        <v>0</v>
      </c>
      <c r="X97" s="33">
        <v>0</v>
      </c>
      <c r="Y97" s="33">
        <v>0</v>
      </c>
      <c r="Z97" s="33">
        <v>0</v>
      </c>
      <c r="AA97" s="33">
        <v>0</v>
      </c>
      <c r="AB97" s="33">
        <v>0</v>
      </c>
      <c r="AC97" s="33">
        <v>0</v>
      </c>
      <c r="AD97" s="33">
        <v>0</v>
      </c>
      <c r="AE97" s="33">
        <v>0</v>
      </c>
      <c r="AF97" s="33">
        <v>0</v>
      </c>
      <c r="AG97" s="33">
        <v>0</v>
      </c>
      <c r="AH97" s="33">
        <v>0</v>
      </c>
      <c r="AI97" s="33">
        <v>0</v>
      </c>
    </row>
    <row r="98" spans="2:35" x14ac:dyDescent="0.45">
      <c r="C98" t="s">
        <v>437</v>
      </c>
      <c r="D98" s="33">
        <v>0</v>
      </c>
      <c r="E98" s="33">
        <v>0</v>
      </c>
      <c r="F98" s="33">
        <v>0</v>
      </c>
      <c r="G98" s="33">
        <v>0</v>
      </c>
      <c r="H98" s="33">
        <v>0</v>
      </c>
      <c r="I98" s="33">
        <v>0</v>
      </c>
      <c r="J98" s="33">
        <v>0</v>
      </c>
      <c r="K98" s="33">
        <v>0</v>
      </c>
      <c r="L98" s="33">
        <v>0</v>
      </c>
      <c r="M98" s="33">
        <v>0</v>
      </c>
      <c r="N98" s="33">
        <v>0</v>
      </c>
      <c r="O98" s="33">
        <v>0</v>
      </c>
      <c r="P98" s="33">
        <v>0</v>
      </c>
      <c r="Q98" s="33">
        <v>0</v>
      </c>
      <c r="R98" s="33">
        <v>0</v>
      </c>
      <c r="S98" s="33">
        <v>0</v>
      </c>
      <c r="T98" s="33">
        <v>0</v>
      </c>
      <c r="U98" s="33">
        <v>0</v>
      </c>
      <c r="V98" s="33">
        <v>0</v>
      </c>
      <c r="W98" s="33">
        <v>0</v>
      </c>
      <c r="X98" s="33">
        <v>0</v>
      </c>
      <c r="Y98" s="33">
        <v>0</v>
      </c>
      <c r="Z98" s="33">
        <v>0</v>
      </c>
      <c r="AA98" s="33">
        <v>0</v>
      </c>
      <c r="AB98" s="33">
        <v>0</v>
      </c>
      <c r="AC98" s="33">
        <v>0</v>
      </c>
      <c r="AD98" s="33">
        <v>0</v>
      </c>
      <c r="AE98" s="33">
        <v>0</v>
      </c>
      <c r="AF98" s="33">
        <v>0</v>
      </c>
      <c r="AG98" s="33">
        <v>0</v>
      </c>
      <c r="AH98" s="33">
        <v>0</v>
      </c>
      <c r="AI98" s="33">
        <v>0</v>
      </c>
    </row>
    <row r="99" spans="2:35" x14ac:dyDescent="0.45">
      <c r="D99" s="33"/>
      <c r="E99" s="33"/>
      <c r="F99" s="33"/>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row>
    <row r="100" spans="2:35" x14ac:dyDescent="0.45">
      <c r="B100" s="60" t="s">
        <v>475</v>
      </c>
    </row>
    <row r="101" spans="2:35" x14ac:dyDescent="0.45">
      <c r="B101" s="1" t="s">
        <v>468</v>
      </c>
    </row>
    <row r="102" spans="2:35" x14ac:dyDescent="0.45">
      <c r="C102" s="1" t="s">
        <v>439</v>
      </c>
      <c r="D102">
        <v>2019</v>
      </c>
      <c r="E102">
        <v>2020</v>
      </c>
      <c r="F102">
        <v>2021</v>
      </c>
      <c r="G102">
        <v>2022</v>
      </c>
      <c r="H102">
        <v>2023</v>
      </c>
      <c r="I102">
        <v>2024</v>
      </c>
      <c r="J102">
        <v>2025</v>
      </c>
      <c r="K102">
        <v>2026</v>
      </c>
      <c r="L102">
        <v>2027</v>
      </c>
      <c r="M102">
        <v>2028</v>
      </c>
      <c r="N102">
        <v>2029</v>
      </c>
      <c r="O102">
        <v>2030</v>
      </c>
      <c r="P102">
        <v>2031</v>
      </c>
      <c r="Q102">
        <v>2032</v>
      </c>
      <c r="R102">
        <v>2033</v>
      </c>
      <c r="S102">
        <v>2034</v>
      </c>
      <c r="T102">
        <v>2035</v>
      </c>
      <c r="U102">
        <v>2036</v>
      </c>
      <c r="V102">
        <v>2037</v>
      </c>
      <c r="W102">
        <v>2038</v>
      </c>
      <c r="X102">
        <v>2039</v>
      </c>
      <c r="Y102">
        <v>2040</v>
      </c>
      <c r="Z102">
        <v>2041</v>
      </c>
      <c r="AA102">
        <v>2042</v>
      </c>
      <c r="AB102">
        <v>2043</v>
      </c>
      <c r="AC102">
        <v>2044</v>
      </c>
      <c r="AD102">
        <v>2045</v>
      </c>
      <c r="AE102">
        <v>2046</v>
      </c>
      <c r="AF102">
        <v>2047</v>
      </c>
      <c r="AG102">
        <v>2048</v>
      </c>
      <c r="AH102">
        <v>2049</v>
      </c>
      <c r="AI102">
        <v>2050</v>
      </c>
    </row>
    <row r="103" spans="2:35" x14ac:dyDescent="0.45">
      <c r="C103" t="s">
        <v>301</v>
      </c>
      <c r="D103" s="33">
        <v>0</v>
      </c>
      <c r="E103" s="33">
        <v>0</v>
      </c>
      <c r="F103" s="33">
        <v>0</v>
      </c>
      <c r="G103" s="33">
        <v>0</v>
      </c>
      <c r="H103" s="33">
        <v>0</v>
      </c>
      <c r="I103" s="33">
        <v>0</v>
      </c>
      <c r="J103" s="33">
        <v>0</v>
      </c>
      <c r="K103" s="33">
        <v>0</v>
      </c>
      <c r="L103" s="33">
        <v>0</v>
      </c>
      <c r="M103" s="33">
        <v>0</v>
      </c>
      <c r="N103" s="33">
        <v>0</v>
      </c>
      <c r="O103" s="33">
        <v>0</v>
      </c>
      <c r="P103" s="33">
        <v>0</v>
      </c>
      <c r="Q103" s="33">
        <v>0</v>
      </c>
      <c r="R103" s="33">
        <v>0</v>
      </c>
      <c r="S103" s="33">
        <v>0</v>
      </c>
      <c r="T103" s="33">
        <v>0</v>
      </c>
      <c r="U103" s="33">
        <v>0</v>
      </c>
      <c r="V103" s="33">
        <v>0</v>
      </c>
      <c r="W103" s="33">
        <v>0</v>
      </c>
      <c r="X103" s="33">
        <v>0</v>
      </c>
      <c r="Y103" s="33">
        <v>0</v>
      </c>
      <c r="Z103" s="33">
        <v>0</v>
      </c>
      <c r="AA103" s="33">
        <v>0</v>
      </c>
      <c r="AB103" s="33">
        <v>0</v>
      </c>
      <c r="AC103" s="33">
        <v>0</v>
      </c>
      <c r="AD103" s="33">
        <v>0</v>
      </c>
      <c r="AE103" s="33">
        <v>0</v>
      </c>
      <c r="AF103" s="33">
        <v>0</v>
      </c>
      <c r="AG103" s="33">
        <v>0</v>
      </c>
      <c r="AH103" s="33">
        <v>0</v>
      </c>
      <c r="AI103" s="33">
        <v>0</v>
      </c>
    </row>
    <row r="104" spans="2:35" x14ac:dyDescent="0.45">
      <c r="B104" s="3" t="s">
        <v>206</v>
      </c>
      <c r="C104" t="s">
        <v>222</v>
      </c>
      <c r="D104" s="59">
        <f>INDEX('AEO Table 22'!$C$78:$AH$90,MATCH(Calculations!$B104,'AEO Table 22'!$A$78:$A$90,0),MATCH(Calculations!D$102,'AEO Table 22'!$C$13:$AI$13,0))*billion_kw_to_MW</f>
        <v>10090967</v>
      </c>
      <c r="E104" s="59">
        <f>INDEX('AEO Table 22'!$C$78:$AH$90,MATCH(Calculations!$B104,'AEO Table 22'!$A$78:$A$90,0),MATCH(Calculations!E$102,'AEO Table 22'!$C$13:$AI$13,0))*billion_kw_to_MW</f>
        <v>10354434</v>
      </c>
      <c r="F104" s="59">
        <f>INDEX('AEO Table 22'!$C$78:$AH$90,MATCH(Calculations!$B104,'AEO Table 22'!$A$78:$A$90,0),MATCH(Calculations!F$102,'AEO Table 22'!$C$13:$AI$13,0))*billion_kw_to_MW</f>
        <v>10574880</v>
      </c>
      <c r="G104" s="59">
        <f>INDEX('AEO Table 22'!$C$78:$AH$90,MATCH(Calculations!$B104,'AEO Table 22'!$A$78:$A$90,0),MATCH(Calculations!G$102,'AEO Table 22'!$C$13:$AI$13,0))*billion_kw_to_MW</f>
        <v>10765036</v>
      </c>
      <c r="H104" s="59">
        <f>INDEX('AEO Table 22'!$C$78:$AH$90,MATCH(Calculations!$B104,'AEO Table 22'!$A$78:$A$90,0),MATCH(Calculations!H$102,'AEO Table 22'!$C$13:$AI$13,0))*billion_kw_to_MW</f>
        <v>10922941</v>
      </c>
      <c r="I104" s="59">
        <f>INDEX('AEO Table 22'!$C$78:$AH$90,MATCH(Calculations!$B104,'AEO Table 22'!$A$78:$A$90,0),MATCH(Calculations!I$102,'AEO Table 22'!$C$13:$AI$13,0))*billion_kw_to_MW</f>
        <v>11073236</v>
      </c>
      <c r="J104" s="59">
        <f>INDEX('AEO Table 22'!$C$78:$AH$90,MATCH(Calculations!$B104,'AEO Table 22'!$A$78:$A$90,0),MATCH(Calculations!J$102,'AEO Table 22'!$C$13:$AI$13,0))*billion_kw_to_MW</f>
        <v>11224220</v>
      </c>
      <c r="K104" s="59">
        <f>INDEX('AEO Table 22'!$C$78:$AH$90,MATCH(Calculations!$B104,'AEO Table 22'!$A$78:$A$90,0),MATCH(Calculations!K$102,'AEO Table 22'!$C$13:$AI$13,0))*billion_kw_to_MW</f>
        <v>11377805</v>
      </c>
      <c r="L104" s="59">
        <f>INDEX('AEO Table 22'!$C$78:$AH$90,MATCH(Calculations!$B104,'AEO Table 22'!$A$78:$A$90,0),MATCH(Calculations!L$102,'AEO Table 22'!$C$13:$AI$13,0))*billion_kw_to_MW</f>
        <v>11503692</v>
      </c>
      <c r="M104" s="59">
        <f>INDEX('AEO Table 22'!$C$78:$AH$90,MATCH(Calculations!$B104,'AEO Table 22'!$A$78:$A$90,0),MATCH(Calculations!M$102,'AEO Table 22'!$C$13:$AI$13,0))*billion_kw_to_MW</f>
        <v>11610416</v>
      </c>
      <c r="N104" s="59">
        <f>INDEX('AEO Table 22'!$C$78:$AH$90,MATCH(Calculations!$B104,'AEO Table 22'!$A$78:$A$90,0),MATCH(Calculations!N$102,'AEO Table 22'!$C$13:$AI$13,0))*billion_kw_to_MW</f>
        <v>11717788</v>
      </c>
      <c r="O104" s="59">
        <f>INDEX('AEO Table 22'!$C$78:$AH$90,MATCH(Calculations!$B104,'AEO Table 22'!$A$78:$A$90,0),MATCH(Calculations!O$102,'AEO Table 22'!$C$13:$AI$13,0))*billion_kw_to_MW</f>
        <v>11834324</v>
      </c>
      <c r="P104" s="59">
        <f>INDEX('AEO Table 22'!$C$78:$AH$90,MATCH(Calculations!$B104,'AEO Table 22'!$A$78:$A$90,0),MATCH(Calculations!P$102,'AEO Table 22'!$C$13:$AI$13,0))*billion_kw_to_MW</f>
        <v>11948298</v>
      </c>
      <c r="Q104" s="59">
        <f>INDEX('AEO Table 22'!$C$78:$AH$90,MATCH(Calculations!$B104,'AEO Table 22'!$A$78:$A$90,0),MATCH(Calculations!Q$102,'AEO Table 22'!$C$13:$AI$13,0))*billion_kw_to_MW</f>
        <v>12055812</v>
      </c>
      <c r="R104" s="59">
        <f>INDEX('AEO Table 22'!$C$78:$AH$90,MATCH(Calculations!$B104,'AEO Table 22'!$A$78:$A$90,0),MATCH(Calculations!R$102,'AEO Table 22'!$C$13:$AI$13,0))*billion_kw_to_MW</f>
        <v>12185250</v>
      </c>
      <c r="S104" s="59">
        <f>INDEX('AEO Table 22'!$C$78:$AH$90,MATCH(Calculations!$B104,'AEO Table 22'!$A$78:$A$90,0),MATCH(Calculations!S$102,'AEO Table 22'!$C$13:$AI$13,0))*billion_kw_to_MW</f>
        <v>12294869</v>
      </c>
      <c r="T104" s="59">
        <f>INDEX('AEO Table 22'!$C$78:$AH$90,MATCH(Calculations!$B104,'AEO Table 22'!$A$78:$A$90,0),MATCH(Calculations!T$102,'AEO Table 22'!$C$13:$AI$13,0))*billion_kw_to_MW</f>
        <v>12396165</v>
      </c>
      <c r="U104" s="59">
        <f>INDEX('AEO Table 22'!$C$78:$AH$90,MATCH(Calculations!$B104,'AEO Table 22'!$A$78:$A$90,0),MATCH(Calculations!U$102,'AEO Table 22'!$C$13:$AI$13,0))*billion_kw_to_MW</f>
        <v>12500697</v>
      </c>
      <c r="V104" s="59">
        <f>INDEX('AEO Table 22'!$C$78:$AH$90,MATCH(Calculations!$B104,'AEO Table 22'!$A$78:$A$90,0),MATCH(Calculations!V$102,'AEO Table 22'!$C$13:$AI$13,0))*billion_kw_to_MW</f>
        <v>12597983</v>
      </c>
      <c r="W104" s="59">
        <f>INDEX('AEO Table 22'!$C$78:$AH$90,MATCH(Calculations!$B104,'AEO Table 22'!$A$78:$A$90,0),MATCH(Calculations!W$102,'AEO Table 22'!$C$13:$AI$13,0))*billion_kw_to_MW</f>
        <v>12722192</v>
      </c>
      <c r="X104" s="59">
        <f>INDEX('AEO Table 22'!$C$78:$AH$90,MATCH(Calculations!$B104,'AEO Table 22'!$A$78:$A$90,0),MATCH(Calculations!X$102,'AEO Table 22'!$C$13:$AI$13,0))*billion_kw_to_MW</f>
        <v>12824580</v>
      </c>
      <c r="Y104" s="59">
        <f>INDEX('AEO Table 22'!$C$78:$AH$90,MATCH(Calculations!$B104,'AEO Table 22'!$A$78:$A$90,0),MATCH(Calculations!Y$102,'AEO Table 22'!$C$13:$AI$13,0))*billion_kw_to_MW</f>
        <v>12921640</v>
      </c>
      <c r="Z104" s="59">
        <f>INDEX('AEO Table 22'!$C$78:$AH$90,MATCH(Calculations!$B104,'AEO Table 22'!$A$78:$A$90,0),MATCH(Calculations!Z$102,'AEO Table 22'!$C$13:$AI$13,0))*billion_kw_to_MW</f>
        <v>13036425</v>
      </c>
      <c r="AA104" s="59">
        <f>INDEX('AEO Table 22'!$C$78:$AH$90,MATCH(Calculations!$B104,'AEO Table 22'!$A$78:$A$90,0),MATCH(Calculations!AA$102,'AEO Table 22'!$C$13:$AI$13,0))*billion_kw_to_MW</f>
        <v>13168379</v>
      </c>
      <c r="AB104" s="59">
        <f>INDEX('AEO Table 22'!$C$78:$AH$90,MATCH(Calculations!$B104,'AEO Table 22'!$A$78:$A$90,0),MATCH(Calculations!AB$102,'AEO Table 22'!$C$13:$AI$13,0))*billion_kw_to_MW</f>
        <v>13268743</v>
      </c>
      <c r="AC104" s="59">
        <f>INDEX('AEO Table 22'!$C$78:$AH$90,MATCH(Calculations!$B104,'AEO Table 22'!$A$78:$A$90,0),MATCH(Calculations!AC$102,'AEO Table 22'!$C$13:$AI$13,0))*billion_kw_to_MW</f>
        <v>13392224</v>
      </c>
      <c r="AD104" s="59">
        <f>INDEX('AEO Table 22'!$C$78:$AH$90,MATCH(Calculations!$B104,'AEO Table 22'!$A$78:$A$90,0),MATCH(Calculations!AD$102,'AEO Table 22'!$C$13:$AI$13,0))*billion_kw_to_MW</f>
        <v>13494390</v>
      </c>
      <c r="AE104" s="59">
        <f>INDEX('AEO Table 22'!$C$78:$AH$90,MATCH(Calculations!$B104,'AEO Table 22'!$A$78:$A$90,0),MATCH(Calculations!AE$102,'AEO Table 22'!$C$13:$AI$13,0))*billion_kw_to_MW</f>
        <v>13596555</v>
      </c>
      <c r="AF104" s="59">
        <f>INDEX('AEO Table 22'!$C$78:$AH$90,MATCH(Calculations!$B104,'AEO Table 22'!$A$78:$A$90,0),MATCH(Calculations!AF$102,'AEO Table 22'!$C$13:$AI$13,0))*billion_kw_to_MW</f>
        <v>13708164</v>
      </c>
      <c r="AG104" s="59">
        <f>INDEX('AEO Table 22'!$C$78:$AH$90,MATCH(Calculations!$B104,'AEO Table 22'!$A$78:$A$90,0),MATCH(Calculations!AG$102,'AEO Table 22'!$C$13:$AI$13,0))*billion_kw_to_MW</f>
        <v>13811955</v>
      </c>
      <c r="AH104" s="59">
        <f>INDEX('AEO Table 22'!$C$78:$AH$90,MATCH(Calculations!$B104,'AEO Table 22'!$A$78:$A$90,0),MATCH(Calculations!AH$102,'AEO Table 22'!$C$13:$AI$13,0))*billion_kw_to_MW</f>
        <v>13915467</v>
      </c>
      <c r="AI104" s="59">
        <f>INDEX('AEO Table 22'!$C$78:$AH$90,MATCH(Calculations!$B104,'AEO Table 22'!$A$78:$A$90,0),MATCH(Calculations!AI$102,'AEO Table 22'!$C$13:$AI$13,0))*billion_kw_to_MW</f>
        <v>14019253</v>
      </c>
    </row>
    <row r="105" spans="2:35" x14ac:dyDescent="0.45">
      <c r="C105" t="s">
        <v>223</v>
      </c>
      <c r="D105" s="33">
        <v>0</v>
      </c>
      <c r="E105" s="33">
        <v>0</v>
      </c>
      <c r="F105" s="33">
        <v>0</v>
      </c>
      <c r="G105" s="33">
        <v>0</v>
      </c>
      <c r="H105" s="33">
        <v>0</v>
      </c>
      <c r="I105" s="33">
        <v>0</v>
      </c>
      <c r="J105" s="33">
        <v>0</v>
      </c>
      <c r="K105" s="33">
        <v>0</v>
      </c>
      <c r="L105" s="33">
        <v>0</v>
      </c>
      <c r="M105" s="33">
        <v>0</v>
      </c>
      <c r="N105" s="33">
        <v>0</v>
      </c>
      <c r="O105" s="33">
        <v>0</v>
      </c>
      <c r="P105" s="33">
        <v>0</v>
      </c>
      <c r="Q105" s="33">
        <v>0</v>
      </c>
      <c r="R105" s="33">
        <v>0</v>
      </c>
      <c r="S105" s="33">
        <v>0</v>
      </c>
      <c r="T105" s="33">
        <v>0</v>
      </c>
      <c r="U105" s="33">
        <v>0</v>
      </c>
      <c r="V105" s="33">
        <v>0</v>
      </c>
      <c r="W105" s="33">
        <v>0</v>
      </c>
      <c r="X105" s="33">
        <v>0</v>
      </c>
      <c r="Y105" s="33">
        <v>0</v>
      </c>
      <c r="Z105" s="33">
        <v>0</v>
      </c>
      <c r="AA105" s="33">
        <v>0</v>
      </c>
      <c r="AB105" s="33">
        <v>0</v>
      </c>
      <c r="AC105" s="33">
        <v>0</v>
      </c>
      <c r="AD105" s="33">
        <v>0</v>
      </c>
      <c r="AE105" s="33">
        <v>0</v>
      </c>
      <c r="AF105" s="33">
        <v>0</v>
      </c>
      <c r="AG105" s="33">
        <v>0</v>
      </c>
      <c r="AH105" s="33">
        <v>0</v>
      </c>
      <c r="AI105" s="33">
        <v>0</v>
      </c>
    </row>
    <row r="106" spans="2:35" x14ac:dyDescent="0.45">
      <c r="C106" t="s">
        <v>224</v>
      </c>
      <c r="D106" s="33">
        <v>0</v>
      </c>
      <c r="E106" s="33">
        <v>0</v>
      </c>
      <c r="F106" s="33">
        <v>0</v>
      </c>
      <c r="G106" s="33">
        <v>0</v>
      </c>
      <c r="H106" s="33">
        <v>0</v>
      </c>
      <c r="I106" s="33">
        <v>0</v>
      </c>
      <c r="J106" s="33">
        <v>0</v>
      </c>
      <c r="K106" s="33">
        <v>0</v>
      </c>
      <c r="L106" s="33">
        <v>0</v>
      </c>
      <c r="M106" s="33">
        <v>0</v>
      </c>
      <c r="N106" s="33">
        <v>0</v>
      </c>
      <c r="O106" s="33">
        <v>0</v>
      </c>
      <c r="P106" s="33">
        <v>0</v>
      </c>
      <c r="Q106" s="33">
        <v>0</v>
      </c>
      <c r="R106" s="33">
        <v>0</v>
      </c>
      <c r="S106" s="33">
        <v>0</v>
      </c>
      <c r="T106" s="33">
        <v>0</v>
      </c>
      <c r="U106" s="33">
        <v>0</v>
      </c>
      <c r="V106" s="33">
        <v>0</v>
      </c>
      <c r="W106" s="33">
        <v>0</v>
      </c>
      <c r="X106" s="33">
        <v>0</v>
      </c>
      <c r="Y106" s="33">
        <v>0</v>
      </c>
      <c r="Z106" s="33">
        <v>0</v>
      </c>
      <c r="AA106" s="33">
        <v>0</v>
      </c>
      <c r="AB106" s="33">
        <v>0</v>
      </c>
      <c r="AC106" s="33">
        <v>0</v>
      </c>
      <c r="AD106" s="33">
        <v>0</v>
      </c>
      <c r="AE106" s="33">
        <v>0</v>
      </c>
      <c r="AF106" s="33">
        <v>0</v>
      </c>
      <c r="AG106" s="33">
        <v>0</v>
      </c>
      <c r="AH106" s="33">
        <v>0</v>
      </c>
      <c r="AI106" s="33">
        <v>0</v>
      </c>
    </row>
    <row r="107" spans="2:35" x14ac:dyDescent="0.45">
      <c r="B107" s="3" t="s">
        <v>208</v>
      </c>
      <c r="C107" t="s">
        <v>302</v>
      </c>
      <c r="D107" s="59">
        <f>INDEX('AEO Table 22'!$C$78:$AH$90,MATCH(Calculations!$B107,'AEO Table 22'!$A$78:$A$90,0),MATCH(Calculations!D$102,'AEO Table 22'!$C$13:$AI$13,0))*billion_kw_to_MW</f>
        <v>755308</v>
      </c>
      <c r="E107" s="59">
        <f>INDEX('AEO Table 22'!$C$78:$AH$90,MATCH(Calculations!$B107,'AEO Table 22'!$A$78:$A$90,0),MATCH(Calculations!E$102,'AEO Table 22'!$C$13:$AI$13,0))*billion_kw_to_MW</f>
        <v>755411</v>
      </c>
      <c r="F107" s="59">
        <f>INDEX('AEO Table 22'!$C$78:$AH$90,MATCH(Calculations!$B107,'AEO Table 22'!$A$78:$A$90,0),MATCH(Calculations!F$102,'AEO Table 22'!$C$13:$AI$13,0))*billion_kw_to_MW</f>
        <v>756583</v>
      </c>
      <c r="G107" s="59">
        <f>INDEX('AEO Table 22'!$C$78:$AH$90,MATCH(Calculations!$B107,'AEO Table 22'!$A$78:$A$90,0),MATCH(Calculations!G$102,'AEO Table 22'!$C$13:$AI$13,0))*billion_kw_to_MW</f>
        <v>756810</v>
      </c>
      <c r="H107" s="59">
        <f>INDEX('AEO Table 22'!$C$78:$AH$90,MATCH(Calculations!$B107,'AEO Table 22'!$A$78:$A$90,0),MATCH(Calculations!H$102,'AEO Table 22'!$C$13:$AI$13,0))*billion_kw_to_MW</f>
        <v>756943</v>
      </c>
      <c r="I107" s="59">
        <f>INDEX('AEO Table 22'!$C$78:$AH$90,MATCH(Calculations!$B107,'AEO Table 22'!$A$78:$A$90,0),MATCH(Calculations!I$102,'AEO Table 22'!$C$13:$AI$13,0))*billion_kw_to_MW</f>
        <v>757979</v>
      </c>
      <c r="J107" s="59">
        <f>INDEX('AEO Table 22'!$C$78:$AH$90,MATCH(Calculations!$B107,'AEO Table 22'!$A$78:$A$90,0),MATCH(Calculations!J$102,'AEO Table 22'!$C$13:$AI$13,0))*billion_kw_to_MW</f>
        <v>759913</v>
      </c>
      <c r="K107" s="59">
        <f>INDEX('AEO Table 22'!$C$78:$AH$90,MATCH(Calculations!$B107,'AEO Table 22'!$A$78:$A$90,0),MATCH(Calculations!K$102,'AEO Table 22'!$C$13:$AI$13,0))*billion_kw_to_MW</f>
        <v>764157</v>
      </c>
      <c r="L107" s="59">
        <f>INDEX('AEO Table 22'!$C$78:$AH$90,MATCH(Calculations!$B107,'AEO Table 22'!$A$78:$A$90,0),MATCH(Calculations!L$102,'AEO Table 22'!$C$13:$AI$13,0))*billion_kw_to_MW</f>
        <v>768105</v>
      </c>
      <c r="M107" s="59">
        <f>INDEX('AEO Table 22'!$C$78:$AH$90,MATCH(Calculations!$B107,'AEO Table 22'!$A$78:$A$90,0),MATCH(Calculations!M$102,'AEO Table 22'!$C$13:$AI$13,0))*billion_kw_to_MW</f>
        <v>768150</v>
      </c>
      <c r="N107" s="59">
        <f>INDEX('AEO Table 22'!$C$78:$AH$90,MATCH(Calculations!$B107,'AEO Table 22'!$A$78:$A$90,0),MATCH(Calculations!N$102,'AEO Table 22'!$C$13:$AI$13,0))*billion_kw_to_MW</f>
        <v>768196</v>
      </c>
      <c r="O107" s="59">
        <f>INDEX('AEO Table 22'!$C$78:$AH$90,MATCH(Calculations!$B107,'AEO Table 22'!$A$78:$A$90,0),MATCH(Calculations!O$102,'AEO Table 22'!$C$13:$AI$13,0))*billion_kw_to_MW</f>
        <v>769939</v>
      </c>
      <c r="P107" s="59">
        <f>INDEX('AEO Table 22'!$C$78:$AH$90,MATCH(Calculations!$B107,'AEO Table 22'!$A$78:$A$90,0),MATCH(Calculations!P$102,'AEO Table 22'!$C$13:$AI$13,0))*billion_kw_to_MW</f>
        <v>770028</v>
      </c>
      <c r="Q107" s="59">
        <f>INDEX('AEO Table 22'!$C$78:$AH$90,MATCH(Calculations!$B107,'AEO Table 22'!$A$78:$A$90,0),MATCH(Calculations!Q$102,'AEO Table 22'!$C$13:$AI$13,0))*billion_kw_to_MW</f>
        <v>770326</v>
      </c>
      <c r="R107" s="59">
        <f>INDEX('AEO Table 22'!$C$78:$AH$90,MATCH(Calculations!$B107,'AEO Table 22'!$A$78:$A$90,0),MATCH(Calculations!R$102,'AEO Table 22'!$C$13:$AI$13,0))*billion_kw_to_MW</f>
        <v>771841</v>
      </c>
      <c r="S107" s="59">
        <f>INDEX('AEO Table 22'!$C$78:$AH$90,MATCH(Calculations!$B107,'AEO Table 22'!$A$78:$A$90,0),MATCH(Calculations!S$102,'AEO Table 22'!$C$13:$AI$13,0))*billion_kw_to_MW</f>
        <v>772625</v>
      </c>
      <c r="T107" s="59">
        <f>INDEX('AEO Table 22'!$C$78:$AH$90,MATCH(Calculations!$B107,'AEO Table 22'!$A$78:$A$90,0),MATCH(Calculations!T$102,'AEO Table 22'!$C$13:$AI$13,0))*billion_kw_to_MW</f>
        <v>772625</v>
      </c>
      <c r="U107" s="59">
        <f>INDEX('AEO Table 22'!$C$78:$AH$90,MATCH(Calculations!$B107,'AEO Table 22'!$A$78:$A$90,0),MATCH(Calculations!U$102,'AEO Table 22'!$C$13:$AI$13,0))*billion_kw_to_MW</f>
        <v>772776</v>
      </c>
      <c r="V107" s="59">
        <f>INDEX('AEO Table 22'!$C$78:$AH$90,MATCH(Calculations!$B107,'AEO Table 22'!$A$78:$A$90,0),MATCH(Calculations!V$102,'AEO Table 22'!$C$13:$AI$13,0))*billion_kw_to_MW</f>
        <v>772776</v>
      </c>
      <c r="W107" s="59">
        <f>INDEX('AEO Table 22'!$C$78:$AH$90,MATCH(Calculations!$B107,'AEO Table 22'!$A$78:$A$90,0),MATCH(Calculations!W$102,'AEO Table 22'!$C$13:$AI$13,0))*billion_kw_to_MW</f>
        <v>775156</v>
      </c>
      <c r="X107" s="59">
        <f>INDEX('AEO Table 22'!$C$78:$AH$90,MATCH(Calculations!$B107,'AEO Table 22'!$A$78:$A$90,0),MATCH(Calculations!X$102,'AEO Table 22'!$C$13:$AI$13,0))*billion_kw_to_MW</f>
        <v>777270</v>
      </c>
      <c r="Y107" s="59">
        <f>INDEX('AEO Table 22'!$C$78:$AH$90,MATCH(Calculations!$B107,'AEO Table 22'!$A$78:$A$90,0),MATCH(Calculations!Y$102,'AEO Table 22'!$C$13:$AI$13,0))*billion_kw_to_MW</f>
        <v>777270</v>
      </c>
      <c r="Z107" s="59">
        <f>INDEX('AEO Table 22'!$C$78:$AH$90,MATCH(Calculations!$B107,'AEO Table 22'!$A$78:$A$90,0),MATCH(Calculations!Z$102,'AEO Table 22'!$C$13:$AI$13,0))*billion_kw_to_MW</f>
        <v>780248</v>
      </c>
      <c r="AA107" s="59">
        <f>INDEX('AEO Table 22'!$C$78:$AH$90,MATCH(Calculations!$B107,'AEO Table 22'!$A$78:$A$90,0),MATCH(Calculations!AA$102,'AEO Table 22'!$C$13:$AI$13,0))*billion_kw_to_MW</f>
        <v>780775</v>
      </c>
      <c r="AB107" s="59">
        <f>INDEX('AEO Table 22'!$C$78:$AH$90,MATCH(Calculations!$B107,'AEO Table 22'!$A$78:$A$90,0),MATCH(Calculations!AB$102,'AEO Table 22'!$C$13:$AI$13,0))*billion_kw_to_MW</f>
        <v>780775</v>
      </c>
      <c r="AC107" s="59">
        <f>INDEX('AEO Table 22'!$C$78:$AH$90,MATCH(Calculations!$B107,'AEO Table 22'!$A$78:$A$90,0),MATCH(Calculations!AC$102,'AEO Table 22'!$C$13:$AI$13,0))*billion_kw_to_MW</f>
        <v>780999</v>
      </c>
      <c r="AD107" s="59">
        <f>INDEX('AEO Table 22'!$C$78:$AH$90,MATCH(Calculations!$B107,'AEO Table 22'!$A$78:$A$90,0),MATCH(Calculations!AD$102,'AEO Table 22'!$C$13:$AI$13,0))*billion_kw_to_MW</f>
        <v>781058</v>
      </c>
      <c r="AE107" s="59">
        <f>INDEX('AEO Table 22'!$C$78:$AH$90,MATCH(Calculations!$B107,'AEO Table 22'!$A$78:$A$90,0),MATCH(Calculations!AE$102,'AEO Table 22'!$C$13:$AI$13,0))*billion_kw_to_MW</f>
        <v>781196</v>
      </c>
      <c r="AF107" s="59">
        <f>INDEX('AEO Table 22'!$C$78:$AH$90,MATCH(Calculations!$B107,'AEO Table 22'!$A$78:$A$90,0),MATCH(Calculations!AF$102,'AEO Table 22'!$C$13:$AI$13,0))*billion_kw_to_MW</f>
        <v>781393</v>
      </c>
      <c r="AG107" s="59">
        <f>INDEX('AEO Table 22'!$C$78:$AH$90,MATCH(Calculations!$B107,'AEO Table 22'!$A$78:$A$90,0),MATCH(Calculations!AG$102,'AEO Table 22'!$C$13:$AI$13,0))*billion_kw_to_MW</f>
        <v>781393</v>
      </c>
      <c r="AH107" s="59">
        <f>INDEX('AEO Table 22'!$C$78:$AH$90,MATCH(Calculations!$B107,'AEO Table 22'!$A$78:$A$90,0),MATCH(Calculations!AH$102,'AEO Table 22'!$C$13:$AI$13,0))*billion_kw_to_MW</f>
        <v>781393</v>
      </c>
      <c r="AI107" s="59">
        <f>INDEX('AEO Table 22'!$C$78:$AH$90,MATCH(Calculations!$B107,'AEO Table 22'!$A$78:$A$90,0),MATCH(Calculations!AI$102,'AEO Table 22'!$C$13:$AI$13,0))*billion_kw_to_MW</f>
        <v>781393</v>
      </c>
    </row>
    <row r="108" spans="2:35" x14ac:dyDescent="0.45">
      <c r="B108" s="3" t="s">
        <v>207</v>
      </c>
      <c r="C108" t="s">
        <v>225</v>
      </c>
      <c r="D108" s="59">
        <f>INDEX('AEO Table 22'!$C$78:$AH$90,MATCH(Calculations!$B108,'AEO Table 22'!$A$78:$A$90,0),MATCH(Calculations!D$102,'AEO Table 22'!$C$13:$AI$13,0))*billion_kw_to_MW</f>
        <v>18837549</v>
      </c>
      <c r="E108" s="59">
        <f>INDEX('AEO Table 22'!$C$78:$AH$90,MATCH(Calculations!$B108,'AEO Table 22'!$A$78:$A$90,0),MATCH(Calculations!E$102,'AEO Table 22'!$C$13:$AI$13,0))*billion_kw_to_MW</f>
        <v>22416910</v>
      </c>
      <c r="F108" s="59">
        <f>INDEX('AEO Table 22'!$C$78:$AH$90,MATCH(Calculations!$B108,'AEO Table 22'!$A$78:$A$90,0),MATCH(Calculations!F$102,'AEO Table 22'!$C$13:$AI$13,0))*billion_kw_to_MW</f>
        <v>26004009</v>
      </c>
      <c r="G108" s="59">
        <f>INDEX('AEO Table 22'!$C$78:$AH$90,MATCH(Calculations!$B108,'AEO Table 22'!$A$78:$A$90,0),MATCH(Calculations!G$102,'AEO Table 22'!$C$13:$AI$13,0))*billion_kw_to_MW</f>
        <v>28604086</v>
      </c>
      <c r="H108" s="59">
        <f>INDEX('AEO Table 22'!$C$78:$AH$90,MATCH(Calculations!$B108,'AEO Table 22'!$A$78:$A$90,0),MATCH(Calculations!H$102,'AEO Table 22'!$C$13:$AI$13,0))*billion_kw_to_MW</f>
        <v>30033560</v>
      </c>
      <c r="I108" s="59">
        <f>INDEX('AEO Table 22'!$C$78:$AH$90,MATCH(Calculations!$B108,'AEO Table 22'!$A$78:$A$90,0),MATCH(Calculations!I$102,'AEO Table 22'!$C$13:$AI$13,0))*billion_kw_to_MW</f>
        <v>30867208</v>
      </c>
      <c r="J108" s="59">
        <f>INDEX('AEO Table 22'!$C$78:$AH$90,MATCH(Calculations!$B108,'AEO Table 22'!$A$78:$A$90,0),MATCH(Calculations!J$102,'AEO Table 22'!$C$13:$AI$13,0))*billion_kw_to_MW</f>
        <v>32540672</v>
      </c>
      <c r="K108" s="59">
        <f>INDEX('AEO Table 22'!$C$78:$AH$90,MATCH(Calculations!$B108,'AEO Table 22'!$A$78:$A$90,0),MATCH(Calculations!K$102,'AEO Table 22'!$C$13:$AI$13,0))*billion_kw_to_MW</f>
        <v>34201900</v>
      </c>
      <c r="L108" s="59">
        <f>INDEX('AEO Table 22'!$C$78:$AH$90,MATCH(Calculations!$B108,'AEO Table 22'!$A$78:$A$90,0),MATCH(Calculations!L$102,'AEO Table 22'!$C$13:$AI$13,0))*billion_kw_to_MW</f>
        <v>35773468</v>
      </c>
      <c r="M108" s="59">
        <f>INDEX('AEO Table 22'!$C$78:$AH$90,MATCH(Calculations!$B108,'AEO Table 22'!$A$78:$A$90,0),MATCH(Calculations!M$102,'AEO Table 22'!$C$13:$AI$13,0))*billion_kw_to_MW</f>
        <v>36975719</v>
      </c>
      <c r="N108" s="59">
        <f>INDEX('AEO Table 22'!$C$78:$AH$90,MATCH(Calculations!$B108,'AEO Table 22'!$A$78:$A$90,0),MATCH(Calculations!N$102,'AEO Table 22'!$C$13:$AI$13,0))*billion_kw_to_MW</f>
        <v>38260967</v>
      </c>
      <c r="O108" s="59">
        <f>INDEX('AEO Table 22'!$C$78:$AH$90,MATCH(Calculations!$B108,'AEO Table 22'!$A$78:$A$90,0),MATCH(Calculations!O$102,'AEO Table 22'!$C$13:$AI$13,0))*billion_kw_to_MW</f>
        <v>39836559</v>
      </c>
      <c r="P108" s="59">
        <f>INDEX('AEO Table 22'!$C$78:$AH$90,MATCH(Calculations!$B108,'AEO Table 22'!$A$78:$A$90,0),MATCH(Calculations!P$102,'AEO Table 22'!$C$13:$AI$13,0))*billion_kw_to_MW</f>
        <v>40503922</v>
      </c>
      <c r="Q108" s="59">
        <f>INDEX('AEO Table 22'!$C$78:$AH$90,MATCH(Calculations!$B108,'AEO Table 22'!$A$78:$A$90,0),MATCH(Calculations!Q$102,'AEO Table 22'!$C$13:$AI$13,0))*billion_kw_to_MW</f>
        <v>41027443</v>
      </c>
      <c r="R108" s="59">
        <f>INDEX('AEO Table 22'!$C$78:$AH$90,MATCH(Calculations!$B108,'AEO Table 22'!$A$78:$A$90,0),MATCH(Calculations!R$102,'AEO Table 22'!$C$13:$AI$13,0))*billion_kw_to_MW</f>
        <v>41899254</v>
      </c>
      <c r="S108" s="59">
        <f>INDEX('AEO Table 22'!$C$78:$AH$90,MATCH(Calculations!$B108,'AEO Table 22'!$A$78:$A$90,0),MATCH(Calculations!S$102,'AEO Table 22'!$C$13:$AI$13,0))*billion_kw_to_MW</f>
        <v>42818336</v>
      </c>
      <c r="T108" s="59">
        <f>INDEX('AEO Table 22'!$C$78:$AH$90,MATCH(Calculations!$B108,'AEO Table 22'!$A$78:$A$90,0),MATCH(Calculations!T$102,'AEO Table 22'!$C$13:$AI$13,0))*billion_kw_to_MW</f>
        <v>43256069</v>
      </c>
      <c r="U108" s="59">
        <f>INDEX('AEO Table 22'!$C$78:$AH$90,MATCH(Calculations!$B108,'AEO Table 22'!$A$78:$A$90,0),MATCH(Calculations!U$102,'AEO Table 22'!$C$13:$AI$13,0))*billion_kw_to_MW</f>
        <v>44295830</v>
      </c>
      <c r="V108" s="59">
        <f>INDEX('AEO Table 22'!$C$78:$AH$90,MATCH(Calculations!$B108,'AEO Table 22'!$A$78:$A$90,0),MATCH(Calculations!V$102,'AEO Table 22'!$C$13:$AI$13,0))*billion_kw_to_MW</f>
        <v>44822124</v>
      </c>
      <c r="W108" s="59">
        <f>INDEX('AEO Table 22'!$C$78:$AH$90,MATCH(Calculations!$B108,'AEO Table 22'!$A$78:$A$90,0),MATCH(Calculations!W$102,'AEO Table 22'!$C$13:$AI$13,0))*billion_kw_to_MW</f>
        <v>45788025</v>
      </c>
      <c r="X108" s="59">
        <f>INDEX('AEO Table 22'!$C$78:$AH$90,MATCH(Calculations!$B108,'AEO Table 22'!$A$78:$A$90,0),MATCH(Calculations!X$102,'AEO Table 22'!$C$13:$AI$13,0))*billion_kw_to_MW</f>
        <v>46380821</v>
      </c>
      <c r="Y108" s="59">
        <f>INDEX('AEO Table 22'!$C$78:$AH$90,MATCH(Calculations!$B108,'AEO Table 22'!$A$78:$A$90,0),MATCH(Calculations!Y$102,'AEO Table 22'!$C$13:$AI$13,0))*billion_kw_to_MW</f>
        <v>46859875</v>
      </c>
      <c r="Z108" s="59">
        <f>INDEX('AEO Table 22'!$C$78:$AH$90,MATCH(Calculations!$B108,'AEO Table 22'!$A$78:$A$90,0),MATCH(Calculations!Z$102,'AEO Table 22'!$C$13:$AI$13,0))*billion_kw_to_MW</f>
        <v>47491077</v>
      </c>
      <c r="AA108" s="59">
        <f>INDEX('AEO Table 22'!$C$78:$AH$90,MATCH(Calculations!$B108,'AEO Table 22'!$A$78:$A$90,0),MATCH(Calculations!AA$102,'AEO Table 22'!$C$13:$AI$13,0))*billion_kw_to_MW</f>
        <v>48106064</v>
      </c>
      <c r="AB108" s="59">
        <f>INDEX('AEO Table 22'!$C$78:$AH$90,MATCH(Calculations!$B108,'AEO Table 22'!$A$78:$A$90,0),MATCH(Calculations!AB$102,'AEO Table 22'!$C$13:$AI$13,0))*billion_kw_to_MW</f>
        <v>48723824</v>
      </c>
      <c r="AC108" s="59">
        <f>INDEX('AEO Table 22'!$C$78:$AH$90,MATCH(Calculations!$B108,'AEO Table 22'!$A$78:$A$90,0),MATCH(Calculations!AC$102,'AEO Table 22'!$C$13:$AI$13,0))*billion_kw_to_MW</f>
        <v>49537178</v>
      </c>
      <c r="AD108" s="59">
        <f>INDEX('AEO Table 22'!$C$78:$AH$90,MATCH(Calculations!$B108,'AEO Table 22'!$A$78:$A$90,0),MATCH(Calculations!AD$102,'AEO Table 22'!$C$13:$AI$13,0))*billion_kw_to_MW</f>
        <v>50152237</v>
      </c>
      <c r="AE108" s="59">
        <f>INDEX('AEO Table 22'!$C$78:$AH$90,MATCH(Calculations!$B108,'AEO Table 22'!$A$78:$A$90,0),MATCH(Calculations!AE$102,'AEO Table 22'!$C$13:$AI$13,0))*billion_kw_to_MW</f>
        <v>51137211</v>
      </c>
      <c r="AF108" s="59">
        <f>INDEX('AEO Table 22'!$C$78:$AH$90,MATCH(Calculations!$B108,'AEO Table 22'!$A$78:$A$90,0),MATCH(Calculations!AF$102,'AEO Table 22'!$C$13:$AI$13,0))*billion_kw_to_MW</f>
        <v>51955509</v>
      </c>
      <c r="AG108" s="59">
        <f>INDEX('AEO Table 22'!$C$78:$AH$90,MATCH(Calculations!$B108,'AEO Table 22'!$A$78:$A$90,0),MATCH(Calculations!AG$102,'AEO Table 22'!$C$13:$AI$13,0))*billion_kw_to_MW</f>
        <v>52667110</v>
      </c>
      <c r="AH108" s="59">
        <f>INDEX('AEO Table 22'!$C$78:$AH$90,MATCH(Calculations!$B108,'AEO Table 22'!$A$78:$A$90,0),MATCH(Calculations!AH$102,'AEO Table 22'!$C$13:$AI$13,0))*billion_kw_to_MW</f>
        <v>53170837</v>
      </c>
      <c r="AI108" s="59">
        <f>INDEX('AEO Table 22'!$C$78:$AH$90,MATCH(Calculations!$B108,'AEO Table 22'!$A$78:$A$90,0),MATCH(Calculations!AI$102,'AEO Table 22'!$C$13:$AI$13,0))*billion_kw_to_MW</f>
        <v>53918415</v>
      </c>
    </row>
    <row r="109" spans="2:35" x14ac:dyDescent="0.45">
      <c r="C109" t="s">
        <v>226</v>
      </c>
      <c r="D109" s="33">
        <v>0</v>
      </c>
      <c r="E109" s="33">
        <v>0</v>
      </c>
      <c r="F109" s="33">
        <v>0</v>
      </c>
      <c r="G109" s="33">
        <v>0</v>
      </c>
      <c r="H109" s="33">
        <v>0</v>
      </c>
      <c r="I109" s="33">
        <v>0</v>
      </c>
      <c r="J109" s="33">
        <v>0</v>
      </c>
      <c r="K109" s="33">
        <v>0</v>
      </c>
      <c r="L109" s="33">
        <v>0</v>
      </c>
      <c r="M109" s="33">
        <v>0</v>
      </c>
      <c r="N109" s="33">
        <v>0</v>
      </c>
      <c r="O109" s="33">
        <v>0</v>
      </c>
      <c r="P109" s="33">
        <v>0</v>
      </c>
      <c r="Q109" s="33">
        <v>0</v>
      </c>
      <c r="R109" s="33">
        <v>0</v>
      </c>
      <c r="S109" s="33">
        <v>0</v>
      </c>
      <c r="T109" s="33">
        <v>0</v>
      </c>
      <c r="U109" s="33">
        <v>0</v>
      </c>
      <c r="V109" s="33">
        <v>0</v>
      </c>
      <c r="W109" s="33">
        <v>0</v>
      </c>
      <c r="X109" s="33">
        <v>0</v>
      </c>
      <c r="Y109" s="33">
        <v>0</v>
      </c>
      <c r="Z109" s="33">
        <v>0</v>
      </c>
      <c r="AA109" s="33">
        <v>0</v>
      </c>
      <c r="AB109" s="33">
        <v>0</v>
      </c>
      <c r="AC109" s="33">
        <v>0</v>
      </c>
      <c r="AD109" s="33">
        <v>0</v>
      </c>
      <c r="AE109" s="33">
        <v>0</v>
      </c>
      <c r="AF109" s="33">
        <v>0</v>
      </c>
      <c r="AG109" s="33">
        <v>0</v>
      </c>
      <c r="AH109" s="33">
        <v>0</v>
      </c>
      <c r="AI109" s="33">
        <v>0</v>
      </c>
    </row>
    <row r="110" spans="2:35" x14ac:dyDescent="0.45">
      <c r="C110" t="s">
        <v>227</v>
      </c>
      <c r="D110" s="33">
        <v>0</v>
      </c>
      <c r="E110" s="33">
        <v>0</v>
      </c>
      <c r="F110" s="33">
        <v>0</v>
      </c>
      <c r="G110" s="33">
        <v>0</v>
      </c>
      <c r="H110" s="33">
        <v>0</v>
      </c>
      <c r="I110" s="33">
        <v>0</v>
      </c>
      <c r="J110" s="33">
        <v>0</v>
      </c>
      <c r="K110" s="33">
        <v>0</v>
      </c>
      <c r="L110" s="33">
        <v>0</v>
      </c>
      <c r="M110" s="33">
        <v>0</v>
      </c>
      <c r="N110" s="33">
        <v>0</v>
      </c>
      <c r="O110" s="33">
        <v>0</v>
      </c>
      <c r="P110" s="33">
        <v>0</v>
      </c>
      <c r="Q110" s="33">
        <v>0</v>
      </c>
      <c r="R110" s="33">
        <v>0</v>
      </c>
      <c r="S110" s="33">
        <v>0</v>
      </c>
      <c r="T110" s="33">
        <v>0</v>
      </c>
      <c r="U110" s="33">
        <v>0</v>
      </c>
      <c r="V110" s="33">
        <v>0</v>
      </c>
      <c r="W110" s="33">
        <v>0</v>
      </c>
      <c r="X110" s="33">
        <v>0</v>
      </c>
      <c r="Y110" s="33">
        <v>0</v>
      </c>
      <c r="Z110" s="33">
        <v>0</v>
      </c>
      <c r="AA110" s="33">
        <v>0</v>
      </c>
      <c r="AB110" s="33">
        <v>0</v>
      </c>
      <c r="AC110" s="33">
        <v>0</v>
      </c>
      <c r="AD110" s="33">
        <v>0</v>
      </c>
      <c r="AE110" s="33">
        <v>0</v>
      </c>
      <c r="AF110" s="33">
        <v>0</v>
      </c>
      <c r="AG110" s="33">
        <v>0</v>
      </c>
      <c r="AH110" s="33">
        <v>0</v>
      </c>
      <c r="AI110" s="33">
        <v>0</v>
      </c>
    </row>
    <row r="111" spans="2:35" x14ac:dyDescent="0.45">
      <c r="C111" t="s">
        <v>228</v>
      </c>
      <c r="D111" s="33">
        <v>0</v>
      </c>
      <c r="E111" s="33">
        <v>0</v>
      </c>
      <c r="F111" s="33">
        <v>0</v>
      </c>
      <c r="G111" s="33">
        <v>0</v>
      </c>
      <c r="H111" s="33">
        <v>0</v>
      </c>
      <c r="I111" s="33">
        <v>0</v>
      </c>
      <c r="J111" s="33">
        <v>0</v>
      </c>
      <c r="K111" s="33">
        <v>0</v>
      </c>
      <c r="L111" s="33">
        <v>0</v>
      </c>
      <c r="M111" s="33">
        <v>0</v>
      </c>
      <c r="N111" s="33">
        <v>0</v>
      </c>
      <c r="O111" s="33">
        <v>0</v>
      </c>
      <c r="P111" s="33">
        <v>0</v>
      </c>
      <c r="Q111" s="33">
        <v>0</v>
      </c>
      <c r="R111" s="33">
        <v>0</v>
      </c>
      <c r="S111" s="33">
        <v>0</v>
      </c>
      <c r="T111" s="33">
        <v>0</v>
      </c>
      <c r="U111" s="33">
        <v>0</v>
      </c>
      <c r="V111" s="33">
        <v>0</v>
      </c>
      <c r="W111" s="33">
        <v>0</v>
      </c>
      <c r="X111" s="33">
        <v>0</v>
      </c>
      <c r="Y111" s="33">
        <v>0</v>
      </c>
      <c r="Z111" s="33">
        <v>0</v>
      </c>
      <c r="AA111" s="33">
        <v>0</v>
      </c>
      <c r="AB111" s="33">
        <v>0</v>
      </c>
      <c r="AC111" s="33">
        <v>0</v>
      </c>
      <c r="AD111" s="33">
        <v>0</v>
      </c>
      <c r="AE111" s="33">
        <v>0</v>
      </c>
      <c r="AF111" s="33">
        <v>0</v>
      </c>
      <c r="AG111" s="33">
        <v>0</v>
      </c>
      <c r="AH111" s="33">
        <v>0</v>
      </c>
      <c r="AI111" s="33">
        <v>0</v>
      </c>
    </row>
    <row r="112" spans="2:35" x14ac:dyDescent="0.45">
      <c r="B112" s="3" t="s">
        <v>205</v>
      </c>
      <c r="C112" t="s">
        <v>229</v>
      </c>
      <c r="D112" s="59">
        <f>INDEX('AEO Table 22'!$C$78:$AH$90,MATCH(Calculations!$B112,'AEO Table 22'!$A$78:$A$90,0),MATCH(Calculations!D$102,'AEO Table 22'!$C$13:$AI$13,0))*billion_kw_to_MW</f>
        <v>149925</v>
      </c>
      <c r="E112" s="59">
        <f>INDEX('AEO Table 22'!$C$78:$AH$90,MATCH(Calculations!$B112,'AEO Table 22'!$A$78:$A$90,0),MATCH(Calculations!E$102,'AEO Table 22'!$C$13:$AI$13,0))*billion_kw_to_MW</f>
        <v>149925</v>
      </c>
      <c r="F112" s="59">
        <f>INDEX('AEO Table 22'!$C$78:$AH$90,MATCH(Calculations!$B112,'AEO Table 22'!$A$78:$A$90,0),MATCH(Calculations!F$102,'AEO Table 22'!$C$13:$AI$13,0))*billion_kw_to_MW</f>
        <v>149925</v>
      </c>
      <c r="G112" s="59">
        <f>INDEX('AEO Table 22'!$C$78:$AH$90,MATCH(Calculations!$B112,'AEO Table 22'!$A$78:$A$90,0),MATCH(Calculations!G$102,'AEO Table 22'!$C$13:$AI$13,0))*billion_kw_to_MW</f>
        <v>149925</v>
      </c>
      <c r="H112" s="59">
        <f>INDEX('AEO Table 22'!$C$78:$AH$90,MATCH(Calculations!$B112,'AEO Table 22'!$A$78:$A$90,0),MATCH(Calculations!H$102,'AEO Table 22'!$C$13:$AI$13,0))*billion_kw_to_MW</f>
        <v>149925</v>
      </c>
      <c r="I112" s="59">
        <f>INDEX('AEO Table 22'!$C$78:$AH$90,MATCH(Calculations!$B112,'AEO Table 22'!$A$78:$A$90,0),MATCH(Calculations!I$102,'AEO Table 22'!$C$13:$AI$13,0))*billion_kw_to_MW</f>
        <v>149925</v>
      </c>
      <c r="J112" s="59">
        <f>INDEX('AEO Table 22'!$C$78:$AH$90,MATCH(Calculations!$B112,'AEO Table 22'!$A$78:$A$90,0),MATCH(Calculations!J$102,'AEO Table 22'!$C$13:$AI$13,0))*billion_kw_to_MW</f>
        <v>149925</v>
      </c>
      <c r="K112" s="59">
        <f>INDEX('AEO Table 22'!$C$78:$AH$90,MATCH(Calculations!$B112,'AEO Table 22'!$A$78:$A$90,0),MATCH(Calculations!K$102,'AEO Table 22'!$C$13:$AI$13,0))*billion_kw_to_MW</f>
        <v>149925</v>
      </c>
      <c r="L112" s="59">
        <f>INDEX('AEO Table 22'!$C$78:$AH$90,MATCH(Calculations!$B112,'AEO Table 22'!$A$78:$A$90,0),MATCH(Calculations!L$102,'AEO Table 22'!$C$13:$AI$13,0))*billion_kw_to_MW</f>
        <v>149925</v>
      </c>
      <c r="M112" s="59">
        <f>INDEX('AEO Table 22'!$C$78:$AH$90,MATCH(Calculations!$B112,'AEO Table 22'!$A$78:$A$90,0),MATCH(Calculations!M$102,'AEO Table 22'!$C$13:$AI$13,0))*billion_kw_to_MW</f>
        <v>149925</v>
      </c>
      <c r="N112" s="59">
        <f>INDEX('AEO Table 22'!$C$78:$AH$90,MATCH(Calculations!$B112,'AEO Table 22'!$A$78:$A$90,0),MATCH(Calculations!N$102,'AEO Table 22'!$C$13:$AI$13,0))*billion_kw_to_MW</f>
        <v>149925</v>
      </c>
      <c r="O112" s="59">
        <f>INDEX('AEO Table 22'!$C$78:$AH$90,MATCH(Calculations!$B112,'AEO Table 22'!$A$78:$A$90,0),MATCH(Calculations!O$102,'AEO Table 22'!$C$13:$AI$13,0))*billion_kw_to_MW</f>
        <v>149925</v>
      </c>
      <c r="P112" s="59">
        <f>INDEX('AEO Table 22'!$C$78:$AH$90,MATCH(Calculations!$B112,'AEO Table 22'!$A$78:$A$90,0),MATCH(Calculations!P$102,'AEO Table 22'!$C$13:$AI$13,0))*billion_kw_to_MW</f>
        <v>149925</v>
      </c>
      <c r="Q112" s="59">
        <f>INDEX('AEO Table 22'!$C$78:$AH$90,MATCH(Calculations!$B112,'AEO Table 22'!$A$78:$A$90,0),MATCH(Calculations!Q$102,'AEO Table 22'!$C$13:$AI$13,0))*billion_kw_to_MW</f>
        <v>149925</v>
      </c>
      <c r="R112" s="59">
        <f>INDEX('AEO Table 22'!$C$78:$AH$90,MATCH(Calculations!$B112,'AEO Table 22'!$A$78:$A$90,0),MATCH(Calculations!R$102,'AEO Table 22'!$C$13:$AI$13,0))*billion_kw_to_MW</f>
        <v>149925</v>
      </c>
      <c r="S112" s="59">
        <f>INDEX('AEO Table 22'!$C$78:$AH$90,MATCH(Calculations!$B112,'AEO Table 22'!$A$78:$A$90,0),MATCH(Calculations!S$102,'AEO Table 22'!$C$13:$AI$13,0))*billion_kw_to_MW</f>
        <v>149925</v>
      </c>
      <c r="T112" s="59">
        <f>INDEX('AEO Table 22'!$C$78:$AH$90,MATCH(Calculations!$B112,'AEO Table 22'!$A$78:$A$90,0),MATCH(Calculations!T$102,'AEO Table 22'!$C$13:$AI$13,0))*billion_kw_to_MW</f>
        <v>149925</v>
      </c>
      <c r="U112" s="59">
        <f>INDEX('AEO Table 22'!$C$78:$AH$90,MATCH(Calculations!$B112,'AEO Table 22'!$A$78:$A$90,0),MATCH(Calculations!U$102,'AEO Table 22'!$C$13:$AI$13,0))*billion_kw_to_MW</f>
        <v>149925</v>
      </c>
      <c r="V112" s="59">
        <f>INDEX('AEO Table 22'!$C$78:$AH$90,MATCH(Calculations!$B112,'AEO Table 22'!$A$78:$A$90,0),MATCH(Calculations!V$102,'AEO Table 22'!$C$13:$AI$13,0))*billion_kw_to_MW</f>
        <v>149925</v>
      </c>
      <c r="W112" s="59">
        <f>INDEX('AEO Table 22'!$C$78:$AH$90,MATCH(Calculations!$B112,'AEO Table 22'!$A$78:$A$90,0),MATCH(Calculations!W$102,'AEO Table 22'!$C$13:$AI$13,0))*billion_kw_to_MW</f>
        <v>149925</v>
      </c>
      <c r="X112" s="59">
        <f>INDEX('AEO Table 22'!$C$78:$AH$90,MATCH(Calculations!$B112,'AEO Table 22'!$A$78:$A$90,0),MATCH(Calculations!X$102,'AEO Table 22'!$C$13:$AI$13,0))*billion_kw_to_MW</f>
        <v>149925</v>
      </c>
      <c r="Y112" s="59">
        <f>INDEX('AEO Table 22'!$C$78:$AH$90,MATCH(Calculations!$B112,'AEO Table 22'!$A$78:$A$90,0),MATCH(Calculations!Y$102,'AEO Table 22'!$C$13:$AI$13,0))*billion_kw_to_MW</f>
        <v>149925</v>
      </c>
      <c r="Z112" s="59">
        <f>INDEX('AEO Table 22'!$C$78:$AH$90,MATCH(Calculations!$B112,'AEO Table 22'!$A$78:$A$90,0),MATCH(Calculations!Z$102,'AEO Table 22'!$C$13:$AI$13,0))*billion_kw_to_MW</f>
        <v>149925</v>
      </c>
      <c r="AA112" s="59">
        <f>INDEX('AEO Table 22'!$C$78:$AH$90,MATCH(Calculations!$B112,'AEO Table 22'!$A$78:$A$90,0),MATCH(Calculations!AA$102,'AEO Table 22'!$C$13:$AI$13,0))*billion_kw_to_MW</f>
        <v>149925</v>
      </c>
      <c r="AB112" s="59">
        <f>INDEX('AEO Table 22'!$C$78:$AH$90,MATCH(Calculations!$B112,'AEO Table 22'!$A$78:$A$90,0),MATCH(Calculations!AB$102,'AEO Table 22'!$C$13:$AI$13,0))*billion_kw_to_MW</f>
        <v>149925</v>
      </c>
      <c r="AC112" s="59">
        <f>INDEX('AEO Table 22'!$C$78:$AH$90,MATCH(Calculations!$B112,'AEO Table 22'!$A$78:$A$90,0),MATCH(Calculations!AC$102,'AEO Table 22'!$C$13:$AI$13,0))*billion_kw_to_MW</f>
        <v>149925</v>
      </c>
      <c r="AD112" s="59">
        <f>INDEX('AEO Table 22'!$C$78:$AH$90,MATCH(Calculations!$B112,'AEO Table 22'!$A$78:$A$90,0),MATCH(Calculations!AD$102,'AEO Table 22'!$C$13:$AI$13,0))*billion_kw_to_MW</f>
        <v>149925</v>
      </c>
      <c r="AE112" s="59">
        <f>INDEX('AEO Table 22'!$C$78:$AH$90,MATCH(Calculations!$B112,'AEO Table 22'!$A$78:$A$90,0),MATCH(Calculations!AE$102,'AEO Table 22'!$C$13:$AI$13,0))*billion_kw_to_MW</f>
        <v>149925</v>
      </c>
      <c r="AF112" s="59">
        <f>INDEX('AEO Table 22'!$C$78:$AH$90,MATCH(Calculations!$B112,'AEO Table 22'!$A$78:$A$90,0),MATCH(Calculations!AF$102,'AEO Table 22'!$C$13:$AI$13,0))*billion_kw_to_MW</f>
        <v>149925</v>
      </c>
      <c r="AG112" s="59">
        <f>INDEX('AEO Table 22'!$C$78:$AH$90,MATCH(Calculations!$B112,'AEO Table 22'!$A$78:$A$90,0),MATCH(Calculations!AG$102,'AEO Table 22'!$C$13:$AI$13,0))*billion_kw_to_MW</f>
        <v>149925</v>
      </c>
      <c r="AH112" s="59">
        <f>INDEX('AEO Table 22'!$C$78:$AH$90,MATCH(Calculations!$B112,'AEO Table 22'!$A$78:$A$90,0),MATCH(Calculations!AH$102,'AEO Table 22'!$C$13:$AI$13,0))*billion_kw_to_MW</f>
        <v>149925</v>
      </c>
      <c r="AI112" s="59">
        <f>INDEX('AEO Table 22'!$C$78:$AH$90,MATCH(Calculations!$B112,'AEO Table 22'!$A$78:$A$90,0),MATCH(Calculations!AI$102,'AEO Table 22'!$C$13:$AI$13,0))*billion_kw_to_MW</f>
        <v>149925</v>
      </c>
    </row>
    <row r="113" spans="3:35" x14ac:dyDescent="0.45">
      <c r="C113" t="s">
        <v>230</v>
      </c>
      <c r="D113" s="33">
        <v>0</v>
      </c>
      <c r="E113" s="33">
        <v>0</v>
      </c>
      <c r="F113" s="33">
        <v>0</v>
      </c>
      <c r="G113" s="33">
        <v>0</v>
      </c>
      <c r="H113" s="33">
        <v>0</v>
      </c>
      <c r="I113" s="33">
        <v>0</v>
      </c>
      <c r="J113" s="33">
        <v>0</v>
      </c>
      <c r="K113" s="33">
        <v>0</v>
      </c>
      <c r="L113" s="33">
        <v>0</v>
      </c>
      <c r="M113" s="33">
        <v>0</v>
      </c>
      <c r="N113" s="33">
        <v>0</v>
      </c>
      <c r="O113" s="33">
        <v>0</v>
      </c>
      <c r="P113" s="33">
        <v>0</v>
      </c>
      <c r="Q113" s="33">
        <v>0</v>
      </c>
      <c r="R113" s="33">
        <v>0</v>
      </c>
      <c r="S113" s="33">
        <v>0</v>
      </c>
      <c r="T113" s="33">
        <v>0</v>
      </c>
      <c r="U113" s="33">
        <v>0</v>
      </c>
      <c r="V113" s="33">
        <v>0</v>
      </c>
      <c r="W113" s="33">
        <v>0</v>
      </c>
      <c r="X113" s="33">
        <v>0</v>
      </c>
      <c r="Y113" s="33">
        <v>0</v>
      </c>
      <c r="Z113" s="33">
        <v>0</v>
      </c>
      <c r="AA113" s="33">
        <v>0</v>
      </c>
      <c r="AB113" s="33">
        <v>0</v>
      </c>
      <c r="AC113" s="33">
        <v>0</v>
      </c>
      <c r="AD113" s="33">
        <v>0</v>
      </c>
      <c r="AE113" s="33">
        <v>0</v>
      </c>
      <c r="AF113" s="33">
        <v>0</v>
      </c>
      <c r="AG113" s="33">
        <v>0</v>
      </c>
      <c r="AH113" s="33">
        <v>0</v>
      </c>
      <c r="AI113" s="33">
        <v>0</v>
      </c>
    </row>
    <row r="114" spans="3:35" x14ac:dyDescent="0.45">
      <c r="C114" t="s">
        <v>300</v>
      </c>
      <c r="D114" s="33">
        <v>0</v>
      </c>
      <c r="E114" s="33">
        <v>0</v>
      </c>
      <c r="F114" s="33">
        <v>0</v>
      </c>
      <c r="G114" s="33">
        <v>0</v>
      </c>
      <c r="H114" s="33">
        <v>0</v>
      </c>
      <c r="I114" s="33">
        <v>0</v>
      </c>
      <c r="J114" s="33">
        <v>0</v>
      </c>
      <c r="K114" s="33">
        <v>0</v>
      </c>
      <c r="L114" s="33">
        <v>0</v>
      </c>
      <c r="M114" s="33">
        <v>0</v>
      </c>
      <c r="N114" s="33">
        <v>0</v>
      </c>
      <c r="O114" s="33">
        <v>0</v>
      </c>
      <c r="P114" s="33">
        <v>0</v>
      </c>
      <c r="Q114" s="33">
        <v>0</v>
      </c>
      <c r="R114" s="33">
        <v>0</v>
      </c>
      <c r="S114" s="33">
        <v>0</v>
      </c>
      <c r="T114" s="33">
        <v>0</v>
      </c>
      <c r="U114" s="33">
        <v>0</v>
      </c>
      <c r="V114" s="33">
        <v>0</v>
      </c>
      <c r="W114" s="33">
        <v>0</v>
      </c>
      <c r="X114" s="33">
        <v>0</v>
      </c>
      <c r="Y114" s="33">
        <v>0</v>
      </c>
      <c r="Z114" s="33">
        <v>0</v>
      </c>
      <c r="AA114" s="33">
        <v>0</v>
      </c>
      <c r="AB114" s="33">
        <v>0</v>
      </c>
      <c r="AC114" s="33">
        <v>0</v>
      </c>
      <c r="AD114" s="33">
        <v>0</v>
      </c>
      <c r="AE114" s="33">
        <v>0</v>
      </c>
      <c r="AF114" s="33">
        <v>0</v>
      </c>
      <c r="AG114" s="33">
        <v>0</v>
      </c>
      <c r="AH114" s="33">
        <v>0</v>
      </c>
      <c r="AI114" s="33">
        <v>0</v>
      </c>
    </row>
    <row r="115" spans="3:35" x14ac:dyDescent="0.45">
      <c r="C115" t="s">
        <v>303</v>
      </c>
      <c r="D115" s="33">
        <v>0</v>
      </c>
      <c r="E115" s="33">
        <v>0</v>
      </c>
      <c r="F115" s="33">
        <v>0</v>
      </c>
      <c r="G115" s="33">
        <v>0</v>
      </c>
      <c r="H115" s="33">
        <v>0</v>
      </c>
      <c r="I115" s="33">
        <v>0</v>
      </c>
      <c r="J115" s="33">
        <v>0</v>
      </c>
      <c r="K115" s="33">
        <v>0</v>
      </c>
      <c r="L115" s="33">
        <v>0</v>
      </c>
      <c r="M115" s="33">
        <v>0</v>
      </c>
      <c r="N115" s="33">
        <v>0</v>
      </c>
      <c r="O115" s="33">
        <v>0</v>
      </c>
      <c r="P115" s="33">
        <v>0</v>
      </c>
      <c r="Q115" s="33">
        <v>0</v>
      </c>
      <c r="R115" s="33">
        <v>0</v>
      </c>
      <c r="S115" s="33">
        <v>0</v>
      </c>
      <c r="T115" s="33">
        <v>0</v>
      </c>
      <c r="U115" s="33">
        <v>0</v>
      </c>
      <c r="V115" s="33">
        <v>0</v>
      </c>
      <c r="W115" s="33">
        <v>0</v>
      </c>
      <c r="X115" s="33">
        <v>0</v>
      </c>
      <c r="Y115" s="33">
        <v>0</v>
      </c>
      <c r="Z115" s="33">
        <v>0</v>
      </c>
      <c r="AA115" s="33">
        <v>0</v>
      </c>
      <c r="AB115" s="33">
        <v>0</v>
      </c>
      <c r="AC115" s="33">
        <v>0</v>
      </c>
      <c r="AD115" s="33">
        <v>0</v>
      </c>
      <c r="AE115" s="33">
        <v>0</v>
      </c>
      <c r="AF115" s="33">
        <v>0</v>
      </c>
      <c r="AG115" s="33">
        <v>0</v>
      </c>
      <c r="AH115" s="33">
        <v>0</v>
      </c>
      <c r="AI115" s="33">
        <v>0</v>
      </c>
    </row>
    <row r="116" spans="3:35" x14ac:dyDescent="0.45">
      <c r="C116" t="s">
        <v>435</v>
      </c>
      <c r="D116" s="33">
        <v>0</v>
      </c>
      <c r="E116" s="33">
        <v>0</v>
      </c>
      <c r="F116" s="33">
        <v>0</v>
      </c>
      <c r="G116" s="33">
        <v>0</v>
      </c>
      <c r="H116" s="33">
        <v>0</v>
      </c>
      <c r="I116" s="33">
        <v>0</v>
      </c>
      <c r="J116" s="33">
        <v>0</v>
      </c>
      <c r="K116" s="33">
        <v>0</v>
      </c>
      <c r="L116" s="33">
        <v>0</v>
      </c>
      <c r="M116" s="33">
        <v>0</v>
      </c>
      <c r="N116" s="33">
        <v>0</v>
      </c>
      <c r="O116" s="33">
        <v>0</v>
      </c>
      <c r="P116" s="33">
        <v>0</v>
      </c>
      <c r="Q116" s="33">
        <v>0</v>
      </c>
      <c r="R116" s="33">
        <v>0</v>
      </c>
      <c r="S116" s="33">
        <v>0</v>
      </c>
      <c r="T116" s="33">
        <v>0</v>
      </c>
      <c r="U116" s="33">
        <v>0</v>
      </c>
      <c r="V116" s="33">
        <v>0</v>
      </c>
      <c r="W116" s="33">
        <v>0</v>
      </c>
      <c r="X116" s="33">
        <v>0</v>
      </c>
      <c r="Y116" s="33">
        <v>0</v>
      </c>
      <c r="Z116" s="33">
        <v>0</v>
      </c>
      <c r="AA116" s="33">
        <v>0</v>
      </c>
      <c r="AB116" s="33">
        <v>0</v>
      </c>
      <c r="AC116" s="33">
        <v>0</v>
      </c>
      <c r="AD116" s="33">
        <v>0</v>
      </c>
      <c r="AE116" s="33">
        <v>0</v>
      </c>
      <c r="AF116" s="33">
        <v>0</v>
      </c>
      <c r="AG116" s="33">
        <v>0</v>
      </c>
      <c r="AH116" s="33">
        <v>0</v>
      </c>
      <c r="AI116" s="33">
        <v>0</v>
      </c>
    </row>
    <row r="117" spans="3:35" x14ac:dyDescent="0.45">
      <c r="C117" t="s">
        <v>436</v>
      </c>
      <c r="D117" s="33">
        <v>0</v>
      </c>
      <c r="E117" s="33">
        <v>0</v>
      </c>
      <c r="F117" s="33">
        <v>0</v>
      </c>
      <c r="G117" s="33">
        <v>0</v>
      </c>
      <c r="H117" s="33">
        <v>0</v>
      </c>
      <c r="I117" s="33">
        <v>0</v>
      </c>
      <c r="J117" s="33">
        <v>0</v>
      </c>
      <c r="K117" s="33">
        <v>0</v>
      </c>
      <c r="L117" s="33">
        <v>0</v>
      </c>
      <c r="M117" s="33">
        <v>0</v>
      </c>
      <c r="N117" s="33">
        <v>0</v>
      </c>
      <c r="O117" s="33">
        <v>0</v>
      </c>
      <c r="P117" s="33">
        <v>0</v>
      </c>
      <c r="Q117" s="33">
        <v>0</v>
      </c>
      <c r="R117" s="33">
        <v>0</v>
      </c>
      <c r="S117" s="33">
        <v>0</v>
      </c>
      <c r="T117" s="33">
        <v>0</v>
      </c>
      <c r="U117" s="33">
        <v>0</v>
      </c>
      <c r="V117" s="33">
        <v>0</v>
      </c>
      <c r="W117" s="33">
        <v>0</v>
      </c>
      <c r="X117" s="33">
        <v>0</v>
      </c>
      <c r="Y117" s="33">
        <v>0</v>
      </c>
      <c r="Z117" s="33">
        <v>0</v>
      </c>
      <c r="AA117" s="33">
        <v>0</v>
      </c>
      <c r="AB117" s="33">
        <v>0</v>
      </c>
      <c r="AC117" s="33">
        <v>0</v>
      </c>
      <c r="AD117" s="33">
        <v>0</v>
      </c>
      <c r="AE117" s="33">
        <v>0</v>
      </c>
      <c r="AF117" s="33">
        <v>0</v>
      </c>
      <c r="AG117" s="33">
        <v>0</v>
      </c>
      <c r="AH117" s="33">
        <v>0</v>
      </c>
      <c r="AI117" s="33">
        <v>0</v>
      </c>
    </row>
    <row r="118" spans="3:35" x14ac:dyDescent="0.45">
      <c r="C118" t="s">
        <v>437</v>
      </c>
      <c r="D118" s="33">
        <v>0</v>
      </c>
      <c r="E118" s="33">
        <v>0</v>
      </c>
      <c r="F118" s="33">
        <v>0</v>
      </c>
      <c r="G118" s="33">
        <v>0</v>
      </c>
      <c r="H118" s="33">
        <v>0</v>
      </c>
      <c r="I118" s="33">
        <v>0</v>
      </c>
      <c r="J118" s="33">
        <v>0</v>
      </c>
      <c r="K118" s="33">
        <v>0</v>
      </c>
      <c r="L118" s="33">
        <v>0</v>
      </c>
      <c r="M118" s="33">
        <v>0</v>
      </c>
      <c r="N118" s="33">
        <v>0</v>
      </c>
      <c r="O118" s="33">
        <v>0</v>
      </c>
      <c r="P118" s="33">
        <v>0</v>
      </c>
      <c r="Q118" s="33">
        <v>0</v>
      </c>
      <c r="R118" s="33">
        <v>0</v>
      </c>
      <c r="S118" s="33">
        <v>0</v>
      </c>
      <c r="T118" s="33">
        <v>0</v>
      </c>
      <c r="U118" s="33">
        <v>0</v>
      </c>
      <c r="V118" s="33">
        <v>0</v>
      </c>
      <c r="W118" s="33">
        <v>0</v>
      </c>
      <c r="X118" s="33">
        <v>0</v>
      </c>
      <c r="Y118" s="33">
        <v>0</v>
      </c>
      <c r="Z118" s="33">
        <v>0</v>
      </c>
      <c r="AA118" s="33">
        <v>0</v>
      </c>
      <c r="AB118" s="33">
        <v>0</v>
      </c>
      <c r="AC118" s="33">
        <v>0</v>
      </c>
      <c r="AD118" s="33">
        <v>0</v>
      </c>
      <c r="AE118" s="33">
        <v>0</v>
      </c>
      <c r="AF118" s="33">
        <v>0</v>
      </c>
      <c r="AG118" s="33">
        <v>0</v>
      </c>
      <c r="AH118" s="33">
        <v>0</v>
      </c>
      <c r="AI118" s="33">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G17"/>
  <sheetViews>
    <sheetView zoomScale="80" zoomScaleNormal="80" workbookViewId="0">
      <selection activeCell="B2" sqref="B2:AG17"/>
    </sheetView>
  </sheetViews>
  <sheetFormatPr defaultRowHeight="14.25" x14ac:dyDescent="0.45"/>
  <cols>
    <col min="1" max="1" width="23.3984375" customWidth="1"/>
    <col min="2" max="33" width="9.59765625" bestFit="1" customWidth="1"/>
  </cols>
  <sheetData>
    <row r="1" spans="1:33" x14ac:dyDescent="0.45">
      <c r="A1" t="s">
        <v>439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45">
      <c r="A2" t="s">
        <v>301</v>
      </c>
      <c r="B2" s="33">
        <f>Calculations!D5</f>
        <v>0</v>
      </c>
      <c r="C2" s="33">
        <f>Calculations!E5</f>
        <v>0</v>
      </c>
      <c r="D2" s="33">
        <f>Calculations!F5</f>
        <v>0</v>
      </c>
      <c r="E2" s="33">
        <f>Calculations!G5</f>
        <v>0</v>
      </c>
      <c r="F2" s="33">
        <f>Calculations!H5</f>
        <v>0</v>
      </c>
      <c r="G2" s="33">
        <f>Calculations!I5</f>
        <v>0</v>
      </c>
      <c r="H2" s="33">
        <f>Calculations!J5</f>
        <v>0</v>
      </c>
      <c r="I2" s="33">
        <f>Calculations!K5</f>
        <v>0</v>
      </c>
      <c r="J2" s="33">
        <f>Calculations!L5</f>
        <v>0</v>
      </c>
      <c r="K2" s="33">
        <f>Calculations!M5</f>
        <v>0</v>
      </c>
      <c r="L2" s="33">
        <f>Calculations!N5</f>
        <v>0</v>
      </c>
      <c r="M2" s="33">
        <f>Calculations!O5</f>
        <v>0</v>
      </c>
      <c r="N2" s="33">
        <f>Calculations!P5</f>
        <v>0</v>
      </c>
      <c r="O2" s="33">
        <f>Calculations!Q5</f>
        <v>0</v>
      </c>
      <c r="P2" s="33">
        <f>Calculations!R5</f>
        <v>0</v>
      </c>
      <c r="Q2" s="33">
        <f>Calculations!S5</f>
        <v>0</v>
      </c>
      <c r="R2" s="33">
        <f>Calculations!T5</f>
        <v>0</v>
      </c>
      <c r="S2" s="33">
        <f>Calculations!U5</f>
        <v>0</v>
      </c>
      <c r="T2" s="33">
        <f>Calculations!V5</f>
        <v>0</v>
      </c>
      <c r="U2" s="33">
        <f>Calculations!W5</f>
        <v>0</v>
      </c>
      <c r="V2" s="33">
        <f>Calculations!X5</f>
        <v>0</v>
      </c>
      <c r="W2" s="33">
        <f>Calculations!Y5</f>
        <v>0</v>
      </c>
      <c r="X2" s="33">
        <f>Calculations!Z5</f>
        <v>0</v>
      </c>
      <c r="Y2" s="33">
        <f>Calculations!AA5</f>
        <v>0</v>
      </c>
      <c r="Z2" s="33">
        <f>Calculations!AB5</f>
        <v>0</v>
      </c>
      <c r="AA2" s="33">
        <f>Calculations!AC5</f>
        <v>0</v>
      </c>
      <c r="AB2" s="33">
        <f>Calculations!AD5</f>
        <v>0</v>
      </c>
      <c r="AC2" s="33">
        <f>Calculations!AE5</f>
        <v>0</v>
      </c>
      <c r="AD2" s="33">
        <f>Calculations!AF5</f>
        <v>0</v>
      </c>
      <c r="AE2" s="33">
        <f>Calculations!AG5</f>
        <v>0</v>
      </c>
      <c r="AF2" s="33">
        <f>Calculations!AH5</f>
        <v>0</v>
      </c>
      <c r="AG2" s="33">
        <f>Calculations!AI5</f>
        <v>0</v>
      </c>
    </row>
    <row r="3" spans="1:33" x14ac:dyDescent="0.45">
      <c r="A3" t="s">
        <v>222</v>
      </c>
      <c r="B3" s="33">
        <f>Calculations!D6</f>
        <v>0</v>
      </c>
      <c r="C3" s="33">
        <f>Calculations!E6</f>
        <v>0</v>
      </c>
      <c r="D3" s="33">
        <f>Calculations!F6</f>
        <v>0</v>
      </c>
      <c r="E3" s="33">
        <f>Calculations!G6</f>
        <v>0</v>
      </c>
      <c r="F3" s="33">
        <f>Calculations!H6</f>
        <v>0</v>
      </c>
      <c r="G3" s="33">
        <f>Calculations!I6</f>
        <v>0</v>
      </c>
      <c r="H3" s="33">
        <f>Calculations!J6</f>
        <v>0</v>
      </c>
      <c r="I3" s="33">
        <f>Calculations!K6</f>
        <v>0</v>
      </c>
      <c r="J3" s="33">
        <f>Calculations!L6</f>
        <v>0</v>
      </c>
      <c r="K3" s="33">
        <f>Calculations!M6</f>
        <v>0</v>
      </c>
      <c r="L3" s="33">
        <f>Calculations!N6</f>
        <v>0</v>
      </c>
      <c r="M3" s="33">
        <f>Calculations!O6</f>
        <v>0</v>
      </c>
      <c r="N3" s="33">
        <f>Calculations!P6</f>
        <v>0</v>
      </c>
      <c r="O3" s="33">
        <f>Calculations!Q6</f>
        <v>0</v>
      </c>
      <c r="P3" s="33">
        <f>Calculations!R6</f>
        <v>0.80118443316412857</v>
      </c>
      <c r="Q3" s="33">
        <f>Calculations!S6</f>
        <v>4.0059221658206434</v>
      </c>
      <c r="R3" s="33">
        <f>Calculations!T6</f>
        <v>11.2165820642978</v>
      </c>
      <c r="S3" s="33">
        <f>Calculations!U6</f>
        <v>24.035532994923859</v>
      </c>
      <c r="T3" s="33">
        <f>Calculations!V6</f>
        <v>48.872250423011842</v>
      </c>
      <c r="U3" s="33">
        <f>Calculations!W6</f>
        <v>95.340947546531297</v>
      </c>
      <c r="V3" s="33">
        <f>Calculations!X6</f>
        <v>180.26649746192894</v>
      </c>
      <c r="W3" s="33">
        <f>Calculations!Y6</f>
        <v>337.29864636209811</v>
      </c>
      <c r="X3" s="33">
        <f>Calculations!Z6</f>
        <v>622.52030456852799</v>
      </c>
      <c r="Y3" s="33">
        <f>Calculations!AA6</f>
        <v>908.54314720812181</v>
      </c>
      <c r="Z3" s="33">
        <f>Calculations!AB6</f>
        <v>1196.9695431472082</v>
      </c>
      <c r="AA3" s="33">
        <f>Calculations!AC6</f>
        <v>1488.6006768189511</v>
      </c>
      <c r="AB3" s="33">
        <f>Calculations!AD6</f>
        <v>1782.6353637901859</v>
      </c>
      <c r="AC3" s="33">
        <f>Calculations!AE6</f>
        <v>2079.0736040609136</v>
      </c>
      <c r="AD3" s="33">
        <f>Calculations!AF6</f>
        <v>2377.1142131979691</v>
      </c>
      <c r="AE3" s="33">
        <f>Calculations!AG6</f>
        <v>2676.7571912013536</v>
      </c>
      <c r="AF3" s="33">
        <f>Calculations!AH6</f>
        <v>2976.4001692047377</v>
      </c>
      <c r="AG3" s="33">
        <f>Calculations!AI6</f>
        <v>3276.8443316412859</v>
      </c>
    </row>
    <row r="4" spans="1:33" x14ac:dyDescent="0.45">
      <c r="A4" t="s">
        <v>223</v>
      </c>
      <c r="B4" s="33">
        <f>Calculations!D7</f>
        <v>0</v>
      </c>
      <c r="C4" s="33">
        <f>Calculations!E7</f>
        <v>0</v>
      </c>
      <c r="D4" s="33">
        <f>Calculations!F7</f>
        <v>0</v>
      </c>
      <c r="E4" s="33">
        <f>Calculations!G7</f>
        <v>0</v>
      </c>
      <c r="F4" s="33">
        <f>Calculations!H7</f>
        <v>0</v>
      </c>
      <c r="G4" s="33">
        <f>Calculations!I7</f>
        <v>0</v>
      </c>
      <c r="H4" s="33">
        <f>Calculations!J7</f>
        <v>0</v>
      </c>
      <c r="I4" s="33">
        <f>Calculations!K7</f>
        <v>0</v>
      </c>
      <c r="J4" s="33">
        <f>Calculations!L7</f>
        <v>0</v>
      </c>
      <c r="K4" s="33">
        <f>Calculations!M7</f>
        <v>0</v>
      </c>
      <c r="L4" s="33">
        <f>Calculations!N7</f>
        <v>0</v>
      </c>
      <c r="M4" s="33">
        <f>Calculations!O7</f>
        <v>0</v>
      </c>
      <c r="N4" s="33">
        <f>Calculations!P7</f>
        <v>0</v>
      </c>
      <c r="O4" s="33">
        <f>Calculations!Q7</f>
        <v>0</v>
      </c>
      <c r="P4" s="33">
        <f>Calculations!R7</f>
        <v>0</v>
      </c>
      <c r="Q4" s="33">
        <f>Calculations!S7</f>
        <v>0</v>
      </c>
      <c r="R4" s="33">
        <f>Calculations!T7</f>
        <v>0</v>
      </c>
      <c r="S4" s="33">
        <f>Calculations!U7</f>
        <v>0</v>
      </c>
      <c r="T4" s="33">
        <f>Calculations!V7</f>
        <v>0</v>
      </c>
      <c r="U4" s="33">
        <f>Calculations!W7</f>
        <v>0</v>
      </c>
      <c r="V4" s="33">
        <f>Calculations!X7</f>
        <v>0</v>
      </c>
      <c r="W4" s="33">
        <f>Calculations!Y7</f>
        <v>0</v>
      </c>
      <c r="X4" s="33">
        <f>Calculations!Z7</f>
        <v>0</v>
      </c>
      <c r="Y4" s="33">
        <f>Calculations!AA7</f>
        <v>0</v>
      </c>
      <c r="Z4" s="33">
        <f>Calculations!AB7</f>
        <v>0</v>
      </c>
      <c r="AA4" s="33">
        <f>Calculations!AC7</f>
        <v>0</v>
      </c>
      <c r="AB4" s="33">
        <f>Calculations!AD7</f>
        <v>0</v>
      </c>
      <c r="AC4" s="33">
        <f>Calculations!AE7</f>
        <v>0</v>
      </c>
      <c r="AD4" s="33">
        <f>Calculations!AF7</f>
        <v>0</v>
      </c>
      <c r="AE4" s="33">
        <f>Calculations!AG7</f>
        <v>0</v>
      </c>
      <c r="AF4" s="33">
        <f>Calculations!AH7</f>
        <v>0</v>
      </c>
      <c r="AG4" s="33">
        <f>Calculations!AI7</f>
        <v>0</v>
      </c>
    </row>
    <row r="5" spans="1:33" x14ac:dyDescent="0.45">
      <c r="A5" t="s">
        <v>224</v>
      </c>
      <c r="B5" s="33">
        <f>Calculations!D8</f>
        <v>0</v>
      </c>
      <c r="C5" s="33">
        <f>Calculations!E8</f>
        <v>0</v>
      </c>
      <c r="D5" s="33">
        <f>Calculations!F8</f>
        <v>0</v>
      </c>
      <c r="E5" s="33">
        <f>Calculations!G8</f>
        <v>0</v>
      </c>
      <c r="F5" s="33">
        <f>Calculations!H8</f>
        <v>0</v>
      </c>
      <c r="G5" s="33">
        <f>Calculations!I8</f>
        <v>0</v>
      </c>
      <c r="H5" s="33">
        <f>Calculations!J8</f>
        <v>0</v>
      </c>
      <c r="I5" s="33">
        <f>Calculations!K8</f>
        <v>0</v>
      </c>
      <c r="J5" s="33">
        <f>Calculations!L8</f>
        <v>0</v>
      </c>
      <c r="K5" s="33">
        <f>Calculations!M8</f>
        <v>0</v>
      </c>
      <c r="L5" s="33">
        <f>Calculations!N8</f>
        <v>0</v>
      </c>
      <c r="M5" s="33">
        <f>Calculations!O8</f>
        <v>0</v>
      </c>
      <c r="N5" s="33">
        <f>Calculations!P8</f>
        <v>0</v>
      </c>
      <c r="O5" s="33">
        <f>Calculations!Q8</f>
        <v>0</v>
      </c>
      <c r="P5" s="33">
        <f>Calculations!R8</f>
        <v>0</v>
      </c>
      <c r="Q5" s="33">
        <f>Calculations!S8</f>
        <v>0</v>
      </c>
      <c r="R5" s="33">
        <f>Calculations!T8</f>
        <v>0</v>
      </c>
      <c r="S5" s="33">
        <f>Calculations!U8</f>
        <v>0</v>
      </c>
      <c r="T5" s="33">
        <f>Calculations!V8</f>
        <v>0</v>
      </c>
      <c r="U5" s="33">
        <f>Calculations!W8</f>
        <v>0</v>
      </c>
      <c r="V5" s="33">
        <f>Calculations!X8</f>
        <v>0</v>
      </c>
      <c r="W5" s="33">
        <f>Calculations!Y8</f>
        <v>0</v>
      </c>
      <c r="X5" s="33">
        <f>Calculations!Z8</f>
        <v>0</v>
      </c>
      <c r="Y5" s="33">
        <f>Calculations!AA8</f>
        <v>0</v>
      </c>
      <c r="Z5" s="33">
        <f>Calculations!AB8</f>
        <v>0</v>
      </c>
      <c r="AA5" s="33">
        <f>Calculations!AC8</f>
        <v>0</v>
      </c>
      <c r="AB5" s="33">
        <f>Calculations!AD8</f>
        <v>0</v>
      </c>
      <c r="AC5" s="33">
        <f>Calculations!AE8</f>
        <v>0</v>
      </c>
      <c r="AD5" s="33">
        <f>Calculations!AF8</f>
        <v>0</v>
      </c>
      <c r="AE5" s="33">
        <f>Calculations!AG8</f>
        <v>0</v>
      </c>
      <c r="AF5" s="33">
        <f>Calculations!AH8</f>
        <v>0</v>
      </c>
      <c r="AG5" s="33">
        <f>Calculations!AI8</f>
        <v>0</v>
      </c>
    </row>
    <row r="6" spans="1:33" x14ac:dyDescent="0.45">
      <c r="A6" t="s">
        <v>302</v>
      </c>
      <c r="B6" s="33">
        <f>Calculations!D9</f>
        <v>14722.565143824027</v>
      </c>
      <c r="C6" s="33">
        <f>Calculations!E9</f>
        <v>14722.565143824027</v>
      </c>
      <c r="D6" s="33">
        <f>Calculations!F9</f>
        <v>14722.565143824027</v>
      </c>
      <c r="E6" s="33">
        <f>Calculations!G9</f>
        <v>14722.565143824027</v>
      </c>
      <c r="F6" s="33">
        <f>Calculations!H9</f>
        <v>14722.565143824027</v>
      </c>
      <c r="G6" s="33">
        <f>Calculations!I9</f>
        <v>14722.565143824027</v>
      </c>
      <c r="H6" s="33">
        <f>Calculations!J9</f>
        <v>14722.565143824027</v>
      </c>
      <c r="I6" s="33">
        <f>Calculations!K9</f>
        <v>14722.565143824027</v>
      </c>
      <c r="J6" s="33">
        <f>Calculations!L9</f>
        <v>14722.565143824027</v>
      </c>
      <c r="K6" s="33">
        <f>Calculations!M9</f>
        <v>14722.565143824027</v>
      </c>
      <c r="L6" s="33">
        <f>Calculations!N9</f>
        <v>14722.565143824027</v>
      </c>
      <c r="M6" s="33">
        <f>Calculations!O9</f>
        <v>14722.565143824027</v>
      </c>
      <c r="N6" s="33">
        <f>Calculations!P9</f>
        <v>14722.565143824027</v>
      </c>
      <c r="O6" s="33">
        <f>Calculations!Q9</f>
        <v>14722.565143824027</v>
      </c>
      <c r="P6" s="33">
        <f>Calculations!R9</f>
        <v>14723.366328257192</v>
      </c>
      <c r="Q6" s="33">
        <f>Calculations!S9</f>
        <v>14725.769881556684</v>
      </c>
      <c r="R6" s="33">
        <f>Calculations!T9</f>
        <v>14730.576988155668</v>
      </c>
      <c r="S6" s="33">
        <f>Calculations!U9</f>
        <v>14740.191201353638</v>
      </c>
      <c r="T6" s="33">
        <f>Calculations!V9</f>
        <v>14758.618443316413</v>
      </c>
      <c r="U6" s="33">
        <f>Calculations!W9</f>
        <v>14792.268189509306</v>
      </c>
      <c r="V6" s="33">
        <f>Calculations!X9</f>
        <v>14854.760575296108</v>
      </c>
      <c r="W6" s="33">
        <f>Calculations!Y9</f>
        <v>14970.131133671743</v>
      </c>
      <c r="X6" s="33">
        <f>Calculations!Z9</f>
        <v>15180.041455160743</v>
      </c>
      <c r="Y6" s="33">
        <f>Calculations!AA9</f>
        <v>15389.951776649747</v>
      </c>
      <c r="Z6" s="33">
        <f>Calculations!AB9</f>
        <v>15601.464467005077</v>
      </c>
      <c r="AA6" s="33">
        <f>Calculations!AC9</f>
        <v>15815.3807106599</v>
      </c>
      <c r="AB6" s="33">
        <f>Calculations!AD9</f>
        <v>16030.899323181049</v>
      </c>
      <c r="AC6" s="33">
        <f>Calculations!AE9</f>
        <v>16248.020304568528</v>
      </c>
      <c r="AD6" s="33">
        <f>Calculations!AF9</f>
        <v>16465.942470389175</v>
      </c>
      <c r="AE6" s="33">
        <f>Calculations!AG9</f>
        <v>16685.467005076145</v>
      </c>
      <c r="AF6" s="33">
        <f>Calculations!AH9</f>
        <v>16904.190355329949</v>
      </c>
      <c r="AG6" s="33">
        <f>Calculations!AI9</f>
        <v>17124.516074450083</v>
      </c>
    </row>
    <row r="7" spans="1:33" x14ac:dyDescent="0.45">
      <c r="A7" t="s">
        <v>225</v>
      </c>
      <c r="B7" s="33">
        <f>Calculations!D10</f>
        <v>17461559.94416244</v>
      </c>
      <c r="C7" s="33">
        <f>Calculations!E10</f>
        <v>19973253.112521149</v>
      </c>
      <c r="D7" s="33">
        <f>Calculations!F10</f>
        <v>22441871.401015226</v>
      </c>
      <c r="E7" s="33">
        <f>Calculations!G10</f>
        <v>24825707.551607445</v>
      </c>
      <c r="F7" s="33">
        <f>Calculations!H10</f>
        <v>27213173.868866324</v>
      </c>
      <c r="G7" s="33">
        <f>Calculations!I10</f>
        <v>29609795.320642978</v>
      </c>
      <c r="H7" s="33">
        <f>Calculations!J10</f>
        <v>32023935.47123519</v>
      </c>
      <c r="I7" s="33">
        <f>Calculations!K10</f>
        <v>34465783.784263954</v>
      </c>
      <c r="J7" s="33">
        <f>Calculations!L10</f>
        <v>36933488.722504228</v>
      </c>
      <c r="K7" s="33">
        <f>Calculations!M10</f>
        <v>39430633.983925544</v>
      </c>
      <c r="L7" s="33">
        <f>Calculations!N10</f>
        <v>41962649.195431471</v>
      </c>
      <c r="M7" s="33">
        <f>Calculations!O10</f>
        <v>44543176.124365479</v>
      </c>
      <c r="N7" s="33">
        <f>Calculations!P10</f>
        <v>47161258.573604062</v>
      </c>
      <c r="O7" s="33">
        <f>Calculations!Q10</f>
        <v>49804714.533840947</v>
      </c>
      <c r="P7" s="33">
        <f>Calculations!R10</f>
        <v>52477610.817258887</v>
      </c>
      <c r="Q7" s="33">
        <f>Calculations!S10</f>
        <v>55184090.348561756</v>
      </c>
      <c r="R7" s="33">
        <f>Calculations!T10</f>
        <v>57916351.99492386</v>
      </c>
      <c r="S7" s="33">
        <f>Calculations!U10</f>
        <v>60668779.453468695</v>
      </c>
      <c r="T7" s="33">
        <f>Calculations!V10</f>
        <v>63454623.513536379</v>
      </c>
      <c r="U7" s="33">
        <f>Calculations!W10</f>
        <v>66274166.993231803</v>
      </c>
      <c r="V7" s="33">
        <f>Calculations!X10</f>
        <v>69122138.900169209</v>
      </c>
      <c r="W7" s="33">
        <f>Calculations!Y10</f>
        <v>72010081.898477152</v>
      </c>
      <c r="X7" s="33">
        <f>Calculations!Z10</f>
        <v>74921691.884940788</v>
      </c>
      <c r="Y7" s="33">
        <f>Calculations!AA10</f>
        <v>77864574.503384098</v>
      </c>
      <c r="Z7" s="33">
        <f>Calculations!AB10</f>
        <v>80836991.98477158</v>
      </c>
      <c r="AA7" s="33">
        <f>Calculations!AC10</f>
        <v>83838866.614213184</v>
      </c>
      <c r="AB7" s="33">
        <f>Calculations!AD10</f>
        <v>86882648.797800347</v>
      </c>
      <c r="AC7" s="33">
        <f>Calculations!AE10</f>
        <v>89970080.310490683</v>
      </c>
      <c r="AD7" s="33">
        <f>Calculations!AF10</f>
        <v>93103099.217428088</v>
      </c>
      <c r="AE7" s="33">
        <f>Calculations!AG10</f>
        <v>96275513.965313017</v>
      </c>
      <c r="AF7" s="33">
        <f>Calculations!AH10</f>
        <v>99494371.772419631</v>
      </c>
      <c r="AG7" s="33">
        <f>Calculations!AI10</f>
        <v>102753040.43401015</v>
      </c>
    </row>
    <row r="8" spans="1:33" x14ac:dyDescent="0.45">
      <c r="A8" t="s">
        <v>226</v>
      </c>
      <c r="B8" s="33">
        <f>Calculations!D11</f>
        <v>0</v>
      </c>
      <c r="C8" s="33">
        <f>Calculations!E11</f>
        <v>0</v>
      </c>
      <c r="D8" s="33">
        <f>Calculations!F11</f>
        <v>0</v>
      </c>
      <c r="E8" s="33">
        <f>Calculations!G11</f>
        <v>0</v>
      </c>
      <c r="F8" s="33">
        <f>Calculations!H11</f>
        <v>0</v>
      </c>
      <c r="G8" s="33">
        <f>Calculations!I11</f>
        <v>0</v>
      </c>
      <c r="H8" s="33">
        <f>Calculations!J11</f>
        <v>0</v>
      </c>
      <c r="I8" s="33">
        <f>Calculations!K11</f>
        <v>0</v>
      </c>
      <c r="J8" s="33">
        <f>Calculations!L11</f>
        <v>0</v>
      </c>
      <c r="K8" s="33">
        <f>Calculations!M11</f>
        <v>0</v>
      </c>
      <c r="L8" s="33">
        <f>Calculations!N11</f>
        <v>0</v>
      </c>
      <c r="M8" s="33">
        <f>Calculations!O11</f>
        <v>0</v>
      </c>
      <c r="N8" s="33">
        <f>Calculations!P11</f>
        <v>0</v>
      </c>
      <c r="O8" s="33">
        <f>Calculations!Q11</f>
        <v>0</v>
      </c>
      <c r="P8" s="33">
        <f>Calculations!R11</f>
        <v>0</v>
      </c>
      <c r="Q8" s="33">
        <f>Calculations!S11</f>
        <v>0</v>
      </c>
      <c r="R8" s="33">
        <f>Calculations!T11</f>
        <v>0</v>
      </c>
      <c r="S8" s="33">
        <f>Calculations!U11</f>
        <v>0</v>
      </c>
      <c r="T8" s="33">
        <f>Calculations!V11</f>
        <v>0</v>
      </c>
      <c r="U8" s="33">
        <f>Calculations!W11</f>
        <v>0</v>
      </c>
      <c r="V8" s="33">
        <f>Calculations!X11</f>
        <v>0</v>
      </c>
      <c r="W8" s="33">
        <f>Calculations!Y11</f>
        <v>0</v>
      </c>
      <c r="X8" s="33">
        <f>Calculations!Z11</f>
        <v>0</v>
      </c>
      <c r="Y8" s="33">
        <f>Calculations!AA11</f>
        <v>0</v>
      </c>
      <c r="Z8" s="33">
        <f>Calculations!AB11</f>
        <v>0</v>
      </c>
      <c r="AA8" s="33">
        <f>Calculations!AC11</f>
        <v>0</v>
      </c>
      <c r="AB8" s="33">
        <f>Calculations!AD11</f>
        <v>0</v>
      </c>
      <c r="AC8" s="33">
        <f>Calculations!AE11</f>
        <v>0</v>
      </c>
      <c r="AD8" s="33">
        <f>Calculations!AF11</f>
        <v>0</v>
      </c>
      <c r="AE8" s="33">
        <f>Calculations!AG11</f>
        <v>0</v>
      </c>
      <c r="AF8" s="33">
        <f>Calculations!AH11</f>
        <v>0</v>
      </c>
      <c r="AG8" s="33">
        <f>Calculations!AI11</f>
        <v>0</v>
      </c>
    </row>
    <row r="9" spans="1:33" x14ac:dyDescent="0.45">
      <c r="A9" t="s">
        <v>227</v>
      </c>
      <c r="B9" s="33">
        <f>Calculations!D12</f>
        <v>0</v>
      </c>
      <c r="C9" s="33">
        <f>Calculations!E12</f>
        <v>0</v>
      </c>
      <c r="D9" s="33">
        <f>Calculations!F12</f>
        <v>0</v>
      </c>
      <c r="E9" s="33">
        <f>Calculations!G12</f>
        <v>0</v>
      </c>
      <c r="F9" s="33">
        <f>Calculations!H12</f>
        <v>0</v>
      </c>
      <c r="G9" s="33">
        <f>Calculations!I12</f>
        <v>0</v>
      </c>
      <c r="H9" s="33">
        <f>Calculations!J12</f>
        <v>0</v>
      </c>
      <c r="I9" s="33">
        <f>Calculations!K12</f>
        <v>0</v>
      </c>
      <c r="J9" s="33">
        <f>Calculations!L12</f>
        <v>0</v>
      </c>
      <c r="K9" s="33">
        <f>Calculations!M12</f>
        <v>0</v>
      </c>
      <c r="L9" s="33">
        <f>Calculations!N12</f>
        <v>0</v>
      </c>
      <c r="M9" s="33">
        <f>Calculations!O12</f>
        <v>0</v>
      </c>
      <c r="N9" s="33">
        <f>Calculations!P12</f>
        <v>0</v>
      </c>
      <c r="O9" s="33">
        <f>Calculations!Q12</f>
        <v>0</v>
      </c>
      <c r="P9" s="33">
        <f>Calculations!R12</f>
        <v>0</v>
      </c>
      <c r="Q9" s="33">
        <f>Calculations!S12</f>
        <v>0</v>
      </c>
      <c r="R9" s="33">
        <f>Calculations!T12</f>
        <v>0</v>
      </c>
      <c r="S9" s="33">
        <f>Calculations!U12</f>
        <v>0</v>
      </c>
      <c r="T9" s="33">
        <f>Calculations!V12</f>
        <v>0</v>
      </c>
      <c r="U9" s="33">
        <f>Calculations!W12</f>
        <v>0</v>
      </c>
      <c r="V9" s="33">
        <f>Calculations!X12</f>
        <v>0</v>
      </c>
      <c r="W9" s="33">
        <f>Calculations!Y12</f>
        <v>0</v>
      </c>
      <c r="X9" s="33">
        <f>Calculations!Z12</f>
        <v>0</v>
      </c>
      <c r="Y9" s="33">
        <f>Calculations!AA12</f>
        <v>0</v>
      </c>
      <c r="Z9" s="33">
        <f>Calculations!AB12</f>
        <v>0</v>
      </c>
      <c r="AA9" s="33">
        <f>Calculations!AC12</f>
        <v>0</v>
      </c>
      <c r="AB9" s="33">
        <f>Calculations!AD12</f>
        <v>0</v>
      </c>
      <c r="AC9" s="33">
        <f>Calculations!AE12</f>
        <v>0</v>
      </c>
      <c r="AD9" s="33">
        <f>Calculations!AF12</f>
        <v>0</v>
      </c>
      <c r="AE9" s="33">
        <f>Calculations!AG12</f>
        <v>0</v>
      </c>
      <c r="AF9" s="33">
        <f>Calculations!AH12</f>
        <v>0</v>
      </c>
      <c r="AG9" s="33">
        <f>Calculations!AI12</f>
        <v>0</v>
      </c>
    </row>
    <row r="10" spans="1:33" x14ac:dyDescent="0.45">
      <c r="A10" t="s">
        <v>228</v>
      </c>
      <c r="B10" s="33">
        <f>Calculations!D13</f>
        <v>0</v>
      </c>
      <c r="C10" s="33">
        <f>Calculations!E13</f>
        <v>0</v>
      </c>
      <c r="D10" s="33">
        <f>Calculations!F13</f>
        <v>0</v>
      </c>
      <c r="E10" s="33">
        <f>Calculations!G13</f>
        <v>0</v>
      </c>
      <c r="F10" s="33">
        <f>Calculations!H13</f>
        <v>0</v>
      </c>
      <c r="G10" s="33">
        <f>Calculations!I13</f>
        <v>0</v>
      </c>
      <c r="H10" s="33">
        <f>Calculations!J13</f>
        <v>0</v>
      </c>
      <c r="I10" s="33">
        <f>Calculations!K13</f>
        <v>0</v>
      </c>
      <c r="J10" s="33">
        <f>Calculations!L13</f>
        <v>0</v>
      </c>
      <c r="K10" s="33">
        <f>Calculations!M13</f>
        <v>0</v>
      </c>
      <c r="L10" s="33">
        <f>Calculations!N13</f>
        <v>0</v>
      </c>
      <c r="M10" s="33">
        <f>Calculations!O13</f>
        <v>0</v>
      </c>
      <c r="N10" s="33">
        <f>Calculations!P13</f>
        <v>0</v>
      </c>
      <c r="O10" s="33">
        <f>Calculations!Q13</f>
        <v>0</v>
      </c>
      <c r="P10" s="33">
        <f>Calculations!R13</f>
        <v>0</v>
      </c>
      <c r="Q10" s="33">
        <f>Calculations!S13</f>
        <v>0</v>
      </c>
      <c r="R10" s="33">
        <f>Calculations!T13</f>
        <v>0</v>
      </c>
      <c r="S10" s="33">
        <f>Calculations!U13</f>
        <v>0</v>
      </c>
      <c r="T10" s="33">
        <f>Calculations!V13</f>
        <v>0</v>
      </c>
      <c r="U10" s="33">
        <f>Calculations!W13</f>
        <v>0</v>
      </c>
      <c r="V10" s="33">
        <f>Calculations!X13</f>
        <v>0</v>
      </c>
      <c r="W10" s="33">
        <f>Calculations!Y13</f>
        <v>0</v>
      </c>
      <c r="X10" s="33">
        <f>Calculations!Z13</f>
        <v>0</v>
      </c>
      <c r="Y10" s="33">
        <f>Calculations!AA13</f>
        <v>0</v>
      </c>
      <c r="Z10" s="33">
        <f>Calculations!AB13</f>
        <v>0</v>
      </c>
      <c r="AA10" s="33">
        <f>Calculations!AC13</f>
        <v>0</v>
      </c>
      <c r="AB10" s="33">
        <f>Calculations!AD13</f>
        <v>0</v>
      </c>
      <c r="AC10" s="33">
        <f>Calculations!AE13</f>
        <v>0</v>
      </c>
      <c r="AD10" s="33">
        <f>Calculations!AF13</f>
        <v>0</v>
      </c>
      <c r="AE10" s="33">
        <f>Calculations!AG13</f>
        <v>0</v>
      </c>
      <c r="AF10" s="33">
        <f>Calculations!AH13</f>
        <v>0</v>
      </c>
      <c r="AG10" s="33">
        <f>Calculations!AI13</f>
        <v>0</v>
      </c>
    </row>
    <row r="11" spans="1:33" x14ac:dyDescent="0.45">
      <c r="A11" t="s">
        <v>229</v>
      </c>
      <c r="B11" s="33">
        <f>Calculations!D14</f>
        <v>0</v>
      </c>
      <c r="C11" s="33">
        <f>Calculations!E14</f>
        <v>0</v>
      </c>
      <c r="D11" s="33">
        <f>Calculations!F14</f>
        <v>0</v>
      </c>
      <c r="E11" s="33">
        <f>Calculations!G14</f>
        <v>0</v>
      </c>
      <c r="F11" s="33">
        <f>Calculations!H14</f>
        <v>0</v>
      </c>
      <c r="G11" s="33">
        <f>Calculations!I14</f>
        <v>0</v>
      </c>
      <c r="H11" s="33">
        <f>Calculations!J14</f>
        <v>0</v>
      </c>
      <c r="I11" s="33">
        <f>Calculations!K14</f>
        <v>0</v>
      </c>
      <c r="J11" s="33">
        <f>Calculations!L14</f>
        <v>0</v>
      </c>
      <c r="K11" s="33">
        <f>Calculations!M14</f>
        <v>0</v>
      </c>
      <c r="L11" s="33">
        <f>Calculations!N14</f>
        <v>0</v>
      </c>
      <c r="M11" s="33">
        <f>Calculations!O14</f>
        <v>0</v>
      </c>
      <c r="N11" s="33">
        <f>Calculations!P14</f>
        <v>0</v>
      </c>
      <c r="O11" s="33">
        <f>Calculations!Q14</f>
        <v>0</v>
      </c>
      <c r="P11" s="33">
        <f>Calculations!R14</f>
        <v>0</v>
      </c>
      <c r="Q11" s="33">
        <f>Calculations!S14</f>
        <v>0</v>
      </c>
      <c r="R11" s="33">
        <f>Calculations!T14</f>
        <v>0</v>
      </c>
      <c r="S11" s="33">
        <f>Calculations!U14</f>
        <v>0</v>
      </c>
      <c r="T11" s="33">
        <f>Calculations!V14</f>
        <v>0</v>
      </c>
      <c r="U11" s="33">
        <f>Calculations!W14</f>
        <v>0</v>
      </c>
      <c r="V11" s="33">
        <f>Calculations!X14</f>
        <v>0</v>
      </c>
      <c r="W11" s="33">
        <f>Calculations!Y14</f>
        <v>0</v>
      </c>
      <c r="X11" s="33">
        <f>Calculations!Z14</f>
        <v>0</v>
      </c>
      <c r="Y11" s="33">
        <f>Calculations!AA14</f>
        <v>0</v>
      </c>
      <c r="Z11" s="33">
        <f>Calculations!AB14</f>
        <v>0</v>
      </c>
      <c r="AA11" s="33">
        <f>Calculations!AC14</f>
        <v>0</v>
      </c>
      <c r="AB11" s="33">
        <f>Calculations!AD14</f>
        <v>0</v>
      </c>
      <c r="AC11" s="33">
        <f>Calculations!AE14</f>
        <v>0</v>
      </c>
      <c r="AD11" s="33">
        <f>Calculations!AF14</f>
        <v>0</v>
      </c>
      <c r="AE11" s="33">
        <f>Calculations!AG14</f>
        <v>0</v>
      </c>
      <c r="AF11" s="33">
        <f>Calculations!AH14</f>
        <v>0</v>
      </c>
      <c r="AG11" s="33">
        <f>Calculations!AI14</f>
        <v>0</v>
      </c>
    </row>
    <row r="12" spans="1:33" x14ac:dyDescent="0.45">
      <c r="A12" t="s">
        <v>230</v>
      </c>
      <c r="B12" s="33">
        <f>Calculations!D15</f>
        <v>0</v>
      </c>
      <c r="C12" s="33">
        <f>Calculations!E15</f>
        <v>0</v>
      </c>
      <c r="D12" s="33">
        <f>Calculations!F15</f>
        <v>0</v>
      </c>
      <c r="E12" s="33">
        <f>Calculations!G15</f>
        <v>0</v>
      </c>
      <c r="F12" s="33">
        <f>Calculations!H15</f>
        <v>0</v>
      </c>
      <c r="G12" s="33">
        <f>Calculations!I15</f>
        <v>0</v>
      </c>
      <c r="H12" s="33">
        <f>Calculations!J15</f>
        <v>0</v>
      </c>
      <c r="I12" s="33">
        <f>Calculations!K15</f>
        <v>0</v>
      </c>
      <c r="J12" s="33">
        <f>Calculations!L15</f>
        <v>0</v>
      </c>
      <c r="K12" s="33">
        <f>Calculations!M15</f>
        <v>0</v>
      </c>
      <c r="L12" s="33">
        <f>Calculations!N15</f>
        <v>0</v>
      </c>
      <c r="M12" s="33">
        <f>Calculations!O15</f>
        <v>0</v>
      </c>
      <c r="N12" s="33">
        <f>Calculations!P15</f>
        <v>0</v>
      </c>
      <c r="O12" s="33">
        <f>Calculations!Q15</f>
        <v>0</v>
      </c>
      <c r="P12" s="33">
        <f>Calculations!R15</f>
        <v>0</v>
      </c>
      <c r="Q12" s="33">
        <f>Calculations!S15</f>
        <v>0</v>
      </c>
      <c r="R12" s="33">
        <f>Calculations!T15</f>
        <v>0</v>
      </c>
      <c r="S12" s="33">
        <f>Calculations!U15</f>
        <v>0</v>
      </c>
      <c r="T12" s="33">
        <f>Calculations!V15</f>
        <v>0</v>
      </c>
      <c r="U12" s="33">
        <f>Calculations!W15</f>
        <v>0</v>
      </c>
      <c r="V12" s="33">
        <f>Calculations!X15</f>
        <v>0</v>
      </c>
      <c r="W12" s="33">
        <f>Calculations!Y15</f>
        <v>0</v>
      </c>
      <c r="X12" s="33">
        <f>Calculations!Z15</f>
        <v>0</v>
      </c>
      <c r="Y12" s="33">
        <f>Calculations!AA15</f>
        <v>0</v>
      </c>
      <c r="Z12" s="33">
        <f>Calculations!AB15</f>
        <v>0</v>
      </c>
      <c r="AA12" s="33">
        <f>Calculations!AC15</f>
        <v>0</v>
      </c>
      <c r="AB12" s="33">
        <f>Calculations!AD15</f>
        <v>0</v>
      </c>
      <c r="AC12" s="33">
        <f>Calculations!AE15</f>
        <v>0</v>
      </c>
      <c r="AD12" s="33">
        <f>Calculations!AF15</f>
        <v>0</v>
      </c>
      <c r="AE12" s="33">
        <f>Calculations!AG15</f>
        <v>0</v>
      </c>
      <c r="AF12" s="33">
        <f>Calculations!AH15</f>
        <v>0</v>
      </c>
      <c r="AG12" s="33">
        <f>Calculations!AI15</f>
        <v>0</v>
      </c>
    </row>
    <row r="13" spans="1:33" x14ac:dyDescent="0.45">
      <c r="A13" t="s">
        <v>300</v>
      </c>
      <c r="B13" s="33">
        <f>Calculations!D16</f>
        <v>0</v>
      </c>
      <c r="C13" s="33">
        <f>Calculations!E16</f>
        <v>0</v>
      </c>
      <c r="D13" s="33">
        <f>Calculations!F16</f>
        <v>0</v>
      </c>
      <c r="E13" s="33">
        <f>Calculations!G16</f>
        <v>0</v>
      </c>
      <c r="F13" s="33">
        <f>Calculations!H16</f>
        <v>0</v>
      </c>
      <c r="G13" s="33">
        <f>Calculations!I16</f>
        <v>0</v>
      </c>
      <c r="H13" s="33">
        <f>Calculations!J16</f>
        <v>0</v>
      </c>
      <c r="I13" s="33">
        <f>Calculations!K16</f>
        <v>0</v>
      </c>
      <c r="J13" s="33">
        <f>Calculations!L16</f>
        <v>0</v>
      </c>
      <c r="K13" s="33">
        <f>Calculations!M16</f>
        <v>0</v>
      </c>
      <c r="L13" s="33">
        <f>Calculations!N16</f>
        <v>0</v>
      </c>
      <c r="M13" s="33">
        <f>Calculations!O16</f>
        <v>0</v>
      </c>
      <c r="N13" s="33">
        <f>Calculations!P16</f>
        <v>0</v>
      </c>
      <c r="O13" s="33">
        <f>Calculations!Q16</f>
        <v>0</v>
      </c>
      <c r="P13" s="33">
        <f>Calculations!R16</f>
        <v>0</v>
      </c>
      <c r="Q13" s="33">
        <f>Calculations!S16</f>
        <v>0</v>
      </c>
      <c r="R13" s="33">
        <f>Calculations!T16</f>
        <v>0</v>
      </c>
      <c r="S13" s="33">
        <f>Calculations!U16</f>
        <v>0</v>
      </c>
      <c r="T13" s="33">
        <f>Calculations!V16</f>
        <v>0</v>
      </c>
      <c r="U13" s="33">
        <f>Calculations!W16</f>
        <v>0</v>
      </c>
      <c r="V13" s="33">
        <f>Calculations!X16</f>
        <v>0</v>
      </c>
      <c r="W13" s="33">
        <f>Calculations!Y16</f>
        <v>0</v>
      </c>
      <c r="X13" s="33">
        <f>Calculations!Z16</f>
        <v>0</v>
      </c>
      <c r="Y13" s="33">
        <f>Calculations!AA16</f>
        <v>0</v>
      </c>
      <c r="Z13" s="33">
        <f>Calculations!AB16</f>
        <v>0</v>
      </c>
      <c r="AA13" s="33">
        <f>Calculations!AC16</f>
        <v>0</v>
      </c>
      <c r="AB13" s="33">
        <f>Calculations!AD16</f>
        <v>0</v>
      </c>
      <c r="AC13" s="33">
        <f>Calculations!AE16</f>
        <v>0</v>
      </c>
      <c r="AD13" s="33">
        <f>Calculations!AF16</f>
        <v>0</v>
      </c>
      <c r="AE13" s="33">
        <f>Calculations!AG16</f>
        <v>0</v>
      </c>
      <c r="AF13" s="33">
        <f>Calculations!AH16</f>
        <v>0</v>
      </c>
      <c r="AG13" s="33">
        <f>Calculations!AI16</f>
        <v>0</v>
      </c>
    </row>
    <row r="14" spans="1:33" x14ac:dyDescent="0.45">
      <c r="A14" t="s">
        <v>303</v>
      </c>
      <c r="B14" s="33">
        <f>Calculations!D17</f>
        <v>0</v>
      </c>
      <c r="C14" s="33">
        <f>Calculations!E17</f>
        <v>0</v>
      </c>
      <c r="D14" s="33">
        <f>Calculations!F17</f>
        <v>0</v>
      </c>
      <c r="E14" s="33">
        <f>Calculations!G17</f>
        <v>0</v>
      </c>
      <c r="F14" s="33">
        <f>Calculations!H17</f>
        <v>0</v>
      </c>
      <c r="G14" s="33">
        <f>Calculations!I17</f>
        <v>0</v>
      </c>
      <c r="H14" s="33">
        <f>Calculations!J17</f>
        <v>0</v>
      </c>
      <c r="I14" s="33">
        <f>Calculations!K17</f>
        <v>0</v>
      </c>
      <c r="J14" s="33">
        <f>Calculations!L17</f>
        <v>0</v>
      </c>
      <c r="K14" s="33">
        <f>Calculations!M17</f>
        <v>0</v>
      </c>
      <c r="L14" s="33">
        <f>Calculations!N17</f>
        <v>0</v>
      </c>
      <c r="M14" s="33">
        <f>Calculations!O17</f>
        <v>0</v>
      </c>
      <c r="N14" s="33">
        <f>Calculations!P17</f>
        <v>0</v>
      </c>
      <c r="O14" s="33">
        <f>Calculations!Q17</f>
        <v>0</v>
      </c>
      <c r="P14" s="33">
        <f>Calculations!R17</f>
        <v>0</v>
      </c>
      <c r="Q14" s="33">
        <f>Calculations!S17</f>
        <v>0</v>
      </c>
      <c r="R14" s="33">
        <f>Calculations!T17</f>
        <v>0</v>
      </c>
      <c r="S14" s="33">
        <f>Calculations!U17</f>
        <v>0</v>
      </c>
      <c r="T14" s="33">
        <f>Calculations!V17</f>
        <v>0</v>
      </c>
      <c r="U14" s="33">
        <f>Calculations!W17</f>
        <v>0</v>
      </c>
      <c r="V14" s="33">
        <f>Calculations!X17</f>
        <v>0</v>
      </c>
      <c r="W14" s="33">
        <f>Calculations!Y17</f>
        <v>0</v>
      </c>
      <c r="X14" s="33">
        <f>Calculations!Z17</f>
        <v>0</v>
      </c>
      <c r="Y14" s="33">
        <f>Calculations!AA17</f>
        <v>0</v>
      </c>
      <c r="Z14" s="33">
        <f>Calculations!AB17</f>
        <v>0</v>
      </c>
      <c r="AA14" s="33">
        <f>Calculations!AC17</f>
        <v>0</v>
      </c>
      <c r="AB14" s="33">
        <f>Calculations!AD17</f>
        <v>0</v>
      </c>
      <c r="AC14" s="33">
        <f>Calculations!AE17</f>
        <v>0</v>
      </c>
      <c r="AD14" s="33">
        <f>Calculations!AF17</f>
        <v>0</v>
      </c>
      <c r="AE14" s="33">
        <f>Calculations!AG17</f>
        <v>0</v>
      </c>
      <c r="AF14" s="33">
        <f>Calculations!AH17</f>
        <v>0</v>
      </c>
      <c r="AG14" s="33">
        <f>Calculations!AI17</f>
        <v>0</v>
      </c>
    </row>
    <row r="15" spans="1:33" x14ac:dyDescent="0.45">
      <c r="A15" t="s">
        <v>435</v>
      </c>
      <c r="B15" s="33">
        <f>Calculations!D18</f>
        <v>0</v>
      </c>
      <c r="C15" s="33">
        <f>Calculations!E18</f>
        <v>0</v>
      </c>
      <c r="D15" s="33">
        <f>Calculations!F18</f>
        <v>0</v>
      </c>
      <c r="E15" s="33">
        <f>Calculations!G18</f>
        <v>0</v>
      </c>
      <c r="F15" s="33">
        <f>Calculations!H18</f>
        <v>0</v>
      </c>
      <c r="G15" s="33">
        <f>Calculations!I18</f>
        <v>0</v>
      </c>
      <c r="H15" s="33">
        <f>Calculations!J18</f>
        <v>0</v>
      </c>
      <c r="I15" s="33">
        <f>Calculations!K18</f>
        <v>0</v>
      </c>
      <c r="J15" s="33">
        <f>Calculations!L18</f>
        <v>0</v>
      </c>
      <c r="K15" s="33">
        <f>Calculations!M18</f>
        <v>0</v>
      </c>
      <c r="L15" s="33">
        <f>Calculations!N18</f>
        <v>0</v>
      </c>
      <c r="M15" s="33">
        <f>Calculations!O18</f>
        <v>0</v>
      </c>
      <c r="N15" s="33">
        <f>Calculations!P18</f>
        <v>0</v>
      </c>
      <c r="O15" s="33">
        <f>Calculations!Q18</f>
        <v>0</v>
      </c>
      <c r="P15" s="33">
        <f>Calculations!R18</f>
        <v>0</v>
      </c>
      <c r="Q15" s="33">
        <f>Calculations!S18</f>
        <v>0</v>
      </c>
      <c r="R15" s="33">
        <f>Calculations!T18</f>
        <v>0</v>
      </c>
      <c r="S15" s="33">
        <f>Calculations!U18</f>
        <v>0</v>
      </c>
      <c r="T15" s="33">
        <f>Calculations!V18</f>
        <v>0</v>
      </c>
      <c r="U15" s="33">
        <f>Calculations!W18</f>
        <v>0</v>
      </c>
      <c r="V15" s="33">
        <f>Calculations!X18</f>
        <v>0</v>
      </c>
      <c r="W15" s="33">
        <f>Calculations!Y18</f>
        <v>0</v>
      </c>
      <c r="X15" s="33">
        <f>Calculations!Z18</f>
        <v>0</v>
      </c>
      <c r="Y15" s="33">
        <f>Calculations!AA18</f>
        <v>0</v>
      </c>
      <c r="Z15" s="33">
        <f>Calculations!AB18</f>
        <v>0</v>
      </c>
      <c r="AA15" s="33">
        <f>Calculations!AC18</f>
        <v>0</v>
      </c>
      <c r="AB15" s="33">
        <f>Calculations!AD18</f>
        <v>0</v>
      </c>
      <c r="AC15" s="33">
        <f>Calculations!AE18</f>
        <v>0</v>
      </c>
      <c r="AD15" s="33">
        <f>Calculations!AF18</f>
        <v>0</v>
      </c>
      <c r="AE15" s="33">
        <f>Calculations!AG18</f>
        <v>0</v>
      </c>
      <c r="AF15" s="33">
        <f>Calculations!AH18</f>
        <v>0</v>
      </c>
      <c r="AG15" s="33">
        <f>Calculations!AI18</f>
        <v>0</v>
      </c>
    </row>
    <row r="16" spans="1:33" x14ac:dyDescent="0.45">
      <c r="A16" t="s">
        <v>436</v>
      </c>
      <c r="B16" s="33">
        <f>Calculations!D19</f>
        <v>0</v>
      </c>
      <c r="C16" s="33">
        <f>Calculations!E19</f>
        <v>0</v>
      </c>
      <c r="D16" s="33">
        <f>Calculations!F19</f>
        <v>0</v>
      </c>
      <c r="E16" s="33">
        <f>Calculations!G19</f>
        <v>0</v>
      </c>
      <c r="F16" s="33">
        <f>Calculations!H19</f>
        <v>0</v>
      </c>
      <c r="G16" s="33">
        <f>Calculations!I19</f>
        <v>0</v>
      </c>
      <c r="H16" s="33">
        <f>Calculations!J19</f>
        <v>0</v>
      </c>
      <c r="I16" s="33">
        <f>Calculations!K19</f>
        <v>0</v>
      </c>
      <c r="J16" s="33">
        <f>Calculations!L19</f>
        <v>0</v>
      </c>
      <c r="K16" s="33">
        <f>Calculations!M19</f>
        <v>0</v>
      </c>
      <c r="L16" s="33">
        <f>Calculations!N19</f>
        <v>0</v>
      </c>
      <c r="M16" s="33">
        <f>Calculations!O19</f>
        <v>0</v>
      </c>
      <c r="N16" s="33">
        <f>Calculations!P19</f>
        <v>0</v>
      </c>
      <c r="O16" s="33">
        <f>Calculations!Q19</f>
        <v>0</v>
      </c>
      <c r="P16" s="33">
        <f>Calculations!R19</f>
        <v>0</v>
      </c>
      <c r="Q16" s="33">
        <f>Calculations!S19</f>
        <v>0</v>
      </c>
      <c r="R16" s="33">
        <f>Calculations!T19</f>
        <v>0</v>
      </c>
      <c r="S16" s="33">
        <f>Calculations!U19</f>
        <v>0</v>
      </c>
      <c r="T16" s="33">
        <f>Calculations!V19</f>
        <v>0</v>
      </c>
      <c r="U16" s="33">
        <f>Calculations!W19</f>
        <v>0</v>
      </c>
      <c r="V16" s="33">
        <f>Calculations!X19</f>
        <v>0</v>
      </c>
      <c r="W16" s="33">
        <f>Calculations!Y19</f>
        <v>0</v>
      </c>
      <c r="X16" s="33">
        <f>Calculations!Z19</f>
        <v>0</v>
      </c>
      <c r="Y16" s="33">
        <f>Calculations!AA19</f>
        <v>0</v>
      </c>
      <c r="Z16" s="33">
        <f>Calculations!AB19</f>
        <v>0</v>
      </c>
      <c r="AA16" s="33">
        <f>Calculations!AC19</f>
        <v>0</v>
      </c>
      <c r="AB16" s="33">
        <f>Calculations!AD19</f>
        <v>0</v>
      </c>
      <c r="AC16" s="33">
        <f>Calculations!AE19</f>
        <v>0</v>
      </c>
      <c r="AD16" s="33">
        <f>Calculations!AF19</f>
        <v>0</v>
      </c>
      <c r="AE16" s="33">
        <f>Calculations!AG19</f>
        <v>0</v>
      </c>
      <c r="AF16" s="33">
        <f>Calculations!AH19</f>
        <v>0</v>
      </c>
      <c r="AG16" s="33">
        <f>Calculations!AI19</f>
        <v>0</v>
      </c>
    </row>
    <row r="17" spans="1:33" x14ac:dyDescent="0.45">
      <c r="A17" t="s">
        <v>437</v>
      </c>
      <c r="B17" s="33">
        <f>Calculations!D20</f>
        <v>0</v>
      </c>
      <c r="C17" s="33">
        <f>Calculations!E20</f>
        <v>0</v>
      </c>
      <c r="D17" s="33">
        <f>Calculations!F20</f>
        <v>0</v>
      </c>
      <c r="E17" s="33">
        <f>Calculations!G20</f>
        <v>0</v>
      </c>
      <c r="F17" s="33">
        <f>Calculations!H20</f>
        <v>0</v>
      </c>
      <c r="G17" s="33">
        <f>Calculations!I20</f>
        <v>0</v>
      </c>
      <c r="H17" s="33">
        <f>Calculations!J20</f>
        <v>0</v>
      </c>
      <c r="I17" s="33">
        <f>Calculations!K20</f>
        <v>0</v>
      </c>
      <c r="J17" s="33">
        <f>Calculations!L20</f>
        <v>0</v>
      </c>
      <c r="K17" s="33">
        <f>Calculations!M20</f>
        <v>0</v>
      </c>
      <c r="L17" s="33">
        <f>Calculations!N20</f>
        <v>0</v>
      </c>
      <c r="M17" s="33">
        <f>Calculations!O20</f>
        <v>0</v>
      </c>
      <c r="N17" s="33">
        <f>Calculations!P20</f>
        <v>0</v>
      </c>
      <c r="O17" s="33">
        <f>Calculations!Q20</f>
        <v>0</v>
      </c>
      <c r="P17" s="33">
        <f>Calculations!R20</f>
        <v>0</v>
      </c>
      <c r="Q17" s="33">
        <f>Calculations!S20</f>
        <v>0</v>
      </c>
      <c r="R17" s="33">
        <f>Calculations!T20</f>
        <v>0</v>
      </c>
      <c r="S17" s="33">
        <f>Calculations!U20</f>
        <v>0</v>
      </c>
      <c r="T17" s="33">
        <f>Calculations!V20</f>
        <v>0</v>
      </c>
      <c r="U17" s="33">
        <f>Calculations!W20</f>
        <v>0</v>
      </c>
      <c r="V17" s="33">
        <f>Calculations!X20</f>
        <v>0</v>
      </c>
      <c r="W17" s="33">
        <f>Calculations!Y20</f>
        <v>0</v>
      </c>
      <c r="X17" s="33">
        <f>Calculations!Z20</f>
        <v>0</v>
      </c>
      <c r="Y17" s="33">
        <f>Calculations!AA20</f>
        <v>0</v>
      </c>
      <c r="Z17" s="33">
        <f>Calculations!AB20</f>
        <v>0</v>
      </c>
      <c r="AA17" s="33">
        <f>Calculations!AC20</f>
        <v>0</v>
      </c>
      <c r="AB17" s="33">
        <f>Calculations!AD20</f>
        <v>0</v>
      </c>
      <c r="AC17" s="33">
        <f>Calculations!AE20</f>
        <v>0</v>
      </c>
      <c r="AD17" s="33">
        <f>Calculations!AF20</f>
        <v>0</v>
      </c>
      <c r="AE17" s="33">
        <f>Calculations!AG20</f>
        <v>0</v>
      </c>
      <c r="AF17" s="33">
        <f>Calculations!AH20</f>
        <v>0</v>
      </c>
      <c r="AG17" s="33">
        <f>Calculations!AI20</f>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G17"/>
  <sheetViews>
    <sheetView zoomScale="80" zoomScaleNormal="80" workbookViewId="0">
      <selection activeCell="E21" sqref="E21"/>
    </sheetView>
  </sheetViews>
  <sheetFormatPr defaultRowHeight="14.25" x14ac:dyDescent="0.45"/>
  <cols>
    <col min="1" max="1" width="23.3984375" customWidth="1"/>
    <col min="2" max="33" width="9.59765625" bestFit="1" customWidth="1"/>
  </cols>
  <sheetData>
    <row r="1" spans="1:33" x14ac:dyDescent="0.45">
      <c r="A1" t="s">
        <v>439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45">
      <c r="A2" t="s">
        <v>301</v>
      </c>
      <c r="B2" s="33">
        <f>Calculations!D24</f>
        <v>0</v>
      </c>
      <c r="C2" s="33">
        <f>Calculations!E24</f>
        <v>1</v>
      </c>
      <c r="D2" s="33">
        <f>Calculations!F24</f>
        <v>0</v>
      </c>
      <c r="E2" s="33">
        <f>Calculations!G24</f>
        <v>0</v>
      </c>
      <c r="F2" s="33">
        <f>Calculations!H24</f>
        <v>0</v>
      </c>
      <c r="G2" s="33">
        <f>Calculations!I24</f>
        <v>0</v>
      </c>
      <c r="H2" s="33">
        <f>Calculations!J24</f>
        <v>0</v>
      </c>
      <c r="I2" s="33">
        <f>Calculations!K24</f>
        <v>0</v>
      </c>
      <c r="J2" s="33">
        <f>Calculations!L24</f>
        <v>0</v>
      </c>
      <c r="K2" s="33">
        <f>Calculations!M24</f>
        <v>0</v>
      </c>
      <c r="L2" s="33">
        <f>Calculations!N24</f>
        <v>0</v>
      </c>
      <c r="M2" s="33">
        <f>Calculations!O24</f>
        <v>0</v>
      </c>
      <c r="N2" s="33">
        <f>Calculations!P24</f>
        <v>0</v>
      </c>
      <c r="O2" s="33">
        <f>Calculations!Q24</f>
        <v>0</v>
      </c>
      <c r="P2" s="33">
        <f>Calculations!R24</f>
        <v>0</v>
      </c>
      <c r="Q2" s="33">
        <f>Calculations!S24</f>
        <v>0</v>
      </c>
      <c r="R2" s="33">
        <f>Calculations!T24</f>
        <v>0</v>
      </c>
      <c r="S2" s="33">
        <f>Calculations!U24</f>
        <v>0</v>
      </c>
      <c r="T2" s="33">
        <f>Calculations!V24</f>
        <v>0</v>
      </c>
      <c r="U2" s="33">
        <f>Calculations!W24</f>
        <v>0</v>
      </c>
      <c r="V2" s="33">
        <f>Calculations!X24</f>
        <v>0</v>
      </c>
      <c r="W2" s="33">
        <f>Calculations!Y24</f>
        <v>0</v>
      </c>
      <c r="X2" s="33">
        <f>Calculations!Z24</f>
        <v>0</v>
      </c>
      <c r="Y2" s="33">
        <f>Calculations!AA24</f>
        <v>0</v>
      </c>
      <c r="Z2" s="33">
        <f>Calculations!AB24</f>
        <v>0</v>
      </c>
      <c r="AA2" s="33">
        <f>Calculations!AC24</f>
        <v>0</v>
      </c>
      <c r="AB2" s="33">
        <f>Calculations!AD24</f>
        <v>0</v>
      </c>
      <c r="AC2" s="33">
        <f>Calculations!AE24</f>
        <v>0</v>
      </c>
      <c r="AD2" s="33">
        <f>Calculations!AF24</f>
        <v>0</v>
      </c>
      <c r="AE2" s="33">
        <f>Calculations!AG24</f>
        <v>0</v>
      </c>
      <c r="AF2" s="33">
        <f>Calculations!AH24</f>
        <v>0</v>
      </c>
      <c r="AG2" s="33">
        <f>Calculations!AI24</f>
        <v>0</v>
      </c>
    </row>
    <row r="3" spans="1:33" x14ac:dyDescent="0.45">
      <c r="A3" t="s">
        <v>222</v>
      </c>
      <c r="B3" s="33">
        <f>Calculations!D25</f>
        <v>0</v>
      </c>
      <c r="C3" s="33">
        <f>Calculations!E25</f>
        <v>0</v>
      </c>
      <c r="D3" s="33">
        <f>Calculations!F25</f>
        <v>0</v>
      </c>
      <c r="E3" s="33">
        <f>Calculations!G25</f>
        <v>0</v>
      </c>
      <c r="F3" s="33">
        <f>Calculations!H25</f>
        <v>0</v>
      </c>
      <c r="G3" s="33">
        <f>Calculations!I25</f>
        <v>0</v>
      </c>
      <c r="H3" s="33">
        <f>Calculations!J25</f>
        <v>0</v>
      </c>
      <c r="I3" s="33">
        <f>Calculations!K25</f>
        <v>0</v>
      </c>
      <c r="J3" s="33">
        <f>Calculations!L25</f>
        <v>0</v>
      </c>
      <c r="K3" s="33">
        <f>Calculations!M25</f>
        <v>0</v>
      </c>
      <c r="L3" s="33">
        <f>Calculations!N25</f>
        <v>0</v>
      </c>
      <c r="M3" s="33">
        <f>Calculations!O25</f>
        <v>0</v>
      </c>
      <c r="N3" s="33">
        <f>Calculations!P25</f>
        <v>0</v>
      </c>
      <c r="O3" s="33">
        <f>Calculations!Q25</f>
        <v>0</v>
      </c>
      <c r="P3" s="33">
        <f>Calculations!R25</f>
        <v>0.1988155668358714</v>
      </c>
      <c r="Q3" s="33">
        <f>Calculations!S25</f>
        <v>0.99407783417935713</v>
      </c>
      <c r="R3" s="33">
        <f>Calculations!T25</f>
        <v>2.7834179357021993</v>
      </c>
      <c r="S3" s="33">
        <f>Calculations!U25</f>
        <v>5.9644670050761421</v>
      </c>
      <c r="T3" s="33">
        <f>Calculations!V25</f>
        <v>12.127749576988156</v>
      </c>
      <c r="U3" s="33">
        <f>Calculations!W25</f>
        <v>23.659052453468696</v>
      </c>
      <c r="V3" s="33">
        <f>Calculations!X25</f>
        <v>44.733502538071065</v>
      </c>
      <c r="W3" s="33">
        <f>Calculations!Y25</f>
        <v>83.70135363790186</v>
      </c>
      <c r="X3" s="33">
        <f>Calculations!Z25</f>
        <v>154.47969543147207</v>
      </c>
      <c r="Y3" s="33">
        <f>Calculations!AA25</f>
        <v>225.45685279187816</v>
      </c>
      <c r="Z3" s="33">
        <f>Calculations!AB25</f>
        <v>297.03045685279187</v>
      </c>
      <c r="AA3" s="33">
        <f>Calculations!AC25</f>
        <v>369.39932318104906</v>
      </c>
      <c r="AB3" s="33">
        <f>Calculations!AD25</f>
        <v>442.36463620981391</v>
      </c>
      <c r="AC3" s="33">
        <f>Calculations!AE25</f>
        <v>515.92639593908632</v>
      </c>
      <c r="AD3" s="33">
        <f>Calculations!AF25</f>
        <v>589.88578680203045</v>
      </c>
      <c r="AE3" s="33">
        <f>Calculations!AG25</f>
        <v>664.24280879864637</v>
      </c>
      <c r="AF3" s="33">
        <f>Calculations!AH25</f>
        <v>738.59983079526228</v>
      </c>
      <c r="AG3" s="33">
        <f>Calculations!AI25</f>
        <v>813.15566835871402</v>
      </c>
    </row>
    <row r="4" spans="1:33" x14ac:dyDescent="0.45">
      <c r="A4" t="s">
        <v>223</v>
      </c>
      <c r="B4" s="33">
        <f>Calculations!D26</f>
        <v>0</v>
      </c>
      <c r="C4" s="33">
        <f>Calculations!E26</f>
        <v>0</v>
      </c>
      <c r="D4" s="33">
        <f>Calculations!F26</f>
        <v>0</v>
      </c>
      <c r="E4" s="33">
        <f>Calculations!G26</f>
        <v>0</v>
      </c>
      <c r="F4" s="33">
        <f>Calculations!H26</f>
        <v>0</v>
      </c>
      <c r="G4" s="33">
        <f>Calculations!I26</f>
        <v>0</v>
      </c>
      <c r="H4" s="33">
        <f>Calculations!J26</f>
        <v>0</v>
      </c>
      <c r="I4" s="33">
        <f>Calculations!K26</f>
        <v>0</v>
      </c>
      <c r="J4" s="33">
        <f>Calculations!L26</f>
        <v>0</v>
      </c>
      <c r="K4" s="33">
        <f>Calculations!M26</f>
        <v>0</v>
      </c>
      <c r="L4" s="33">
        <f>Calculations!N26</f>
        <v>0</v>
      </c>
      <c r="M4" s="33">
        <f>Calculations!O26</f>
        <v>0</v>
      </c>
      <c r="N4" s="33">
        <f>Calculations!P26</f>
        <v>0</v>
      </c>
      <c r="O4" s="33">
        <f>Calculations!Q26</f>
        <v>0</v>
      </c>
      <c r="P4" s="33">
        <f>Calculations!R26</f>
        <v>0</v>
      </c>
      <c r="Q4" s="33">
        <f>Calculations!S26</f>
        <v>0</v>
      </c>
      <c r="R4" s="33">
        <f>Calculations!T26</f>
        <v>0</v>
      </c>
      <c r="S4" s="33">
        <f>Calculations!U26</f>
        <v>0</v>
      </c>
      <c r="T4" s="33">
        <f>Calculations!V26</f>
        <v>0</v>
      </c>
      <c r="U4" s="33">
        <f>Calculations!W26</f>
        <v>0</v>
      </c>
      <c r="V4" s="33">
        <f>Calculations!X26</f>
        <v>0</v>
      </c>
      <c r="W4" s="33">
        <f>Calculations!Y26</f>
        <v>0</v>
      </c>
      <c r="X4" s="33">
        <f>Calculations!Z26</f>
        <v>0</v>
      </c>
      <c r="Y4" s="33">
        <f>Calculations!AA26</f>
        <v>0</v>
      </c>
      <c r="Z4" s="33">
        <f>Calculations!AB26</f>
        <v>0</v>
      </c>
      <c r="AA4" s="33">
        <f>Calculations!AC26</f>
        <v>0</v>
      </c>
      <c r="AB4" s="33">
        <f>Calculations!AD26</f>
        <v>0</v>
      </c>
      <c r="AC4" s="33">
        <f>Calculations!AE26</f>
        <v>0</v>
      </c>
      <c r="AD4" s="33">
        <f>Calculations!AF26</f>
        <v>0</v>
      </c>
      <c r="AE4" s="33">
        <f>Calculations!AG26</f>
        <v>0</v>
      </c>
      <c r="AF4" s="33">
        <f>Calculations!AH26</f>
        <v>0</v>
      </c>
      <c r="AG4" s="33">
        <f>Calculations!AI26</f>
        <v>0</v>
      </c>
    </row>
    <row r="5" spans="1:33" x14ac:dyDescent="0.45">
      <c r="A5" t="s">
        <v>224</v>
      </c>
      <c r="B5" s="33">
        <f>Calculations!D27</f>
        <v>0</v>
      </c>
      <c r="C5" s="33">
        <f>Calculations!E27</f>
        <v>0</v>
      </c>
      <c r="D5" s="33">
        <f>Calculations!F27</f>
        <v>0</v>
      </c>
      <c r="E5" s="33">
        <f>Calculations!G27</f>
        <v>0</v>
      </c>
      <c r="F5" s="33">
        <f>Calculations!H27</f>
        <v>0</v>
      </c>
      <c r="G5" s="33">
        <f>Calculations!I27</f>
        <v>0</v>
      </c>
      <c r="H5" s="33">
        <f>Calculations!J27</f>
        <v>0</v>
      </c>
      <c r="I5" s="33">
        <f>Calculations!K27</f>
        <v>0</v>
      </c>
      <c r="J5" s="33">
        <f>Calculations!L27</f>
        <v>0</v>
      </c>
      <c r="K5" s="33">
        <f>Calculations!M27</f>
        <v>0</v>
      </c>
      <c r="L5" s="33">
        <f>Calculations!N27</f>
        <v>0</v>
      </c>
      <c r="M5" s="33">
        <f>Calculations!O27</f>
        <v>0</v>
      </c>
      <c r="N5" s="33">
        <f>Calculations!P27</f>
        <v>0</v>
      </c>
      <c r="O5" s="33">
        <f>Calculations!Q27</f>
        <v>0</v>
      </c>
      <c r="P5" s="33">
        <f>Calculations!R27</f>
        <v>0</v>
      </c>
      <c r="Q5" s="33">
        <f>Calculations!S27</f>
        <v>0</v>
      </c>
      <c r="R5" s="33">
        <f>Calculations!T27</f>
        <v>0</v>
      </c>
      <c r="S5" s="33">
        <f>Calculations!U27</f>
        <v>0</v>
      </c>
      <c r="T5" s="33">
        <f>Calculations!V27</f>
        <v>0</v>
      </c>
      <c r="U5" s="33">
        <f>Calculations!W27</f>
        <v>0</v>
      </c>
      <c r="V5" s="33">
        <f>Calculations!X27</f>
        <v>0</v>
      </c>
      <c r="W5" s="33">
        <f>Calculations!Y27</f>
        <v>0</v>
      </c>
      <c r="X5" s="33">
        <f>Calculations!Z27</f>
        <v>0</v>
      </c>
      <c r="Y5" s="33">
        <f>Calculations!AA27</f>
        <v>0</v>
      </c>
      <c r="Z5" s="33">
        <f>Calculations!AB27</f>
        <v>0</v>
      </c>
      <c r="AA5" s="33">
        <f>Calculations!AC27</f>
        <v>0</v>
      </c>
      <c r="AB5" s="33">
        <f>Calculations!AD27</f>
        <v>0</v>
      </c>
      <c r="AC5" s="33">
        <f>Calculations!AE27</f>
        <v>0</v>
      </c>
      <c r="AD5" s="33">
        <f>Calculations!AF27</f>
        <v>0</v>
      </c>
      <c r="AE5" s="33">
        <f>Calculations!AG27</f>
        <v>0</v>
      </c>
      <c r="AF5" s="33">
        <f>Calculations!AH27</f>
        <v>0</v>
      </c>
      <c r="AG5" s="33">
        <f>Calculations!AI27</f>
        <v>0</v>
      </c>
    </row>
    <row r="6" spans="1:33" x14ac:dyDescent="0.45">
      <c r="A6" t="s">
        <v>302</v>
      </c>
      <c r="B6" s="33">
        <f>Calculations!D28</f>
        <v>3653.4348561759725</v>
      </c>
      <c r="C6" s="33">
        <f>Calculations!E28</f>
        <v>3653.4348561759725</v>
      </c>
      <c r="D6" s="33">
        <f>Calculations!F28</f>
        <v>3653.4348561759725</v>
      </c>
      <c r="E6" s="33">
        <f>Calculations!G28</f>
        <v>3653.4348561759725</v>
      </c>
      <c r="F6" s="33">
        <f>Calculations!H28</f>
        <v>3653.4348561759725</v>
      </c>
      <c r="G6" s="33">
        <f>Calculations!I28</f>
        <v>3653.4348561759725</v>
      </c>
      <c r="H6" s="33">
        <f>Calculations!J28</f>
        <v>3653.4348561759725</v>
      </c>
      <c r="I6" s="33">
        <f>Calculations!K28</f>
        <v>3653.4348561759725</v>
      </c>
      <c r="J6" s="33">
        <f>Calculations!L28</f>
        <v>3653.4348561759725</v>
      </c>
      <c r="K6" s="33">
        <f>Calculations!M28</f>
        <v>3653.4348561759725</v>
      </c>
      <c r="L6" s="33">
        <f>Calculations!N28</f>
        <v>3653.4348561759725</v>
      </c>
      <c r="M6" s="33">
        <f>Calculations!O28</f>
        <v>3653.4348561759725</v>
      </c>
      <c r="N6" s="33">
        <f>Calculations!P28</f>
        <v>3653.4348561759725</v>
      </c>
      <c r="O6" s="33">
        <f>Calculations!Q28</f>
        <v>3653.4348561759725</v>
      </c>
      <c r="P6" s="33">
        <f>Calculations!R28</f>
        <v>3653.6336717428089</v>
      </c>
      <c r="Q6" s="33">
        <f>Calculations!S28</f>
        <v>3654.2301184433163</v>
      </c>
      <c r="R6" s="33">
        <f>Calculations!T28</f>
        <v>3655.4230118443315</v>
      </c>
      <c r="S6" s="33">
        <f>Calculations!U28</f>
        <v>3657.8087986463624</v>
      </c>
      <c r="T6" s="33">
        <f>Calculations!V28</f>
        <v>3662.381556683587</v>
      </c>
      <c r="U6" s="33">
        <f>Calculations!W28</f>
        <v>3670.7318104906935</v>
      </c>
      <c r="V6" s="33">
        <f>Calculations!X28</f>
        <v>3686.2394247038915</v>
      </c>
      <c r="W6" s="33">
        <f>Calculations!Y28</f>
        <v>3714.8688663282569</v>
      </c>
      <c r="X6" s="33">
        <f>Calculations!Z28</f>
        <v>3766.9585448392554</v>
      </c>
      <c r="Y6" s="33">
        <f>Calculations!AA28</f>
        <v>3819.0482233502539</v>
      </c>
      <c r="Z6" s="33">
        <f>Calculations!AB28</f>
        <v>3871.5355329949239</v>
      </c>
      <c r="AA6" s="33">
        <f>Calculations!AC28</f>
        <v>3924.6192893401012</v>
      </c>
      <c r="AB6" s="33">
        <f>Calculations!AD28</f>
        <v>3978.1006768189509</v>
      </c>
      <c r="AC6" s="33">
        <f>Calculations!AE28</f>
        <v>4031.9796954314716</v>
      </c>
      <c r="AD6" s="33">
        <f>Calculations!AF28</f>
        <v>4086.0575296108291</v>
      </c>
      <c r="AE6" s="33">
        <f>Calculations!AG28</f>
        <v>4140.5329949238585</v>
      </c>
      <c r="AF6" s="33">
        <f>Calculations!AH28</f>
        <v>4194.8096446700511</v>
      </c>
      <c r="AG6" s="33">
        <f>Calculations!AI28</f>
        <v>4249.4839255499155</v>
      </c>
    </row>
    <row r="7" spans="1:33" x14ac:dyDescent="0.45">
      <c r="A7" t="s">
        <v>225</v>
      </c>
      <c r="B7" s="33">
        <f>Calculations!D29</f>
        <v>4333122.0558375632</v>
      </c>
      <c r="C7" s="33">
        <f>Calculations!E29</f>
        <v>4956403.8874788499</v>
      </c>
      <c r="D7" s="33">
        <f>Calculations!F29</f>
        <v>5568996.5989847714</v>
      </c>
      <c r="E7" s="33">
        <f>Calculations!G29</f>
        <v>6160550.4483925551</v>
      </c>
      <c r="F7" s="33">
        <f>Calculations!H29</f>
        <v>6753005.1311336709</v>
      </c>
      <c r="G7" s="33">
        <f>Calculations!I29</f>
        <v>7347731.679357022</v>
      </c>
      <c r="H7" s="33">
        <f>Calculations!J29</f>
        <v>7946805.5287648048</v>
      </c>
      <c r="I7" s="33">
        <f>Calculations!K29</f>
        <v>8552755.2157360408</v>
      </c>
      <c r="J7" s="33">
        <f>Calculations!L29</f>
        <v>9165121.2774957698</v>
      </c>
      <c r="K7" s="33">
        <f>Calculations!M29</f>
        <v>9784793.0160744488</v>
      </c>
      <c r="L7" s="33">
        <f>Calculations!N29</f>
        <v>10413117.804568529</v>
      </c>
      <c r="M7" s="33">
        <f>Calculations!O29</f>
        <v>11053480.875634518</v>
      </c>
      <c r="N7" s="33">
        <f>Calculations!P29</f>
        <v>11703163.42639594</v>
      </c>
      <c r="O7" s="33">
        <f>Calculations!Q29</f>
        <v>12359142.466159053</v>
      </c>
      <c r="P7" s="33">
        <f>Calculations!R29</f>
        <v>13022427.182741117</v>
      </c>
      <c r="Q7" s="33">
        <f>Calculations!S29</f>
        <v>13694045.65143824</v>
      </c>
      <c r="R7" s="33">
        <f>Calculations!T29</f>
        <v>14372062.005076142</v>
      </c>
      <c r="S7" s="33">
        <f>Calculations!U29</f>
        <v>15055082.546531303</v>
      </c>
      <c r="T7" s="33">
        <f>Calculations!V29</f>
        <v>15746395.486463621</v>
      </c>
      <c r="U7" s="33">
        <f>Calculations!W29</f>
        <v>16446071.006768189</v>
      </c>
      <c r="V7" s="33">
        <f>Calculations!X29</f>
        <v>17152801.099830795</v>
      </c>
      <c r="W7" s="33">
        <f>Calculations!Y29</f>
        <v>17869450.101522841</v>
      </c>
      <c r="X7" s="33">
        <f>Calculations!Z29</f>
        <v>18591972.115059219</v>
      </c>
      <c r="Y7" s="33">
        <f>Calculations!AA29</f>
        <v>19322254.496615905</v>
      </c>
      <c r="Z7" s="33">
        <f>Calculations!AB29</f>
        <v>20059866.015228424</v>
      </c>
      <c r="AA7" s="33">
        <f>Calculations!AC29</f>
        <v>20804787.385786802</v>
      </c>
      <c r="AB7" s="33">
        <f>Calculations!AD29</f>
        <v>21560108.20219966</v>
      </c>
      <c r="AC7" s="33">
        <f>Calculations!AE29</f>
        <v>22326260.689509306</v>
      </c>
      <c r="AD7" s="33">
        <f>Calculations!AF29</f>
        <v>23103725.782571912</v>
      </c>
      <c r="AE7" s="33">
        <f>Calculations!AG29</f>
        <v>23890967.034686971</v>
      </c>
      <c r="AF7" s="33">
        <f>Calculations!AH29</f>
        <v>24689733.227580372</v>
      </c>
      <c r="AG7" s="33">
        <f>Calculations!AI29</f>
        <v>25498378.565989845</v>
      </c>
    </row>
    <row r="8" spans="1:33" x14ac:dyDescent="0.45">
      <c r="A8" t="s">
        <v>226</v>
      </c>
      <c r="B8" s="33">
        <f>Calculations!D30</f>
        <v>0</v>
      </c>
      <c r="C8" s="33">
        <f>Calculations!E30</f>
        <v>0</v>
      </c>
      <c r="D8" s="33">
        <f>Calculations!F30</f>
        <v>0</v>
      </c>
      <c r="E8" s="33">
        <f>Calculations!G30</f>
        <v>0</v>
      </c>
      <c r="F8" s="33">
        <f>Calculations!H30</f>
        <v>0</v>
      </c>
      <c r="G8" s="33">
        <f>Calculations!I30</f>
        <v>0</v>
      </c>
      <c r="H8" s="33">
        <f>Calculations!J30</f>
        <v>0</v>
      </c>
      <c r="I8" s="33">
        <f>Calculations!K30</f>
        <v>0</v>
      </c>
      <c r="J8" s="33">
        <f>Calculations!L30</f>
        <v>0</v>
      </c>
      <c r="K8" s="33">
        <f>Calculations!M30</f>
        <v>0</v>
      </c>
      <c r="L8" s="33">
        <f>Calculations!N30</f>
        <v>0</v>
      </c>
      <c r="M8" s="33">
        <f>Calculations!O30</f>
        <v>0</v>
      </c>
      <c r="N8" s="33">
        <f>Calculations!P30</f>
        <v>0</v>
      </c>
      <c r="O8" s="33">
        <f>Calculations!Q30</f>
        <v>0</v>
      </c>
      <c r="P8" s="33">
        <f>Calculations!R30</f>
        <v>0</v>
      </c>
      <c r="Q8" s="33">
        <f>Calculations!S30</f>
        <v>0</v>
      </c>
      <c r="R8" s="33">
        <f>Calculations!T30</f>
        <v>0</v>
      </c>
      <c r="S8" s="33">
        <f>Calculations!U30</f>
        <v>0</v>
      </c>
      <c r="T8" s="33">
        <f>Calculations!V30</f>
        <v>0</v>
      </c>
      <c r="U8" s="33">
        <f>Calculations!W30</f>
        <v>0</v>
      </c>
      <c r="V8" s="33">
        <f>Calculations!X30</f>
        <v>0</v>
      </c>
      <c r="W8" s="33">
        <f>Calculations!Y30</f>
        <v>0</v>
      </c>
      <c r="X8" s="33">
        <f>Calculations!Z30</f>
        <v>0</v>
      </c>
      <c r="Y8" s="33">
        <f>Calculations!AA30</f>
        <v>0</v>
      </c>
      <c r="Z8" s="33">
        <f>Calculations!AB30</f>
        <v>0</v>
      </c>
      <c r="AA8" s="33">
        <f>Calculations!AC30</f>
        <v>0</v>
      </c>
      <c r="AB8" s="33">
        <f>Calculations!AD30</f>
        <v>0</v>
      </c>
      <c r="AC8" s="33">
        <f>Calculations!AE30</f>
        <v>0</v>
      </c>
      <c r="AD8" s="33">
        <f>Calculations!AF30</f>
        <v>0</v>
      </c>
      <c r="AE8" s="33">
        <f>Calculations!AG30</f>
        <v>0</v>
      </c>
      <c r="AF8" s="33">
        <f>Calculations!AH30</f>
        <v>0</v>
      </c>
      <c r="AG8" s="33">
        <f>Calculations!AI30</f>
        <v>0</v>
      </c>
    </row>
    <row r="9" spans="1:33" x14ac:dyDescent="0.45">
      <c r="A9" t="s">
        <v>227</v>
      </c>
      <c r="B9" s="33">
        <f>Calculations!D31</f>
        <v>0</v>
      </c>
      <c r="C9" s="33">
        <f>Calculations!E31</f>
        <v>0</v>
      </c>
      <c r="D9" s="33">
        <f>Calculations!F31</f>
        <v>0</v>
      </c>
      <c r="E9" s="33">
        <f>Calculations!G31</f>
        <v>0</v>
      </c>
      <c r="F9" s="33">
        <f>Calculations!H31</f>
        <v>0</v>
      </c>
      <c r="G9" s="33">
        <f>Calculations!I31</f>
        <v>0</v>
      </c>
      <c r="H9" s="33">
        <f>Calculations!J31</f>
        <v>0</v>
      </c>
      <c r="I9" s="33">
        <f>Calculations!K31</f>
        <v>0</v>
      </c>
      <c r="J9" s="33">
        <f>Calculations!L31</f>
        <v>0</v>
      </c>
      <c r="K9" s="33">
        <f>Calculations!M31</f>
        <v>0</v>
      </c>
      <c r="L9" s="33">
        <f>Calculations!N31</f>
        <v>0</v>
      </c>
      <c r="M9" s="33">
        <f>Calculations!O31</f>
        <v>0</v>
      </c>
      <c r="N9" s="33">
        <f>Calculations!P31</f>
        <v>0</v>
      </c>
      <c r="O9" s="33">
        <f>Calculations!Q31</f>
        <v>0</v>
      </c>
      <c r="P9" s="33">
        <f>Calculations!R31</f>
        <v>0</v>
      </c>
      <c r="Q9" s="33">
        <f>Calculations!S31</f>
        <v>0</v>
      </c>
      <c r="R9" s="33">
        <f>Calculations!T31</f>
        <v>0</v>
      </c>
      <c r="S9" s="33">
        <f>Calculations!U31</f>
        <v>0</v>
      </c>
      <c r="T9" s="33">
        <f>Calculations!V31</f>
        <v>0</v>
      </c>
      <c r="U9" s="33">
        <f>Calculations!W31</f>
        <v>0</v>
      </c>
      <c r="V9" s="33">
        <f>Calculations!X31</f>
        <v>0</v>
      </c>
      <c r="W9" s="33">
        <f>Calculations!Y31</f>
        <v>0</v>
      </c>
      <c r="X9" s="33">
        <f>Calculations!Z31</f>
        <v>0</v>
      </c>
      <c r="Y9" s="33">
        <f>Calculations!AA31</f>
        <v>0</v>
      </c>
      <c r="Z9" s="33">
        <f>Calculations!AB31</f>
        <v>0</v>
      </c>
      <c r="AA9" s="33">
        <f>Calculations!AC31</f>
        <v>0</v>
      </c>
      <c r="AB9" s="33">
        <f>Calculations!AD31</f>
        <v>0</v>
      </c>
      <c r="AC9" s="33">
        <f>Calculations!AE31</f>
        <v>0</v>
      </c>
      <c r="AD9" s="33">
        <f>Calculations!AF31</f>
        <v>0</v>
      </c>
      <c r="AE9" s="33">
        <f>Calculations!AG31</f>
        <v>0</v>
      </c>
      <c r="AF9" s="33">
        <f>Calculations!AH31</f>
        <v>0</v>
      </c>
      <c r="AG9" s="33">
        <f>Calculations!AI31</f>
        <v>0</v>
      </c>
    </row>
    <row r="10" spans="1:33" x14ac:dyDescent="0.45">
      <c r="A10" t="s">
        <v>228</v>
      </c>
      <c r="B10" s="33">
        <f>Calculations!D32</f>
        <v>0</v>
      </c>
      <c r="C10" s="33">
        <f>Calculations!E32</f>
        <v>0</v>
      </c>
      <c r="D10" s="33">
        <f>Calculations!F32</f>
        <v>0</v>
      </c>
      <c r="E10" s="33">
        <f>Calculations!G32</f>
        <v>0</v>
      </c>
      <c r="F10" s="33">
        <f>Calculations!H32</f>
        <v>0</v>
      </c>
      <c r="G10" s="33">
        <f>Calculations!I32</f>
        <v>0</v>
      </c>
      <c r="H10" s="33">
        <f>Calculations!J32</f>
        <v>0</v>
      </c>
      <c r="I10" s="33">
        <f>Calculations!K32</f>
        <v>0</v>
      </c>
      <c r="J10" s="33">
        <f>Calculations!L32</f>
        <v>0</v>
      </c>
      <c r="K10" s="33">
        <f>Calculations!M32</f>
        <v>0</v>
      </c>
      <c r="L10" s="33">
        <f>Calculations!N32</f>
        <v>0</v>
      </c>
      <c r="M10" s="33">
        <f>Calculations!O32</f>
        <v>0</v>
      </c>
      <c r="N10" s="33">
        <f>Calculations!P32</f>
        <v>0</v>
      </c>
      <c r="O10" s="33">
        <f>Calculations!Q32</f>
        <v>0</v>
      </c>
      <c r="P10" s="33">
        <f>Calculations!R32</f>
        <v>0</v>
      </c>
      <c r="Q10" s="33">
        <f>Calculations!S32</f>
        <v>0</v>
      </c>
      <c r="R10" s="33">
        <f>Calculations!T32</f>
        <v>0</v>
      </c>
      <c r="S10" s="33">
        <f>Calculations!U32</f>
        <v>0</v>
      </c>
      <c r="T10" s="33">
        <f>Calculations!V32</f>
        <v>0</v>
      </c>
      <c r="U10" s="33">
        <f>Calculations!W32</f>
        <v>0</v>
      </c>
      <c r="V10" s="33">
        <f>Calculations!X32</f>
        <v>0</v>
      </c>
      <c r="W10" s="33">
        <f>Calculations!Y32</f>
        <v>0</v>
      </c>
      <c r="X10" s="33">
        <f>Calculations!Z32</f>
        <v>0</v>
      </c>
      <c r="Y10" s="33">
        <f>Calculations!AA32</f>
        <v>0</v>
      </c>
      <c r="Z10" s="33">
        <f>Calculations!AB32</f>
        <v>0</v>
      </c>
      <c r="AA10" s="33">
        <f>Calculations!AC32</f>
        <v>0</v>
      </c>
      <c r="AB10" s="33">
        <f>Calculations!AD32</f>
        <v>0</v>
      </c>
      <c r="AC10" s="33">
        <f>Calculations!AE32</f>
        <v>0</v>
      </c>
      <c r="AD10" s="33">
        <f>Calculations!AF32</f>
        <v>0</v>
      </c>
      <c r="AE10" s="33">
        <f>Calculations!AG32</f>
        <v>0</v>
      </c>
      <c r="AF10" s="33">
        <f>Calculations!AH32</f>
        <v>0</v>
      </c>
      <c r="AG10" s="33">
        <f>Calculations!AI32</f>
        <v>0</v>
      </c>
    </row>
    <row r="11" spans="1:33" x14ac:dyDescent="0.45">
      <c r="A11" t="s">
        <v>229</v>
      </c>
      <c r="B11" s="33">
        <f>Calculations!D33</f>
        <v>0</v>
      </c>
      <c r="C11" s="33">
        <f>Calculations!E33</f>
        <v>0</v>
      </c>
      <c r="D11" s="33">
        <f>Calculations!F33</f>
        <v>0</v>
      </c>
      <c r="E11" s="33">
        <f>Calculations!G33</f>
        <v>0</v>
      </c>
      <c r="F11" s="33">
        <f>Calculations!H33</f>
        <v>0</v>
      </c>
      <c r="G11" s="33">
        <f>Calculations!I33</f>
        <v>0</v>
      </c>
      <c r="H11" s="33">
        <f>Calculations!J33</f>
        <v>0</v>
      </c>
      <c r="I11" s="33">
        <f>Calculations!K33</f>
        <v>0</v>
      </c>
      <c r="J11" s="33">
        <f>Calculations!L33</f>
        <v>0</v>
      </c>
      <c r="K11" s="33">
        <f>Calculations!M33</f>
        <v>0</v>
      </c>
      <c r="L11" s="33">
        <f>Calculations!N33</f>
        <v>0</v>
      </c>
      <c r="M11" s="33">
        <f>Calculations!O33</f>
        <v>0</v>
      </c>
      <c r="N11" s="33">
        <f>Calculations!P33</f>
        <v>0</v>
      </c>
      <c r="O11" s="33">
        <f>Calculations!Q33</f>
        <v>0</v>
      </c>
      <c r="P11" s="33">
        <f>Calculations!R33</f>
        <v>0</v>
      </c>
      <c r="Q11" s="33">
        <f>Calculations!S33</f>
        <v>0</v>
      </c>
      <c r="R11" s="33">
        <f>Calculations!T33</f>
        <v>0</v>
      </c>
      <c r="S11" s="33">
        <f>Calculations!U33</f>
        <v>0</v>
      </c>
      <c r="T11" s="33">
        <f>Calculations!V33</f>
        <v>0</v>
      </c>
      <c r="U11" s="33">
        <f>Calculations!W33</f>
        <v>0</v>
      </c>
      <c r="V11" s="33">
        <f>Calculations!X33</f>
        <v>0</v>
      </c>
      <c r="W11" s="33">
        <f>Calculations!Y33</f>
        <v>0</v>
      </c>
      <c r="X11" s="33">
        <f>Calculations!Z33</f>
        <v>0</v>
      </c>
      <c r="Y11" s="33">
        <f>Calculations!AA33</f>
        <v>0</v>
      </c>
      <c r="Z11" s="33">
        <f>Calculations!AB33</f>
        <v>0</v>
      </c>
      <c r="AA11" s="33">
        <f>Calculations!AC33</f>
        <v>0</v>
      </c>
      <c r="AB11" s="33">
        <f>Calculations!AD33</f>
        <v>0</v>
      </c>
      <c r="AC11" s="33">
        <f>Calculations!AE33</f>
        <v>0</v>
      </c>
      <c r="AD11" s="33">
        <f>Calculations!AF33</f>
        <v>0</v>
      </c>
      <c r="AE11" s="33">
        <f>Calculations!AG33</f>
        <v>0</v>
      </c>
      <c r="AF11" s="33">
        <f>Calculations!AH33</f>
        <v>0</v>
      </c>
      <c r="AG11" s="33">
        <f>Calculations!AI33</f>
        <v>0</v>
      </c>
    </row>
    <row r="12" spans="1:33" x14ac:dyDescent="0.45">
      <c r="A12" t="s">
        <v>230</v>
      </c>
      <c r="B12" s="33">
        <f>Calculations!D34</f>
        <v>0</v>
      </c>
      <c r="C12" s="33">
        <f>Calculations!E34</f>
        <v>0</v>
      </c>
      <c r="D12" s="33">
        <f>Calculations!F34</f>
        <v>0</v>
      </c>
      <c r="E12" s="33">
        <f>Calculations!G34</f>
        <v>0</v>
      </c>
      <c r="F12" s="33">
        <f>Calculations!H34</f>
        <v>0</v>
      </c>
      <c r="G12" s="33">
        <f>Calculations!I34</f>
        <v>0</v>
      </c>
      <c r="H12" s="33">
        <f>Calculations!J34</f>
        <v>0</v>
      </c>
      <c r="I12" s="33">
        <f>Calculations!K34</f>
        <v>0</v>
      </c>
      <c r="J12" s="33">
        <f>Calculations!L34</f>
        <v>0</v>
      </c>
      <c r="K12" s="33">
        <f>Calculations!M34</f>
        <v>0</v>
      </c>
      <c r="L12" s="33">
        <f>Calculations!N34</f>
        <v>0</v>
      </c>
      <c r="M12" s="33">
        <f>Calculations!O34</f>
        <v>0</v>
      </c>
      <c r="N12" s="33">
        <f>Calculations!P34</f>
        <v>0</v>
      </c>
      <c r="O12" s="33">
        <f>Calculations!Q34</f>
        <v>0</v>
      </c>
      <c r="P12" s="33">
        <f>Calculations!R34</f>
        <v>0</v>
      </c>
      <c r="Q12" s="33">
        <f>Calculations!S34</f>
        <v>0</v>
      </c>
      <c r="R12" s="33">
        <f>Calculations!T34</f>
        <v>0</v>
      </c>
      <c r="S12" s="33">
        <f>Calculations!U34</f>
        <v>0</v>
      </c>
      <c r="T12" s="33">
        <f>Calculations!V34</f>
        <v>0</v>
      </c>
      <c r="U12" s="33">
        <f>Calculations!W34</f>
        <v>0</v>
      </c>
      <c r="V12" s="33">
        <f>Calculations!X34</f>
        <v>0</v>
      </c>
      <c r="W12" s="33">
        <f>Calculations!Y34</f>
        <v>0</v>
      </c>
      <c r="X12" s="33">
        <f>Calculations!Z34</f>
        <v>0</v>
      </c>
      <c r="Y12" s="33">
        <f>Calculations!AA34</f>
        <v>0</v>
      </c>
      <c r="Z12" s="33">
        <f>Calculations!AB34</f>
        <v>0</v>
      </c>
      <c r="AA12" s="33">
        <f>Calculations!AC34</f>
        <v>0</v>
      </c>
      <c r="AB12" s="33">
        <f>Calculations!AD34</f>
        <v>0</v>
      </c>
      <c r="AC12" s="33">
        <f>Calculations!AE34</f>
        <v>0</v>
      </c>
      <c r="AD12" s="33">
        <f>Calculations!AF34</f>
        <v>0</v>
      </c>
      <c r="AE12" s="33">
        <f>Calculations!AG34</f>
        <v>0</v>
      </c>
      <c r="AF12" s="33">
        <f>Calculations!AH34</f>
        <v>0</v>
      </c>
      <c r="AG12" s="33">
        <f>Calculations!AI34</f>
        <v>0</v>
      </c>
    </row>
    <row r="13" spans="1:33" x14ac:dyDescent="0.45">
      <c r="A13" t="s">
        <v>300</v>
      </c>
      <c r="B13" s="33">
        <f>Calculations!D35</f>
        <v>0</v>
      </c>
      <c r="C13" s="33">
        <f>Calculations!E35</f>
        <v>0</v>
      </c>
      <c r="D13" s="33">
        <f>Calculations!F35</f>
        <v>0</v>
      </c>
      <c r="E13" s="33">
        <f>Calculations!G35</f>
        <v>0</v>
      </c>
      <c r="F13" s="33">
        <f>Calculations!H35</f>
        <v>0</v>
      </c>
      <c r="G13" s="33">
        <f>Calculations!I35</f>
        <v>0</v>
      </c>
      <c r="H13" s="33">
        <f>Calculations!J35</f>
        <v>0</v>
      </c>
      <c r="I13" s="33">
        <f>Calculations!K35</f>
        <v>0</v>
      </c>
      <c r="J13" s="33">
        <f>Calculations!L35</f>
        <v>0</v>
      </c>
      <c r="K13" s="33">
        <f>Calculations!M35</f>
        <v>0</v>
      </c>
      <c r="L13" s="33">
        <f>Calculations!N35</f>
        <v>0</v>
      </c>
      <c r="M13" s="33">
        <f>Calculations!O35</f>
        <v>0</v>
      </c>
      <c r="N13" s="33">
        <f>Calculations!P35</f>
        <v>0</v>
      </c>
      <c r="O13" s="33">
        <f>Calculations!Q35</f>
        <v>0</v>
      </c>
      <c r="P13" s="33">
        <f>Calculations!R35</f>
        <v>0</v>
      </c>
      <c r="Q13" s="33">
        <f>Calculations!S35</f>
        <v>0</v>
      </c>
      <c r="R13" s="33">
        <f>Calculations!T35</f>
        <v>0</v>
      </c>
      <c r="S13" s="33">
        <f>Calculations!U35</f>
        <v>0</v>
      </c>
      <c r="T13" s="33">
        <f>Calculations!V35</f>
        <v>0</v>
      </c>
      <c r="U13" s="33">
        <f>Calculations!W35</f>
        <v>0</v>
      </c>
      <c r="V13" s="33">
        <f>Calculations!X35</f>
        <v>0</v>
      </c>
      <c r="W13" s="33">
        <f>Calculations!Y35</f>
        <v>0</v>
      </c>
      <c r="X13" s="33">
        <f>Calculations!Z35</f>
        <v>0</v>
      </c>
      <c r="Y13" s="33">
        <f>Calculations!AA35</f>
        <v>0</v>
      </c>
      <c r="Z13" s="33">
        <f>Calculations!AB35</f>
        <v>0</v>
      </c>
      <c r="AA13" s="33">
        <f>Calculations!AC35</f>
        <v>0</v>
      </c>
      <c r="AB13" s="33">
        <f>Calculations!AD35</f>
        <v>0</v>
      </c>
      <c r="AC13" s="33">
        <f>Calculations!AE35</f>
        <v>0</v>
      </c>
      <c r="AD13" s="33">
        <f>Calculations!AF35</f>
        <v>0</v>
      </c>
      <c r="AE13" s="33">
        <f>Calculations!AG35</f>
        <v>0</v>
      </c>
      <c r="AF13" s="33">
        <f>Calculations!AH35</f>
        <v>0</v>
      </c>
      <c r="AG13" s="33">
        <f>Calculations!AI35</f>
        <v>0</v>
      </c>
    </row>
    <row r="14" spans="1:33" x14ac:dyDescent="0.45">
      <c r="A14" t="s">
        <v>303</v>
      </c>
      <c r="B14" s="33">
        <f>Calculations!D36</f>
        <v>0</v>
      </c>
      <c r="C14" s="33">
        <f>Calculations!E36</f>
        <v>0</v>
      </c>
      <c r="D14" s="33">
        <f>Calculations!F36</f>
        <v>0</v>
      </c>
      <c r="E14" s="33">
        <f>Calculations!G36</f>
        <v>0</v>
      </c>
      <c r="F14" s="33">
        <f>Calculations!H36</f>
        <v>0</v>
      </c>
      <c r="G14" s="33">
        <f>Calculations!I36</f>
        <v>0</v>
      </c>
      <c r="H14" s="33">
        <f>Calculations!J36</f>
        <v>0</v>
      </c>
      <c r="I14" s="33">
        <f>Calculations!K36</f>
        <v>0</v>
      </c>
      <c r="J14" s="33">
        <f>Calculations!L36</f>
        <v>0</v>
      </c>
      <c r="K14" s="33">
        <f>Calculations!M36</f>
        <v>0</v>
      </c>
      <c r="L14" s="33">
        <f>Calculations!N36</f>
        <v>0</v>
      </c>
      <c r="M14" s="33">
        <f>Calculations!O36</f>
        <v>0</v>
      </c>
      <c r="N14" s="33">
        <f>Calculations!P36</f>
        <v>0</v>
      </c>
      <c r="O14" s="33">
        <f>Calculations!Q36</f>
        <v>0</v>
      </c>
      <c r="P14" s="33">
        <f>Calculations!R36</f>
        <v>0</v>
      </c>
      <c r="Q14" s="33">
        <f>Calculations!S36</f>
        <v>0</v>
      </c>
      <c r="R14" s="33">
        <f>Calculations!T36</f>
        <v>0</v>
      </c>
      <c r="S14" s="33">
        <f>Calculations!U36</f>
        <v>0</v>
      </c>
      <c r="T14" s="33">
        <f>Calculations!V36</f>
        <v>0</v>
      </c>
      <c r="U14" s="33">
        <f>Calculations!W36</f>
        <v>0</v>
      </c>
      <c r="V14" s="33">
        <f>Calculations!X36</f>
        <v>0</v>
      </c>
      <c r="W14" s="33">
        <f>Calculations!Y36</f>
        <v>0</v>
      </c>
      <c r="X14" s="33">
        <f>Calculations!Z36</f>
        <v>0</v>
      </c>
      <c r="Y14" s="33">
        <f>Calculations!AA36</f>
        <v>0</v>
      </c>
      <c r="Z14" s="33">
        <f>Calculations!AB36</f>
        <v>0</v>
      </c>
      <c r="AA14" s="33">
        <f>Calculations!AC36</f>
        <v>0</v>
      </c>
      <c r="AB14" s="33">
        <f>Calculations!AD36</f>
        <v>0</v>
      </c>
      <c r="AC14" s="33">
        <f>Calculations!AE36</f>
        <v>0</v>
      </c>
      <c r="AD14" s="33">
        <f>Calculations!AF36</f>
        <v>0</v>
      </c>
      <c r="AE14" s="33">
        <f>Calculations!AG36</f>
        <v>0</v>
      </c>
      <c r="AF14" s="33">
        <f>Calculations!AH36</f>
        <v>0</v>
      </c>
      <c r="AG14" s="33">
        <f>Calculations!AI36</f>
        <v>0</v>
      </c>
    </row>
    <row r="15" spans="1:33" x14ac:dyDescent="0.45">
      <c r="A15" t="s">
        <v>435</v>
      </c>
      <c r="B15" s="33">
        <f>Calculations!D37</f>
        <v>0</v>
      </c>
      <c r="C15" s="33">
        <f>Calculations!E37</f>
        <v>0</v>
      </c>
      <c r="D15" s="33">
        <f>Calculations!F37</f>
        <v>0</v>
      </c>
      <c r="E15" s="33">
        <f>Calculations!G37</f>
        <v>0</v>
      </c>
      <c r="F15" s="33">
        <f>Calculations!H37</f>
        <v>0</v>
      </c>
      <c r="G15" s="33">
        <f>Calculations!I37</f>
        <v>0</v>
      </c>
      <c r="H15" s="33">
        <f>Calculations!J37</f>
        <v>0</v>
      </c>
      <c r="I15" s="33">
        <f>Calculations!K37</f>
        <v>0</v>
      </c>
      <c r="J15" s="33">
        <f>Calculations!L37</f>
        <v>0</v>
      </c>
      <c r="K15" s="33">
        <f>Calculations!M37</f>
        <v>0</v>
      </c>
      <c r="L15" s="33">
        <f>Calculations!N37</f>
        <v>0</v>
      </c>
      <c r="M15" s="33">
        <f>Calculations!O37</f>
        <v>0</v>
      </c>
      <c r="N15" s="33">
        <f>Calculations!P37</f>
        <v>0</v>
      </c>
      <c r="O15" s="33">
        <f>Calculations!Q37</f>
        <v>0</v>
      </c>
      <c r="P15" s="33">
        <f>Calculations!R37</f>
        <v>0</v>
      </c>
      <c r="Q15" s="33">
        <f>Calculations!S37</f>
        <v>0</v>
      </c>
      <c r="R15" s="33">
        <f>Calculations!T37</f>
        <v>0</v>
      </c>
      <c r="S15" s="33">
        <f>Calculations!U37</f>
        <v>0</v>
      </c>
      <c r="T15" s="33">
        <f>Calculations!V37</f>
        <v>0</v>
      </c>
      <c r="U15" s="33">
        <f>Calculations!W37</f>
        <v>0</v>
      </c>
      <c r="V15" s="33">
        <f>Calculations!X37</f>
        <v>0</v>
      </c>
      <c r="W15" s="33">
        <f>Calculations!Y37</f>
        <v>0</v>
      </c>
      <c r="X15" s="33">
        <f>Calculations!Z37</f>
        <v>0</v>
      </c>
      <c r="Y15" s="33">
        <f>Calculations!AA37</f>
        <v>0</v>
      </c>
      <c r="Z15" s="33">
        <f>Calculations!AB37</f>
        <v>0</v>
      </c>
      <c r="AA15" s="33">
        <f>Calculations!AC37</f>
        <v>0</v>
      </c>
      <c r="AB15" s="33">
        <f>Calculations!AD37</f>
        <v>0</v>
      </c>
      <c r="AC15" s="33">
        <f>Calculations!AE37</f>
        <v>0</v>
      </c>
      <c r="AD15" s="33">
        <f>Calculations!AF37</f>
        <v>0</v>
      </c>
      <c r="AE15" s="33">
        <f>Calculations!AG37</f>
        <v>0</v>
      </c>
      <c r="AF15" s="33">
        <f>Calculations!AH37</f>
        <v>0</v>
      </c>
      <c r="AG15" s="33">
        <f>Calculations!AI37</f>
        <v>0</v>
      </c>
    </row>
    <row r="16" spans="1:33" x14ac:dyDescent="0.45">
      <c r="A16" t="s">
        <v>436</v>
      </c>
      <c r="B16" s="33">
        <f>Calculations!D38</f>
        <v>0</v>
      </c>
      <c r="C16" s="33">
        <f>Calculations!E38</f>
        <v>0</v>
      </c>
      <c r="D16" s="33">
        <f>Calculations!F38</f>
        <v>0</v>
      </c>
      <c r="E16" s="33">
        <f>Calculations!G38</f>
        <v>0</v>
      </c>
      <c r="F16" s="33">
        <f>Calculations!H38</f>
        <v>0</v>
      </c>
      <c r="G16" s="33">
        <f>Calculations!I38</f>
        <v>0</v>
      </c>
      <c r="H16" s="33">
        <f>Calculations!J38</f>
        <v>0</v>
      </c>
      <c r="I16" s="33">
        <f>Calculations!K38</f>
        <v>0</v>
      </c>
      <c r="J16" s="33">
        <f>Calculations!L38</f>
        <v>0</v>
      </c>
      <c r="K16" s="33">
        <f>Calculations!M38</f>
        <v>0</v>
      </c>
      <c r="L16" s="33">
        <f>Calculations!N38</f>
        <v>0</v>
      </c>
      <c r="M16" s="33">
        <f>Calculations!O38</f>
        <v>0</v>
      </c>
      <c r="N16" s="33">
        <f>Calculations!P38</f>
        <v>0</v>
      </c>
      <c r="O16" s="33">
        <f>Calculations!Q38</f>
        <v>0</v>
      </c>
      <c r="P16" s="33">
        <f>Calculations!R38</f>
        <v>0</v>
      </c>
      <c r="Q16" s="33">
        <f>Calculations!S38</f>
        <v>0</v>
      </c>
      <c r="R16" s="33">
        <f>Calculations!T38</f>
        <v>0</v>
      </c>
      <c r="S16" s="33">
        <f>Calculations!U38</f>
        <v>0</v>
      </c>
      <c r="T16" s="33">
        <f>Calculations!V38</f>
        <v>0</v>
      </c>
      <c r="U16" s="33">
        <f>Calculations!W38</f>
        <v>0</v>
      </c>
      <c r="V16" s="33">
        <f>Calculations!X38</f>
        <v>0</v>
      </c>
      <c r="W16" s="33">
        <f>Calculations!Y38</f>
        <v>0</v>
      </c>
      <c r="X16" s="33">
        <f>Calculations!Z38</f>
        <v>0</v>
      </c>
      <c r="Y16" s="33">
        <f>Calculations!AA38</f>
        <v>0</v>
      </c>
      <c r="Z16" s="33">
        <f>Calculations!AB38</f>
        <v>0</v>
      </c>
      <c r="AA16" s="33">
        <f>Calculations!AC38</f>
        <v>0</v>
      </c>
      <c r="AB16" s="33">
        <f>Calculations!AD38</f>
        <v>0</v>
      </c>
      <c r="AC16" s="33">
        <f>Calculations!AE38</f>
        <v>0</v>
      </c>
      <c r="AD16" s="33">
        <f>Calculations!AF38</f>
        <v>0</v>
      </c>
      <c r="AE16" s="33">
        <f>Calculations!AG38</f>
        <v>0</v>
      </c>
      <c r="AF16" s="33">
        <f>Calculations!AH38</f>
        <v>0</v>
      </c>
      <c r="AG16" s="33">
        <f>Calculations!AI38</f>
        <v>0</v>
      </c>
    </row>
    <row r="17" spans="1:33" x14ac:dyDescent="0.45">
      <c r="A17" t="s">
        <v>437</v>
      </c>
      <c r="B17" s="33">
        <f>Calculations!D39</f>
        <v>0</v>
      </c>
      <c r="C17" s="33">
        <f>Calculations!E39</f>
        <v>0</v>
      </c>
      <c r="D17" s="33">
        <f>Calculations!F39</f>
        <v>0</v>
      </c>
      <c r="E17" s="33">
        <f>Calculations!G39</f>
        <v>0</v>
      </c>
      <c r="F17" s="33">
        <f>Calculations!H39</f>
        <v>0</v>
      </c>
      <c r="G17" s="33">
        <f>Calculations!I39</f>
        <v>0</v>
      </c>
      <c r="H17" s="33">
        <f>Calculations!J39</f>
        <v>0</v>
      </c>
      <c r="I17" s="33">
        <f>Calculations!K39</f>
        <v>0</v>
      </c>
      <c r="J17" s="33">
        <f>Calculations!L39</f>
        <v>0</v>
      </c>
      <c r="K17" s="33">
        <f>Calculations!M39</f>
        <v>0</v>
      </c>
      <c r="L17" s="33">
        <f>Calculations!N39</f>
        <v>0</v>
      </c>
      <c r="M17" s="33">
        <f>Calculations!O39</f>
        <v>0</v>
      </c>
      <c r="N17" s="33">
        <f>Calculations!P39</f>
        <v>0</v>
      </c>
      <c r="O17" s="33">
        <f>Calculations!Q39</f>
        <v>0</v>
      </c>
      <c r="P17" s="33">
        <f>Calculations!R39</f>
        <v>0</v>
      </c>
      <c r="Q17" s="33">
        <f>Calculations!S39</f>
        <v>0</v>
      </c>
      <c r="R17" s="33">
        <f>Calculations!T39</f>
        <v>0</v>
      </c>
      <c r="S17" s="33">
        <f>Calculations!U39</f>
        <v>0</v>
      </c>
      <c r="T17" s="33">
        <f>Calculations!V39</f>
        <v>0</v>
      </c>
      <c r="U17" s="33">
        <f>Calculations!W39</f>
        <v>0</v>
      </c>
      <c r="V17" s="33">
        <f>Calculations!X39</f>
        <v>0</v>
      </c>
      <c r="W17" s="33">
        <f>Calculations!Y39</f>
        <v>0</v>
      </c>
      <c r="X17" s="33">
        <f>Calculations!Z39</f>
        <v>0</v>
      </c>
      <c r="Y17" s="33">
        <f>Calculations!AA39</f>
        <v>0</v>
      </c>
      <c r="Z17" s="33">
        <f>Calculations!AB39</f>
        <v>0</v>
      </c>
      <c r="AA17" s="33">
        <f>Calculations!AC39</f>
        <v>0</v>
      </c>
      <c r="AB17" s="33">
        <f>Calculations!AD39</f>
        <v>0</v>
      </c>
      <c r="AC17" s="33">
        <f>Calculations!AE39</f>
        <v>0</v>
      </c>
      <c r="AD17" s="33">
        <f>Calculations!AF39</f>
        <v>0</v>
      </c>
      <c r="AE17" s="33">
        <f>Calculations!AG39</f>
        <v>0</v>
      </c>
      <c r="AF17" s="33">
        <f>Calculations!AH39</f>
        <v>0</v>
      </c>
      <c r="AG17" s="33">
        <f>Calculations!AI39</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G17"/>
  <sheetViews>
    <sheetView workbookViewId="0">
      <selection activeCell="B6" sqref="B6"/>
    </sheetView>
  </sheetViews>
  <sheetFormatPr defaultRowHeight="14.25" x14ac:dyDescent="0.45"/>
  <cols>
    <col min="1" max="1" width="23.3984375" customWidth="1"/>
    <col min="2" max="33" width="9.59765625" bestFit="1" customWidth="1"/>
  </cols>
  <sheetData>
    <row r="1" spans="1:33" x14ac:dyDescent="0.45">
      <c r="A1" t="s">
        <v>439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45">
      <c r="A2" t="s">
        <v>301</v>
      </c>
      <c r="B2" s="33">
        <f>Calculations!D103</f>
        <v>0</v>
      </c>
      <c r="C2" s="33">
        <f>Calculations!E103</f>
        <v>0</v>
      </c>
      <c r="D2" s="33">
        <f>Calculations!F103</f>
        <v>0</v>
      </c>
      <c r="E2" s="33">
        <f>Calculations!G103</f>
        <v>0</v>
      </c>
      <c r="F2" s="33">
        <f>Calculations!H103</f>
        <v>0</v>
      </c>
      <c r="G2" s="33">
        <f>Calculations!I103</f>
        <v>0</v>
      </c>
      <c r="H2" s="33">
        <f>Calculations!J103</f>
        <v>0</v>
      </c>
      <c r="I2" s="33">
        <f>Calculations!K103</f>
        <v>0</v>
      </c>
      <c r="J2" s="33">
        <f>Calculations!L103</f>
        <v>0</v>
      </c>
      <c r="K2" s="33">
        <f>Calculations!M103</f>
        <v>0</v>
      </c>
      <c r="L2" s="33">
        <f>Calculations!N103</f>
        <v>0</v>
      </c>
      <c r="M2" s="33">
        <f>Calculations!O103</f>
        <v>0</v>
      </c>
      <c r="N2" s="33">
        <f>Calculations!P103</f>
        <v>0</v>
      </c>
      <c r="O2" s="33">
        <f>Calculations!Q103</f>
        <v>0</v>
      </c>
      <c r="P2" s="33">
        <f>Calculations!R103</f>
        <v>0</v>
      </c>
      <c r="Q2" s="33">
        <f>Calculations!S103</f>
        <v>0</v>
      </c>
      <c r="R2" s="33">
        <f>Calculations!T103</f>
        <v>0</v>
      </c>
      <c r="S2" s="33">
        <f>Calculations!U103</f>
        <v>0</v>
      </c>
      <c r="T2" s="33">
        <f>Calculations!V103</f>
        <v>0</v>
      </c>
      <c r="U2" s="33">
        <f>Calculations!W103</f>
        <v>0</v>
      </c>
      <c r="V2" s="33">
        <f>Calculations!X103</f>
        <v>0</v>
      </c>
      <c r="W2" s="33">
        <f>Calculations!Y103</f>
        <v>0</v>
      </c>
      <c r="X2" s="33">
        <f>Calculations!Z103</f>
        <v>0</v>
      </c>
      <c r="Y2" s="33">
        <f>Calculations!AA103</f>
        <v>0</v>
      </c>
      <c r="Z2" s="33">
        <f>Calculations!AB103</f>
        <v>0</v>
      </c>
      <c r="AA2" s="33">
        <f>Calculations!AC103</f>
        <v>0</v>
      </c>
      <c r="AB2" s="33">
        <f>Calculations!AD103</f>
        <v>0</v>
      </c>
      <c r="AC2" s="33">
        <f>Calculations!AE103</f>
        <v>0</v>
      </c>
      <c r="AD2" s="33">
        <f>Calculations!AF103</f>
        <v>0</v>
      </c>
      <c r="AE2" s="33">
        <f>Calculations!AG103</f>
        <v>0</v>
      </c>
      <c r="AF2" s="33">
        <f>Calculations!AH103</f>
        <v>0</v>
      </c>
      <c r="AG2" s="33">
        <f>Calculations!AI103</f>
        <v>0</v>
      </c>
    </row>
    <row r="3" spans="1:33" x14ac:dyDescent="0.45">
      <c r="A3" t="s">
        <v>222</v>
      </c>
      <c r="B3" s="33">
        <f>Calculations!D104</f>
        <v>10090967</v>
      </c>
      <c r="C3" s="33">
        <f>Calculations!E104</f>
        <v>10354434</v>
      </c>
      <c r="D3" s="33">
        <f>Calculations!F104</f>
        <v>10574880</v>
      </c>
      <c r="E3" s="33">
        <f>Calculations!G104</f>
        <v>10765036</v>
      </c>
      <c r="F3" s="33">
        <f>Calculations!H104</f>
        <v>10922941</v>
      </c>
      <c r="G3" s="33">
        <f>Calculations!I104</f>
        <v>11073236</v>
      </c>
      <c r="H3" s="33">
        <f>Calculations!J104</f>
        <v>11224220</v>
      </c>
      <c r="I3" s="33">
        <f>Calculations!K104</f>
        <v>11377805</v>
      </c>
      <c r="J3" s="33">
        <f>Calculations!L104</f>
        <v>11503692</v>
      </c>
      <c r="K3" s="33">
        <f>Calculations!M104</f>
        <v>11610416</v>
      </c>
      <c r="L3" s="33">
        <f>Calculations!N104</f>
        <v>11717788</v>
      </c>
      <c r="M3" s="33">
        <f>Calculations!O104</f>
        <v>11834324</v>
      </c>
      <c r="N3" s="33">
        <f>Calculations!P104</f>
        <v>11948298</v>
      </c>
      <c r="O3" s="33">
        <f>Calculations!Q104</f>
        <v>12055812</v>
      </c>
      <c r="P3" s="33">
        <f>Calculations!R104</f>
        <v>12185250</v>
      </c>
      <c r="Q3" s="33">
        <f>Calculations!S104</f>
        <v>12294869</v>
      </c>
      <c r="R3" s="33">
        <f>Calculations!T104</f>
        <v>12396165</v>
      </c>
      <c r="S3" s="33">
        <f>Calculations!U104</f>
        <v>12500697</v>
      </c>
      <c r="T3" s="33">
        <f>Calculations!V104</f>
        <v>12597983</v>
      </c>
      <c r="U3" s="33">
        <f>Calculations!W104</f>
        <v>12722192</v>
      </c>
      <c r="V3" s="33">
        <f>Calculations!X104</f>
        <v>12824580</v>
      </c>
      <c r="W3" s="33">
        <f>Calculations!Y104</f>
        <v>12921640</v>
      </c>
      <c r="X3" s="33">
        <f>Calculations!Z104</f>
        <v>13036425</v>
      </c>
      <c r="Y3" s="33">
        <f>Calculations!AA104</f>
        <v>13168379</v>
      </c>
      <c r="Z3" s="33">
        <f>Calculations!AB104</f>
        <v>13268743</v>
      </c>
      <c r="AA3" s="33">
        <f>Calculations!AC104</f>
        <v>13392224</v>
      </c>
      <c r="AB3" s="33">
        <f>Calculations!AD104</f>
        <v>13494390</v>
      </c>
      <c r="AC3" s="33">
        <f>Calculations!AE104</f>
        <v>13596555</v>
      </c>
      <c r="AD3" s="33">
        <f>Calculations!AF104</f>
        <v>13708164</v>
      </c>
      <c r="AE3" s="33">
        <f>Calculations!AG104</f>
        <v>13811955</v>
      </c>
      <c r="AF3" s="33">
        <f>Calculations!AH104</f>
        <v>13915467</v>
      </c>
      <c r="AG3" s="33">
        <f>Calculations!AI104</f>
        <v>14019253</v>
      </c>
    </row>
    <row r="4" spans="1:33" x14ac:dyDescent="0.45">
      <c r="A4" t="s">
        <v>223</v>
      </c>
      <c r="B4" s="33">
        <f>Calculations!D105</f>
        <v>0</v>
      </c>
      <c r="C4" s="33">
        <f>Calculations!E105</f>
        <v>0</v>
      </c>
      <c r="D4" s="33">
        <f>Calculations!F105</f>
        <v>0</v>
      </c>
      <c r="E4" s="33">
        <f>Calculations!G105</f>
        <v>0</v>
      </c>
      <c r="F4" s="33">
        <f>Calculations!H105</f>
        <v>0</v>
      </c>
      <c r="G4" s="33">
        <f>Calculations!I105</f>
        <v>0</v>
      </c>
      <c r="H4" s="33">
        <f>Calculations!J105</f>
        <v>0</v>
      </c>
      <c r="I4" s="33">
        <f>Calculations!K105</f>
        <v>0</v>
      </c>
      <c r="J4" s="33">
        <f>Calculations!L105</f>
        <v>0</v>
      </c>
      <c r="K4" s="33">
        <f>Calculations!M105</f>
        <v>0</v>
      </c>
      <c r="L4" s="33">
        <f>Calculations!N105</f>
        <v>0</v>
      </c>
      <c r="M4" s="33">
        <f>Calculations!O105</f>
        <v>0</v>
      </c>
      <c r="N4" s="33">
        <f>Calculations!P105</f>
        <v>0</v>
      </c>
      <c r="O4" s="33">
        <f>Calculations!Q105</f>
        <v>0</v>
      </c>
      <c r="P4" s="33">
        <f>Calculations!R105</f>
        <v>0</v>
      </c>
      <c r="Q4" s="33">
        <f>Calculations!S105</f>
        <v>0</v>
      </c>
      <c r="R4" s="33">
        <f>Calculations!T105</f>
        <v>0</v>
      </c>
      <c r="S4" s="33">
        <f>Calculations!U105</f>
        <v>0</v>
      </c>
      <c r="T4" s="33">
        <f>Calculations!V105</f>
        <v>0</v>
      </c>
      <c r="U4" s="33">
        <f>Calculations!W105</f>
        <v>0</v>
      </c>
      <c r="V4" s="33">
        <f>Calculations!X105</f>
        <v>0</v>
      </c>
      <c r="W4" s="33">
        <f>Calculations!Y105</f>
        <v>0</v>
      </c>
      <c r="X4" s="33">
        <f>Calculations!Z105</f>
        <v>0</v>
      </c>
      <c r="Y4" s="33">
        <f>Calculations!AA105</f>
        <v>0</v>
      </c>
      <c r="Z4" s="33">
        <f>Calculations!AB105</f>
        <v>0</v>
      </c>
      <c r="AA4" s="33">
        <f>Calculations!AC105</f>
        <v>0</v>
      </c>
      <c r="AB4" s="33">
        <f>Calculations!AD105</f>
        <v>0</v>
      </c>
      <c r="AC4" s="33">
        <f>Calculations!AE105</f>
        <v>0</v>
      </c>
      <c r="AD4" s="33">
        <f>Calculations!AF105</f>
        <v>0</v>
      </c>
      <c r="AE4" s="33">
        <f>Calculations!AG105</f>
        <v>0</v>
      </c>
      <c r="AF4" s="33">
        <f>Calculations!AH105</f>
        <v>0</v>
      </c>
      <c r="AG4" s="33">
        <f>Calculations!AI105</f>
        <v>0</v>
      </c>
    </row>
    <row r="5" spans="1:33" x14ac:dyDescent="0.45">
      <c r="A5" t="s">
        <v>224</v>
      </c>
      <c r="B5" s="33">
        <f>Calculations!D106</f>
        <v>0</v>
      </c>
      <c r="C5" s="33">
        <f>Calculations!E106</f>
        <v>0</v>
      </c>
      <c r="D5" s="33">
        <f>Calculations!F106</f>
        <v>0</v>
      </c>
      <c r="E5" s="33">
        <f>Calculations!G106</f>
        <v>0</v>
      </c>
      <c r="F5" s="33">
        <f>Calculations!H106</f>
        <v>0</v>
      </c>
      <c r="G5" s="33">
        <f>Calculations!I106</f>
        <v>0</v>
      </c>
      <c r="H5" s="33">
        <f>Calculations!J106</f>
        <v>0</v>
      </c>
      <c r="I5" s="33">
        <f>Calculations!K106</f>
        <v>0</v>
      </c>
      <c r="J5" s="33">
        <f>Calculations!L106</f>
        <v>0</v>
      </c>
      <c r="K5" s="33">
        <f>Calculations!M106</f>
        <v>0</v>
      </c>
      <c r="L5" s="33">
        <f>Calculations!N106</f>
        <v>0</v>
      </c>
      <c r="M5" s="33">
        <f>Calculations!O106</f>
        <v>0</v>
      </c>
      <c r="N5" s="33">
        <f>Calculations!P106</f>
        <v>0</v>
      </c>
      <c r="O5" s="33">
        <f>Calculations!Q106</f>
        <v>0</v>
      </c>
      <c r="P5" s="33">
        <f>Calculations!R106</f>
        <v>0</v>
      </c>
      <c r="Q5" s="33">
        <f>Calculations!S106</f>
        <v>0</v>
      </c>
      <c r="R5" s="33">
        <f>Calculations!T106</f>
        <v>0</v>
      </c>
      <c r="S5" s="33">
        <f>Calculations!U106</f>
        <v>0</v>
      </c>
      <c r="T5" s="33">
        <f>Calculations!V106</f>
        <v>0</v>
      </c>
      <c r="U5" s="33">
        <f>Calculations!W106</f>
        <v>0</v>
      </c>
      <c r="V5" s="33">
        <f>Calculations!X106</f>
        <v>0</v>
      </c>
      <c r="W5" s="33">
        <f>Calculations!Y106</f>
        <v>0</v>
      </c>
      <c r="X5" s="33">
        <f>Calculations!Z106</f>
        <v>0</v>
      </c>
      <c r="Y5" s="33">
        <f>Calculations!AA106</f>
        <v>0</v>
      </c>
      <c r="Z5" s="33">
        <f>Calculations!AB106</f>
        <v>0</v>
      </c>
      <c r="AA5" s="33">
        <f>Calculations!AC106</f>
        <v>0</v>
      </c>
      <c r="AB5" s="33">
        <f>Calculations!AD106</f>
        <v>0</v>
      </c>
      <c r="AC5" s="33">
        <f>Calculations!AE106</f>
        <v>0</v>
      </c>
      <c r="AD5" s="33">
        <f>Calculations!AF106</f>
        <v>0</v>
      </c>
      <c r="AE5" s="33">
        <f>Calculations!AG106</f>
        <v>0</v>
      </c>
      <c r="AF5" s="33">
        <f>Calculations!AH106</f>
        <v>0</v>
      </c>
      <c r="AG5" s="33">
        <f>Calculations!AI106</f>
        <v>0</v>
      </c>
    </row>
    <row r="6" spans="1:33" x14ac:dyDescent="0.45">
      <c r="A6" t="s">
        <v>302</v>
      </c>
      <c r="B6" s="33">
        <f>Calculations!D107</f>
        <v>755308</v>
      </c>
      <c r="C6" s="33">
        <f>Calculations!E107</f>
        <v>755411</v>
      </c>
      <c r="D6" s="33">
        <f>Calculations!F107</f>
        <v>756583</v>
      </c>
      <c r="E6" s="33">
        <f>Calculations!G107</f>
        <v>756810</v>
      </c>
      <c r="F6" s="33">
        <f>Calculations!H107</f>
        <v>756943</v>
      </c>
      <c r="G6" s="33">
        <f>Calculations!I107</f>
        <v>757979</v>
      </c>
      <c r="H6" s="33">
        <f>Calculations!J107</f>
        <v>759913</v>
      </c>
      <c r="I6" s="33">
        <f>Calculations!K107</f>
        <v>764157</v>
      </c>
      <c r="J6" s="33">
        <f>Calculations!L107</f>
        <v>768105</v>
      </c>
      <c r="K6" s="33">
        <f>Calculations!M107</f>
        <v>768150</v>
      </c>
      <c r="L6" s="33">
        <f>Calculations!N107</f>
        <v>768196</v>
      </c>
      <c r="M6" s="33">
        <f>Calculations!O107</f>
        <v>769939</v>
      </c>
      <c r="N6" s="33">
        <f>Calculations!P107</f>
        <v>770028</v>
      </c>
      <c r="O6" s="33">
        <f>Calculations!Q107</f>
        <v>770326</v>
      </c>
      <c r="P6" s="33">
        <f>Calculations!R107</f>
        <v>771841</v>
      </c>
      <c r="Q6" s="33">
        <f>Calculations!S107</f>
        <v>772625</v>
      </c>
      <c r="R6" s="33">
        <f>Calculations!T107</f>
        <v>772625</v>
      </c>
      <c r="S6" s="33">
        <f>Calculations!U107</f>
        <v>772776</v>
      </c>
      <c r="T6" s="33">
        <f>Calculations!V107</f>
        <v>772776</v>
      </c>
      <c r="U6" s="33">
        <f>Calculations!W107</f>
        <v>775156</v>
      </c>
      <c r="V6" s="33">
        <f>Calculations!X107</f>
        <v>777270</v>
      </c>
      <c r="W6" s="33">
        <f>Calculations!Y107</f>
        <v>777270</v>
      </c>
      <c r="X6" s="33">
        <f>Calculations!Z107</f>
        <v>780248</v>
      </c>
      <c r="Y6" s="33">
        <f>Calculations!AA107</f>
        <v>780775</v>
      </c>
      <c r="Z6" s="33">
        <f>Calculations!AB107</f>
        <v>780775</v>
      </c>
      <c r="AA6" s="33">
        <f>Calculations!AC107</f>
        <v>780999</v>
      </c>
      <c r="AB6" s="33">
        <f>Calculations!AD107</f>
        <v>781058</v>
      </c>
      <c r="AC6" s="33">
        <f>Calculations!AE107</f>
        <v>781196</v>
      </c>
      <c r="AD6" s="33">
        <f>Calculations!AF107</f>
        <v>781393</v>
      </c>
      <c r="AE6" s="33">
        <f>Calculations!AG107</f>
        <v>781393</v>
      </c>
      <c r="AF6" s="33">
        <f>Calculations!AH107</f>
        <v>781393</v>
      </c>
      <c r="AG6" s="33">
        <f>Calculations!AI107</f>
        <v>781393</v>
      </c>
    </row>
    <row r="7" spans="1:33" x14ac:dyDescent="0.45">
      <c r="A7" t="s">
        <v>225</v>
      </c>
      <c r="B7" s="33">
        <f>Calculations!D108</f>
        <v>18837549</v>
      </c>
      <c r="C7" s="33">
        <f>Calculations!E108</f>
        <v>22416910</v>
      </c>
      <c r="D7" s="33">
        <f>Calculations!F108</f>
        <v>26004009</v>
      </c>
      <c r="E7" s="33">
        <f>Calculations!G108</f>
        <v>28604086</v>
      </c>
      <c r="F7" s="33">
        <f>Calculations!H108</f>
        <v>30033560</v>
      </c>
      <c r="G7" s="33">
        <f>Calculations!I108</f>
        <v>30867208</v>
      </c>
      <c r="H7" s="33">
        <f>Calculations!J108</f>
        <v>32540672</v>
      </c>
      <c r="I7" s="33">
        <f>Calculations!K108</f>
        <v>34201900</v>
      </c>
      <c r="J7" s="33">
        <f>Calculations!L108</f>
        <v>35773468</v>
      </c>
      <c r="K7" s="33">
        <f>Calculations!M108</f>
        <v>36975719</v>
      </c>
      <c r="L7" s="33">
        <f>Calculations!N108</f>
        <v>38260967</v>
      </c>
      <c r="M7" s="33">
        <f>Calculations!O108</f>
        <v>39836559</v>
      </c>
      <c r="N7" s="33">
        <f>Calculations!P108</f>
        <v>40503922</v>
      </c>
      <c r="O7" s="33">
        <f>Calculations!Q108</f>
        <v>41027443</v>
      </c>
      <c r="P7" s="33">
        <f>Calculations!R108</f>
        <v>41899254</v>
      </c>
      <c r="Q7" s="33">
        <f>Calculations!S108</f>
        <v>42818336</v>
      </c>
      <c r="R7" s="33">
        <f>Calculations!T108</f>
        <v>43256069</v>
      </c>
      <c r="S7" s="33">
        <f>Calculations!U108</f>
        <v>44295830</v>
      </c>
      <c r="T7" s="33">
        <f>Calculations!V108</f>
        <v>44822124</v>
      </c>
      <c r="U7" s="33">
        <f>Calculations!W108</f>
        <v>45788025</v>
      </c>
      <c r="V7" s="33">
        <f>Calculations!X108</f>
        <v>46380821</v>
      </c>
      <c r="W7" s="33">
        <f>Calculations!Y108</f>
        <v>46859875</v>
      </c>
      <c r="X7" s="33">
        <f>Calculations!Z108</f>
        <v>47491077</v>
      </c>
      <c r="Y7" s="33">
        <f>Calculations!AA108</f>
        <v>48106064</v>
      </c>
      <c r="Z7" s="33">
        <f>Calculations!AB108</f>
        <v>48723824</v>
      </c>
      <c r="AA7" s="33">
        <f>Calculations!AC108</f>
        <v>49537178</v>
      </c>
      <c r="AB7" s="33">
        <f>Calculations!AD108</f>
        <v>50152237</v>
      </c>
      <c r="AC7" s="33">
        <f>Calculations!AE108</f>
        <v>51137211</v>
      </c>
      <c r="AD7" s="33">
        <f>Calculations!AF108</f>
        <v>51955509</v>
      </c>
      <c r="AE7" s="33">
        <f>Calculations!AG108</f>
        <v>52667110</v>
      </c>
      <c r="AF7" s="33">
        <f>Calculations!AH108</f>
        <v>53170837</v>
      </c>
      <c r="AG7" s="33">
        <f>Calculations!AI108</f>
        <v>53918415</v>
      </c>
    </row>
    <row r="8" spans="1:33" x14ac:dyDescent="0.45">
      <c r="A8" t="s">
        <v>226</v>
      </c>
      <c r="B8" s="33">
        <f>Calculations!D109</f>
        <v>0</v>
      </c>
      <c r="C8" s="33">
        <f>Calculations!E109</f>
        <v>0</v>
      </c>
      <c r="D8" s="33">
        <f>Calculations!F109</f>
        <v>0</v>
      </c>
      <c r="E8" s="33">
        <f>Calculations!G109</f>
        <v>0</v>
      </c>
      <c r="F8" s="33">
        <f>Calculations!H109</f>
        <v>0</v>
      </c>
      <c r="G8" s="33">
        <f>Calculations!I109</f>
        <v>0</v>
      </c>
      <c r="H8" s="33">
        <f>Calculations!J109</f>
        <v>0</v>
      </c>
      <c r="I8" s="33">
        <f>Calculations!K109</f>
        <v>0</v>
      </c>
      <c r="J8" s="33">
        <f>Calculations!L109</f>
        <v>0</v>
      </c>
      <c r="K8" s="33">
        <f>Calculations!M109</f>
        <v>0</v>
      </c>
      <c r="L8" s="33">
        <f>Calculations!N109</f>
        <v>0</v>
      </c>
      <c r="M8" s="33">
        <f>Calculations!O109</f>
        <v>0</v>
      </c>
      <c r="N8" s="33">
        <f>Calculations!P109</f>
        <v>0</v>
      </c>
      <c r="O8" s="33">
        <f>Calculations!Q109</f>
        <v>0</v>
      </c>
      <c r="P8" s="33">
        <f>Calculations!R109</f>
        <v>0</v>
      </c>
      <c r="Q8" s="33">
        <f>Calculations!S109</f>
        <v>0</v>
      </c>
      <c r="R8" s="33">
        <f>Calculations!T109</f>
        <v>0</v>
      </c>
      <c r="S8" s="33">
        <f>Calculations!U109</f>
        <v>0</v>
      </c>
      <c r="T8" s="33">
        <f>Calculations!V109</f>
        <v>0</v>
      </c>
      <c r="U8" s="33">
        <f>Calculations!W109</f>
        <v>0</v>
      </c>
      <c r="V8" s="33">
        <f>Calculations!X109</f>
        <v>0</v>
      </c>
      <c r="W8" s="33">
        <f>Calculations!Y109</f>
        <v>0</v>
      </c>
      <c r="X8" s="33">
        <f>Calculations!Z109</f>
        <v>0</v>
      </c>
      <c r="Y8" s="33">
        <f>Calculations!AA109</f>
        <v>0</v>
      </c>
      <c r="Z8" s="33">
        <f>Calculations!AB109</f>
        <v>0</v>
      </c>
      <c r="AA8" s="33">
        <f>Calculations!AC109</f>
        <v>0</v>
      </c>
      <c r="AB8" s="33">
        <f>Calculations!AD109</f>
        <v>0</v>
      </c>
      <c r="AC8" s="33">
        <f>Calculations!AE109</f>
        <v>0</v>
      </c>
      <c r="AD8" s="33">
        <f>Calculations!AF109</f>
        <v>0</v>
      </c>
      <c r="AE8" s="33">
        <f>Calculations!AG109</f>
        <v>0</v>
      </c>
      <c r="AF8" s="33">
        <f>Calculations!AH109</f>
        <v>0</v>
      </c>
      <c r="AG8" s="33">
        <f>Calculations!AI109</f>
        <v>0</v>
      </c>
    </row>
    <row r="9" spans="1:33" x14ac:dyDescent="0.45">
      <c r="A9" t="s">
        <v>227</v>
      </c>
      <c r="B9" s="33">
        <f>Calculations!D110</f>
        <v>0</v>
      </c>
      <c r="C9" s="33">
        <f>Calculations!E110</f>
        <v>0</v>
      </c>
      <c r="D9" s="33">
        <f>Calculations!F110</f>
        <v>0</v>
      </c>
      <c r="E9" s="33">
        <f>Calculations!G110</f>
        <v>0</v>
      </c>
      <c r="F9" s="33">
        <f>Calculations!H110</f>
        <v>0</v>
      </c>
      <c r="G9" s="33">
        <f>Calculations!I110</f>
        <v>0</v>
      </c>
      <c r="H9" s="33">
        <f>Calculations!J110</f>
        <v>0</v>
      </c>
      <c r="I9" s="33">
        <f>Calculations!K110</f>
        <v>0</v>
      </c>
      <c r="J9" s="33">
        <f>Calculations!L110</f>
        <v>0</v>
      </c>
      <c r="K9" s="33">
        <f>Calculations!M110</f>
        <v>0</v>
      </c>
      <c r="L9" s="33">
        <f>Calculations!N110</f>
        <v>0</v>
      </c>
      <c r="M9" s="33">
        <f>Calculations!O110</f>
        <v>0</v>
      </c>
      <c r="N9" s="33">
        <f>Calculations!P110</f>
        <v>0</v>
      </c>
      <c r="O9" s="33">
        <f>Calculations!Q110</f>
        <v>0</v>
      </c>
      <c r="P9" s="33">
        <f>Calculations!R110</f>
        <v>0</v>
      </c>
      <c r="Q9" s="33">
        <f>Calculations!S110</f>
        <v>0</v>
      </c>
      <c r="R9" s="33">
        <f>Calculations!T110</f>
        <v>0</v>
      </c>
      <c r="S9" s="33">
        <f>Calculations!U110</f>
        <v>0</v>
      </c>
      <c r="T9" s="33">
        <f>Calculations!V110</f>
        <v>0</v>
      </c>
      <c r="U9" s="33">
        <f>Calculations!W110</f>
        <v>0</v>
      </c>
      <c r="V9" s="33">
        <f>Calculations!X110</f>
        <v>0</v>
      </c>
      <c r="W9" s="33">
        <f>Calculations!Y110</f>
        <v>0</v>
      </c>
      <c r="X9" s="33">
        <f>Calculations!Z110</f>
        <v>0</v>
      </c>
      <c r="Y9" s="33">
        <f>Calculations!AA110</f>
        <v>0</v>
      </c>
      <c r="Z9" s="33">
        <f>Calculations!AB110</f>
        <v>0</v>
      </c>
      <c r="AA9" s="33">
        <f>Calculations!AC110</f>
        <v>0</v>
      </c>
      <c r="AB9" s="33">
        <f>Calculations!AD110</f>
        <v>0</v>
      </c>
      <c r="AC9" s="33">
        <f>Calculations!AE110</f>
        <v>0</v>
      </c>
      <c r="AD9" s="33">
        <f>Calculations!AF110</f>
        <v>0</v>
      </c>
      <c r="AE9" s="33">
        <f>Calculations!AG110</f>
        <v>0</v>
      </c>
      <c r="AF9" s="33">
        <f>Calculations!AH110</f>
        <v>0</v>
      </c>
      <c r="AG9" s="33">
        <f>Calculations!AI110</f>
        <v>0</v>
      </c>
    </row>
    <row r="10" spans="1:33" x14ac:dyDescent="0.45">
      <c r="A10" t="s">
        <v>228</v>
      </c>
      <c r="B10" s="33">
        <f>Calculations!D111</f>
        <v>0</v>
      </c>
      <c r="C10" s="33">
        <f>Calculations!E111</f>
        <v>0</v>
      </c>
      <c r="D10" s="33">
        <f>Calculations!F111</f>
        <v>0</v>
      </c>
      <c r="E10" s="33">
        <f>Calculations!G111</f>
        <v>0</v>
      </c>
      <c r="F10" s="33">
        <f>Calculations!H111</f>
        <v>0</v>
      </c>
      <c r="G10" s="33">
        <f>Calculations!I111</f>
        <v>0</v>
      </c>
      <c r="H10" s="33">
        <f>Calculations!J111</f>
        <v>0</v>
      </c>
      <c r="I10" s="33">
        <f>Calculations!K111</f>
        <v>0</v>
      </c>
      <c r="J10" s="33">
        <f>Calculations!L111</f>
        <v>0</v>
      </c>
      <c r="K10" s="33">
        <f>Calculations!M111</f>
        <v>0</v>
      </c>
      <c r="L10" s="33">
        <f>Calculations!N111</f>
        <v>0</v>
      </c>
      <c r="M10" s="33">
        <f>Calculations!O111</f>
        <v>0</v>
      </c>
      <c r="N10" s="33">
        <f>Calculations!P111</f>
        <v>0</v>
      </c>
      <c r="O10" s="33">
        <f>Calculations!Q111</f>
        <v>0</v>
      </c>
      <c r="P10" s="33">
        <f>Calculations!R111</f>
        <v>0</v>
      </c>
      <c r="Q10" s="33">
        <f>Calculations!S111</f>
        <v>0</v>
      </c>
      <c r="R10" s="33">
        <f>Calculations!T111</f>
        <v>0</v>
      </c>
      <c r="S10" s="33">
        <f>Calculations!U111</f>
        <v>0</v>
      </c>
      <c r="T10" s="33">
        <f>Calculations!V111</f>
        <v>0</v>
      </c>
      <c r="U10" s="33">
        <f>Calculations!W111</f>
        <v>0</v>
      </c>
      <c r="V10" s="33">
        <f>Calculations!X111</f>
        <v>0</v>
      </c>
      <c r="W10" s="33">
        <f>Calculations!Y111</f>
        <v>0</v>
      </c>
      <c r="X10" s="33">
        <f>Calculations!Z111</f>
        <v>0</v>
      </c>
      <c r="Y10" s="33">
        <f>Calculations!AA111</f>
        <v>0</v>
      </c>
      <c r="Z10" s="33">
        <f>Calculations!AB111</f>
        <v>0</v>
      </c>
      <c r="AA10" s="33">
        <f>Calculations!AC111</f>
        <v>0</v>
      </c>
      <c r="AB10" s="33">
        <f>Calculations!AD111</f>
        <v>0</v>
      </c>
      <c r="AC10" s="33">
        <f>Calculations!AE111</f>
        <v>0</v>
      </c>
      <c r="AD10" s="33">
        <f>Calculations!AF111</f>
        <v>0</v>
      </c>
      <c r="AE10" s="33">
        <f>Calculations!AG111</f>
        <v>0</v>
      </c>
      <c r="AF10" s="33">
        <f>Calculations!AH111</f>
        <v>0</v>
      </c>
      <c r="AG10" s="33">
        <f>Calculations!AI111</f>
        <v>0</v>
      </c>
    </row>
    <row r="11" spans="1:33" x14ac:dyDescent="0.45">
      <c r="A11" t="s">
        <v>229</v>
      </c>
      <c r="B11" s="33">
        <f>Calculations!D112</f>
        <v>149925</v>
      </c>
      <c r="C11" s="33">
        <f>Calculations!E112</f>
        <v>149925</v>
      </c>
      <c r="D11" s="33">
        <f>Calculations!F112</f>
        <v>149925</v>
      </c>
      <c r="E11" s="33">
        <f>Calculations!G112</f>
        <v>149925</v>
      </c>
      <c r="F11" s="33">
        <f>Calculations!H112</f>
        <v>149925</v>
      </c>
      <c r="G11" s="33">
        <f>Calculations!I112</f>
        <v>149925</v>
      </c>
      <c r="H11" s="33">
        <f>Calculations!J112</f>
        <v>149925</v>
      </c>
      <c r="I11" s="33">
        <f>Calculations!K112</f>
        <v>149925</v>
      </c>
      <c r="J11" s="33">
        <f>Calculations!L112</f>
        <v>149925</v>
      </c>
      <c r="K11" s="33">
        <f>Calculations!M112</f>
        <v>149925</v>
      </c>
      <c r="L11" s="33">
        <f>Calculations!N112</f>
        <v>149925</v>
      </c>
      <c r="M11" s="33">
        <f>Calculations!O112</f>
        <v>149925</v>
      </c>
      <c r="N11" s="33">
        <f>Calculations!P112</f>
        <v>149925</v>
      </c>
      <c r="O11" s="33">
        <f>Calculations!Q112</f>
        <v>149925</v>
      </c>
      <c r="P11" s="33">
        <f>Calculations!R112</f>
        <v>149925</v>
      </c>
      <c r="Q11" s="33">
        <f>Calculations!S112</f>
        <v>149925</v>
      </c>
      <c r="R11" s="33">
        <f>Calculations!T112</f>
        <v>149925</v>
      </c>
      <c r="S11" s="33">
        <f>Calculations!U112</f>
        <v>149925</v>
      </c>
      <c r="T11" s="33">
        <f>Calculations!V112</f>
        <v>149925</v>
      </c>
      <c r="U11" s="33">
        <f>Calculations!W112</f>
        <v>149925</v>
      </c>
      <c r="V11" s="33">
        <f>Calculations!X112</f>
        <v>149925</v>
      </c>
      <c r="W11" s="33">
        <f>Calculations!Y112</f>
        <v>149925</v>
      </c>
      <c r="X11" s="33">
        <f>Calculations!Z112</f>
        <v>149925</v>
      </c>
      <c r="Y11" s="33">
        <f>Calculations!AA112</f>
        <v>149925</v>
      </c>
      <c r="Z11" s="33">
        <f>Calculations!AB112</f>
        <v>149925</v>
      </c>
      <c r="AA11" s="33">
        <f>Calculations!AC112</f>
        <v>149925</v>
      </c>
      <c r="AB11" s="33">
        <f>Calculations!AD112</f>
        <v>149925</v>
      </c>
      <c r="AC11" s="33">
        <f>Calculations!AE112</f>
        <v>149925</v>
      </c>
      <c r="AD11" s="33">
        <f>Calculations!AF112</f>
        <v>149925</v>
      </c>
      <c r="AE11" s="33">
        <f>Calculations!AG112</f>
        <v>149925</v>
      </c>
      <c r="AF11" s="33">
        <f>Calculations!AH112</f>
        <v>149925</v>
      </c>
      <c r="AG11" s="33">
        <f>Calculations!AI112</f>
        <v>149925</v>
      </c>
    </row>
    <row r="12" spans="1:33" x14ac:dyDescent="0.45">
      <c r="A12" t="s">
        <v>230</v>
      </c>
      <c r="B12" s="33">
        <f>Calculations!D113</f>
        <v>0</v>
      </c>
      <c r="C12" s="33">
        <f>Calculations!E113</f>
        <v>0</v>
      </c>
      <c r="D12" s="33">
        <f>Calculations!F113</f>
        <v>0</v>
      </c>
      <c r="E12" s="33">
        <f>Calculations!G113</f>
        <v>0</v>
      </c>
      <c r="F12" s="33">
        <f>Calculations!H113</f>
        <v>0</v>
      </c>
      <c r="G12" s="33">
        <f>Calculations!I113</f>
        <v>0</v>
      </c>
      <c r="H12" s="33">
        <f>Calculations!J113</f>
        <v>0</v>
      </c>
      <c r="I12" s="33">
        <f>Calculations!K113</f>
        <v>0</v>
      </c>
      <c r="J12" s="33">
        <f>Calculations!L113</f>
        <v>0</v>
      </c>
      <c r="K12" s="33">
        <f>Calculations!M113</f>
        <v>0</v>
      </c>
      <c r="L12" s="33">
        <f>Calculations!N113</f>
        <v>0</v>
      </c>
      <c r="M12" s="33">
        <f>Calculations!O113</f>
        <v>0</v>
      </c>
      <c r="N12" s="33">
        <f>Calculations!P113</f>
        <v>0</v>
      </c>
      <c r="O12" s="33">
        <f>Calculations!Q113</f>
        <v>0</v>
      </c>
      <c r="P12" s="33">
        <f>Calculations!R113</f>
        <v>0</v>
      </c>
      <c r="Q12" s="33">
        <f>Calculations!S113</f>
        <v>0</v>
      </c>
      <c r="R12" s="33">
        <f>Calculations!T113</f>
        <v>0</v>
      </c>
      <c r="S12" s="33">
        <f>Calculations!U113</f>
        <v>0</v>
      </c>
      <c r="T12" s="33">
        <f>Calculations!V113</f>
        <v>0</v>
      </c>
      <c r="U12" s="33">
        <f>Calculations!W113</f>
        <v>0</v>
      </c>
      <c r="V12" s="33">
        <f>Calculations!X113</f>
        <v>0</v>
      </c>
      <c r="W12" s="33">
        <f>Calculations!Y113</f>
        <v>0</v>
      </c>
      <c r="X12" s="33">
        <f>Calculations!Z113</f>
        <v>0</v>
      </c>
      <c r="Y12" s="33">
        <f>Calculations!AA113</f>
        <v>0</v>
      </c>
      <c r="Z12" s="33">
        <f>Calculations!AB113</f>
        <v>0</v>
      </c>
      <c r="AA12" s="33">
        <f>Calculations!AC113</f>
        <v>0</v>
      </c>
      <c r="AB12" s="33">
        <f>Calculations!AD113</f>
        <v>0</v>
      </c>
      <c r="AC12" s="33">
        <f>Calculations!AE113</f>
        <v>0</v>
      </c>
      <c r="AD12" s="33">
        <f>Calculations!AF113</f>
        <v>0</v>
      </c>
      <c r="AE12" s="33">
        <f>Calculations!AG113</f>
        <v>0</v>
      </c>
      <c r="AF12" s="33">
        <f>Calculations!AH113</f>
        <v>0</v>
      </c>
      <c r="AG12" s="33">
        <f>Calculations!AI113</f>
        <v>0</v>
      </c>
    </row>
    <row r="13" spans="1:33" x14ac:dyDescent="0.45">
      <c r="A13" t="s">
        <v>300</v>
      </c>
      <c r="B13" s="33">
        <f>Calculations!D114</f>
        <v>0</v>
      </c>
      <c r="C13" s="33">
        <f>Calculations!E114</f>
        <v>0</v>
      </c>
      <c r="D13" s="33">
        <f>Calculations!F114</f>
        <v>0</v>
      </c>
      <c r="E13" s="33">
        <f>Calculations!G114</f>
        <v>0</v>
      </c>
      <c r="F13" s="33">
        <f>Calculations!H114</f>
        <v>0</v>
      </c>
      <c r="G13" s="33">
        <f>Calculations!I114</f>
        <v>0</v>
      </c>
      <c r="H13" s="33">
        <f>Calculations!J114</f>
        <v>0</v>
      </c>
      <c r="I13" s="33">
        <f>Calculations!K114</f>
        <v>0</v>
      </c>
      <c r="J13" s="33">
        <f>Calculations!L114</f>
        <v>0</v>
      </c>
      <c r="K13" s="33">
        <f>Calculations!M114</f>
        <v>0</v>
      </c>
      <c r="L13" s="33">
        <f>Calculations!N114</f>
        <v>0</v>
      </c>
      <c r="M13" s="33">
        <f>Calculations!O114</f>
        <v>0</v>
      </c>
      <c r="N13" s="33">
        <f>Calculations!P114</f>
        <v>0</v>
      </c>
      <c r="O13" s="33">
        <f>Calculations!Q114</f>
        <v>0</v>
      </c>
      <c r="P13" s="33">
        <f>Calculations!R114</f>
        <v>0</v>
      </c>
      <c r="Q13" s="33">
        <f>Calculations!S114</f>
        <v>0</v>
      </c>
      <c r="R13" s="33">
        <f>Calculations!T114</f>
        <v>0</v>
      </c>
      <c r="S13" s="33">
        <f>Calculations!U114</f>
        <v>0</v>
      </c>
      <c r="T13" s="33">
        <f>Calculations!V114</f>
        <v>0</v>
      </c>
      <c r="U13" s="33">
        <f>Calculations!W114</f>
        <v>0</v>
      </c>
      <c r="V13" s="33">
        <f>Calculations!X114</f>
        <v>0</v>
      </c>
      <c r="W13" s="33">
        <f>Calculations!Y114</f>
        <v>0</v>
      </c>
      <c r="X13" s="33">
        <f>Calculations!Z114</f>
        <v>0</v>
      </c>
      <c r="Y13" s="33">
        <f>Calculations!AA114</f>
        <v>0</v>
      </c>
      <c r="Z13" s="33">
        <f>Calculations!AB114</f>
        <v>0</v>
      </c>
      <c r="AA13" s="33">
        <f>Calculations!AC114</f>
        <v>0</v>
      </c>
      <c r="AB13" s="33">
        <f>Calculations!AD114</f>
        <v>0</v>
      </c>
      <c r="AC13" s="33">
        <f>Calculations!AE114</f>
        <v>0</v>
      </c>
      <c r="AD13" s="33">
        <f>Calculations!AF114</f>
        <v>0</v>
      </c>
      <c r="AE13" s="33">
        <f>Calculations!AG114</f>
        <v>0</v>
      </c>
      <c r="AF13" s="33">
        <f>Calculations!AH114</f>
        <v>0</v>
      </c>
      <c r="AG13" s="33">
        <f>Calculations!AI114</f>
        <v>0</v>
      </c>
    </row>
    <row r="14" spans="1:33" x14ac:dyDescent="0.45">
      <c r="A14" t="s">
        <v>303</v>
      </c>
      <c r="B14" s="33">
        <f>Calculations!D115</f>
        <v>0</v>
      </c>
      <c r="C14" s="33">
        <f>Calculations!E115</f>
        <v>0</v>
      </c>
      <c r="D14" s="33">
        <f>Calculations!F115</f>
        <v>0</v>
      </c>
      <c r="E14" s="33">
        <f>Calculations!G115</f>
        <v>0</v>
      </c>
      <c r="F14" s="33">
        <f>Calculations!H115</f>
        <v>0</v>
      </c>
      <c r="G14" s="33">
        <f>Calculations!I115</f>
        <v>0</v>
      </c>
      <c r="H14" s="33">
        <f>Calculations!J115</f>
        <v>0</v>
      </c>
      <c r="I14" s="33">
        <f>Calculations!K115</f>
        <v>0</v>
      </c>
      <c r="J14" s="33">
        <f>Calculations!L115</f>
        <v>0</v>
      </c>
      <c r="K14" s="33">
        <f>Calculations!M115</f>
        <v>0</v>
      </c>
      <c r="L14" s="33">
        <f>Calculations!N115</f>
        <v>0</v>
      </c>
      <c r="M14" s="33">
        <f>Calculations!O115</f>
        <v>0</v>
      </c>
      <c r="N14" s="33">
        <f>Calculations!P115</f>
        <v>0</v>
      </c>
      <c r="O14" s="33">
        <f>Calculations!Q115</f>
        <v>0</v>
      </c>
      <c r="P14" s="33">
        <f>Calculations!R115</f>
        <v>0</v>
      </c>
      <c r="Q14" s="33">
        <f>Calculations!S115</f>
        <v>0</v>
      </c>
      <c r="R14" s="33">
        <f>Calculations!T115</f>
        <v>0</v>
      </c>
      <c r="S14" s="33">
        <f>Calculations!U115</f>
        <v>0</v>
      </c>
      <c r="T14" s="33">
        <f>Calculations!V115</f>
        <v>0</v>
      </c>
      <c r="U14" s="33">
        <f>Calculations!W115</f>
        <v>0</v>
      </c>
      <c r="V14" s="33">
        <f>Calculations!X115</f>
        <v>0</v>
      </c>
      <c r="W14" s="33">
        <f>Calculations!Y115</f>
        <v>0</v>
      </c>
      <c r="X14" s="33">
        <f>Calculations!Z115</f>
        <v>0</v>
      </c>
      <c r="Y14" s="33">
        <f>Calculations!AA115</f>
        <v>0</v>
      </c>
      <c r="Z14" s="33">
        <f>Calculations!AB115</f>
        <v>0</v>
      </c>
      <c r="AA14" s="33">
        <f>Calculations!AC115</f>
        <v>0</v>
      </c>
      <c r="AB14" s="33">
        <f>Calculations!AD115</f>
        <v>0</v>
      </c>
      <c r="AC14" s="33">
        <f>Calculations!AE115</f>
        <v>0</v>
      </c>
      <c r="AD14" s="33">
        <f>Calculations!AF115</f>
        <v>0</v>
      </c>
      <c r="AE14" s="33">
        <f>Calculations!AG115</f>
        <v>0</v>
      </c>
      <c r="AF14" s="33">
        <f>Calculations!AH115</f>
        <v>0</v>
      </c>
      <c r="AG14" s="33">
        <f>Calculations!AI115</f>
        <v>0</v>
      </c>
    </row>
    <row r="15" spans="1:33" x14ac:dyDescent="0.45">
      <c r="A15" t="s">
        <v>435</v>
      </c>
      <c r="B15" s="33">
        <f>Calculations!D116</f>
        <v>0</v>
      </c>
      <c r="C15" s="33">
        <f>Calculations!E116</f>
        <v>0</v>
      </c>
      <c r="D15" s="33">
        <f>Calculations!F116</f>
        <v>0</v>
      </c>
      <c r="E15" s="33">
        <f>Calculations!G116</f>
        <v>0</v>
      </c>
      <c r="F15" s="33">
        <f>Calculations!H116</f>
        <v>0</v>
      </c>
      <c r="G15" s="33">
        <f>Calculations!I116</f>
        <v>0</v>
      </c>
      <c r="H15" s="33">
        <f>Calculations!J116</f>
        <v>0</v>
      </c>
      <c r="I15" s="33">
        <f>Calculations!K116</f>
        <v>0</v>
      </c>
      <c r="J15" s="33">
        <f>Calculations!L116</f>
        <v>0</v>
      </c>
      <c r="K15" s="33">
        <f>Calculations!M116</f>
        <v>0</v>
      </c>
      <c r="L15" s="33">
        <f>Calculations!N116</f>
        <v>0</v>
      </c>
      <c r="M15" s="33">
        <f>Calculations!O116</f>
        <v>0</v>
      </c>
      <c r="N15" s="33">
        <f>Calculations!P116</f>
        <v>0</v>
      </c>
      <c r="O15" s="33">
        <f>Calculations!Q116</f>
        <v>0</v>
      </c>
      <c r="P15" s="33">
        <f>Calculations!R116</f>
        <v>0</v>
      </c>
      <c r="Q15" s="33">
        <f>Calculations!S116</f>
        <v>0</v>
      </c>
      <c r="R15" s="33">
        <f>Calculations!T116</f>
        <v>0</v>
      </c>
      <c r="S15" s="33">
        <f>Calculations!U116</f>
        <v>0</v>
      </c>
      <c r="T15" s="33">
        <f>Calculations!V116</f>
        <v>0</v>
      </c>
      <c r="U15" s="33">
        <f>Calculations!W116</f>
        <v>0</v>
      </c>
      <c r="V15" s="33">
        <f>Calculations!X116</f>
        <v>0</v>
      </c>
      <c r="W15" s="33">
        <f>Calculations!Y116</f>
        <v>0</v>
      </c>
      <c r="X15" s="33">
        <f>Calculations!Z116</f>
        <v>0</v>
      </c>
      <c r="Y15" s="33">
        <f>Calculations!AA116</f>
        <v>0</v>
      </c>
      <c r="Z15" s="33">
        <f>Calculations!AB116</f>
        <v>0</v>
      </c>
      <c r="AA15" s="33">
        <f>Calculations!AC116</f>
        <v>0</v>
      </c>
      <c r="AB15" s="33">
        <f>Calculations!AD116</f>
        <v>0</v>
      </c>
      <c r="AC15" s="33">
        <f>Calculations!AE116</f>
        <v>0</v>
      </c>
      <c r="AD15" s="33">
        <f>Calculations!AF116</f>
        <v>0</v>
      </c>
      <c r="AE15" s="33">
        <f>Calculations!AG116</f>
        <v>0</v>
      </c>
      <c r="AF15" s="33">
        <f>Calculations!AH116</f>
        <v>0</v>
      </c>
      <c r="AG15" s="33">
        <f>Calculations!AI116</f>
        <v>0</v>
      </c>
    </row>
    <row r="16" spans="1:33" x14ac:dyDescent="0.45">
      <c r="A16" t="s">
        <v>436</v>
      </c>
      <c r="B16" s="33">
        <f>Calculations!D117</f>
        <v>0</v>
      </c>
      <c r="C16" s="33">
        <f>Calculations!E117</f>
        <v>0</v>
      </c>
      <c r="D16" s="33">
        <f>Calculations!F117</f>
        <v>0</v>
      </c>
      <c r="E16" s="33">
        <f>Calculations!G117</f>
        <v>0</v>
      </c>
      <c r="F16" s="33">
        <f>Calculations!H117</f>
        <v>0</v>
      </c>
      <c r="G16" s="33">
        <f>Calculations!I117</f>
        <v>0</v>
      </c>
      <c r="H16" s="33">
        <f>Calculations!J117</f>
        <v>0</v>
      </c>
      <c r="I16" s="33">
        <f>Calculations!K117</f>
        <v>0</v>
      </c>
      <c r="J16" s="33">
        <f>Calculations!L117</f>
        <v>0</v>
      </c>
      <c r="K16" s="33">
        <f>Calculations!M117</f>
        <v>0</v>
      </c>
      <c r="L16" s="33">
        <f>Calculations!N117</f>
        <v>0</v>
      </c>
      <c r="M16" s="33">
        <f>Calculations!O117</f>
        <v>0</v>
      </c>
      <c r="N16" s="33">
        <f>Calculations!P117</f>
        <v>0</v>
      </c>
      <c r="O16" s="33">
        <f>Calculations!Q117</f>
        <v>0</v>
      </c>
      <c r="P16" s="33">
        <f>Calculations!R117</f>
        <v>0</v>
      </c>
      <c r="Q16" s="33">
        <f>Calculations!S117</f>
        <v>0</v>
      </c>
      <c r="R16" s="33">
        <f>Calculations!T117</f>
        <v>0</v>
      </c>
      <c r="S16" s="33">
        <f>Calculations!U117</f>
        <v>0</v>
      </c>
      <c r="T16" s="33">
        <f>Calculations!V117</f>
        <v>0</v>
      </c>
      <c r="U16" s="33">
        <f>Calculations!W117</f>
        <v>0</v>
      </c>
      <c r="V16" s="33">
        <f>Calculations!X117</f>
        <v>0</v>
      </c>
      <c r="W16" s="33">
        <f>Calculations!Y117</f>
        <v>0</v>
      </c>
      <c r="X16" s="33">
        <f>Calculations!Z117</f>
        <v>0</v>
      </c>
      <c r="Y16" s="33">
        <f>Calculations!AA117</f>
        <v>0</v>
      </c>
      <c r="Z16" s="33">
        <f>Calculations!AB117</f>
        <v>0</v>
      </c>
      <c r="AA16" s="33">
        <f>Calculations!AC117</f>
        <v>0</v>
      </c>
      <c r="AB16" s="33">
        <f>Calculations!AD117</f>
        <v>0</v>
      </c>
      <c r="AC16" s="33">
        <f>Calculations!AE117</f>
        <v>0</v>
      </c>
      <c r="AD16" s="33">
        <f>Calculations!AF117</f>
        <v>0</v>
      </c>
      <c r="AE16" s="33">
        <f>Calculations!AG117</f>
        <v>0</v>
      </c>
      <c r="AF16" s="33">
        <f>Calculations!AH117</f>
        <v>0</v>
      </c>
      <c r="AG16" s="33">
        <f>Calculations!AI117</f>
        <v>0</v>
      </c>
    </row>
    <row r="17" spans="1:33" x14ac:dyDescent="0.45">
      <c r="A17" t="s">
        <v>437</v>
      </c>
      <c r="B17" s="33">
        <f>Calculations!D118</f>
        <v>0</v>
      </c>
      <c r="C17" s="33">
        <f>Calculations!E118</f>
        <v>0</v>
      </c>
      <c r="D17" s="33">
        <f>Calculations!F118</f>
        <v>0</v>
      </c>
      <c r="E17" s="33">
        <f>Calculations!G118</f>
        <v>0</v>
      </c>
      <c r="F17" s="33">
        <f>Calculations!H118</f>
        <v>0</v>
      </c>
      <c r="G17" s="33">
        <f>Calculations!I118</f>
        <v>0</v>
      </c>
      <c r="H17" s="33">
        <f>Calculations!J118</f>
        <v>0</v>
      </c>
      <c r="I17" s="33">
        <f>Calculations!K118</f>
        <v>0</v>
      </c>
      <c r="J17" s="33">
        <f>Calculations!L118</f>
        <v>0</v>
      </c>
      <c r="K17" s="33">
        <f>Calculations!M118</f>
        <v>0</v>
      </c>
      <c r="L17" s="33">
        <f>Calculations!N118</f>
        <v>0</v>
      </c>
      <c r="M17" s="33">
        <f>Calculations!O118</f>
        <v>0</v>
      </c>
      <c r="N17" s="33">
        <f>Calculations!P118</f>
        <v>0</v>
      </c>
      <c r="O17" s="33">
        <f>Calculations!Q118</f>
        <v>0</v>
      </c>
      <c r="P17" s="33">
        <f>Calculations!R118</f>
        <v>0</v>
      </c>
      <c r="Q17" s="33">
        <f>Calculations!S118</f>
        <v>0</v>
      </c>
      <c r="R17" s="33">
        <f>Calculations!T118</f>
        <v>0</v>
      </c>
      <c r="S17" s="33">
        <f>Calculations!U118</f>
        <v>0</v>
      </c>
      <c r="T17" s="33">
        <f>Calculations!V118</f>
        <v>0</v>
      </c>
      <c r="U17" s="33">
        <f>Calculations!W118</f>
        <v>0</v>
      </c>
      <c r="V17" s="33">
        <f>Calculations!X118</f>
        <v>0</v>
      </c>
      <c r="W17" s="33">
        <f>Calculations!Y118</f>
        <v>0</v>
      </c>
      <c r="X17" s="33">
        <f>Calculations!Z118</f>
        <v>0</v>
      </c>
      <c r="Y17" s="33">
        <f>Calculations!AA118</f>
        <v>0</v>
      </c>
      <c r="Z17" s="33">
        <f>Calculations!AB118</f>
        <v>0</v>
      </c>
      <c r="AA17" s="33">
        <f>Calculations!AC118</f>
        <v>0</v>
      </c>
      <c r="AB17" s="33">
        <f>Calculations!AD118</f>
        <v>0</v>
      </c>
      <c r="AC17" s="33">
        <f>Calculations!AE118</f>
        <v>0</v>
      </c>
      <c r="AD17" s="33">
        <f>Calculations!AF118</f>
        <v>0</v>
      </c>
      <c r="AE17" s="33">
        <f>Calculations!AG118</f>
        <v>0</v>
      </c>
      <c r="AF17" s="33">
        <f>Calculations!AH118</f>
        <v>0</v>
      </c>
      <c r="AG17" s="33">
        <f>Calculations!AI118</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17"/>
  <sheetViews>
    <sheetView workbookViewId="0">
      <selection activeCell="B2" sqref="B2"/>
    </sheetView>
  </sheetViews>
  <sheetFormatPr defaultRowHeight="14.25" x14ac:dyDescent="0.45"/>
  <cols>
    <col min="1" max="1" width="23.3984375" customWidth="1"/>
    <col min="2" max="33" width="9.59765625" bestFit="1" customWidth="1"/>
  </cols>
  <sheetData>
    <row r="1" spans="1:33" x14ac:dyDescent="0.45">
      <c r="A1" t="s">
        <v>438</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45">
      <c r="A2" t="s">
        <v>301</v>
      </c>
      <c r="B2" s="33">
        <f>Calculations!D43</f>
        <v>0</v>
      </c>
      <c r="C2" s="33">
        <f>Calculations!E43</f>
        <v>0</v>
      </c>
      <c r="D2" s="33">
        <f>Calculations!F43</f>
        <v>0</v>
      </c>
      <c r="E2" s="33">
        <f>Calculations!G43</f>
        <v>0</v>
      </c>
      <c r="F2" s="33">
        <f>Calculations!H43</f>
        <v>0</v>
      </c>
      <c r="G2" s="33">
        <f>Calculations!I43</f>
        <v>0</v>
      </c>
      <c r="H2" s="33">
        <f>Calculations!J43</f>
        <v>0</v>
      </c>
      <c r="I2" s="33">
        <f>Calculations!K43</f>
        <v>0</v>
      </c>
      <c r="J2" s="33">
        <f>Calculations!L43</f>
        <v>0</v>
      </c>
      <c r="K2" s="33">
        <f>Calculations!M43</f>
        <v>0</v>
      </c>
      <c r="L2" s="33">
        <f>Calculations!N43</f>
        <v>0</v>
      </c>
      <c r="M2" s="33">
        <f>Calculations!O43</f>
        <v>0</v>
      </c>
      <c r="N2" s="33">
        <f>Calculations!P43</f>
        <v>0</v>
      </c>
      <c r="O2" s="33">
        <f>Calculations!Q43</f>
        <v>0</v>
      </c>
      <c r="P2" s="33">
        <f>Calculations!R43</f>
        <v>0</v>
      </c>
      <c r="Q2" s="33">
        <f>Calculations!S43</f>
        <v>0</v>
      </c>
      <c r="R2" s="33">
        <f>Calculations!T43</f>
        <v>0</v>
      </c>
      <c r="S2" s="33">
        <f>Calculations!U43</f>
        <v>0</v>
      </c>
      <c r="T2" s="33">
        <f>Calculations!V43</f>
        <v>0</v>
      </c>
      <c r="U2" s="33">
        <f>Calculations!W43</f>
        <v>0</v>
      </c>
      <c r="V2" s="33">
        <f>Calculations!X43</f>
        <v>0</v>
      </c>
      <c r="W2" s="33">
        <f>Calculations!Y43</f>
        <v>0</v>
      </c>
      <c r="X2" s="33">
        <f>Calculations!Z43</f>
        <v>0</v>
      </c>
      <c r="Y2" s="33">
        <f>Calculations!AA43</f>
        <v>0</v>
      </c>
      <c r="Z2" s="33">
        <f>Calculations!AB43</f>
        <v>0</v>
      </c>
      <c r="AA2" s="33">
        <f>Calculations!AC43</f>
        <v>0</v>
      </c>
      <c r="AB2" s="33">
        <f>Calculations!AD43</f>
        <v>0</v>
      </c>
      <c r="AC2" s="33">
        <f>Calculations!AE43</f>
        <v>0</v>
      </c>
      <c r="AD2" s="33">
        <f>Calculations!AF43</f>
        <v>0</v>
      </c>
      <c r="AE2" s="33">
        <f>Calculations!AG43</f>
        <v>0</v>
      </c>
      <c r="AF2" s="33">
        <f>Calculations!AH43</f>
        <v>0</v>
      </c>
      <c r="AG2" s="33">
        <f>Calculations!AI43</f>
        <v>0</v>
      </c>
    </row>
    <row r="3" spans="1:33" x14ac:dyDescent="0.45">
      <c r="A3" t="s">
        <v>222</v>
      </c>
      <c r="B3" s="33">
        <f>Calculations!D44</f>
        <v>0</v>
      </c>
      <c r="C3" s="33">
        <f>Calculations!E44</f>
        <v>0</v>
      </c>
      <c r="D3" s="33">
        <f>Calculations!F44</f>
        <v>0</v>
      </c>
      <c r="E3" s="33">
        <f>Calculations!G44</f>
        <v>0</v>
      </c>
      <c r="F3" s="33">
        <f>Calculations!H44</f>
        <v>0</v>
      </c>
      <c r="G3" s="33">
        <f>Calculations!I44</f>
        <v>0</v>
      </c>
      <c r="H3" s="33">
        <f>Calculations!J44</f>
        <v>0</v>
      </c>
      <c r="I3" s="33">
        <f>Calculations!K44</f>
        <v>0</v>
      </c>
      <c r="J3" s="33">
        <f>Calculations!L44</f>
        <v>0</v>
      </c>
      <c r="K3" s="33">
        <f>Calculations!M44</f>
        <v>0</v>
      </c>
      <c r="L3" s="33">
        <f>Calculations!N44</f>
        <v>0</v>
      </c>
      <c r="M3" s="33">
        <f>Calculations!O44</f>
        <v>0</v>
      </c>
      <c r="N3" s="33">
        <f>Calculations!P44</f>
        <v>0</v>
      </c>
      <c r="O3" s="33">
        <f>Calculations!Q44</f>
        <v>0</v>
      </c>
      <c r="P3" s="33">
        <f>Calculations!R44</f>
        <v>0</v>
      </c>
      <c r="Q3" s="33">
        <f>Calculations!S44</f>
        <v>1.6023688663282572E-3</v>
      </c>
      <c r="R3" s="33">
        <f>Calculations!T44</f>
        <v>4.0059221658206431E-3</v>
      </c>
      <c r="S3" s="33">
        <f>Calculations!U44</f>
        <v>8.813028764805414E-3</v>
      </c>
      <c r="T3" s="33">
        <f>Calculations!V44</f>
        <v>1.7626057529610828E-2</v>
      </c>
      <c r="U3" s="33">
        <f>Calculations!W44</f>
        <v>3.445093062605753E-2</v>
      </c>
      <c r="V3" s="33">
        <f>Calculations!X44</f>
        <v>6.4895939086294416E-2</v>
      </c>
      <c r="W3" s="33">
        <f>Calculations!Y44</f>
        <v>0.12097884940778343</v>
      </c>
      <c r="X3" s="33">
        <f>Calculations!Z44</f>
        <v>0.22353045685279188</v>
      </c>
      <c r="Y3" s="33">
        <f>Calculations!AA44</f>
        <v>0.32608206429780034</v>
      </c>
      <c r="Z3" s="33">
        <f>Calculations!AB44</f>
        <v>0.42943485617597293</v>
      </c>
      <c r="AA3" s="33">
        <f>Calculations!AC44</f>
        <v>0.53358883248730971</v>
      </c>
      <c r="AB3" s="33">
        <f>Calculations!AD44</f>
        <v>0.63854399323181044</v>
      </c>
      <c r="AC3" s="33">
        <f>Calculations!AE44</f>
        <v>0.74510152284263964</v>
      </c>
      <c r="AD3" s="33">
        <f>Calculations!AF44</f>
        <v>0.85246023688663286</v>
      </c>
      <c r="AE3" s="33">
        <f>Calculations!AG44</f>
        <v>0.95901776649746173</v>
      </c>
      <c r="AF3" s="33">
        <f>Calculations!AH44</f>
        <v>1.0663764805414551</v>
      </c>
      <c r="AG3" s="33">
        <f>Calculations!AI44</f>
        <v>1.1745363790186125</v>
      </c>
    </row>
    <row r="4" spans="1:33" x14ac:dyDescent="0.45">
      <c r="A4" t="s">
        <v>223</v>
      </c>
      <c r="B4" s="33">
        <f>Calculations!D45</f>
        <v>0</v>
      </c>
      <c r="C4" s="33">
        <f>Calculations!E45</f>
        <v>0</v>
      </c>
      <c r="D4" s="33">
        <f>Calculations!F45</f>
        <v>0</v>
      </c>
      <c r="E4" s="33">
        <f>Calculations!G45</f>
        <v>0</v>
      </c>
      <c r="F4" s="33">
        <f>Calculations!H45</f>
        <v>0</v>
      </c>
      <c r="G4" s="33">
        <f>Calculations!I45</f>
        <v>0</v>
      </c>
      <c r="H4" s="33">
        <f>Calculations!J45</f>
        <v>0</v>
      </c>
      <c r="I4" s="33">
        <f>Calculations!K45</f>
        <v>0</v>
      </c>
      <c r="J4" s="33">
        <f>Calculations!L45</f>
        <v>0</v>
      </c>
      <c r="K4" s="33">
        <f>Calculations!M45</f>
        <v>0</v>
      </c>
      <c r="L4" s="33">
        <f>Calculations!N45</f>
        <v>0</v>
      </c>
      <c r="M4" s="33">
        <f>Calculations!O45</f>
        <v>0</v>
      </c>
      <c r="N4" s="33">
        <f>Calculations!P45</f>
        <v>0</v>
      </c>
      <c r="O4" s="33">
        <f>Calculations!Q45</f>
        <v>0</v>
      </c>
      <c r="P4" s="33">
        <f>Calculations!R45</f>
        <v>0</v>
      </c>
      <c r="Q4" s="33">
        <f>Calculations!S45</f>
        <v>0</v>
      </c>
      <c r="R4" s="33">
        <f>Calculations!T45</f>
        <v>0</v>
      </c>
      <c r="S4" s="33">
        <f>Calculations!U45</f>
        <v>0</v>
      </c>
      <c r="T4" s="33">
        <f>Calculations!V45</f>
        <v>0</v>
      </c>
      <c r="U4" s="33">
        <f>Calculations!W45</f>
        <v>0</v>
      </c>
      <c r="V4" s="33">
        <f>Calculations!X45</f>
        <v>0</v>
      </c>
      <c r="W4" s="33">
        <f>Calculations!Y45</f>
        <v>0</v>
      </c>
      <c r="X4" s="33">
        <f>Calculations!Z45</f>
        <v>0</v>
      </c>
      <c r="Y4" s="33">
        <f>Calculations!AA45</f>
        <v>0</v>
      </c>
      <c r="Z4" s="33">
        <f>Calculations!AB45</f>
        <v>0</v>
      </c>
      <c r="AA4" s="33">
        <f>Calculations!AC45</f>
        <v>0</v>
      </c>
      <c r="AB4" s="33">
        <f>Calculations!AD45</f>
        <v>0</v>
      </c>
      <c r="AC4" s="33">
        <f>Calculations!AE45</f>
        <v>0</v>
      </c>
      <c r="AD4" s="33">
        <f>Calculations!AF45</f>
        <v>0</v>
      </c>
      <c r="AE4" s="33">
        <f>Calculations!AG45</f>
        <v>0</v>
      </c>
      <c r="AF4" s="33">
        <f>Calculations!AH45</f>
        <v>0</v>
      </c>
      <c r="AG4" s="33">
        <f>Calculations!AI45</f>
        <v>0</v>
      </c>
    </row>
    <row r="5" spans="1:33" x14ac:dyDescent="0.45">
      <c r="A5" t="s">
        <v>224</v>
      </c>
      <c r="B5" s="33">
        <f>Calculations!D46</f>
        <v>0</v>
      </c>
      <c r="C5" s="33">
        <f>Calculations!E46</f>
        <v>0</v>
      </c>
      <c r="D5" s="33">
        <f>Calculations!F46</f>
        <v>0</v>
      </c>
      <c r="E5" s="33">
        <f>Calculations!G46</f>
        <v>0</v>
      </c>
      <c r="F5" s="33">
        <f>Calculations!H46</f>
        <v>0</v>
      </c>
      <c r="G5" s="33">
        <f>Calculations!I46</f>
        <v>0</v>
      </c>
      <c r="H5" s="33">
        <f>Calculations!J46</f>
        <v>0</v>
      </c>
      <c r="I5" s="33">
        <f>Calculations!K46</f>
        <v>0</v>
      </c>
      <c r="J5" s="33">
        <f>Calculations!L46</f>
        <v>0</v>
      </c>
      <c r="K5" s="33">
        <f>Calculations!M46</f>
        <v>0</v>
      </c>
      <c r="L5" s="33">
        <f>Calculations!N46</f>
        <v>0</v>
      </c>
      <c r="M5" s="33">
        <f>Calculations!O46</f>
        <v>0</v>
      </c>
      <c r="N5" s="33">
        <f>Calculations!P46</f>
        <v>0</v>
      </c>
      <c r="O5" s="33">
        <f>Calculations!Q46</f>
        <v>0</v>
      </c>
      <c r="P5" s="33">
        <f>Calculations!R46</f>
        <v>0</v>
      </c>
      <c r="Q5" s="33">
        <f>Calculations!S46</f>
        <v>0</v>
      </c>
      <c r="R5" s="33">
        <f>Calculations!T46</f>
        <v>0</v>
      </c>
      <c r="S5" s="33">
        <f>Calculations!U46</f>
        <v>0</v>
      </c>
      <c r="T5" s="33">
        <f>Calculations!V46</f>
        <v>0</v>
      </c>
      <c r="U5" s="33">
        <f>Calculations!W46</f>
        <v>0</v>
      </c>
      <c r="V5" s="33">
        <f>Calculations!X46</f>
        <v>0</v>
      </c>
      <c r="W5" s="33">
        <f>Calculations!Y46</f>
        <v>0</v>
      </c>
      <c r="X5" s="33">
        <f>Calculations!Z46</f>
        <v>0</v>
      </c>
      <c r="Y5" s="33">
        <f>Calculations!AA46</f>
        <v>0</v>
      </c>
      <c r="Z5" s="33">
        <f>Calculations!AB46</f>
        <v>0</v>
      </c>
      <c r="AA5" s="33">
        <f>Calculations!AC46</f>
        <v>0</v>
      </c>
      <c r="AB5" s="33">
        <f>Calculations!AD46</f>
        <v>0</v>
      </c>
      <c r="AC5" s="33">
        <f>Calculations!AE46</f>
        <v>0</v>
      </c>
      <c r="AD5" s="33">
        <f>Calculations!AF46</f>
        <v>0</v>
      </c>
      <c r="AE5" s="33">
        <f>Calculations!AG46</f>
        <v>0</v>
      </c>
      <c r="AF5" s="33">
        <f>Calculations!AH46</f>
        <v>0</v>
      </c>
      <c r="AG5" s="33">
        <f>Calculations!AI46</f>
        <v>0</v>
      </c>
    </row>
    <row r="6" spans="1:33" x14ac:dyDescent="0.45">
      <c r="A6" t="s">
        <v>302</v>
      </c>
      <c r="B6" s="33">
        <f>Calculations!D47</f>
        <v>11.28067681895093</v>
      </c>
      <c r="C6" s="33">
        <f>Calculations!E47</f>
        <v>11.28067681895093</v>
      </c>
      <c r="D6" s="33">
        <f>Calculations!F47</f>
        <v>11.28067681895093</v>
      </c>
      <c r="E6" s="33">
        <f>Calculations!G47</f>
        <v>11.28067681895093</v>
      </c>
      <c r="F6" s="33">
        <f>Calculations!H47</f>
        <v>11.28067681895093</v>
      </c>
      <c r="G6" s="33">
        <f>Calculations!I47</f>
        <v>11.28067681895093</v>
      </c>
      <c r="H6" s="33">
        <f>Calculations!J47</f>
        <v>11.28067681895093</v>
      </c>
      <c r="I6" s="33">
        <f>Calculations!K47</f>
        <v>11.28067681895093</v>
      </c>
      <c r="J6" s="33">
        <f>Calculations!L47</f>
        <v>11.28067681895093</v>
      </c>
      <c r="K6" s="33">
        <f>Calculations!M47</f>
        <v>11.28067681895093</v>
      </c>
      <c r="L6" s="33">
        <f>Calculations!N47</f>
        <v>11.28067681895093</v>
      </c>
      <c r="M6" s="33">
        <f>Calculations!O47</f>
        <v>11.28067681895093</v>
      </c>
      <c r="N6" s="33">
        <f>Calculations!P47</f>
        <v>11.28067681895093</v>
      </c>
      <c r="O6" s="33">
        <f>Calculations!Q47</f>
        <v>11.28067681895093</v>
      </c>
      <c r="P6" s="33">
        <f>Calculations!R47</f>
        <v>11.281478003384095</v>
      </c>
      <c r="Q6" s="33">
        <f>Calculations!S47</f>
        <v>11.283881556683587</v>
      </c>
      <c r="R6" s="33">
        <f>Calculations!T47</f>
        <v>11.288688663282571</v>
      </c>
      <c r="S6" s="33">
        <f>Calculations!U47</f>
        <v>11.298302876480541</v>
      </c>
      <c r="T6" s="33">
        <f>Calculations!V47</f>
        <v>11.315928934010151</v>
      </c>
      <c r="U6" s="33">
        <f>Calculations!W47</f>
        <v>11.349578680203045</v>
      </c>
      <c r="V6" s="33">
        <f>Calculations!X47</f>
        <v>11.410468697123518</v>
      </c>
      <c r="W6" s="33">
        <f>Calculations!Y47</f>
        <v>11.522634517766498</v>
      </c>
      <c r="X6" s="33">
        <f>Calculations!Z47</f>
        <v>11.72693654822335</v>
      </c>
      <c r="Y6" s="33">
        <f>Calculations!AA47</f>
        <v>11.932039763113368</v>
      </c>
      <c r="Z6" s="33">
        <f>Calculations!AB47</f>
        <v>12.138745346869712</v>
      </c>
      <c r="AA6" s="33">
        <f>Calculations!AC47</f>
        <v>12.34785448392555</v>
      </c>
      <c r="AB6" s="33">
        <f>Calculations!AD47</f>
        <v>12.558565989847716</v>
      </c>
      <c r="AC6" s="33">
        <f>Calculations!AE47</f>
        <v>12.770879864636209</v>
      </c>
      <c r="AD6" s="33">
        <f>Calculations!AF47</f>
        <v>12.984796108291032</v>
      </c>
      <c r="AE6" s="33">
        <f>Calculations!AG47</f>
        <v>13.199513536379019</v>
      </c>
      <c r="AF6" s="33">
        <f>Calculations!AH47</f>
        <v>13.414230964467006</v>
      </c>
      <c r="AG6" s="33">
        <f>Calculations!AI47</f>
        <v>13.629749576988155</v>
      </c>
    </row>
    <row r="7" spans="1:33" x14ac:dyDescent="0.45">
      <c r="A7" t="s">
        <v>225</v>
      </c>
      <c r="B7" s="33">
        <f>Calculations!D48</f>
        <v>12315.146129441624</v>
      </c>
      <c r="C7" s="33">
        <f>Calculations!E48</f>
        <v>14252.651245346868</v>
      </c>
      <c r="D7" s="33">
        <f>Calculations!F48</f>
        <v>16163.320688663285</v>
      </c>
      <c r="E7" s="33">
        <f>Calculations!G48</f>
        <v>18022.250442470391</v>
      </c>
      <c r="F7" s="33">
        <f>Calculations!H48</f>
        <v>19883.632621827408</v>
      </c>
      <c r="G7" s="33">
        <f>Calculations!I48</f>
        <v>21750.645525380707</v>
      </c>
      <c r="H7" s="33">
        <f>Calculations!J48</f>
        <v>23628.409522842641</v>
      </c>
      <c r="I7" s="33">
        <f>Calculations!K48</f>
        <v>25523.398184433161</v>
      </c>
      <c r="J7" s="33">
        <f>Calculations!L48</f>
        <v>27434.291959390859</v>
      </c>
      <c r="K7" s="33">
        <f>Calculations!M48</f>
        <v>29363.270069373943</v>
      </c>
      <c r="L7" s="33">
        <f>Calculations!N48</f>
        <v>31313.626183587141</v>
      </c>
      <c r="M7" s="33">
        <f>Calculations!O48</f>
        <v>33293.85205583756</v>
      </c>
      <c r="N7" s="33">
        <f>Calculations!P48</f>
        <v>35297.29304822335</v>
      </c>
      <c r="O7" s="33">
        <f>Calculations!Q48</f>
        <v>37316.284229272416</v>
      </c>
      <c r="P7" s="33">
        <f>Calculations!R48</f>
        <v>39353.341318104911</v>
      </c>
      <c r="Q7" s="33">
        <f>Calculations!S48</f>
        <v>41411.0369179357</v>
      </c>
      <c r="R7" s="33">
        <f>Calculations!T48</f>
        <v>43484.366029610828</v>
      </c>
      <c r="S7" s="33">
        <f>Calculations!U48</f>
        <v>45569.800236886629</v>
      </c>
      <c r="T7" s="33">
        <f>Calculations!V48</f>
        <v>47675.58693231811</v>
      </c>
      <c r="U7" s="33">
        <f>Calculations!W48</f>
        <v>49801.847094754652</v>
      </c>
      <c r="V7" s="33">
        <f>Calculations!X48</f>
        <v>51945.280645516075</v>
      </c>
      <c r="W7" s="33">
        <f>Calculations!Y48</f>
        <v>54112.975663282581</v>
      </c>
      <c r="X7" s="33">
        <f>Calculations!Z48</f>
        <v>56294.906126057518</v>
      </c>
      <c r="Y7" s="33">
        <f>Calculations!AA48</f>
        <v>58495.938428087982</v>
      </c>
      <c r="Z7" s="33">
        <f>Calculations!AB48</f>
        <v>60714.91085194586</v>
      </c>
      <c r="AA7" s="33">
        <f>Calculations!AC48</f>
        <v>62951.75048984772</v>
      </c>
      <c r="AB7" s="33">
        <f>Calculations!AD48</f>
        <v>65214.13429103214</v>
      </c>
      <c r="AC7" s="33">
        <f>Calculations!AE48</f>
        <v>67503.217563451777</v>
      </c>
      <c r="AD7" s="33">
        <f>Calculations!AF48</f>
        <v>69820.192469543137</v>
      </c>
      <c r="AE7" s="33">
        <f>Calculations!AG48</f>
        <v>72161.141217428085</v>
      </c>
      <c r="AF7" s="33">
        <f>Calculations!AH48</f>
        <v>74530.488748730961</v>
      </c>
      <c r="AG7" s="33">
        <f>Calculations!AI48</f>
        <v>76924.06650084602</v>
      </c>
    </row>
    <row r="8" spans="1:33" x14ac:dyDescent="0.45">
      <c r="A8" t="s">
        <v>226</v>
      </c>
      <c r="B8" s="33">
        <f>Calculations!D49</f>
        <v>0</v>
      </c>
      <c r="C8" s="33">
        <f>Calculations!E49</f>
        <v>0</v>
      </c>
      <c r="D8" s="33">
        <f>Calculations!F49</f>
        <v>0</v>
      </c>
      <c r="E8" s="33">
        <f>Calculations!G49</f>
        <v>0</v>
      </c>
      <c r="F8" s="33">
        <f>Calculations!H49</f>
        <v>0</v>
      </c>
      <c r="G8" s="33">
        <f>Calculations!I49</f>
        <v>0</v>
      </c>
      <c r="H8" s="33">
        <f>Calculations!J49</f>
        <v>0</v>
      </c>
      <c r="I8" s="33">
        <f>Calculations!K49</f>
        <v>0</v>
      </c>
      <c r="J8" s="33">
        <f>Calculations!L49</f>
        <v>0</v>
      </c>
      <c r="K8" s="33">
        <f>Calculations!M49</f>
        <v>0</v>
      </c>
      <c r="L8" s="33">
        <f>Calculations!N49</f>
        <v>0</v>
      </c>
      <c r="M8" s="33">
        <f>Calculations!O49</f>
        <v>0</v>
      </c>
      <c r="N8" s="33">
        <f>Calculations!P49</f>
        <v>0</v>
      </c>
      <c r="O8" s="33">
        <f>Calculations!Q49</f>
        <v>0</v>
      </c>
      <c r="P8" s="33">
        <f>Calculations!R49</f>
        <v>0</v>
      </c>
      <c r="Q8" s="33">
        <f>Calculations!S49</f>
        <v>0</v>
      </c>
      <c r="R8" s="33">
        <f>Calculations!T49</f>
        <v>0</v>
      </c>
      <c r="S8" s="33">
        <f>Calculations!U49</f>
        <v>0</v>
      </c>
      <c r="T8" s="33">
        <f>Calculations!V49</f>
        <v>0</v>
      </c>
      <c r="U8" s="33">
        <f>Calculations!W49</f>
        <v>0</v>
      </c>
      <c r="V8" s="33">
        <f>Calculations!X49</f>
        <v>0</v>
      </c>
      <c r="W8" s="33">
        <f>Calculations!Y49</f>
        <v>0</v>
      </c>
      <c r="X8" s="33">
        <f>Calculations!Z49</f>
        <v>0</v>
      </c>
      <c r="Y8" s="33">
        <f>Calculations!AA49</f>
        <v>0</v>
      </c>
      <c r="Z8" s="33">
        <f>Calculations!AB49</f>
        <v>0</v>
      </c>
      <c r="AA8" s="33">
        <f>Calculations!AC49</f>
        <v>0</v>
      </c>
      <c r="AB8" s="33">
        <f>Calculations!AD49</f>
        <v>0</v>
      </c>
      <c r="AC8" s="33">
        <f>Calculations!AE49</f>
        <v>0</v>
      </c>
      <c r="AD8" s="33">
        <f>Calculations!AF49</f>
        <v>0</v>
      </c>
      <c r="AE8" s="33">
        <f>Calculations!AG49</f>
        <v>0</v>
      </c>
      <c r="AF8" s="33">
        <f>Calculations!AH49</f>
        <v>0</v>
      </c>
      <c r="AG8" s="33">
        <f>Calculations!AI49</f>
        <v>0</v>
      </c>
    </row>
    <row r="9" spans="1:33" x14ac:dyDescent="0.45">
      <c r="A9" t="s">
        <v>227</v>
      </c>
      <c r="B9" s="33">
        <f>Calculations!D50</f>
        <v>0</v>
      </c>
      <c r="C9" s="33">
        <f>Calculations!E50</f>
        <v>0</v>
      </c>
      <c r="D9" s="33">
        <f>Calculations!F50</f>
        <v>0</v>
      </c>
      <c r="E9" s="33">
        <f>Calculations!G50</f>
        <v>0</v>
      </c>
      <c r="F9" s="33">
        <f>Calculations!H50</f>
        <v>0</v>
      </c>
      <c r="G9" s="33">
        <f>Calculations!I50</f>
        <v>0</v>
      </c>
      <c r="H9" s="33">
        <f>Calculations!J50</f>
        <v>0</v>
      </c>
      <c r="I9" s="33">
        <f>Calculations!K50</f>
        <v>0</v>
      </c>
      <c r="J9" s="33">
        <f>Calculations!L50</f>
        <v>0</v>
      </c>
      <c r="K9" s="33">
        <f>Calculations!M50</f>
        <v>0</v>
      </c>
      <c r="L9" s="33">
        <f>Calculations!N50</f>
        <v>0</v>
      </c>
      <c r="M9" s="33">
        <f>Calculations!O50</f>
        <v>0</v>
      </c>
      <c r="N9" s="33">
        <f>Calculations!P50</f>
        <v>0</v>
      </c>
      <c r="O9" s="33">
        <f>Calculations!Q50</f>
        <v>0</v>
      </c>
      <c r="P9" s="33">
        <f>Calculations!R50</f>
        <v>0</v>
      </c>
      <c r="Q9" s="33">
        <f>Calculations!S50</f>
        <v>0</v>
      </c>
      <c r="R9" s="33">
        <f>Calculations!T50</f>
        <v>0</v>
      </c>
      <c r="S9" s="33">
        <f>Calculations!U50</f>
        <v>0</v>
      </c>
      <c r="T9" s="33">
        <f>Calculations!V50</f>
        <v>0</v>
      </c>
      <c r="U9" s="33">
        <f>Calculations!W50</f>
        <v>0</v>
      </c>
      <c r="V9" s="33">
        <f>Calculations!X50</f>
        <v>0</v>
      </c>
      <c r="W9" s="33">
        <f>Calculations!Y50</f>
        <v>0</v>
      </c>
      <c r="X9" s="33">
        <f>Calculations!Z50</f>
        <v>0</v>
      </c>
      <c r="Y9" s="33">
        <f>Calculations!AA50</f>
        <v>0</v>
      </c>
      <c r="Z9" s="33">
        <f>Calculations!AB50</f>
        <v>0</v>
      </c>
      <c r="AA9" s="33">
        <f>Calculations!AC50</f>
        <v>0</v>
      </c>
      <c r="AB9" s="33">
        <f>Calculations!AD50</f>
        <v>0</v>
      </c>
      <c r="AC9" s="33">
        <f>Calculations!AE50</f>
        <v>0</v>
      </c>
      <c r="AD9" s="33">
        <f>Calculations!AF50</f>
        <v>0</v>
      </c>
      <c r="AE9" s="33">
        <f>Calculations!AG50</f>
        <v>0</v>
      </c>
      <c r="AF9" s="33">
        <f>Calculations!AH50</f>
        <v>0</v>
      </c>
      <c r="AG9" s="33">
        <f>Calculations!AI50</f>
        <v>0</v>
      </c>
    </row>
    <row r="10" spans="1:33" x14ac:dyDescent="0.45">
      <c r="A10" t="s">
        <v>228</v>
      </c>
      <c r="B10" s="33">
        <f>Calculations!D51</f>
        <v>0</v>
      </c>
      <c r="C10" s="33">
        <f>Calculations!E51</f>
        <v>0</v>
      </c>
      <c r="D10" s="33">
        <f>Calculations!F51</f>
        <v>0</v>
      </c>
      <c r="E10" s="33">
        <f>Calculations!G51</f>
        <v>0</v>
      </c>
      <c r="F10" s="33">
        <f>Calculations!H51</f>
        <v>0</v>
      </c>
      <c r="G10" s="33">
        <f>Calculations!I51</f>
        <v>0</v>
      </c>
      <c r="H10" s="33">
        <f>Calculations!J51</f>
        <v>0</v>
      </c>
      <c r="I10" s="33">
        <f>Calculations!K51</f>
        <v>0</v>
      </c>
      <c r="J10" s="33">
        <f>Calculations!L51</f>
        <v>0</v>
      </c>
      <c r="K10" s="33">
        <f>Calculations!M51</f>
        <v>0</v>
      </c>
      <c r="L10" s="33">
        <f>Calculations!N51</f>
        <v>0</v>
      </c>
      <c r="M10" s="33">
        <f>Calculations!O51</f>
        <v>0</v>
      </c>
      <c r="N10" s="33">
        <f>Calculations!P51</f>
        <v>0</v>
      </c>
      <c r="O10" s="33">
        <f>Calculations!Q51</f>
        <v>0</v>
      </c>
      <c r="P10" s="33">
        <f>Calculations!R51</f>
        <v>0</v>
      </c>
      <c r="Q10" s="33">
        <f>Calculations!S51</f>
        <v>0</v>
      </c>
      <c r="R10" s="33">
        <f>Calculations!T51</f>
        <v>0</v>
      </c>
      <c r="S10" s="33">
        <f>Calculations!U51</f>
        <v>0</v>
      </c>
      <c r="T10" s="33">
        <f>Calculations!V51</f>
        <v>0</v>
      </c>
      <c r="U10" s="33">
        <f>Calculations!W51</f>
        <v>0</v>
      </c>
      <c r="V10" s="33">
        <f>Calculations!X51</f>
        <v>0</v>
      </c>
      <c r="W10" s="33">
        <f>Calculations!Y51</f>
        <v>0</v>
      </c>
      <c r="X10" s="33">
        <f>Calculations!Z51</f>
        <v>0</v>
      </c>
      <c r="Y10" s="33">
        <f>Calculations!AA51</f>
        <v>0</v>
      </c>
      <c r="Z10" s="33">
        <f>Calculations!AB51</f>
        <v>0</v>
      </c>
      <c r="AA10" s="33">
        <f>Calculations!AC51</f>
        <v>0</v>
      </c>
      <c r="AB10" s="33">
        <f>Calculations!AD51</f>
        <v>0</v>
      </c>
      <c r="AC10" s="33">
        <f>Calculations!AE51</f>
        <v>0</v>
      </c>
      <c r="AD10" s="33">
        <f>Calculations!AF51</f>
        <v>0</v>
      </c>
      <c r="AE10" s="33">
        <f>Calculations!AG51</f>
        <v>0</v>
      </c>
      <c r="AF10" s="33">
        <f>Calculations!AH51</f>
        <v>0</v>
      </c>
      <c r="AG10" s="33">
        <f>Calculations!AI51</f>
        <v>0</v>
      </c>
    </row>
    <row r="11" spans="1:33" x14ac:dyDescent="0.45">
      <c r="A11" t="s">
        <v>229</v>
      </c>
      <c r="B11" s="33">
        <f>Calculations!D52</f>
        <v>0</v>
      </c>
      <c r="C11" s="33">
        <f>Calculations!E52</f>
        <v>0</v>
      </c>
      <c r="D11" s="33">
        <f>Calculations!F52</f>
        <v>0</v>
      </c>
      <c r="E11" s="33">
        <f>Calculations!G52</f>
        <v>0</v>
      </c>
      <c r="F11" s="33">
        <f>Calculations!H52</f>
        <v>0</v>
      </c>
      <c r="G11" s="33">
        <f>Calculations!I52</f>
        <v>0</v>
      </c>
      <c r="H11" s="33">
        <f>Calculations!J52</f>
        <v>0</v>
      </c>
      <c r="I11" s="33">
        <f>Calculations!K52</f>
        <v>0</v>
      </c>
      <c r="J11" s="33">
        <f>Calculations!L52</f>
        <v>0</v>
      </c>
      <c r="K11" s="33">
        <f>Calculations!M52</f>
        <v>0</v>
      </c>
      <c r="L11" s="33">
        <f>Calculations!N52</f>
        <v>0</v>
      </c>
      <c r="M11" s="33">
        <f>Calculations!O52</f>
        <v>0</v>
      </c>
      <c r="N11" s="33">
        <f>Calculations!P52</f>
        <v>0</v>
      </c>
      <c r="O11" s="33">
        <f>Calculations!Q52</f>
        <v>0</v>
      </c>
      <c r="P11" s="33">
        <f>Calculations!R52</f>
        <v>0</v>
      </c>
      <c r="Q11" s="33">
        <f>Calculations!S52</f>
        <v>0</v>
      </c>
      <c r="R11" s="33">
        <f>Calculations!T52</f>
        <v>0</v>
      </c>
      <c r="S11" s="33">
        <f>Calculations!U52</f>
        <v>0</v>
      </c>
      <c r="T11" s="33">
        <f>Calculations!V52</f>
        <v>0</v>
      </c>
      <c r="U11" s="33">
        <f>Calculations!W52</f>
        <v>0</v>
      </c>
      <c r="V11" s="33">
        <f>Calculations!X52</f>
        <v>0</v>
      </c>
      <c r="W11" s="33">
        <f>Calculations!Y52</f>
        <v>0</v>
      </c>
      <c r="X11" s="33">
        <f>Calculations!Z52</f>
        <v>0</v>
      </c>
      <c r="Y11" s="33">
        <f>Calculations!AA52</f>
        <v>0</v>
      </c>
      <c r="Z11" s="33">
        <f>Calculations!AB52</f>
        <v>0</v>
      </c>
      <c r="AA11" s="33">
        <f>Calculations!AC52</f>
        <v>0</v>
      </c>
      <c r="AB11" s="33">
        <f>Calculations!AD52</f>
        <v>0</v>
      </c>
      <c r="AC11" s="33">
        <f>Calculations!AE52</f>
        <v>0</v>
      </c>
      <c r="AD11" s="33">
        <f>Calculations!AF52</f>
        <v>0</v>
      </c>
      <c r="AE11" s="33">
        <f>Calculations!AG52</f>
        <v>0</v>
      </c>
      <c r="AF11" s="33">
        <f>Calculations!AH52</f>
        <v>0</v>
      </c>
      <c r="AG11" s="33">
        <f>Calculations!AI52</f>
        <v>0</v>
      </c>
    </row>
    <row r="12" spans="1:33" x14ac:dyDescent="0.45">
      <c r="A12" t="s">
        <v>230</v>
      </c>
      <c r="B12" s="33">
        <f>Calculations!D53</f>
        <v>0</v>
      </c>
      <c r="C12" s="33">
        <f>Calculations!E53</f>
        <v>0</v>
      </c>
      <c r="D12" s="33">
        <f>Calculations!F53</f>
        <v>0</v>
      </c>
      <c r="E12" s="33">
        <f>Calculations!G53</f>
        <v>0</v>
      </c>
      <c r="F12" s="33">
        <f>Calculations!H53</f>
        <v>0</v>
      </c>
      <c r="G12" s="33">
        <f>Calculations!I53</f>
        <v>0</v>
      </c>
      <c r="H12" s="33">
        <f>Calculations!J53</f>
        <v>0</v>
      </c>
      <c r="I12" s="33">
        <f>Calculations!K53</f>
        <v>0</v>
      </c>
      <c r="J12" s="33">
        <f>Calculations!L53</f>
        <v>0</v>
      </c>
      <c r="K12" s="33">
        <f>Calculations!M53</f>
        <v>0</v>
      </c>
      <c r="L12" s="33">
        <f>Calculations!N53</f>
        <v>0</v>
      </c>
      <c r="M12" s="33">
        <f>Calculations!O53</f>
        <v>0</v>
      </c>
      <c r="N12" s="33">
        <f>Calculations!P53</f>
        <v>0</v>
      </c>
      <c r="O12" s="33">
        <f>Calculations!Q53</f>
        <v>0</v>
      </c>
      <c r="P12" s="33">
        <f>Calculations!R53</f>
        <v>0</v>
      </c>
      <c r="Q12" s="33">
        <f>Calculations!S53</f>
        <v>0</v>
      </c>
      <c r="R12" s="33">
        <f>Calculations!T53</f>
        <v>0</v>
      </c>
      <c r="S12" s="33">
        <f>Calculations!U53</f>
        <v>0</v>
      </c>
      <c r="T12" s="33">
        <f>Calculations!V53</f>
        <v>0</v>
      </c>
      <c r="U12" s="33">
        <f>Calculations!W53</f>
        <v>0</v>
      </c>
      <c r="V12" s="33">
        <f>Calculations!X53</f>
        <v>0</v>
      </c>
      <c r="W12" s="33">
        <f>Calculations!Y53</f>
        <v>0</v>
      </c>
      <c r="X12" s="33">
        <f>Calculations!Z53</f>
        <v>0</v>
      </c>
      <c r="Y12" s="33">
        <f>Calculations!AA53</f>
        <v>0</v>
      </c>
      <c r="Z12" s="33">
        <f>Calculations!AB53</f>
        <v>0</v>
      </c>
      <c r="AA12" s="33">
        <f>Calculations!AC53</f>
        <v>0</v>
      </c>
      <c r="AB12" s="33">
        <f>Calculations!AD53</f>
        <v>0</v>
      </c>
      <c r="AC12" s="33">
        <f>Calculations!AE53</f>
        <v>0</v>
      </c>
      <c r="AD12" s="33">
        <f>Calculations!AF53</f>
        <v>0</v>
      </c>
      <c r="AE12" s="33">
        <f>Calculations!AG53</f>
        <v>0</v>
      </c>
      <c r="AF12" s="33">
        <f>Calculations!AH53</f>
        <v>0</v>
      </c>
      <c r="AG12" s="33">
        <f>Calculations!AI53</f>
        <v>0</v>
      </c>
    </row>
    <row r="13" spans="1:33" x14ac:dyDescent="0.45">
      <c r="A13" t="s">
        <v>300</v>
      </c>
      <c r="B13" s="33">
        <f>Calculations!D54</f>
        <v>0</v>
      </c>
      <c r="C13" s="33">
        <f>Calculations!E54</f>
        <v>0</v>
      </c>
      <c r="D13" s="33">
        <f>Calculations!F54</f>
        <v>0</v>
      </c>
      <c r="E13" s="33">
        <f>Calculations!G54</f>
        <v>0</v>
      </c>
      <c r="F13" s="33">
        <f>Calculations!H54</f>
        <v>0</v>
      </c>
      <c r="G13" s="33">
        <f>Calculations!I54</f>
        <v>0</v>
      </c>
      <c r="H13" s="33">
        <f>Calculations!J54</f>
        <v>0</v>
      </c>
      <c r="I13" s="33">
        <f>Calculations!K54</f>
        <v>0</v>
      </c>
      <c r="J13" s="33">
        <f>Calculations!L54</f>
        <v>0</v>
      </c>
      <c r="K13" s="33">
        <f>Calculations!M54</f>
        <v>0</v>
      </c>
      <c r="L13" s="33">
        <f>Calculations!N54</f>
        <v>0</v>
      </c>
      <c r="M13" s="33">
        <f>Calculations!O54</f>
        <v>0</v>
      </c>
      <c r="N13" s="33">
        <f>Calculations!P54</f>
        <v>0</v>
      </c>
      <c r="O13" s="33">
        <f>Calculations!Q54</f>
        <v>0</v>
      </c>
      <c r="P13" s="33">
        <f>Calculations!R54</f>
        <v>0</v>
      </c>
      <c r="Q13" s="33">
        <f>Calculations!S54</f>
        <v>0</v>
      </c>
      <c r="R13" s="33">
        <f>Calculations!T54</f>
        <v>0</v>
      </c>
      <c r="S13" s="33">
        <f>Calculations!U54</f>
        <v>0</v>
      </c>
      <c r="T13" s="33">
        <f>Calculations!V54</f>
        <v>0</v>
      </c>
      <c r="U13" s="33">
        <f>Calculations!W54</f>
        <v>0</v>
      </c>
      <c r="V13" s="33">
        <f>Calculations!X54</f>
        <v>0</v>
      </c>
      <c r="W13" s="33">
        <f>Calculations!Y54</f>
        <v>0</v>
      </c>
      <c r="X13" s="33">
        <f>Calculations!Z54</f>
        <v>0</v>
      </c>
      <c r="Y13" s="33">
        <f>Calculations!AA54</f>
        <v>0</v>
      </c>
      <c r="Z13" s="33">
        <f>Calculations!AB54</f>
        <v>0</v>
      </c>
      <c r="AA13" s="33">
        <f>Calculations!AC54</f>
        <v>0</v>
      </c>
      <c r="AB13" s="33">
        <f>Calculations!AD54</f>
        <v>0</v>
      </c>
      <c r="AC13" s="33">
        <f>Calculations!AE54</f>
        <v>0</v>
      </c>
      <c r="AD13" s="33">
        <f>Calculations!AF54</f>
        <v>0</v>
      </c>
      <c r="AE13" s="33">
        <f>Calculations!AG54</f>
        <v>0</v>
      </c>
      <c r="AF13" s="33">
        <f>Calculations!AH54</f>
        <v>0</v>
      </c>
      <c r="AG13" s="33">
        <f>Calculations!AI54</f>
        <v>0</v>
      </c>
    </row>
    <row r="14" spans="1:33" x14ac:dyDescent="0.45">
      <c r="A14" t="s">
        <v>303</v>
      </c>
      <c r="B14" s="33">
        <f>Calculations!D55</f>
        <v>0</v>
      </c>
      <c r="C14" s="33">
        <f>Calculations!E55</f>
        <v>0</v>
      </c>
      <c r="D14" s="33">
        <f>Calculations!F55</f>
        <v>0</v>
      </c>
      <c r="E14" s="33">
        <f>Calculations!G55</f>
        <v>0</v>
      </c>
      <c r="F14" s="33">
        <f>Calculations!H55</f>
        <v>0</v>
      </c>
      <c r="G14" s="33">
        <f>Calculations!I55</f>
        <v>0</v>
      </c>
      <c r="H14" s="33">
        <f>Calculations!J55</f>
        <v>0</v>
      </c>
      <c r="I14" s="33">
        <f>Calculations!K55</f>
        <v>0</v>
      </c>
      <c r="J14" s="33">
        <f>Calculations!L55</f>
        <v>0</v>
      </c>
      <c r="K14" s="33">
        <f>Calculations!M55</f>
        <v>0</v>
      </c>
      <c r="L14" s="33">
        <f>Calculations!N55</f>
        <v>0</v>
      </c>
      <c r="M14" s="33">
        <f>Calculations!O55</f>
        <v>0</v>
      </c>
      <c r="N14" s="33">
        <f>Calculations!P55</f>
        <v>0</v>
      </c>
      <c r="O14" s="33">
        <f>Calculations!Q55</f>
        <v>0</v>
      </c>
      <c r="P14" s="33">
        <f>Calculations!R55</f>
        <v>0</v>
      </c>
      <c r="Q14" s="33">
        <f>Calculations!S55</f>
        <v>0</v>
      </c>
      <c r="R14" s="33">
        <f>Calculations!T55</f>
        <v>0</v>
      </c>
      <c r="S14" s="33">
        <f>Calculations!U55</f>
        <v>0</v>
      </c>
      <c r="T14" s="33">
        <f>Calculations!V55</f>
        <v>0</v>
      </c>
      <c r="U14" s="33">
        <f>Calculations!W55</f>
        <v>0</v>
      </c>
      <c r="V14" s="33">
        <f>Calculations!X55</f>
        <v>0</v>
      </c>
      <c r="W14" s="33">
        <f>Calculations!Y55</f>
        <v>0</v>
      </c>
      <c r="X14" s="33">
        <f>Calculations!Z55</f>
        <v>0</v>
      </c>
      <c r="Y14" s="33">
        <f>Calculations!AA55</f>
        <v>0</v>
      </c>
      <c r="Z14" s="33">
        <f>Calculations!AB55</f>
        <v>0</v>
      </c>
      <c r="AA14" s="33">
        <f>Calculations!AC55</f>
        <v>0</v>
      </c>
      <c r="AB14" s="33">
        <f>Calculations!AD55</f>
        <v>0</v>
      </c>
      <c r="AC14" s="33">
        <f>Calculations!AE55</f>
        <v>0</v>
      </c>
      <c r="AD14" s="33">
        <f>Calculations!AF55</f>
        <v>0</v>
      </c>
      <c r="AE14" s="33">
        <f>Calculations!AG55</f>
        <v>0</v>
      </c>
      <c r="AF14" s="33">
        <f>Calculations!AH55</f>
        <v>0</v>
      </c>
      <c r="AG14" s="33">
        <f>Calculations!AI55</f>
        <v>0</v>
      </c>
    </row>
    <row r="15" spans="1:33" x14ac:dyDescent="0.45">
      <c r="A15" t="s">
        <v>435</v>
      </c>
      <c r="B15" s="33">
        <f>Calculations!D56</f>
        <v>0</v>
      </c>
      <c r="C15" s="33">
        <f>Calculations!E56</f>
        <v>0</v>
      </c>
      <c r="D15" s="33">
        <f>Calculations!F56</f>
        <v>0</v>
      </c>
      <c r="E15" s="33">
        <f>Calculations!G56</f>
        <v>0</v>
      </c>
      <c r="F15" s="33">
        <f>Calculations!H56</f>
        <v>0</v>
      </c>
      <c r="G15" s="33">
        <f>Calculations!I56</f>
        <v>0</v>
      </c>
      <c r="H15" s="33">
        <f>Calculations!J56</f>
        <v>0</v>
      </c>
      <c r="I15" s="33">
        <f>Calculations!K56</f>
        <v>0</v>
      </c>
      <c r="J15" s="33">
        <f>Calculations!L56</f>
        <v>0</v>
      </c>
      <c r="K15" s="33">
        <f>Calculations!M56</f>
        <v>0</v>
      </c>
      <c r="L15" s="33">
        <f>Calculations!N56</f>
        <v>0</v>
      </c>
      <c r="M15" s="33">
        <f>Calculations!O56</f>
        <v>0</v>
      </c>
      <c r="N15" s="33">
        <f>Calculations!P56</f>
        <v>0</v>
      </c>
      <c r="O15" s="33">
        <f>Calculations!Q56</f>
        <v>0</v>
      </c>
      <c r="P15" s="33">
        <f>Calculations!R56</f>
        <v>0</v>
      </c>
      <c r="Q15" s="33">
        <f>Calculations!S56</f>
        <v>0</v>
      </c>
      <c r="R15" s="33">
        <f>Calculations!T56</f>
        <v>0</v>
      </c>
      <c r="S15" s="33">
        <f>Calculations!U56</f>
        <v>0</v>
      </c>
      <c r="T15" s="33">
        <f>Calculations!V56</f>
        <v>0</v>
      </c>
      <c r="U15" s="33">
        <f>Calculations!W56</f>
        <v>0</v>
      </c>
      <c r="V15" s="33">
        <f>Calculations!X56</f>
        <v>0</v>
      </c>
      <c r="W15" s="33">
        <f>Calculations!Y56</f>
        <v>0</v>
      </c>
      <c r="X15" s="33">
        <f>Calculations!Z56</f>
        <v>0</v>
      </c>
      <c r="Y15" s="33">
        <f>Calculations!AA56</f>
        <v>0</v>
      </c>
      <c r="Z15" s="33">
        <f>Calculations!AB56</f>
        <v>0</v>
      </c>
      <c r="AA15" s="33">
        <f>Calculations!AC56</f>
        <v>0</v>
      </c>
      <c r="AB15" s="33">
        <f>Calculations!AD56</f>
        <v>0</v>
      </c>
      <c r="AC15" s="33">
        <f>Calculations!AE56</f>
        <v>0</v>
      </c>
      <c r="AD15" s="33">
        <f>Calculations!AF56</f>
        <v>0</v>
      </c>
      <c r="AE15" s="33">
        <f>Calculations!AG56</f>
        <v>0</v>
      </c>
      <c r="AF15" s="33">
        <f>Calculations!AH56</f>
        <v>0</v>
      </c>
      <c r="AG15" s="33">
        <f>Calculations!AI56</f>
        <v>0</v>
      </c>
    </row>
    <row r="16" spans="1:33" x14ac:dyDescent="0.45">
      <c r="A16" t="s">
        <v>436</v>
      </c>
      <c r="B16" s="33">
        <f>Calculations!D57</f>
        <v>0</v>
      </c>
      <c r="C16" s="33">
        <f>Calculations!E57</f>
        <v>0</v>
      </c>
      <c r="D16" s="33">
        <f>Calculations!F57</f>
        <v>0</v>
      </c>
      <c r="E16" s="33">
        <f>Calculations!G57</f>
        <v>0</v>
      </c>
      <c r="F16" s="33">
        <f>Calculations!H57</f>
        <v>0</v>
      </c>
      <c r="G16" s="33">
        <f>Calculations!I57</f>
        <v>0</v>
      </c>
      <c r="H16" s="33">
        <f>Calculations!J57</f>
        <v>0</v>
      </c>
      <c r="I16" s="33">
        <f>Calculations!K57</f>
        <v>0</v>
      </c>
      <c r="J16" s="33">
        <f>Calculations!L57</f>
        <v>0</v>
      </c>
      <c r="K16" s="33">
        <f>Calculations!M57</f>
        <v>0</v>
      </c>
      <c r="L16" s="33">
        <f>Calculations!N57</f>
        <v>0</v>
      </c>
      <c r="M16" s="33">
        <f>Calculations!O57</f>
        <v>0</v>
      </c>
      <c r="N16" s="33">
        <f>Calculations!P57</f>
        <v>0</v>
      </c>
      <c r="O16" s="33">
        <f>Calculations!Q57</f>
        <v>0</v>
      </c>
      <c r="P16" s="33">
        <f>Calculations!R57</f>
        <v>0</v>
      </c>
      <c r="Q16" s="33">
        <f>Calculations!S57</f>
        <v>0</v>
      </c>
      <c r="R16" s="33">
        <f>Calculations!T57</f>
        <v>0</v>
      </c>
      <c r="S16" s="33">
        <f>Calculations!U57</f>
        <v>0</v>
      </c>
      <c r="T16" s="33">
        <f>Calculations!V57</f>
        <v>0</v>
      </c>
      <c r="U16" s="33">
        <f>Calculations!W57</f>
        <v>0</v>
      </c>
      <c r="V16" s="33">
        <f>Calculations!X57</f>
        <v>0</v>
      </c>
      <c r="W16" s="33">
        <f>Calculations!Y57</f>
        <v>0</v>
      </c>
      <c r="X16" s="33">
        <f>Calculations!Z57</f>
        <v>0</v>
      </c>
      <c r="Y16" s="33">
        <f>Calculations!AA57</f>
        <v>0</v>
      </c>
      <c r="Z16" s="33">
        <f>Calculations!AB57</f>
        <v>0</v>
      </c>
      <c r="AA16" s="33">
        <f>Calculations!AC57</f>
        <v>0</v>
      </c>
      <c r="AB16" s="33">
        <f>Calculations!AD57</f>
        <v>0</v>
      </c>
      <c r="AC16" s="33">
        <f>Calculations!AE57</f>
        <v>0</v>
      </c>
      <c r="AD16" s="33">
        <f>Calculations!AF57</f>
        <v>0</v>
      </c>
      <c r="AE16" s="33">
        <f>Calculations!AG57</f>
        <v>0</v>
      </c>
      <c r="AF16" s="33">
        <f>Calculations!AH57</f>
        <v>0</v>
      </c>
      <c r="AG16" s="33">
        <f>Calculations!AI57</f>
        <v>0</v>
      </c>
    </row>
    <row r="17" spans="1:33" x14ac:dyDescent="0.45">
      <c r="A17" t="s">
        <v>437</v>
      </c>
      <c r="B17" s="33">
        <f>Calculations!D58</f>
        <v>0</v>
      </c>
      <c r="C17" s="33">
        <f>Calculations!E58</f>
        <v>0</v>
      </c>
      <c r="D17" s="33">
        <f>Calculations!F58</f>
        <v>0</v>
      </c>
      <c r="E17" s="33">
        <f>Calculations!G58</f>
        <v>0</v>
      </c>
      <c r="F17" s="33">
        <f>Calculations!H58</f>
        <v>0</v>
      </c>
      <c r="G17" s="33">
        <f>Calculations!I58</f>
        <v>0</v>
      </c>
      <c r="H17" s="33">
        <f>Calculations!J58</f>
        <v>0</v>
      </c>
      <c r="I17" s="33">
        <f>Calculations!K58</f>
        <v>0</v>
      </c>
      <c r="J17" s="33">
        <f>Calculations!L58</f>
        <v>0</v>
      </c>
      <c r="K17" s="33">
        <f>Calculations!M58</f>
        <v>0</v>
      </c>
      <c r="L17" s="33">
        <f>Calculations!N58</f>
        <v>0</v>
      </c>
      <c r="M17" s="33">
        <f>Calculations!O58</f>
        <v>0</v>
      </c>
      <c r="N17" s="33">
        <f>Calculations!P58</f>
        <v>0</v>
      </c>
      <c r="O17" s="33">
        <f>Calculations!Q58</f>
        <v>0</v>
      </c>
      <c r="P17" s="33">
        <f>Calculations!R58</f>
        <v>0</v>
      </c>
      <c r="Q17" s="33">
        <f>Calculations!S58</f>
        <v>0</v>
      </c>
      <c r="R17" s="33">
        <f>Calculations!T58</f>
        <v>0</v>
      </c>
      <c r="S17" s="33">
        <f>Calculations!U58</f>
        <v>0</v>
      </c>
      <c r="T17" s="33">
        <f>Calculations!V58</f>
        <v>0</v>
      </c>
      <c r="U17" s="33">
        <f>Calculations!W58</f>
        <v>0</v>
      </c>
      <c r="V17" s="33">
        <f>Calculations!X58</f>
        <v>0</v>
      </c>
      <c r="W17" s="33">
        <f>Calculations!Y58</f>
        <v>0</v>
      </c>
      <c r="X17" s="33">
        <f>Calculations!Z58</f>
        <v>0</v>
      </c>
      <c r="Y17" s="33">
        <f>Calculations!AA58</f>
        <v>0</v>
      </c>
      <c r="Z17" s="33">
        <f>Calculations!AB58</f>
        <v>0</v>
      </c>
      <c r="AA17" s="33">
        <f>Calculations!AC58</f>
        <v>0</v>
      </c>
      <c r="AB17" s="33">
        <f>Calculations!AD58</f>
        <v>0</v>
      </c>
      <c r="AC17" s="33">
        <f>Calculations!AE58</f>
        <v>0</v>
      </c>
      <c r="AD17" s="33">
        <f>Calculations!AF58</f>
        <v>0</v>
      </c>
      <c r="AE17" s="33">
        <f>Calculations!AG58</f>
        <v>0</v>
      </c>
      <c r="AF17" s="33">
        <f>Calculations!AH58</f>
        <v>0</v>
      </c>
      <c r="AG17" s="33">
        <f>Calculations!AI58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4</vt:i4>
      </vt:variant>
    </vt:vector>
  </HeadingPairs>
  <TitlesOfParts>
    <vt:vector size="15" baseType="lpstr">
      <vt:lpstr>About</vt:lpstr>
      <vt:lpstr>AEO Table 21</vt:lpstr>
      <vt:lpstr>AEO Table 22</vt:lpstr>
      <vt:lpstr>RECS HC2.1</vt:lpstr>
      <vt:lpstr>Calculations</vt:lpstr>
      <vt:lpstr>BDEQ-BEOfDS-urban-residential</vt:lpstr>
      <vt:lpstr>BDEQ-BEOfDS-rural-residential</vt:lpstr>
      <vt:lpstr>BDEQ-BEOfDS-commercial</vt:lpstr>
      <vt:lpstr>BDEQ-BDESC-urban-residential</vt:lpstr>
      <vt:lpstr>BDEQ-BDESC-rural-residential</vt:lpstr>
      <vt:lpstr>BDEQ-BDESC-commercial</vt:lpstr>
      <vt:lpstr>billion_kw_to_MW</vt:lpstr>
      <vt:lpstr>gigwatt_to_megawatt</vt:lpstr>
      <vt:lpstr>Percent_rural</vt:lpstr>
      <vt:lpstr>Percent_Urban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2016-01-26T19:10:58Z</dcterms:created>
  <dcterms:modified xsi:type="dcterms:W3CDTF">2020-06-30T17:50:57Z</dcterms:modified>
</cp:coreProperties>
</file>