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fuels\BSoFPtiT\"/>
    </mc:Choice>
  </mc:AlternateContent>
  <xr:revisionPtr revIDLastSave="0" documentId="13_ncr:1_{4341F104-6CFC-4053-8AEE-CF9CB1CE144B}" xr6:coauthVersionLast="45" xr6:coauthVersionMax="45" xr10:uidLastSave="{00000000-0000-0000-0000-000000000000}"/>
  <bookViews>
    <workbookView xWindow="3450" yWindow="435" windowWidth="23955" windowHeight="16500" xr2:uid="{7CF39A5E-DFC7-46A6-BB22-6455CF62E28A}"/>
  </bookViews>
  <sheets>
    <sheet name="About" sheetId="1" r:id="rId1"/>
    <sheet name="AEO Table 59" sheetId="4" r:id="rId2"/>
    <sheet name="BSoFPtiT-carbontax" sheetId="5" r:id="rId3"/>
    <sheet name="BSoFPtiT-othertax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4" i="3" l="1"/>
  <c r="AG11" i="3"/>
  <c r="AG10" i="3"/>
  <c r="Z10" i="3" l="1"/>
  <c r="Y10" i="3"/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B22" i="3"/>
  <c r="B21" i="3"/>
  <c r="B20" i="3"/>
  <c r="C10" i="3" l="1"/>
  <c r="C12" i="3" s="1"/>
  <c r="D10" i="3"/>
  <c r="D12" i="3" s="1"/>
  <c r="E10" i="3"/>
  <c r="E12" i="3" s="1"/>
  <c r="F10" i="3"/>
  <c r="F12" i="3" s="1"/>
  <c r="G10" i="3"/>
  <c r="G12" i="3" s="1"/>
  <c r="H10" i="3"/>
  <c r="H12" i="3" s="1"/>
  <c r="I10" i="3"/>
  <c r="I12" i="3" s="1"/>
  <c r="J10" i="3"/>
  <c r="J12" i="3" s="1"/>
  <c r="K10" i="3"/>
  <c r="K12" i="3" s="1"/>
  <c r="L10" i="3"/>
  <c r="L12" i="3" s="1"/>
  <c r="M10" i="3"/>
  <c r="M12" i="3" s="1"/>
  <c r="N10" i="3"/>
  <c r="N12" i="3" s="1"/>
  <c r="O10" i="3"/>
  <c r="P10" i="3"/>
  <c r="P12" i="3" s="1"/>
  <c r="Q10" i="3"/>
  <c r="Q12" i="3" s="1"/>
  <c r="R10" i="3"/>
  <c r="R12" i="3" s="1"/>
  <c r="S10" i="3"/>
  <c r="S12" i="3" s="1"/>
  <c r="T10" i="3"/>
  <c r="T12" i="3" s="1"/>
  <c r="U10" i="3"/>
  <c r="V10" i="3"/>
  <c r="V12" i="3" s="1"/>
  <c r="W10" i="3"/>
  <c r="W12" i="3" s="1"/>
  <c r="X10" i="3"/>
  <c r="X12" i="3" s="1"/>
  <c r="Y12" i="3"/>
  <c r="Z12" i="3"/>
  <c r="AA10" i="3"/>
  <c r="AA12" i="3" s="1"/>
  <c r="AB10" i="3"/>
  <c r="AB12" i="3" s="1"/>
  <c r="AC10" i="3"/>
  <c r="AC12" i="3" s="1"/>
  <c r="AD10" i="3"/>
  <c r="AD12" i="3" s="1"/>
  <c r="AE10" i="3"/>
  <c r="AE12" i="3" s="1"/>
  <c r="AF10" i="3"/>
  <c r="AF12" i="3" s="1"/>
  <c r="AG12" i="3"/>
  <c r="C11" i="3"/>
  <c r="C13" i="3" s="1"/>
  <c r="D11" i="3"/>
  <c r="E11" i="3"/>
  <c r="E13" i="3" s="1"/>
  <c r="F11" i="3"/>
  <c r="F13" i="3" s="1"/>
  <c r="G11" i="3"/>
  <c r="G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U13" i="3" s="1"/>
  <c r="V11" i="3"/>
  <c r="V13" i="3" s="1"/>
  <c r="W11" i="3"/>
  <c r="W13" i="3" s="1"/>
  <c r="X11" i="3"/>
  <c r="X13" i="3" s="1"/>
  <c r="Y11" i="3"/>
  <c r="Y13" i="3" s="1"/>
  <c r="Z11" i="3"/>
  <c r="Z13" i="3" s="1"/>
  <c r="AA11" i="3"/>
  <c r="AA13" i="3" s="1"/>
  <c r="AB11" i="3"/>
  <c r="AB13" i="3" s="1"/>
  <c r="AC11" i="3"/>
  <c r="AC13" i="3" s="1"/>
  <c r="AD11" i="3"/>
  <c r="AD13" i="3" s="1"/>
  <c r="AE11" i="3"/>
  <c r="AE13" i="3" s="1"/>
  <c r="AF11" i="3"/>
  <c r="AF13" i="3" s="1"/>
  <c r="AG13" i="3"/>
  <c r="O12" i="3"/>
  <c r="U12" i="3"/>
  <c r="D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B14" i="3"/>
  <c r="B11" i="3"/>
  <c r="B10" i="3"/>
  <c r="AG17" i="3" l="1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13" i="3"/>
  <c r="B12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<sst xmlns="http://schemas.openxmlformats.org/spreadsheetml/2006/main" count="175" uniqueCount="105">
  <si>
    <t>Source:</t>
  </si>
  <si>
    <t>Energy Information Administration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</si>
  <si>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</si>
  <si>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</si>
  <si>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</si>
  <si>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</si>
  <si>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</si>
  <si>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</si>
  <si>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</si>
  <si>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</si>
  <si>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</si>
  <si>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</si>
  <si>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</si>
  <si>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</si>
  <si>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</si>
  <si>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</si>
  <si>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</si>
  <si>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</si>
  <si>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</si>
  <si>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</si>
  <si>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</si>
  <si>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</si>
  <si>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</si>
  <si>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</si>
  <si>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</si>
  <si>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</si>
  <si>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</si>
  <si>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</si>
  <si>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</si>
  <si>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</si>
  <si>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</si>
  <si>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</si>
  <si>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</si>
  <si>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</si>
  <si>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</si>
  <si>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</si>
  <si>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</si>
  <si>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</si>
  <si>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</si>
  <si>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</si>
  <si>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</si>
  <si>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</si>
  <si>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</si>
  <si>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</si>
  <si>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Brent Spot Price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</si>
  <si>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</si>
  <si>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</si>
  <si>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</si>
  <si>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</si>
  <si>
    <t>geothermal (does not use fuel)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</si>
  <si>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</si>
  <si>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</si>
  <si>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</si>
  <si>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</si>
  <si>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</si>
  <si>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</si>
  <si>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</si>
  <si>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</si>
  <si>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</si>
  <si>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</si>
  <si>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</si>
  <si>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</si>
  <si>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</si>
  <si>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</si>
  <si>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</si>
  <si>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</si>
  <si>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</si>
  <si>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</si>
  <si>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</si>
  <si>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</si>
  <si>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</si>
  <si>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</si>
  <si>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</si>
  <si>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</si>
  <si>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</si>
  <si>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Release Date</t>
  </si>
  <si>
    <t>Datekey</t>
  </si>
  <si>
    <t>Reference case</t>
  </si>
  <si>
    <t>Scenario</t>
  </si>
  <si>
    <t>Report</t>
  </si>
  <si>
    <t>lignite</t>
  </si>
  <si>
    <t>BSoFPtiT BAU Share of Fuel Price that is Tax</t>
  </si>
  <si>
    <t>hard coal</t>
  </si>
  <si>
    <t>hydrogen</t>
  </si>
  <si>
    <t>crude oil</t>
  </si>
  <si>
    <t>heavy fuel oil</t>
  </si>
  <si>
    <t>LPG propane or butane</t>
  </si>
  <si>
    <t>municipal solid waste</t>
  </si>
  <si>
    <t>Based on AEO Table 59, crude oil and heavy fuel oil (residual oil) do not appear to be taxed.</t>
  </si>
  <si>
    <t>Share of Price That is Tax (dimensionless)</t>
  </si>
  <si>
    <t>Annual Energy Outlook 2020</t>
  </si>
  <si>
    <t>Latest version of AEO only goes through 2040, so we use 2018 for 2041-2050</t>
  </si>
  <si>
    <t>ref2020.d112119a</t>
  </si>
  <si>
    <t>ref2020</t>
  </si>
  <si>
    <t>d112119a</t>
  </si>
  <si>
    <t xml:space="preserve"> January 2020</t>
  </si>
  <si>
    <t>58. Components of Selected Petroleum Product Prices</t>
  </si>
  <si>
    <t>(2019 dollars per gallon)</t>
  </si>
  <si>
    <t>2019-</t>
  </si>
  <si>
    <t xml:space="preserve">   Sources:  2019:  U.S. Energy Information Administration (EIA), Short-Term Energy Outlook, October 2019 and EIA, AEO2020 National Energy</t>
  </si>
  <si>
    <t>Modeling System run ref2020.d112119a.  Projections:  EIA, AEO2020 National Energy Modeling System run ref2020.d112119a.</t>
  </si>
  <si>
    <t>Carbon Tax Notes</t>
  </si>
  <si>
    <t>The BAU tax amount must be split between BAU carbon tax and BAU other taxes (such as sales or</t>
  </si>
  <si>
    <t>excise taxes) in regions which possess a BAU carbon tax.  In a region without a BAU carbon tax,</t>
  </si>
  <si>
    <t>the carbon tax blue tab should contain only zeroes.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</si>
</sst>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7" borderId="11" applyNumberFormat="0" applyAlignment="0" applyProtection="0"/>
    <xf numFmtId="0" fontId="20" fillId="8" borderId="12" applyNumberFormat="0" applyAlignment="0" applyProtection="0"/>
    <xf numFmtId="0" fontId="21" fillId="8" borderId="11" applyNumberFormat="0" applyAlignment="0" applyProtection="0"/>
    <xf numFmtId="0" fontId="22" fillId="0" borderId="13" applyNumberFormat="0" applyFill="0" applyAlignment="0" applyProtection="0"/>
    <xf numFmtId="0" fontId="23" fillId="9" borderId="14" applyNumberFormat="0" applyAlignment="0" applyProtection="0"/>
    <xf numFmtId="0" fontId="24" fillId="0" borderId="0" applyNumberFormat="0" applyFill="0" applyBorder="0" applyAlignment="0" applyProtection="0"/>
    <xf numFmtId="0" fontId="12" fillId="10" borderId="15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6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6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6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6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6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6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6" borderId="0" applyNumberFormat="0" applyBorder="0" applyAlignment="0" applyProtection="0"/>
    <xf numFmtId="0" fontId="26" fillId="14" borderId="0" applyNumberFormat="0" applyBorder="0" applyAlignment="0" applyProtection="0"/>
    <xf numFmtId="0" fontId="26" fillId="18" borderId="0" applyNumberFormat="0" applyBorder="0" applyAlignment="0" applyProtection="0"/>
    <xf numFmtId="0" fontId="26" fillId="22" borderId="0" applyNumberFormat="0" applyBorder="0" applyAlignment="0" applyProtection="0"/>
    <xf numFmtId="0" fontId="26" fillId="26" borderId="0" applyNumberFormat="0" applyBorder="0" applyAlignment="0" applyProtection="0"/>
    <xf numFmtId="0" fontId="26" fillId="30" borderId="0" applyNumberFormat="0" applyBorder="0" applyAlignment="0" applyProtection="0"/>
    <xf numFmtId="0" fontId="26" fillId="34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0" fontId="9" fillId="0" borderId="0" xfId="0" applyFont="1"/>
    <xf numFmtId="165" fontId="0" fillId="0" borderId="0" xfId="0" applyNumberFormat="1" applyFill="1"/>
    <xf numFmtId="0" fontId="7" fillId="0" borderId="0" xfId="8"/>
    <xf numFmtId="0" fontId="7" fillId="0" borderId="0" xfId="13" applyFont="1"/>
    <xf numFmtId="0" fontId="8" fillId="0" borderId="5" xfId="12" applyFont="1" applyFill="1" applyBorder="1" applyAlignment="1">
      <alignment wrapText="1"/>
    </xf>
    <xf numFmtId="0" fontId="10" fillId="0" borderId="0" xfId="8" applyFont="1"/>
    <xf numFmtId="0" fontId="6" fillId="0" borderId="0" xfId="14" applyFont="1" applyFill="1" applyBorder="1" applyAlignment="1">
      <alignment horizontal="left"/>
    </xf>
    <xf numFmtId="0" fontId="7" fillId="0" borderId="0" xfId="8" applyAlignment="1" applyProtection="1">
      <alignment horizontal="left"/>
    </xf>
    <xf numFmtId="0" fontId="8" fillId="0" borderId="6" xfId="10" applyFont="1" applyFill="1" applyBorder="1" applyAlignment="1">
      <alignment wrapText="1"/>
    </xf>
    <xf numFmtId="0" fontId="7" fillId="0" borderId="7" xfId="11" applyFont="1" applyFill="1" applyBorder="1" applyAlignment="1">
      <alignment wrapText="1"/>
    </xf>
    <xf numFmtId="4" fontId="7" fillId="0" borderId="7" xfId="11" applyNumberFormat="1" applyFont="1" applyFill="1" applyAlignment="1">
      <alignment horizontal="right" wrapText="1"/>
    </xf>
    <xf numFmtId="164" fontId="7" fillId="0" borderId="7" xfId="11" applyNumberFormat="1" applyFon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164" fontId="8" fillId="0" borderId="6" xfId="10" applyNumberFormat="1" applyFill="1" applyAlignment="1">
      <alignment horizontal="right" wrapText="1"/>
    </xf>
    <xf numFmtId="0" fontId="9" fillId="0" borderId="0" xfId="8" applyFont="1"/>
    <xf numFmtId="0" fontId="11" fillId="0" borderId="0" xfId="8" applyFont="1"/>
    <xf numFmtId="0" fontId="7" fillId="0" borderId="8" xfId="9" applyFont="1" applyFill="1" applyBorder="1" applyAlignment="1">
      <alignment wrapText="1"/>
    </xf>
    <xf numFmtId="0" fontId="28" fillId="0" borderId="0" xfId="0" applyFont="1"/>
  </cellXfs>
  <cellStyles count="56">
    <cellStyle name="20% - Accent1" xfId="32" builtinId="30" customBuiltin="1"/>
    <cellStyle name="20% - Accent2" xfId="35" builtinId="34" customBuiltin="1"/>
    <cellStyle name="20% - Accent3" xfId="38" builtinId="38" customBuiltin="1"/>
    <cellStyle name="20% - Accent4" xfId="41" builtinId="42" customBuiltin="1"/>
    <cellStyle name="20% - Accent5" xfId="44" builtinId="46" customBuiltin="1"/>
    <cellStyle name="20% - Accent6" xfId="47" builtinId="50" customBuiltin="1"/>
    <cellStyle name="40% - Accent1" xfId="33" builtinId="31" customBuiltin="1"/>
    <cellStyle name="40% - Accent2" xfId="36" builtinId="35" customBuiltin="1"/>
    <cellStyle name="40% - Accent3" xfId="39" builtinId="39" customBuiltin="1"/>
    <cellStyle name="40% - Accent4" xfId="42" builtinId="43" customBuiltin="1"/>
    <cellStyle name="40% - Accent5" xfId="45" builtinId="47" customBuiltin="1"/>
    <cellStyle name="40% - Accent6" xfId="48" builtinId="51" customBuiltin="1"/>
    <cellStyle name="60% - Accent1 2" xfId="50" xr:uid="{8AB41EC0-A3DB-4B69-96D7-32E093F2A993}"/>
    <cellStyle name="60% - Accent2 2" xfId="51" xr:uid="{23B80C4D-1DE4-4553-A3C9-3D02272DE1AD}"/>
    <cellStyle name="60% - Accent3 2" xfId="52" xr:uid="{A6D99CA3-34D5-4169-BA82-6CE02FAA12EE}"/>
    <cellStyle name="60% - Accent4 2" xfId="53" xr:uid="{9C001B97-AAE1-4778-94E2-85C1F327582E}"/>
    <cellStyle name="60% - Accent5 2" xfId="54" xr:uid="{8CA7A7C7-D2A3-4EE5-9ADB-8FE879846A8C}"/>
    <cellStyle name="60% - Accent6 2" xfId="55" xr:uid="{C98247C7-7B0E-4D51-8009-DD802917241F}"/>
    <cellStyle name="Accent1" xfId="31" builtinId="29" customBuiltin="1"/>
    <cellStyle name="Accent2" xfId="34" builtinId="33" customBuiltin="1"/>
    <cellStyle name="Accent3" xfId="37" builtinId="37" customBuiltin="1"/>
    <cellStyle name="Accent4" xfId="40" builtinId="41" customBuiltin="1"/>
    <cellStyle name="Accent5" xfId="43" builtinId="45" customBuiltin="1"/>
    <cellStyle name="Accent6" xfId="46" builtinId="49" customBuiltin="1"/>
    <cellStyle name="Bad" xfId="21" builtinId="27" customBuiltin="1"/>
    <cellStyle name="Body: normal cell" xfId="5" xr:uid="{00000000-0005-0000-0000-000000000000}"/>
    <cellStyle name="Body: normal cell 2" xfId="11" xr:uid="{00000000-0005-0000-0000-000001000000}"/>
    <cellStyle name="Calculation" xfId="24" builtinId="22" customBuiltin="1"/>
    <cellStyle name="Check Cell" xfId="26" builtinId="23" customBuiltin="1"/>
    <cellStyle name="Explanatory Text" xfId="29" builtinId="53" customBuiltin="1"/>
    <cellStyle name="Font: Calibri, 9pt regular" xfId="2" xr:uid="{00000000-0005-0000-0000-000002000000}"/>
    <cellStyle name="Font: Calibri, 9pt regular 2" xfId="13" xr:uid="{00000000-0005-0000-0000-000003000000}"/>
    <cellStyle name="Footnotes: top row" xfId="7" xr:uid="{00000000-0005-0000-0000-000004000000}"/>
    <cellStyle name="Footnotes: top row 2" xfId="9" xr:uid="{00000000-0005-0000-0000-000005000000}"/>
    <cellStyle name="Good" xfId="20" builtinId="26" customBuiltin="1"/>
    <cellStyle name="Header: bottom row" xfId="3" xr:uid="{00000000-0005-0000-0000-000006000000}"/>
    <cellStyle name="Header: bottom row 2" xfId="12" xr:uid="{00000000-0005-0000-0000-000007000000}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1" builtinId="8"/>
    <cellStyle name="Input" xfId="22" builtinId="20" customBuiltin="1"/>
    <cellStyle name="Linked Cell" xfId="25" builtinId="24" customBuiltin="1"/>
    <cellStyle name="Neutral 2" xfId="49" xr:uid="{A2649982-2042-446F-B740-0A5057B98C15}"/>
    <cellStyle name="Normal" xfId="0" builtinId="0"/>
    <cellStyle name="Normal 2" xfId="8" xr:uid="{00000000-0005-0000-0000-00000A000000}"/>
    <cellStyle name="Note" xfId="28" builtinId="10" customBuiltin="1"/>
    <cellStyle name="Output" xfId="23" builtinId="21" customBuiltin="1"/>
    <cellStyle name="Parent row" xfId="6" xr:uid="{00000000-0005-0000-0000-00000B000000}"/>
    <cellStyle name="Parent row 2" xfId="10" xr:uid="{00000000-0005-0000-0000-00000C000000}"/>
    <cellStyle name="Table title" xfId="4" xr:uid="{00000000-0005-0000-0000-00000D000000}"/>
    <cellStyle name="Table title 2" xfId="14" xr:uid="{00000000-0005-0000-0000-00000E000000}"/>
    <cellStyle name="Title" xfId="15" builtinId="15" customBuiltin="1"/>
    <cellStyle name="Total" xfId="30" builtinId="25" customBuiltin="1"/>
    <cellStyle name="Warning Text" xfId="2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supplement/suptab_130.xlsx" TargetMode="External"/><Relationship Id="rId1" Type="http://schemas.openxmlformats.org/officeDocument/2006/relationships/hyperlink" Target="https://thestc.com/FAQ.s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/>
  </sheetViews>
  <sheetFormatPr defaultRowHeight="15" x14ac:dyDescent="0.25"/>
  <cols>
    <col min="2" max="2" width="79.5703125" customWidth="1"/>
    <col min="3" max="3" width="18.140625" customWidth="1"/>
  </cols>
  <sheetData>
    <row r="1" spans="1:3" x14ac:dyDescent="0.25">
      <c r="A1" s="1" t="s">
        <v>81</v>
      </c>
    </row>
    <row r="3" spans="1:3" x14ac:dyDescent="0.25">
      <c r="A3" s="1" t="s">
        <v>0</v>
      </c>
      <c r="B3" s="2" t="s">
        <v>30</v>
      </c>
    </row>
    <row r="4" spans="1:3" x14ac:dyDescent="0.25">
      <c r="B4" t="s">
        <v>1</v>
      </c>
    </row>
    <row r="5" spans="1:3" x14ac:dyDescent="0.25">
      <c r="B5" s="3">
        <v>2020</v>
      </c>
    </row>
    <row r="6" spans="1:3" x14ac:dyDescent="0.25">
      <c r="B6" t="s">
        <v>90</v>
      </c>
    </row>
    <row r="7" spans="1:3" x14ac:dyDescent="0.25">
      <c r="B7" s="4" t="s">
        <v>46</v>
      </c>
    </row>
    <row r="8" spans="1:3" x14ac:dyDescent="0.25">
      <c r="B8" t="s">
        <v>45</v>
      </c>
    </row>
    <row r="10" spans="1:3" x14ac:dyDescent="0.25">
      <c r="B10" s="2" t="s">
        <v>41</v>
      </c>
    </row>
    <row r="11" spans="1:3" x14ac:dyDescent="0.25">
      <c r="B11" t="s">
        <v>36</v>
      </c>
    </row>
    <row r="12" spans="1:3" x14ac:dyDescent="0.25">
      <c r="B12" t="s">
        <v>37</v>
      </c>
    </row>
    <row r="13" spans="1:3" x14ac:dyDescent="0.25">
      <c r="B13" t="s">
        <v>38</v>
      </c>
    </row>
    <row r="14" spans="1:3" x14ac:dyDescent="0.25">
      <c r="B14" s="4" t="s">
        <v>39</v>
      </c>
      <c r="C14" s="6" t="s">
        <v>42</v>
      </c>
    </row>
    <row r="15" spans="1:3" x14ac:dyDescent="0.25">
      <c r="B15" t="s">
        <v>40</v>
      </c>
      <c r="C15" s="7">
        <v>6.8000000000000005E-2</v>
      </c>
    </row>
    <row r="17" spans="1:1" x14ac:dyDescent="0.25">
      <c r="A17" s="1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88</v>
      </c>
    </row>
    <row r="22" spans="1:1" x14ac:dyDescent="0.25">
      <c r="A22" t="s">
        <v>35</v>
      </c>
    </row>
    <row r="24" spans="1:1" x14ac:dyDescent="0.25">
      <c r="A24" s="1" t="s">
        <v>101</v>
      </c>
    </row>
    <row r="25" spans="1:1" x14ac:dyDescent="0.25">
      <c r="A25" t="s">
        <v>102</v>
      </c>
    </row>
    <row r="26" spans="1:1" x14ac:dyDescent="0.25">
      <c r="A26" t="s">
        <v>103</v>
      </c>
    </row>
    <row r="27" spans="1:1" x14ac:dyDescent="0.25">
      <c r="A27" t="s">
        <v>104</v>
      </c>
    </row>
    <row r="29" spans="1:1" x14ac:dyDescent="0.25">
      <c r="A29" s="1" t="s">
        <v>47</v>
      </c>
    </row>
    <row r="30" spans="1:1" x14ac:dyDescent="0.25">
      <c r="A30" t="s">
        <v>48</v>
      </c>
    </row>
    <row r="32" spans="1:1" x14ac:dyDescent="0.25">
      <c r="A32" t="s">
        <v>91</v>
      </c>
    </row>
  </sheetData>
  <hyperlinks>
    <hyperlink ref="B14" r:id="rId1" xr:uid="{00000000-0004-0000-0000-000000000000}"/>
    <hyperlink ref="B7" r:id="rId2" xr:uid="{97057041-61DA-4EA4-B077-10B9943CACCC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5"/>
  <sheetViews>
    <sheetView workbookViewId="0">
      <selection activeCell="B6" sqref="B6"/>
    </sheetView>
  </sheetViews>
  <sheetFormatPr defaultRowHeight="15" customHeight="1" x14ac:dyDescent="0.25"/>
  <cols>
    <col min="1" max="1" width="19.140625" customWidth="1"/>
    <col min="2" max="2" width="42.7109375" customWidth="1"/>
  </cols>
  <sheetData>
    <row r="1" spans="1:35" ht="15" customHeight="1" thickBot="1" x14ac:dyDescent="0.3">
      <c r="A1" s="10"/>
      <c r="B1" s="11" t="s">
        <v>92</v>
      </c>
      <c r="C1" s="12">
        <v>2019</v>
      </c>
      <c r="D1" s="12">
        <v>2020</v>
      </c>
      <c r="E1" s="12">
        <v>2021</v>
      </c>
      <c r="F1" s="12">
        <v>2022</v>
      </c>
      <c r="G1" s="12">
        <v>2023</v>
      </c>
      <c r="H1" s="12">
        <v>2024</v>
      </c>
      <c r="I1" s="12">
        <v>2025</v>
      </c>
      <c r="J1" s="12">
        <v>2026</v>
      </c>
      <c r="K1" s="12">
        <v>2027</v>
      </c>
      <c r="L1" s="12">
        <v>2028</v>
      </c>
      <c r="M1" s="12">
        <v>2029</v>
      </c>
      <c r="N1" s="12">
        <v>2030</v>
      </c>
      <c r="O1" s="12">
        <v>2031</v>
      </c>
      <c r="P1" s="12">
        <v>2032</v>
      </c>
      <c r="Q1" s="12">
        <v>2033</v>
      </c>
      <c r="R1" s="12">
        <v>2034</v>
      </c>
      <c r="S1" s="12">
        <v>2035</v>
      </c>
      <c r="T1" s="12">
        <v>2036</v>
      </c>
      <c r="U1" s="12">
        <v>2037</v>
      </c>
      <c r="V1" s="12">
        <v>2038</v>
      </c>
      <c r="W1" s="12">
        <v>2039</v>
      </c>
      <c r="X1" s="12">
        <v>2040</v>
      </c>
      <c r="Y1" s="12">
        <v>2041</v>
      </c>
      <c r="Z1" s="12">
        <v>2042</v>
      </c>
      <c r="AA1" s="12">
        <v>2043</v>
      </c>
      <c r="AB1" s="12">
        <v>2044</v>
      </c>
      <c r="AC1" s="12">
        <v>2045</v>
      </c>
      <c r="AD1" s="12">
        <v>2046</v>
      </c>
      <c r="AE1" s="12">
        <v>2047</v>
      </c>
      <c r="AF1" s="12">
        <v>2048</v>
      </c>
      <c r="AG1" s="12">
        <v>2049</v>
      </c>
      <c r="AH1" s="12">
        <v>2050</v>
      </c>
      <c r="AI1" s="10"/>
    </row>
    <row r="2" spans="1:35" ht="15" customHeight="1" thickTop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ht="15" customHeight="1" x14ac:dyDescent="0.25">
      <c r="A3" s="10"/>
      <c r="B3" s="10"/>
      <c r="C3" s="23" t="s">
        <v>79</v>
      </c>
      <c r="D3" s="23" t="s">
        <v>90</v>
      </c>
      <c r="E3" s="23"/>
      <c r="F3" s="23"/>
      <c r="G3" s="23"/>
      <c r="H3" s="23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ht="15" customHeight="1" x14ac:dyDescent="0.25">
      <c r="A4" s="10"/>
      <c r="B4" s="10"/>
      <c r="C4" s="23" t="s">
        <v>78</v>
      </c>
      <c r="D4" s="23" t="s">
        <v>93</v>
      </c>
      <c r="E4" s="23"/>
      <c r="F4" s="23"/>
      <c r="G4" s="23" t="s">
        <v>77</v>
      </c>
      <c r="H4" s="23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ht="15" customHeight="1" x14ac:dyDescent="0.25">
      <c r="A5" s="10"/>
      <c r="B5" s="10"/>
      <c r="C5" s="23" t="s">
        <v>76</v>
      </c>
      <c r="D5" s="23" t="s">
        <v>94</v>
      </c>
      <c r="E5" s="23"/>
      <c r="F5" s="23"/>
      <c r="G5" s="23"/>
      <c r="H5" s="23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ht="15" customHeight="1" x14ac:dyDescent="0.25">
      <c r="A6" s="10"/>
      <c r="B6" s="10"/>
      <c r="C6" s="23" t="s">
        <v>75</v>
      </c>
      <c r="D6" s="23"/>
      <c r="E6" s="23" t="s">
        <v>95</v>
      </c>
      <c r="F6" s="23"/>
      <c r="G6" s="23"/>
      <c r="H6" s="2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10" spans="1:35" ht="15" customHeight="1" x14ac:dyDescent="0.25">
      <c r="A10" s="13" t="s">
        <v>74</v>
      </c>
      <c r="B10" s="14" t="s">
        <v>96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ht="15" customHeight="1" x14ac:dyDescent="0.25">
      <c r="A11" s="10"/>
      <c r="B11" s="11" t="s">
        <v>97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ht="15" customHeight="1" x14ac:dyDescent="0.25">
      <c r="A12" s="10"/>
      <c r="B12" s="11" t="s">
        <v>2</v>
      </c>
      <c r="C12" s="15" t="s">
        <v>2</v>
      </c>
      <c r="D12" s="15" t="s">
        <v>2</v>
      </c>
      <c r="E12" s="15" t="s">
        <v>2</v>
      </c>
      <c r="F12" s="15" t="s">
        <v>2</v>
      </c>
      <c r="G12" s="15" t="s">
        <v>2</v>
      </c>
      <c r="H12" s="15" t="s">
        <v>2</v>
      </c>
      <c r="I12" s="15" t="s">
        <v>2</v>
      </c>
      <c r="J12" s="15" t="s">
        <v>2</v>
      </c>
      <c r="K12" s="15" t="s">
        <v>2</v>
      </c>
      <c r="L12" s="15" t="s">
        <v>2</v>
      </c>
      <c r="M12" s="15" t="s">
        <v>2</v>
      </c>
      <c r="N12" s="15" t="s">
        <v>2</v>
      </c>
      <c r="O12" s="15" t="s">
        <v>2</v>
      </c>
      <c r="P12" s="15" t="s">
        <v>2</v>
      </c>
      <c r="Q12" s="15" t="s">
        <v>2</v>
      </c>
      <c r="R12" s="15" t="s">
        <v>2</v>
      </c>
      <c r="S12" s="15" t="s">
        <v>2</v>
      </c>
      <c r="T12" s="15" t="s">
        <v>2</v>
      </c>
      <c r="U12" s="15" t="s">
        <v>2</v>
      </c>
      <c r="V12" s="15" t="s">
        <v>2</v>
      </c>
      <c r="W12" s="15" t="s">
        <v>2</v>
      </c>
      <c r="X12" s="15" t="s">
        <v>2</v>
      </c>
      <c r="Y12" s="15" t="s">
        <v>2</v>
      </c>
      <c r="Z12" s="15" t="s">
        <v>2</v>
      </c>
      <c r="AA12" s="15" t="s">
        <v>2</v>
      </c>
      <c r="AB12" s="15" t="s">
        <v>2</v>
      </c>
      <c r="AC12" s="15" t="s">
        <v>2</v>
      </c>
      <c r="AD12" s="15" t="s">
        <v>2</v>
      </c>
      <c r="AE12" s="15" t="s">
        <v>2</v>
      </c>
      <c r="AF12" s="15" t="s">
        <v>2</v>
      </c>
      <c r="AG12" s="15" t="s">
        <v>2</v>
      </c>
      <c r="AH12" s="15" t="s">
        <v>2</v>
      </c>
      <c r="AI12" s="15" t="s">
        <v>98</v>
      </c>
    </row>
    <row r="13" spans="1:35" ht="15" customHeight="1" thickBot="1" x14ac:dyDescent="0.3">
      <c r="A13" s="10"/>
      <c r="B13" s="12" t="s">
        <v>3</v>
      </c>
      <c r="C13" s="12">
        <v>2019</v>
      </c>
      <c r="D13" s="12">
        <v>2020</v>
      </c>
      <c r="E13" s="12">
        <v>2021</v>
      </c>
      <c r="F13" s="12">
        <v>2022</v>
      </c>
      <c r="G13" s="12">
        <v>2023</v>
      </c>
      <c r="H13" s="12">
        <v>2024</v>
      </c>
      <c r="I13" s="12">
        <v>2025</v>
      </c>
      <c r="J13" s="12">
        <v>2026</v>
      </c>
      <c r="K13" s="12">
        <v>2027</v>
      </c>
      <c r="L13" s="12">
        <v>2028</v>
      </c>
      <c r="M13" s="12">
        <v>2029</v>
      </c>
      <c r="N13" s="12">
        <v>2030</v>
      </c>
      <c r="O13" s="12">
        <v>2031</v>
      </c>
      <c r="P13" s="12">
        <v>2032</v>
      </c>
      <c r="Q13" s="12">
        <v>2033</v>
      </c>
      <c r="R13" s="12">
        <v>2034</v>
      </c>
      <c r="S13" s="12">
        <v>2035</v>
      </c>
      <c r="T13" s="12">
        <v>2036</v>
      </c>
      <c r="U13" s="12">
        <v>2037</v>
      </c>
      <c r="V13" s="12">
        <v>2038</v>
      </c>
      <c r="W13" s="12">
        <v>2039</v>
      </c>
      <c r="X13" s="12">
        <v>2040</v>
      </c>
      <c r="Y13" s="12">
        <v>2041</v>
      </c>
      <c r="Z13" s="12">
        <v>2042</v>
      </c>
      <c r="AA13" s="12">
        <v>2043</v>
      </c>
      <c r="AB13" s="12">
        <v>2044</v>
      </c>
      <c r="AC13" s="12">
        <v>2045</v>
      </c>
      <c r="AD13" s="12">
        <v>2046</v>
      </c>
      <c r="AE13" s="12">
        <v>2047</v>
      </c>
      <c r="AF13" s="12">
        <v>2048</v>
      </c>
      <c r="AG13" s="12">
        <v>2049</v>
      </c>
      <c r="AH13" s="12">
        <v>2050</v>
      </c>
      <c r="AI13" s="12">
        <v>2050</v>
      </c>
    </row>
    <row r="14" spans="1:35" ht="15" customHeight="1" thickTop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ht="15" customHeight="1" x14ac:dyDescent="0.25">
      <c r="A15" s="10"/>
      <c r="B15" s="16" t="s">
        <v>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ht="15" customHeight="1" x14ac:dyDescent="0.25">
      <c r="A16" s="13" t="s">
        <v>73</v>
      </c>
      <c r="B16" s="17" t="s">
        <v>5</v>
      </c>
      <c r="C16" s="18">
        <v>3.0399669999999999</v>
      </c>
      <c r="D16" s="18">
        <v>2.9344049999999999</v>
      </c>
      <c r="E16" s="18">
        <v>2.9493360000000002</v>
      </c>
      <c r="F16" s="18">
        <v>2.9949479999999999</v>
      </c>
      <c r="G16" s="18">
        <v>3.0121190000000002</v>
      </c>
      <c r="H16" s="18">
        <v>3.0663870000000002</v>
      </c>
      <c r="I16" s="18">
        <v>3.0845769999999999</v>
      </c>
      <c r="J16" s="18">
        <v>3.1412900000000001</v>
      </c>
      <c r="K16" s="18">
        <v>3.1493359999999999</v>
      </c>
      <c r="L16" s="18">
        <v>3.1974529999999999</v>
      </c>
      <c r="M16" s="18">
        <v>3.2269950000000001</v>
      </c>
      <c r="N16" s="18">
        <v>3.2938559999999999</v>
      </c>
      <c r="O16" s="18">
        <v>3.3310569999999999</v>
      </c>
      <c r="P16" s="18">
        <v>3.3550689999999999</v>
      </c>
      <c r="Q16" s="18">
        <v>3.4091459999999998</v>
      </c>
      <c r="R16" s="18">
        <v>3.4365450000000002</v>
      </c>
      <c r="S16" s="18">
        <v>3.4674489999999998</v>
      </c>
      <c r="T16" s="18">
        <v>3.5024649999999999</v>
      </c>
      <c r="U16" s="18">
        <v>3.527104</v>
      </c>
      <c r="V16" s="18">
        <v>3.5561530000000001</v>
      </c>
      <c r="W16" s="18">
        <v>3.5872730000000002</v>
      </c>
      <c r="X16" s="18">
        <v>3.5866609999999999</v>
      </c>
      <c r="Y16" s="18">
        <v>3.6097619999999999</v>
      </c>
      <c r="Z16" s="18">
        <v>3.662671</v>
      </c>
      <c r="AA16" s="18">
        <v>3.6861480000000002</v>
      </c>
      <c r="AB16" s="18">
        <v>3.7137150000000001</v>
      </c>
      <c r="AC16" s="18">
        <v>3.7645810000000002</v>
      </c>
      <c r="AD16" s="18">
        <v>3.7666650000000002</v>
      </c>
      <c r="AE16" s="18">
        <v>3.8030430000000002</v>
      </c>
      <c r="AF16" s="18">
        <v>3.8359009999999998</v>
      </c>
      <c r="AG16" s="18">
        <v>3.8594680000000001</v>
      </c>
      <c r="AH16" s="18">
        <v>3.8806039999999999</v>
      </c>
      <c r="AI16" s="19">
        <v>7.9070000000000008E-3</v>
      </c>
    </row>
    <row r="17" spans="1:35" ht="15" customHeight="1" x14ac:dyDescent="0.25">
      <c r="A17" s="13" t="s">
        <v>72</v>
      </c>
      <c r="B17" s="17" t="s">
        <v>6</v>
      </c>
      <c r="C17" s="18">
        <v>0.241841</v>
      </c>
      <c r="D17" s="18">
        <v>0.236072</v>
      </c>
      <c r="E17" s="18">
        <v>0.23036100000000001</v>
      </c>
      <c r="F17" s="18">
        <v>0.22468099999999999</v>
      </c>
      <c r="G17" s="18">
        <v>0.21934100000000001</v>
      </c>
      <c r="H17" s="18">
        <v>0.214445</v>
      </c>
      <c r="I17" s="18">
        <v>0.20968000000000001</v>
      </c>
      <c r="J17" s="18">
        <v>0.20488899999999999</v>
      </c>
      <c r="K17" s="18">
        <v>0.20011200000000001</v>
      </c>
      <c r="L17" s="18">
        <v>0.19541</v>
      </c>
      <c r="M17" s="18">
        <v>0.19083700000000001</v>
      </c>
      <c r="N17" s="18">
        <v>0.18646399999999999</v>
      </c>
      <c r="O17" s="18">
        <v>0.18235599999999999</v>
      </c>
      <c r="P17" s="18">
        <v>0.178392</v>
      </c>
      <c r="Q17" s="18">
        <v>0.17453199999999999</v>
      </c>
      <c r="R17" s="18">
        <v>0.17081499999999999</v>
      </c>
      <c r="S17" s="18">
        <v>0.16718</v>
      </c>
      <c r="T17" s="18">
        <v>0.163572</v>
      </c>
      <c r="U17" s="18">
        <v>0.160054</v>
      </c>
      <c r="V17" s="18">
        <v>0.15651799999999999</v>
      </c>
      <c r="W17" s="18">
        <v>0.153115</v>
      </c>
      <c r="X17" s="18">
        <v>0.14973400000000001</v>
      </c>
      <c r="Y17" s="18">
        <v>0.146423</v>
      </c>
      <c r="Z17" s="18">
        <v>0.14314199999999999</v>
      </c>
      <c r="AA17" s="18">
        <v>0.13997200000000001</v>
      </c>
      <c r="AB17" s="18">
        <v>0.136738</v>
      </c>
      <c r="AC17" s="18">
        <v>0.133577</v>
      </c>
      <c r="AD17" s="18">
        <v>0.13047300000000001</v>
      </c>
      <c r="AE17" s="18">
        <v>0.12743199999999999</v>
      </c>
      <c r="AF17" s="18">
        <v>0.12438299999999999</v>
      </c>
      <c r="AG17" s="18">
        <v>0.121369</v>
      </c>
      <c r="AH17" s="18">
        <v>0.118451</v>
      </c>
      <c r="AI17" s="19">
        <v>-2.2762000000000001E-2</v>
      </c>
    </row>
    <row r="18" spans="1:35" ht="15" customHeight="1" x14ac:dyDescent="0.25">
      <c r="A18" s="13" t="s">
        <v>71</v>
      </c>
      <c r="B18" s="17" t="s">
        <v>7</v>
      </c>
      <c r="C18" s="18">
        <v>0.34922799999999998</v>
      </c>
      <c r="D18" s="18">
        <v>0.349213</v>
      </c>
      <c r="E18" s="18">
        <v>0.352269</v>
      </c>
      <c r="F18" s="18">
        <v>0.35440300000000002</v>
      </c>
      <c r="G18" s="18">
        <v>0.35371599999999997</v>
      </c>
      <c r="H18" s="18">
        <v>0.35350500000000001</v>
      </c>
      <c r="I18" s="18">
        <v>0.35338999999999998</v>
      </c>
      <c r="J18" s="18">
        <v>0.35352</v>
      </c>
      <c r="K18" s="18">
        <v>0.35360799999999998</v>
      </c>
      <c r="L18" s="18">
        <v>0.35381600000000002</v>
      </c>
      <c r="M18" s="18">
        <v>0.35378900000000002</v>
      </c>
      <c r="N18" s="18">
        <v>0.35377199999999998</v>
      </c>
      <c r="O18" s="18">
        <v>0.35384199999999999</v>
      </c>
      <c r="P18" s="18">
        <v>0.353827</v>
      </c>
      <c r="Q18" s="18">
        <v>0.35381400000000002</v>
      </c>
      <c r="R18" s="18">
        <v>0.35378500000000002</v>
      </c>
      <c r="S18" s="18">
        <v>0.35383500000000001</v>
      </c>
      <c r="T18" s="18">
        <v>0.35396899999999998</v>
      </c>
      <c r="U18" s="18">
        <v>0.35411399999999998</v>
      </c>
      <c r="V18" s="18">
        <v>0.35413099999999997</v>
      </c>
      <c r="W18" s="18">
        <v>0.35425600000000002</v>
      </c>
      <c r="X18" s="18">
        <v>0.35418300000000003</v>
      </c>
      <c r="Y18" s="18">
        <v>0.35419600000000001</v>
      </c>
      <c r="Z18" s="18">
        <v>0.35428300000000001</v>
      </c>
      <c r="AA18" s="18">
        <v>0.35444599999999998</v>
      </c>
      <c r="AB18" s="18">
        <v>0.35439700000000002</v>
      </c>
      <c r="AC18" s="18">
        <v>0.35446800000000001</v>
      </c>
      <c r="AD18" s="18">
        <v>0.35448299999999999</v>
      </c>
      <c r="AE18" s="18">
        <v>0.354709</v>
      </c>
      <c r="AF18" s="18">
        <v>0.35484599999999999</v>
      </c>
      <c r="AG18" s="18">
        <v>0.35492099999999999</v>
      </c>
      <c r="AH18" s="18">
        <v>0.354931</v>
      </c>
      <c r="AI18" s="19">
        <v>5.2300000000000003E-4</v>
      </c>
    </row>
    <row r="19" spans="1:35" ht="15" customHeight="1" x14ac:dyDescent="0.25">
      <c r="A19" s="13" t="s">
        <v>70</v>
      </c>
      <c r="B19" s="17" t="s">
        <v>8</v>
      </c>
      <c r="C19" s="18">
        <v>1.0721E-2</v>
      </c>
      <c r="D19" s="18">
        <v>1.1242E-2</v>
      </c>
      <c r="E19" s="18">
        <v>1.172E-2</v>
      </c>
      <c r="F19" s="18">
        <v>1.2029E-2</v>
      </c>
      <c r="G19" s="18">
        <v>1.1764E-2</v>
      </c>
      <c r="H19" s="18">
        <v>1.1653E-2</v>
      </c>
      <c r="I19" s="18">
        <v>1.1585E-2</v>
      </c>
      <c r="J19" s="18">
        <v>1.1594999999999999E-2</v>
      </c>
      <c r="K19" s="18">
        <v>1.1575E-2</v>
      </c>
      <c r="L19" s="18">
        <v>1.1604E-2</v>
      </c>
      <c r="M19" s="18">
        <v>1.1560000000000001E-2</v>
      </c>
      <c r="N19" s="18">
        <v>5.2753000000000001E-2</v>
      </c>
      <c r="O19" s="18">
        <v>5.2711000000000001E-2</v>
      </c>
      <c r="P19" s="18">
        <v>5.2644999999999997E-2</v>
      </c>
      <c r="Q19" s="18">
        <v>5.8391999999999999E-2</v>
      </c>
      <c r="R19" s="18">
        <v>5.8333000000000003E-2</v>
      </c>
      <c r="S19" s="18">
        <v>5.8340999999999997E-2</v>
      </c>
      <c r="T19" s="18">
        <v>5.8587E-2</v>
      </c>
      <c r="U19" s="18">
        <v>5.8647999999999999E-2</v>
      </c>
      <c r="V19" s="18">
        <v>5.8769000000000002E-2</v>
      </c>
      <c r="W19" s="18">
        <v>5.8872000000000001E-2</v>
      </c>
      <c r="X19" s="18">
        <v>5.8927E-2</v>
      </c>
      <c r="Y19" s="18">
        <v>5.8991000000000002E-2</v>
      </c>
      <c r="Z19" s="18">
        <v>5.9198000000000001E-2</v>
      </c>
      <c r="AA19" s="18">
        <v>5.9381999999999997E-2</v>
      </c>
      <c r="AB19" s="18">
        <v>5.9544E-2</v>
      </c>
      <c r="AC19" s="18">
        <v>5.9729999999999998E-2</v>
      </c>
      <c r="AD19" s="18">
        <v>5.9951999999999998E-2</v>
      </c>
      <c r="AE19" s="18">
        <v>6.0282000000000002E-2</v>
      </c>
      <c r="AF19" s="18">
        <v>6.0565000000000001E-2</v>
      </c>
      <c r="AG19" s="18">
        <v>6.0838000000000003E-2</v>
      </c>
      <c r="AH19" s="18">
        <v>6.1107000000000002E-2</v>
      </c>
      <c r="AI19" s="19">
        <v>5.7747E-2</v>
      </c>
    </row>
    <row r="20" spans="1:35" ht="15" customHeight="1" x14ac:dyDescent="0.25">
      <c r="A20" s="13" t="s">
        <v>69</v>
      </c>
      <c r="B20" s="17" t="s">
        <v>9</v>
      </c>
      <c r="C20" s="18">
        <v>0.45923000000000003</v>
      </c>
      <c r="D20" s="18">
        <v>0.45921000000000001</v>
      </c>
      <c r="E20" s="18">
        <v>0.46189999999999998</v>
      </c>
      <c r="F20" s="18">
        <v>0.46362399999999998</v>
      </c>
      <c r="G20" s="18">
        <v>0.46290599999999998</v>
      </c>
      <c r="H20" s="18">
        <v>0.46270899999999998</v>
      </c>
      <c r="I20" s="18">
        <v>0.462615</v>
      </c>
      <c r="J20" s="18">
        <v>0.46277800000000002</v>
      </c>
      <c r="K20" s="18">
        <v>0.46285500000000002</v>
      </c>
      <c r="L20" s="18">
        <v>0.46306900000000001</v>
      </c>
      <c r="M20" s="18">
        <v>0.46302500000000002</v>
      </c>
      <c r="N20" s="18">
        <v>0.46295500000000001</v>
      </c>
      <c r="O20" s="18">
        <v>0.463028</v>
      </c>
      <c r="P20" s="18">
        <v>0.46301799999999999</v>
      </c>
      <c r="Q20" s="18">
        <v>0.46301599999999998</v>
      </c>
      <c r="R20" s="18">
        <v>0.463009</v>
      </c>
      <c r="S20" s="18">
        <v>0.46307900000000002</v>
      </c>
      <c r="T20" s="18">
        <v>0.46323999999999999</v>
      </c>
      <c r="U20" s="18">
        <v>0.46342100000000003</v>
      </c>
      <c r="V20" s="18">
        <v>0.46343699999999999</v>
      </c>
      <c r="W20" s="18">
        <v>0.46359099999999998</v>
      </c>
      <c r="X20" s="18">
        <v>0.46351799999999999</v>
      </c>
      <c r="Y20" s="18">
        <v>0.46356000000000003</v>
      </c>
      <c r="Z20" s="18">
        <v>0.46368399999999999</v>
      </c>
      <c r="AA20" s="18">
        <v>0.46391399999999999</v>
      </c>
      <c r="AB20" s="18">
        <v>0.46387099999999998</v>
      </c>
      <c r="AC20" s="18">
        <v>0.46397300000000002</v>
      </c>
      <c r="AD20" s="18">
        <v>0.46402700000000002</v>
      </c>
      <c r="AE20" s="18">
        <v>0.46432899999999999</v>
      </c>
      <c r="AF20" s="18">
        <v>0.46451700000000001</v>
      </c>
      <c r="AG20" s="18">
        <v>0.46462900000000001</v>
      </c>
      <c r="AH20" s="18">
        <v>0.46466200000000002</v>
      </c>
      <c r="AI20" s="19">
        <v>3.79E-4</v>
      </c>
    </row>
    <row r="21" spans="1:35" ht="15" customHeight="1" x14ac:dyDescent="0.25">
      <c r="A21" s="13" t="s">
        <v>68</v>
      </c>
      <c r="B21" s="17" t="s">
        <v>10</v>
      </c>
      <c r="C21" s="18">
        <v>1.9789460000000001</v>
      </c>
      <c r="D21" s="18">
        <v>1.878668</v>
      </c>
      <c r="E21" s="18">
        <v>1.893087</v>
      </c>
      <c r="F21" s="18">
        <v>1.9402109999999999</v>
      </c>
      <c r="G21" s="18">
        <v>1.9643919999999999</v>
      </c>
      <c r="H21" s="18">
        <v>2.024076</v>
      </c>
      <c r="I21" s="18">
        <v>2.0473059999999998</v>
      </c>
      <c r="J21" s="18">
        <v>2.1085069999999999</v>
      </c>
      <c r="K21" s="18">
        <v>2.1211869999999999</v>
      </c>
      <c r="L21" s="18">
        <v>2.1735540000000002</v>
      </c>
      <c r="M21" s="18">
        <v>2.2077840000000002</v>
      </c>
      <c r="N21" s="18">
        <v>2.237911</v>
      </c>
      <c r="O21" s="18">
        <v>2.2791199999999998</v>
      </c>
      <c r="P21" s="18">
        <v>2.3071869999999999</v>
      </c>
      <c r="Q21" s="18">
        <v>2.359391</v>
      </c>
      <c r="R21" s="18">
        <v>2.390603</v>
      </c>
      <c r="S21" s="18">
        <v>2.4250129999999999</v>
      </c>
      <c r="T21" s="18">
        <v>2.463098</v>
      </c>
      <c r="U21" s="18">
        <v>2.4908670000000002</v>
      </c>
      <c r="V21" s="18">
        <v>2.5232990000000002</v>
      </c>
      <c r="W21" s="18">
        <v>2.5574379999999999</v>
      </c>
      <c r="X21" s="18">
        <v>2.5602999999999998</v>
      </c>
      <c r="Y21" s="18">
        <v>2.586592</v>
      </c>
      <c r="Z21" s="18">
        <v>2.6423649999999999</v>
      </c>
      <c r="AA21" s="18">
        <v>2.668434</v>
      </c>
      <c r="AB21" s="18">
        <v>2.699166</v>
      </c>
      <c r="AC21" s="18">
        <v>2.752834</v>
      </c>
      <c r="AD21" s="18">
        <v>2.7577310000000002</v>
      </c>
      <c r="AE21" s="18">
        <v>2.7962920000000002</v>
      </c>
      <c r="AF21" s="18">
        <v>2.8315899999999998</v>
      </c>
      <c r="AG21" s="18">
        <v>2.8577110000000001</v>
      </c>
      <c r="AH21" s="18">
        <v>2.881453</v>
      </c>
      <c r="AI21" s="19">
        <v>1.2194E-2</v>
      </c>
    </row>
    <row r="23" spans="1:35" ht="15" customHeight="1" x14ac:dyDescent="0.25">
      <c r="A23" s="10"/>
      <c r="B23" s="16" t="s">
        <v>11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ht="15" customHeight="1" x14ac:dyDescent="0.25">
      <c r="A24" s="13" t="s">
        <v>67</v>
      </c>
      <c r="B24" s="17" t="s">
        <v>5</v>
      </c>
      <c r="C24" s="18">
        <v>2.6656010000000001</v>
      </c>
      <c r="D24" s="18">
        <v>2.6399789999999999</v>
      </c>
      <c r="E24" s="18">
        <v>2.6431900000000002</v>
      </c>
      <c r="F24" s="18">
        <v>2.6441300000000001</v>
      </c>
      <c r="G24" s="18">
        <v>2.633867</v>
      </c>
      <c r="H24" s="18">
        <v>2.5992510000000002</v>
      </c>
      <c r="I24" s="18">
        <v>2.6286719999999999</v>
      </c>
      <c r="J24" s="18">
        <v>2.650331</v>
      </c>
      <c r="K24" s="18">
        <v>2.682016</v>
      </c>
      <c r="L24" s="18">
        <v>2.6949529999999999</v>
      </c>
      <c r="M24" s="18">
        <v>2.7298939999999998</v>
      </c>
      <c r="N24" s="18">
        <v>2.8137409999999998</v>
      </c>
      <c r="O24" s="18">
        <v>2.8327450000000001</v>
      </c>
      <c r="P24" s="18">
        <v>2.8571800000000001</v>
      </c>
      <c r="Q24" s="18">
        <v>2.907378</v>
      </c>
      <c r="R24" s="18">
        <v>2.9532949999999998</v>
      </c>
      <c r="S24" s="18">
        <v>2.9834559999999999</v>
      </c>
      <c r="T24" s="18">
        <v>3.0186090000000001</v>
      </c>
      <c r="U24" s="18">
        <v>3.0274169999999998</v>
      </c>
      <c r="V24" s="18">
        <v>3.060073</v>
      </c>
      <c r="W24" s="18">
        <v>3.1005470000000002</v>
      </c>
      <c r="X24" s="18">
        <v>3.11111</v>
      </c>
      <c r="Y24" s="18">
        <v>3.1328849999999999</v>
      </c>
      <c r="Z24" s="18">
        <v>3.1807620000000001</v>
      </c>
      <c r="AA24" s="18">
        <v>3.2061389999999999</v>
      </c>
      <c r="AB24" s="18">
        <v>3.230979</v>
      </c>
      <c r="AC24" s="18">
        <v>3.2721650000000002</v>
      </c>
      <c r="AD24" s="18">
        <v>3.2819690000000001</v>
      </c>
      <c r="AE24" s="18">
        <v>3.338524</v>
      </c>
      <c r="AF24" s="18">
        <v>3.3765939999999999</v>
      </c>
      <c r="AG24" s="18">
        <v>3.405497</v>
      </c>
      <c r="AH24" s="18">
        <v>3.430088</v>
      </c>
      <c r="AI24" s="19">
        <v>8.1670000000000006E-3</v>
      </c>
    </row>
    <row r="25" spans="1:35" ht="15" customHeight="1" x14ac:dyDescent="0.25">
      <c r="A25" s="13" t="s">
        <v>66</v>
      </c>
      <c r="B25" s="17" t="s">
        <v>6</v>
      </c>
      <c r="C25" s="18">
        <v>0.18388599999999999</v>
      </c>
      <c r="D25" s="18">
        <v>0.17949599999999999</v>
      </c>
      <c r="E25" s="18">
        <v>0.17517199999999999</v>
      </c>
      <c r="F25" s="18">
        <v>0.17091100000000001</v>
      </c>
      <c r="G25" s="18">
        <v>0.16687199999999999</v>
      </c>
      <c r="H25" s="18">
        <v>0.16323499999999999</v>
      </c>
      <c r="I25" s="18">
        <v>0.15967200000000001</v>
      </c>
      <c r="J25" s="18">
        <v>0.155976</v>
      </c>
      <c r="K25" s="18">
        <v>0.15229400000000001</v>
      </c>
      <c r="L25" s="18">
        <v>0.14871999999999999</v>
      </c>
      <c r="M25" s="18">
        <v>0.14521999999999999</v>
      </c>
      <c r="N25" s="18">
        <v>0.141877</v>
      </c>
      <c r="O25" s="18">
        <v>0.138735</v>
      </c>
      <c r="P25" s="18">
        <v>0.13569400000000001</v>
      </c>
      <c r="Q25" s="18">
        <v>0.13272400000000001</v>
      </c>
      <c r="R25" s="18">
        <v>0.12989800000000001</v>
      </c>
      <c r="S25" s="18">
        <v>0.12709999999999999</v>
      </c>
      <c r="T25" s="18">
        <v>0.12436800000000001</v>
      </c>
      <c r="U25" s="18">
        <v>0.121668</v>
      </c>
      <c r="V25" s="18">
        <v>0.119008</v>
      </c>
      <c r="W25" s="18">
        <v>0.116407</v>
      </c>
      <c r="X25" s="18">
        <v>0.11386400000000001</v>
      </c>
      <c r="Y25" s="18">
        <v>0.111348</v>
      </c>
      <c r="Z25" s="18">
        <v>0.108878</v>
      </c>
      <c r="AA25" s="18">
        <v>0.106437</v>
      </c>
      <c r="AB25" s="18">
        <v>0.104045</v>
      </c>
      <c r="AC25" s="18">
        <v>0.101673</v>
      </c>
      <c r="AD25" s="18">
        <v>9.9340999999999999E-2</v>
      </c>
      <c r="AE25" s="18">
        <v>9.7019999999999995E-2</v>
      </c>
      <c r="AF25" s="18">
        <v>9.4728000000000007E-2</v>
      </c>
      <c r="AG25" s="18">
        <v>9.2473E-2</v>
      </c>
      <c r="AH25" s="18">
        <v>9.0249999999999997E-2</v>
      </c>
      <c r="AI25" s="19">
        <v>-2.2697999999999999E-2</v>
      </c>
    </row>
    <row r="26" spans="1:35" ht="15" customHeight="1" x14ac:dyDescent="0.25">
      <c r="A26" s="13" t="s">
        <v>65</v>
      </c>
      <c r="B26" s="17" t="s">
        <v>12</v>
      </c>
      <c r="C26" s="18">
        <v>0.36077300000000001</v>
      </c>
      <c r="D26" s="18">
        <v>0.360487</v>
      </c>
      <c r="E26" s="18">
        <v>0.36016599999999999</v>
      </c>
      <c r="F26" s="18">
        <v>0.35971700000000001</v>
      </c>
      <c r="G26" s="18">
        <v>0.35897200000000001</v>
      </c>
      <c r="H26" s="18">
        <v>0.35766900000000001</v>
      </c>
      <c r="I26" s="18">
        <v>0.35686800000000002</v>
      </c>
      <c r="J26" s="18">
        <v>0.35646600000000001</v>
      </c>
      <c r="K26" s="18">
        <v>0.356242</v>
      </c>
      <c r="L26" s="18">
        <v>0.35585899999999998</v>
      </c>
      <c r="M26" s="18">
        <v>0.35565799999999997</v>
      </c>
      <c r="N26" s="18">
        <v>0.355466</v>
      </c>
      <c r="O26" s="18">
        <v>0.35510599999999998</v>
      </c>
      <c r="P26" s="18">
        <v>0.35477500000000001</v>
      </c>
      <c r="Q26" s="18">
        <v>0.35464099999999998</v>
      </c>
      <c r="R26" s="18">
        <v>0.35454000000000002</v>
      </c>
      <c r="S26" s="18">
        <v>0.35423399999999999</v>
      </c>
      <c r="T26" s="18">
        <v>0.35435499999999998</v>
      </c>
      <c r="U26" s="18">
        <v>0.35418300000000003</v>
      </c>
      <c r="V26" s="18">
        <v>0.35424800000000001</v>
      </c>
      <c r="W26" s="18">
        <v>0.35441899999999998</v>
      </c>
      <c r="X26" s="18">
        <v>0.35428300000000001</v>
      </c>
      <c r="Y26" s="18">
        <v>0.35426099999999999</v>
      </c>
      <c r="Z26" s="18">
        <v>0.35450599999999999</v>
      </c>
      <c r="AA26" s="18">
        <v>0.35452400000000001</v>
      </c>
      <c r="AB26" s="18">
        <v>0.35455399999999998</v>
      </c>
      <c r="AC26" s="18">
        <v>0.35473500000000002</v>
      </c>
      <c r="AD26" s="18">
        <v>0.35460000000000003</v>
      </c>
      <c r="AE26" s="18">
        <v>0.35494300000000001</v>
      </c>
      <c r="AF26" s="18">
        <v>0.35508499999999998</v>
      </c>
      <c r="AG26" s="18">
        <v>0.355157</v>
      </c>
      <c r="AH26" s="18">
        <v>0.35515099999999999</v>
      </c>
      <c r="AI26" s="19">
        <v>-5.0699999999999996E-4</v>
      </c>
    </row>
    <row r="27" spans="1:35" ht="15" customHeight="1" x14ac:dyDescent="0.25">
      <c r="A27" s="13" t="s">
        <v>64</v>
      </c>
      <c r="B27" s="17" t="s">
        <v>8</v>
      </c>
      <c r="C27" s="18">
        <v>1.2562E-2</v>
      </c>
      <c r="D27" s="18">
        <v>1.3194000000000001E-2</v>
      </c>
      <c r="E27" s="18">
        <v>1.3109000000000001E-2</v>
      </c>
      <c r="F27" s="18">
        <v>1.299E-2</v>
      </c>
      <c r="G27" s="18">
        <v>1.2782E-2</v>
      </c>
      <c r="H27" s="18">
        <v>1.2429000000000001E-2</v>
      </c>
      <c r="I27" s="18">
        <v>1.2034E-2</v>
      </c>
      <c r="J27" s="18">
        <v>1.1851E-2</v>
      </c>
      <c r="K27" s="18">
        <v>1.17E-2</v>
      </c>
      <c r="L27" s="18">
        <v>1.1556E-2</v>
      </c>
      <c r="M27" s="18">
        <v>1.1409000000000001E-2</v>
      </c>
      <c r="N27" s="18">
        <v>5.144E-2</v>
      </c>
      <c r="O27" s="18">
        <v>5.0772999999999999E-2</v>
      </c>
      <c r="P27" s="18">
        <v>5.0069000000000002E-2</v>
      </c>
      <c r="Q27" s="18">
        <v>5.4857000000000003E-2</v>
      </c>
      <c r="R27" s="18">
        <v>5.4107000000000002E-2</v>
      </c>
      <c r="S27" s="18">
        <v>5.3328E-2</v>
      </c>
      <c r="T27" s="18">
        <v>5.3282999999999997E-2</v>
      </c>
      <c r="U27" s="18">
        <v>5.3226000000000002E-2</v>
      </c>
      <c r="V27" s="18">
        <v>5.3178000000000003E-2</v>
      </c>
      <c r="W27" s="18">
        <v>5.3165999999999998E-2</v>
      </c>
      <c r="X27" s="18">
        <v>5.3152999999999999E-2</v>
      </c>
      <c r="Y27" s="18">
        <v>5.3124999999999999E-2</v>
      </c>
      <c r="Z27" s="18">
        <v>5.3104999999999999E-2</v>
      </c>
      <c r="AA27" s="18">
        <v>5.3092E-2</v>
      </c>
      <c r="AB27" s="18">
        <v>5.3109999999999997E-2</v>
      </c>
      <c r="AC27" s="18">
        <v>5.3116999999999998E-2</v>
      </c>
      <c r="AD27" s="18">
        <v>5.3130999999999998E-2</v>
      </c>
      <c r="AE27" s="18">
        <v>5.3180999999999999E-2</v>
      </c>
      <c r="AF27" s="18">
        <v>5.3196E-2</v>
      </c>
      <c r="AG27" s="18">
        <v>5.3247000000000003E-2</v>
      </c>
      <c r="AH27" s="18">
        <v>5.3221999999999998E-2</v>
      </c>
      <c r="AI27" s="19">
        <v>4.7676000000000003E-2</v>
      </c>
    </row>
    <row r="28" spans="1:35" ht="15" customHeight="1" x14ac:dyDescent="0.25">
      <c r="A28" s="13" t="s">
        <v>63</v>
      </c>
      <c r="B28" s="17" t="s">
        <v>9</v>
      </c>
      <c r="C28" s="18">
        <v>0.27744099999999999</v>
      </c>
      <c r="D28" s="18">
        <v>0.27742800000000001</v>
      </c>
      <c r="E28" s="18">
        <v>0.27726400000000001</v>
      </c>
      <c r="F28" s="18">
        <v>0.27699099999999999</v>
      </c>
      <c r="G28" s="18">
        <v>0.27649699999999999</v>
      </c>
      <c r="H28" s="18">
        <v>0.27569199999999999</v>
      </c>
      <c r="I28" s="18">
        <v>0.27477800000000002</v>
      </c>
      <c r="J28" s="18">
        <v>0.27430500000000002</v>
      </c>
      <c r="K28" s="18">
        <v>0.27390399999999998</v>
      </c>
      <c r="L28" s="18">
        <v>0.27351999999999999</v>
      </c>
      <c r="M28" s="18">
        <v>0.27312399999999998</v>
      </c>
      <c r="N28" s="18">
        <v>0.27265899999999998</v>
      </c>
      <c r="O28" s="18">
        <v>0.272258</v>
      </c>
      <c r="P28" s="18">
        <v>0.271839</v>
      </c>
      <c r="Q28" s="18">
        <v>0.27142100000000002</v>
      </c>
      <c r="R28" s="18">
        <v>0.271013</v>
      </c>
      <c r="S28" s="18">
        <v>0.27057900000000001</v>
      </c>
      <c r="T28" s="18">
        <v>0.27049200000000001</v>
      </c>
      <c r="U28" s="18">
        <v>0.27039000000000002</v>
      </c>
      <c r="V28" s="18">
        <v>0.27028099999999999</v>
      </c>
      <c r="W28" s="18">
        <v>0.27020300000000003</v>
      </c>
      <c r="X28" s="18">
        <v>0.27011099999999999</v>
      </c>
      <c r="Y28" s="18">
        <v>0.27002399999999999</v>
      </c>
      <c r="Z28" s="18">
        <v>0.26994600000000002</v>
      </c>
      <c r="AA28" s="18">
        <v>0.26986300000000002</v>
      </c>
      <c r="AB28" s="18">
        <v>0.26979599999999998</v>
      </c>
      <c r="AC28" s="18">
        <v>0.26972099999999999</v>
      </c>
      <c r="AD28" s="18">
        <v>0.269646</v>
      </c>
      <c r="AE28" s="18">
        <v>0.26958799999999999</v>
      </c>
      <c r="AF28" s="18">
        <v>0.26951000000000003</v>
      </c>
      <c r="AG28" s="18">
        <v>0.26944899999999999</v>
      </c>
      <c r="AH28" s="18">
        <v>0.26937499999999998</v>
      </c>
      <c r="AI28" s="19">
        <v>-9.5100000000000002E-4</v>
      </c>
    </row>
    <row r="29" spans="1:35" ht="15" customHeight="1" x14ac:dyDescent="0.25">
      <c r="A29" s="13" t="s">
        <v>62</v>
      </c>
      <c r="B29" s="17" t="s">
        <v>10</v>
      </c>
      <c r="C29" s="18">
        <v>1.8309390000000001</v>
      </c>
      <c r="D29" s="18">
        <v>1.8093760000000001</v>
      </c>
      <c r="E29" s="18">
        <v>1.8174790000000001</v>
      </c>
      <c r="F29" s="18">
        <v>1.8235220000000001</v>
      </c>
      <c r="G29" s="18">
        <v>1.818743</v>
      </c>
      <c r="H29" s="18">
        <v>1.790225</v>
      </c>
      <c r="I29" s="18">
        <v>1.8253189999999999</v>
      </c>
      <c r="J29" s="18">
        <v>1.8517319999999999</v>
      </c>
      <c r="K29" s="18">
        <v>1.887875</v>
      </c>
      <c r="L29" s="18">
        <v>1.9052979999999999</v>
      </c>
      <c r="M29" s="18">
        <v>1.944483</v>
      </c>
      <c r="N29" s="18">
        <v>1.992299</v>
      </c>
      <c r="O29" s="18">
        <v>2.015873</v>
      </c>
      <c r="P29" s="18">
        <v>2.0448029999999999</v>
      </c>
      <c r="Q29" s="18">
        <v>2.0937350000000001</v>
      </c>
      <c r="R29" s="18">
        <v>2.1437379999999999</v>
      </c>
      <c r="S29" s="18">
        <v>2.1782140000000001</v>
      </c>
      <c r="T29" s="18">
        <v>2.2161110000000002</v>
      </c>
      <c r="U29" s="18">
        <v>2.2279499999999999</v>
      </c>
      <c r="V29" s="18">
        <v>2.2633580000000002</v>
      </c>
      <c r="W29" s="18">
        <v>2.3063530000000001</v>
      </c>
      <c r="X29" s="18">
        <v>2.3196979999999998</v>
      </c>
      <c r="Y29" s="18">
        <v>2.344128</v>
      </c>
      <c r="Z29" s="18">
        <v>2.394326</v>
      </c>
      <c r="AA29" s="18">
        <v>2.4222239999999999</v>
      </c>
      <c r="AB29" s="18">
        <v>2.4494739999999999</v>
      </c>
      <c r="AC29" s="18">
        <v>2.492918</v>
      </c>
      <c r="AD29" s="18">
        <v>2.5052509999999999</v>
      </c>
      <c r="AE29" s="18">
        <v>2.5637919999999998</v>
      </c>
      <c r="AF29" s="18">
        <v>2.6040740000000002</v>
      </c>
      <c r="AG29" s="18">
        <v>2.6351710000000002</v>
      </c>
      <c r="AH29" s="18">
        <v>2.6620910000000002</v>
      </c>
      <c r="AI29" s="19">
        <v>1.2147E-2</v>
      </c>
    </row>
    <row r="31" spans="1:35" ht="15" customHeight="1" x14ac:dyDescent="0.25">
      <c r="A31" s="10"/>
      <c r="B31" s="16" t="s">
        <v>13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ht="15" customHeight="1" x14ac:dyDescent="0.25">
      <c r="A32" s="13" t="s">
        <v>61</v>
      </c>
      <c r="B32" s="17" t="s">
        <v>5</v>
      </c>
      <c r="C32" s="18">
        <v>1.976542</v>
      </c>
      <c r="D32" s="18">
        <v>1.9506760000000001</v>
      </c>
      <c r="E32" s="18">
        <v>1.9534389999999999</v>
      </c>
      <c r="F32" s="18">
        <v>1.981519</v>
      </c>
      <c r="G32" s="18">
        <v>1.995884</v>
      </c>
      <c r="H32" s="18">
        <v>2.0495670000000001</v>
      </c>
      <c r="I32" s="18">
        <v>2.0593270000000001</v>
      </c>
      <c r="J32" s="18">
        <v>2.1209150000000001</v>
      </c>
      <c r="K32" s="18">
        <v>2.124838</v>
      </c>
      <c r="L32" s="18">
        <v>2.1889780000000001</v>
      </c>
      <c r="M32" s="18">
        <v>2.217425</v>
      </c>
      <c r="N32" s="18">
        <v>2.2497509999999998</v>
      </c>
      <c r="O32" s="18">
        <v>2.2967339999999998</v>
      </c>
      <c r="P32" s="18">
        <v>2.3203019999999999</v>
      </c>
      <c r="Q32" s="18">
        <v>2.373818</v>
      </c>
      <c r="R32" s="18">
        <v>2.41222</v>
      </c>
      <c r="S32" s="18">
        <v>2.448677</v>
      </c>
      <c r="T32" s="18">
        <v>2.4817170000000002</v>
      </c>
      <c r="U32" s="18">
        <v>2.5142790000000002</v>
      </c>
      <c r="V32" s="18">
        <v>2.5420569999999998</v>
      </c>
      <c r="W32" s="18">
        <v>2.5794169999999998</v>
      </c>
      <c r="X32" s="18">
        <v>2.5917219999999999</v>
      </c>
      <c r="Y32" s="18">
        <v>2.6257769999999998</v>
      </c>
      <c r="Z32" s="18">
        <v>2.6776680000000002</v>
      </c>
      <c r="AA32" s="18">
        <v>2.7055099999999999</v>
      </c>
      <c r="AB32" s="18">
        <v>2.737298</v>
      </c>
      <c r="AC32" s="18">
        <v>2.7945739999999999</v>
      </c>
      <c r="AD32" s="18">
        <v>2.8016510000000001</v>
      </c>
      <c r="AE32" s="18">
        <v>2.8586710000000002</v>
      </c>
      <c r="AF32" s="18">
        <v>2.905011</v>
      </c>
      <c r="AG32" s="18">
        <v>2.9385020000000002</v>
      </c>
      <c r="AH32" s="18">
        <v>2.9509319999999999</v>
      </c>
      <c r="AI32" s="19">
        <v>1.3011999999999999E-2</v>
      </c>
    </row>
    <row r="33" spans="1:35" ht="15" customHeight="1" x14ac:dyDescent="0.25">
      <c r="A33" s="13" t="s">
        <v>60</v>
      </c>
      <c r="B33" s="17" t="s">
        <v>6</v>
      </c>
      <c r="C33" s="18">
        <v>4.3200000000000002E-2</v>
      </c>
      <c r="D33" s="18">
        <v>4.2171E-2</v>
      </c>
      <c r="E33" s="18">
        <v>4.1158E-2</v>
      </c>
      <c r="F33" s="18">
        <v>4.0150999999999999E-2</v>
      </c>
      <c r="G33" s="18">
        <v>3.9197000000000003E-2</v>
      </c>
      <c r="H33" s="18">
        <v>3.8323000000000003E-2</v>
      </c>
      <c r="I33" s="18">
        <v>3.7472999999999999E-2</v>
      </c>
      <c r="J33" s="18">
        <v>3.6615000000000002E-2</v>
      </c>
      <c r="K33" s="18">
        <v>3.5758999999999999E-2</v>
      </c>
      <c r="L33" s="18">
        <v>3.4921000000000001E-2</v>
      </c>
      <c r="M33" s="18">
        <v>3.4106999999999998E-2</v>
      </c>
      <c r="N33" s="18">
        <v>3.3329999999999999E-2</v>
      </c>
      <c r="O33" s="18">
        <v>3.2592999999999997E-2</v>
      </c>
      <c r="P33" s="18">
        <v>3.1885999999999998E-2</v>
      </c>
      <c r="Q33" s="18">
        <v>3.1195000000000001E-2</v>
      </c>
      <c r="R33" s="18">
        <v>3.0532E-2</v>
      </c>
      <c r="S33" s="18">
        <v>2.9881000000000001E-2</v>
      </c>
      <c r="T33" s="18">
        <v>2.9236999999999999E-2</v>
      </c>
      <c r="U33" s="18">
        <v>2.8601999999999999E-2</v>
      </c>
      <c r="V33" s="18">
        <v>2.7976000000000001E-2</v>
      </c>
      <c r="W33" s="18">
        <v>2.7362999999999998E-2</v>
      </c>
      <c r="X33" s="18">
        <v>2.6765000000000001E-2</v>
      </c>
      <c r="Y33" s="18">
        <v>2.6172000000000001E-2</v>
      </c>
      <c r="Z33" s="18">
        <v>2.5585E-2</v>
      </c>
      <c r="AA33" s="18">
        <v>2.5009E-2</v>
      </c>
      <c r="AB33" s="18">
        <v>2.444E-2</v>
      </c>
      <c r="AC33" s="18">
        <v>2.3876000000000001E-2</v>
      </c>
      <c r="AD33" s="18">
        <v>2.3321999999999999E-2</v>
      </c>
      <c r="AE33" s="18">
        <v>2.2771E-2</v>
      </c>
      <c r="AF33" s="18">
        <v>2.2223E-2</v>
      </c>
      <c r="AG33" s="18">
        <v>2.1683999999999998E-2</v>
      </c>
      <c r="AH33" s="18">
        <v>2.1166000000000001E-2</v>
      </c>
      <c r="AI33" s="19">
        <v>-2.2752000000000001E-2</v>
      </c>
    </row>
    <row r="34" spans="1:35" ht="15" customHeight="1" x14ac:dyDescent="0.25">
      <c r="A34" s="13" t="s">
        <v>59</v>
      </c>
      <c r="B34" s="17" t="s">
        <v>7</v>
      </c>
      <c r="C34" s="18">
        <v>7.5786999999999993E-2</v>
      </c>
      <c r="D34" s="18">
        <v>7.5786999999999993E-2</v>
      </c>
      <c r="E34" s="18">
        <v>7.5994000000000006E-2</v>
      </c>
      <c r="F34" s="18">
        <v>7.6207999999999998E-2</v>
      </c>
      <c r="G34" s="18">
        <v>7.6365000000000002E-2</v>
      </c>
      <c r="H34" s="18">
        <v>7.6507000000000006E-2</v>
      </c>
      <c r="I34" s="18">
        <v>7.6641000000000001E-2</v>
      </c>
      <c r="J34" s="18">
        <v>7.6765E-2</v>
      </c>
      <c r="K34" s="18">
        <v>7.6876E-2</v>
      </c>
      <c r="L34" s="18">
        <v>7.6991000000000004E-2</v>
      </c>
      <c r="M34" s="18">
        <v>7.7107999999999996E-2</v>
      </c>
      <c r="N34" s="18">
        <v>7.7219999999999997E-2</v>
      </c>
      <c r="O34" s="18">
        <v>7.7326000000000006E-2</v>
      </c>
      <c r="P34" s="18">
        <v>7.7431E-2</v>
      </c>
      <c r="Q34" s="18">
        <v>7.7537999999999996E-2</v>
      </c>
      <c r="R34" s="18">
        <v>7.7656000000000003E-2</v>
      </c>
      <c r="S34" s="18">
        <v>7.7773999999999996E-2</v>
      </c>
      <c r="T34" s="18">
        <v>7.7889E-2</v>
      </c>
      <c r="U34" s="18">
        <v>7.8005000000000005E-2</v>
      </c>
      <c r="V34" s="18">
        <v>7.8108999999999998E-2</v>
      </c>
      <c r="W34" s="18">
        <v>7.8210000000000002E-2</v>
      </c>
      <c r="X34" s="18">
        <v>7.8312000000000007E-2</v>
      </c>
      <c r="Y34" s="18">
        <v>7.8409999999999994E-2</v>
      </c>
      <c r="Z34" s="18">
        <v>7.8519000000000005E-2</v>
      </c>
      <c r="AA34" s="18">
        <v>7.8632999999999995E-2</v>
      </c>
      <c r="AB34" s="18">
        <v>7.8744999999999996E-2</v>
      </c>
      <c r="AC34" s="18">
        <v>7.8856999999999997E-2</v>
      </c>
      <c r="AD34" s="18">
        <v>7.8950999999999993E-2</v>
      </c>
      <c r="AE34" s="18">
        <v>7.9021999999999995E-2</v>
      </c>
      <c r="AF34" s="18">
        <v>7.9084000000000002E-2</v>
      </c>
      <c r="AG34" s="18">
        <v>7.9136999999999999E-2</v>
      </c>
      <c r="AH34" s="18">
        <v>7.9182000000000002E-2</v>
      </c>
      <c r="AI34" s="19">
        <v>1.415E-3</v>
      </c>
    </row>
    <row r="35" spans="1:35" ht="15" customHeight="1" x14ac:dyDescent="0.25">
      <c r="A35" s="13" t="s">
        <v>58</v>
      </c>
      <c r="B35" s="17" t="s">
        <v>8</v>
      </c>
      <c r="C35" s="18">
        <v>2.4610000000000001E-3</v>
      </c>
      <c r="D35" s="18">
        <v>2.5850000000000001E-3</v>
      </c>
      <c r="E35" s="18">
        <v>2.5839999999999999E-3</v>
      </c>
      <c r="F35" s="18">
        <v>2.5820000000000001E-3</v>
      </c>
      <c r="G35" s="18">
        <v>2.5829999999999998E-3</v>
      </c>
      <c r="H35" s="18">
        <v>2.5839999999999999E-3</v>
      </c>
      <c r="I35" s="18">
        <v>2.5850000000000001E-3</v>
      </c>
      <c r="J35" s="18">
        <v>2.5850000000000001E-3</v>
      </c>
      <c r="K35" s="18">
        <v>2.5860000000000002E-3</v>
      </c>
      <c r="L35" s="18">
        <v>2.5860000000000002E-3</v>
      </c>
      <c r="M35" s="18">
        <v>2.5860000000000002E-3</v>
      </c>
      <c r="N35" s="18">
        <v>1.1847999999999999E-2</v>
      </c>
      <c r="O35" s="18">
        <v>1.1851E-2</v>
      </c>
      <c r="P35" s="18">
        <v>1.1854999999999999E-2</v>
      </c>
      <c r="Q35" s="18">
        <v>1.3176E-2</v>
      </c>
      <c r="R35" s="18">
        <v>1.3179E-2</v>
      </c>
      <c r="S35" s="18">
        <v>1.3184E-2</v>
      </c>
      <c r="T35" s="18">
        <v>1.3188999999999999E-2</v>
      </c>
      <c r="U35" s="18">
        <v>1.3194000000000001E-2</v>
      </c>
      <c r="V35" s="18">
        <v>1.3199000000000001E-2</v>
      </c>
      <c r="W35" s="18">
        <v>1.3205E-2</v>
      </c>
      <c r="X35" s="18">
        <v>1.3213000000000001E-2</v>
      </c>
      <c r="Y35" s="18">
        <v>1.3221999999999999E-2</v>
      </c>
      <c r="Z35" s="18">
        <v>1.3228E-2</v>
      </c>
      <c r="AA35" s="18">
        <v>1.3233E-2</v>
      </c>
      <c r="AB35" s="18">
        <v>1.3237000000000001E-2</v>
      </c>
      <c r="AC35" s="18">
        <v>1.3243E-2</v>
      </c>
      <c r="AD35" s="18">
        <v>1.3249E-2</v>
      </c>
      <c r="AE35" s="18">
        <v>1.3252999999999999E-2</v>
      </c>
      <c r="AF35" s="18">
        <v>1.3254E-2</v>
      </c>
      <c r="AG35" s="18">
        <v>1.3254999999999999E-2</v>
      </c>
      <c r="AH35" s="18">
        <v>1.3257E-2</v>
      </c>
      <c r="AI35" s="19">
        <v>5.5816999999999999E-2</v>
      </c>
    </row>
    <row r="36" spans="1:35" ht="15" customHeight="1" x14ac:dyDescent="0.25">
      <c r="A36" s="13" t="s">
        <v>57</v>
      </c>
      <c r="B36" s="17" t="s">
        <v>9</v>
      </c>
      <c r="C36" s="18">
        <v>1.9788E-2</v>
      </c>
      <c r="D36" s="18">
        <v>1.9788E-2</v>
      </c>
      <c r="E36" s="18">
        <v>1.9810000000000001E-2</v>
      </c>
      <c r="F36" s="18">
        <v>1.9834000000000001E-2</v>
      </c>
      <c r="G36" s="18">
        <v>1.9835999999999999E-2</v>
      </c>
      <c r="H36" s="18">
        <v>1.9835999999999999E-2</v>
      </c>
      <c r="I36" s="18">
        <v>1.9841000000000001E-2</v>
      </c>
      <c r="J36" s="18">
        <v>1.9844000000000001E-2</v>
      </c>
      <c r="K36" s="18">
        <v>1.9845999999999999E-2</v>
      </c>
      <c r="L36" s="18">
        <v>1.9848999999999999E-2</v>
      </c>
      <c r="M36" s="18">
        <v>1.9851000000000001E-2</v>
      </c>
      <c r="N36" s="18">
        <v>1.9852000000000002E-2</v>
      </c>
      <c r="O36" s="18">
        <v>1.9852999999999999E-2</v>
      </c>
      <c r="P36" s="18">
        <v>1.9854E-2</v>
      </c>
      <c r="Q36" s="18">
        <v>1.9855000000000001E-2</v>
      </c>
      <c r="R36" s="18">
        <v>1.9858000000000001E-2</v>
      </c>
      <c r="S36" s="18">
        <v>1.9859999999999999E-2</v>
      </c>
      <c r="T36" s="18">
        <v>1.9862999999999999E-2</v>
      </c>
      <c r="U36" s="18">
        <v>1.9865000000000001E-2</v>
      </c>
      <c r="V36" s="18">
        <v>1.9866999999999999E-2</v>
      </c>
      <c r="W36" s="18">
        <v>1.9866999999999999E-2</v>
      </c>
      <c r="X36" s="18">
        <v>1.9866999999999999E-2</v>
      </c>
      <c r="Y36" s="18">
        <v>1.9866000000000002E-2</v>
      </c>
      <c r="Z36" s="18">
        <v>1.9866999999999999E-2</v>
      </c>
      <c r="AA36" s="18">
        <v>1.9869000000000001E-2</v>
      </c>
      <c r="AB36" s="18">
        <v>1.9872000000000001E-2</v>
      </c>
      <c r="AC36" s="18">
        <v>1.9873999999999999E-2</v>
      </c>
      <c r="AD36" s="18">
        <v>1.9872999999999998E-2</v>
      </c>
      <c r="AE36" s="18">
        <v>1.9869999999999999E-2</v>
      </c>
      <c r="AF36" s="18">
        <v>1.9869000000000001E-2</v>
      </c>
      <c r="AG36" s="18">
        <v>1.9866999999999999E-2</v>
      </c>
      <c r="AH36" s="18">
        <v>1.9866000000000002E-2</v>
      </c>
      <c r="AI36" s="19">
        <v>1.27E-4</v>
      </c>
    </row>
    <row r="37" spans="1:35" ht="15" customHeight="1" x14ac:dyDescent="0.25">
      <c r="A37" s="13" t="s">
        <v>56</v>
      </c>
      <c r="B37" s="17" t="s">
        <v>10</v>
      </c>
      <c r="C37" s="18">
        <v>1.835305</v>
      </c>
      <c r="D37" s="18">
        <v>1.8103450000000001</v>
      </c>
      <c r="E37" s="18">
        <v>1.8138920000000001</v>
      </c>
      <c r="F37" s="18">
        <v>1.842743</v>
      </c>
      <c r="G37" s="18">
        <v>1.8579030000000001</v>
      </c>
      <c r="H37" s="18">
        <v>1.9123159999999999</v>
      </c>
      <c r="I37" s="18">
        <v>1.9227879999999999</v>
      </c>
      <c r="J37" s="18">
        <v>1.985106</v>
      </c>
      <c r="K37" s="18">
        <v>1.9897720000000001</v>
      </c>
      <c r="L37" s="18">
        <v>2.0546310000000001</v>
      </c>
      <c r="M37" s="18">
        <v>2.0837729999999999</v>
      </c>
      <c r="N37" s="18">
        <v>2.1075020000000002</v>
      </c>
      <c r="O37" s="18">
        <v>2.1551110000000002</v>
      </c>
      <c r="P37" s="18">
        <v>2.1792769999999999</v>
      </c>
      <c r="Q37" s="18">
        <v>2.2320540000000002</v>
      </c>
      <c r="R37" s="18">
        <v>2.2709950000000001</v>
      </c>
      <c r="S37" s="18">
        <v>2.3079779999999999</v>
      </c>
      <c r="T37" s="18">
        <v>2.3415379999999999</v>
      </c>
      <c r="U37" s="18">
        <v>2.3746139999999998</v>
      </c>
      <c r="V37" s="18">
        <v>2.4029060000000002</v>
      </c>
      <c r="W37" s="18">
        <v>2.4407719999999999</v>
      </c>
      <c r="X37" s="18">
        <v>2.4535650000000002</v>
      </c>
      <c r="Y37" s="18">
        <v>2.4881069999999998</v>
      </c>
      <c r="Z37" s="18">
        <v>2.5404689999999999</v>
      </c>
      <c r="AA37" s="18">
        <v>2.5687660000000001</v>
      </c>
      <c r="AB37" s="18">
        <v>2.6010040000000001</v>
      </c>
      <c r="AC37" s="18">
        <v>2.658725</v>
      </c>
      <c r="AD37" s="18">
        <v>2.666255</v>
      </c>
      <c r="AE37" s="18">
        <v>2.7237550000000001</v>
      </c>
      <c r="AF37" s="18">
        <v>2.770581</v>
      </c>
      <c r="AG37" s="18">
        <v>2.8045580000000001</v>
      </c>
      <c r="AH37" s="18">
        <v>2.8174610000000002</v>
      </c>
      <c r="AI37" s="19">
        <v>1.3923E-2</v>
      </c>
    </row>
    <row r="39" spans="1:35" ht="15" customHeight="1" x14ac:dyDescent="0.25">
      <c r="A39" s="10"/>
      <c r="B39" s="16" t="s">
        <v>14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15" customHeight="1" x14ac:dyDescent="0.25">
      <c r="A40" s="13" t="s">
        <v>55</v>
      </c>
      <c r="B40" s="17" t="s">
        <v>5</v>
      </c>
      <c r="C40" s="18">
        <v>3.0089250000000001</v>
      </c>
      <c r="D40" s="18">
        <v>2.9279329999999999</v>
      </c>
      <c r="E40" s="18">
        <v>2.9736419999999999</v>
      </c>
      <c r="F40" s="18">
        <v>3.0516649999999998</v>
      </c>
      <c r="G40" s="18">
        <v>3.1067629999999999</v>
      </c>
      <c r="H40" s="18">
        <v>3.1986150000000002</v>
      </c>
      <c r="I40" s="18">
        <v>3.258257</v>
      </c>
      <c r="J40" s="18">
        <v>3.308532</v>
      </c>
      <c r="K40" s="18">
        <v>3.3128340000000001</v>
      </c>
      <c r="L40" s="18">
        <v>3.3594469999999998</v>
      </c>
      <c r="M40" s="18">
        <v>3.386463</v>
      </c>
      <c r="N40" s="18">
        <v>3.4018489999999999</v>
      </c>
      <c r="O40" s="18">
        <v>3.4392649999999998</v>
      </c>
      <c r="P40" s="18">
        <v>3.4621189999999999</v>
      </c>
      <c r="Q40" s="18">
        <v>3.50725</v>
      </c>
      <c r="R40" s="18">
        <v>3.536197</v>
      </c>
      <c r="S40" s="18">
        <v>3.565753</v>
      </c>
      <c r="T40" s="18">
        <v>3.599078</v>
      </c>
      <c r="U40" s="18">
        <v>3.6206960000000001</v>
      </c>
      <c r="V40" s="18">
        <v>3.6487599999999998</v>
      </c>
      <c r="W40" s="18">
        <v>3.6803409999999999</v>
      </c>
      <c r="X40" s="18">
        <v>3.6808369999999999</v>
      </c>
      <c r="Y40" s="18">
        <v>3.7069800000000002</v>
      </c>
      <c r="Z40" s="18">
        <v>3.757476</v>
      </c>
      <c r="AA40" s="18">
        <v>3.781371</v>
      </c>
      <c r="AB40" s="18">
        <v>3.8072270000000001</v>
      </c>
      <c r="AC40" s="18">
        <v>3.8559950000000001</v>
      </c>
      <c r="AD40" s="18">
        <v>3.861999</v>
      </c>
      <c r="AE40" s="18">
        <v>3.8977580000000001</v>
      </c>
      <c r="AF40" s="18">
        <v>3.9353479999999998</v>
      </c>
      <c r="AG40" s="18">
        <v>3.9597630000000001</v>
      </c>
      <c r="AH40" s="18">
        <v>3.977589</v>
      </c>
      <c r="AI40" s="19">
        <v>9.044E-3</v>
      </c>
    </row>
    <row r="41" spans="1:35" ht="15" customHeight="1" x14ac:dyDescent="0.25">
      <c r="A41" s="13" t="s">
        <v>54</v>
      </c>
      <c r="B41" s="17" t="s">
        <v>8</v>
      </c>
      <c r="C41" s="18">
        <v>1.56E-4</v>
      </c>
      <c r="D41" s="18">
        <v>1.5300000000000001E-4</v>
      </c>
      <c r="E41" s="18">
        <v>1.5200000000000001E-4</v>
      </c>
      <c r="F41" s="18">
        <v>1.5200000000000001E-4</v>
      </c>
      <c r="G41" s="18">
        <v>1.5300000000000001E-4</v>
      </c>
      <c r="H41" s="18">
        <v>1.54E-4</v>
      </c>
      <c r="I41" s="18">
        <v>1.55E-4</v>
      </c>
      <c r="J41" s="18">
        <v>1.56E-4</v>
      </c>
      <c r="K41" s="18">
        <v>1.56E-4</v>
      </c>
      <c r="L41" s="18">
        <v>1.5699999999999999E-4</v>
      </c>
      <c r="M41" s="18">
        <v>1.5799999999999999E-4</v>
      </c>
      <c r="N41" s="18">
        <v>7.2499999999999995E-4</v>
      </c>
      <c r="O41" s="18">
        <v>7.2900000000000005E-4</v>
      </c>
      <c r="P41" s="18">
        <v>7.3200000000000001E-4</v>
      </c>
      <c r="Q41" s="18">
        <v>8.1599999999999999E-4</v>
      </c>
      <c r="R41" s="18">
        <v>8.1899999999999996E-4</v>
      </c>
      <c r="S41" s="18">
        <v>8.2299999999999995E-4</v>
      </c>
      <c r="T41" s="18">
        <v>8.2600000000000002E-4</v>
      </c>
      <c r="U41" s="18">
        <v>8.2899999999999998E-4</v>
      </c>
      <c r="V41" s="18">
        <v>8.3199999999999995E-4</v>
      </c>
      <c r="W41" s="18">
        <v>8.3600000000000005E-4</v>
      </c>
      <c r="X41" s="18">
        <v>8.3799999999999999E-4</v>
      </c>
      <c r="Y41" s="18">
        <v>8.4199999999999998E-4</v>
      </c>
      <c r="Z41" s="18">
        <v>8.4500000000000005E-4</v>
      </c>
      <c r="AA41" s="18">
        <v>8.4900000000000004E-4</v>
      </c>
      <c r="AB41" s="18">
        <v>8.5400000000000005E-4</v>
      </c>
      <c r="AC41" s="18">
        <v>8.5800000000000004E-4</v>
      </c>
      <c r="AD41" s="18">
        <v>8.6300000000000005E-4</v>
      </c>
      <c r="AE41" s="18">
        <v>8.6799999999999996E-4</v>
      </c>
      <c r="AF41" s="18">
        <v>8.7399999999999999E-4</v>
      </c>
      <c r="AG41" s="18">
        <v>8.7900000000000001E-4</v>
      </c>
      <c r="AH41" s="18">
        <v>8.8500000000000004E-4</v>
      </c>
      <c r="AI41" s="19">
        <v>5.7688000000000003E-2</v>
      </c>
    </row>
    <row r="42" spans="1:35" ht="15" customHeight="1" x14ac:dyDescent="0.25">
      <c r="A42" s="13" t="s">
        <v>53</v>
      </c>
      <c r="B42" s="17" t="s">
        <v>9</v>
      </c>
      <c r="C42" s="18">
        <v>1.019304</v>
      </c>
      <c r="D42" s="18">
        <v>1.0231170000000001</v>
      </c>
      <c r="E42" s="18">
        <v>1.0211220000000001</v>
      </c>
      <c r="F42" s="18">
        <v>1.0195920000000001</v>
      </c>
      <c r="G42" s="18">
        <v>1.0182089999999999</v>
      </c>
      <c r="H42" s="18">
        <v>1.0167930000000001</v>
      </c>
      <c r="I42" s="18">
        <v>1.0153540000000001</v>
      </c>
      <c r="J42" s="18">
        <v>1.014176</v>
      </c>
      <c r="K42" s="18">
        <v>1.0131650000000001</v>
      </c>
      <c r="L42" s="18">
        <v>1.0120800000000001</v>
      </c>
      <c r="M42" s="18">
        <v>1.011009</v>
      </c>
      <c r="N42" s="18">
        <v>1.009943</v>
      </c>
      <c r="O42" s="18">
        <v>1.009061</v>
      </c>
      <c r="P42" s="18">
        <v>1.008013</v>
      </c>
      <c r="Q42" s="18">
        <v>1.007036</v>
      </c>
      <c r="R42" s="18">
        <v>1.005968</v>
      </c>
      <c r="S42" s="18">
        <v>1.004937</v>
      </c>
      <c r="T42" s="18">
        <v>1.003806</v>
      </c>
      <c r="U42" s="18">
        <v>1.0029669999999999</v>
      </c>
      <c r="V42" s="18">
        <v>1.0016700000000001</v>
      </c>
      <c r="W42" s="18">
        <v>1.0007060000000001</v>
      </c>
      <c r="X42" s="18">
        <v>0.99941199999999997</v>
      </c>
      <c r="Y42" s="18">
        <v>0.99834800000000001</v>
      </c>
      <c r="Z42" s="18">
        <v>0.99720600000000004</v>
      </c>
      <c r="AA42" s="18">
        <v>0.99634299999999998</v>
      </c>
      <c r="AB42" s="18">
        <v>0.99479799999999996</v>
      </c>
      <c r="AC42" s="18">
        <v>0.99352399999999996</v>
      </c>
      <c r="AD42" s="18">
        <v>0.99223899999999998</v>
      </c>
      <c r="AE42" s="18">
        <v>0.99128799999999995</v>
      </c>
      <c r="AF42" s="18">
        <v>0.99009499999999995</v>
      </c>
      <c r="AG42" s="18">
        <v>0.98876500000000001</v>
      </c>
      <c r="AH42" s="18">
        <v>0.98726700000000001</v>
      </c>
      <c r="AI42" s="19">
        <v>-1.0300000000000001E-3</v>
      </c>
    </row>
    <row r="43" spans="1:35" ht="15" customHeight="1" x14ac:dyDescent="0.25">
      <c r="A43" s="13" t="s">
        <v>52</v>
      </c>
      <c r="B43" s="17" t="s">
        <v>10</v>
      </c>
      <c r="C43" s="18">
        <v>1.989465</v>
      </c>
      <c r="D43" s="18">
        <v>1.904663</v>
      </c>
      <c r="E43" s="18">
        <v>1.9523680000000001</v>
      </c>
      <c r="F43" s="18">
        <v>2.0319199999999999</v>
      </c>
      <c r="G43" s="18">
        <v>2.0884010000000002</v>
      </c>
      <c r="H43" s="18">
        <v>2.1816689999999999</v>
      </c>
      <c r="I43" s="18">
        <v>2.2427480000000002</v>
      </c>
      <c r="J43" s="18">
        <v>2.2942</v>
      </c>
      <c r="K43" s="18">
        <v>2.299512</v>
      </c>
      <c r="L43" s="18">
        <v>2.3472089999999999</v>
      </c>
      <c r="M43" s="18">
        <v>2.3752960000000001</v>
      </c>
      <c r="N43" s="18">
        <v>2.3911799999999999</v>
      </c>
      <c r="O43" s="18">
        <v>2.4294760000000002</v>
      </c>
      <c r="P43" s="18">
        <v>2.4533740000000002</v>
      </c>
      <c r="Q43" s="18">
        <v>2.4993979999999998</v>
      </c>
      <c r="R43" s="18">
        <v>2.5294099999999999</v>
      </c>
      <c r="S43" s="18">
        <v>2.559993</v>
      </c>
      <c r="T43" s="18">
        <v>2.5944470000000002</v>
      </c>
      <c r="U43" s="18">
        <v>2.6168999999999998</v>
      </c>
      <c r="V43" s="18">
        <v>2.646258</v>
      </c>
      <c r="W43" s="18">
        <v>2.6787990000000002</v>
      </c>
      <c r="X43" s="18">
        <v>2.6805870000000001</v>
      </c>
      <c r="Y43" s="18">
        <v>2.7077909999999998</v>
      </c>
      <c r="Z43" s="18">
        <v>2.7594249999999998</v>
      </c>
      <c r="AA43" s="18">
        <v>2.784179</v>
      </c>
      <c r="AB43" s="18">
        <v>2.8115749999999999</v>
      </c>
      <c r="AC43" s="18">
        <v>2.8616130000000002</v>
      </c>
      <c r="AD43" s="18">
        <v>2.868897</v>
      </c>
      <c r="AE43" s="18">
        <v>2.905602</v>
      </c>
      <c r="AF43" s="18">
        <v>2.9443790000000001</v>
      </c>
      <c r="AG43" s="18">
        <v>2.970119</v>
      </c>
      <c r="AH43" s="18">
        <v>2.9894370000000001</v>
      </c>
      <c r="AI43" s="19">
        <v>1.3223E-2</v>
      </c>
    </row>
    <row r="45" spans="1:35" ht="15" customHeight="1" x14ac:dyDescent="0.25">
      <c r="A45" s="13" t="s">
        <v>51</v>
      </c>
      <c r="B45" s="16" t="s">
        <v>44</v>
      </c>
      <c r="C45" s="20">
        <v>1.5088569999999999</v>
      </c>
      <c r="D45" s="20">
        <v>1.392995</v>
      </c>
      <c r="E45" s="20">
        <v>1.4674339999999999</v>
      </c>
      <c r="F45" s="20">
        <v>1.523857</v>
      </c>
      <c r="G45" s="20">
        <v>1.5557529999999999</v>
      </c>
      <c r="H45" s="20">
        <v>1.5953200000000001</v>
      </c>
      <c r="I45" s="20">
        <v>1.636549</v>
      </c>
      <c r="J45" s="20">
        <v>1.6755150000000001</v>
      </c>
      <c r="K45" s="20">
        <v>1.7042980000000001</v>
      </c>
      <c r="L45" s="20">
        <v>1.7420659999999999</v>
      </c>
      <c r="M45" s="20">
        <v>1.7792460000000001</v>
      </c>
      <c r="N45" s="20">
        <v>1.8055129999999999</v>
      </c>
      <c r="O45" s="20">
        <v>1.842263</v>
      </c>
      <c r="P45" s="20">
        <v>1.871977</v>
      </c>
      <c r="Q45" s="20">
        <v>1.9166589999999999</v>
      </c>
      <c r="R45" s="20">
        <v>1.949471</v>
      </c>
      <c r="S45" s="20">
        <v>1.9839329999999999</v>
      </c>
      <c r="T45" s="20">
        <v>2.0208759999999999</v>
      </c>
      <c r="U45" s="20">
        <v>2.0518049999999999</v>
      </c>
      <c r="V45" s="20">
        <v>2.0866159999999998</v>
      </c>
      <c r="W45" s="20">
        <v>2.1229209999999998</v>
      </c>
      <c r="X45" s="20">
        <v>2.15429</v>
      </c>
      <c r="Y45" s="20">
        <v>2.1818590000000002</v>
      </c>
      <c r="Z45" s="20">
        <v>2.2311269999999999</v>
      </c>
      <c r="AA45" s="20">
        <v>2.2593890000000001</v>
      </c>
      <c r="AB45" s="20">
        <v>2.2930069999999998</v>
      </c>
      <c r="AC45" s="20">
        <v>2.3276729999999999</v>
      </c>
      <c r="AD45" s="20">
        <v>2.3577379999999999</v>
      </c>
      <c r="AE45" s="20">
        <v>2.3983889999999999</v>
      </c>
      <c r="AF45" s="20">
        <v>2.4366279999999998</v>
      </c>
      <c r="AG45" s="20">
        <v>2.4713949999999998</v>
      </c>
      <c r="AH45" s="20">
        <v>2.4996149999999999</v>
      </c>
      <c r="AI45" s="21">
        <v>1.6417000000000001E-2</v>
      </c>
    </row>
    <row r="46" spans="1:35" ht="15" customHeight="1" x14ac:dyDescent="0.25">
      <c r="A46" s="13" t="s">
        <v>50</v>
      </c>
      <c r="B46" s="16" t="s">
        <v>15</v>
      </c>
      <c r="C46" s="20">
        <v>1.339548</v>
      </c>
      <c r="D46" s="20">
        <v>1.265161</v>
      </c>
      <c r="E46" s="20">
        <v>1.386474</v>
      </c>
      <c r="F46" s="20">
        <v>1.4199790000000001</v>
      </c>
      <c r="G46" s="20">
        <v>1.4477519999999999</v>
      </c>
      <c r="H46" s="20">
        <v>1.5000800000000001</v>
      </c>
      <c r="I46" s="20">
        <v>1.537094</v>
      </c>
      <c r="J46" s="20">
        <v>1.576044</v>
      </c>
      <c r="K46" s="20">
        <v>1.613683</v>
      </c>
      <c r="L46" s="20">
        <v>1.631726</v>
      </c>
      <c r="M46" s="20">
        <v>1.6682840000000001</v>
      </c>
      <c r="N46" s="20">
        <v>1.6985429999999999</v>
      </c>
      <c r="O46" s="20">
        <v>1.7385679999999999</v>
      </c>
      <c r="P46" s="20">
        <v>1.7588820000000001</v>
      </c>
      <c r="Q46" s="20">
        <v>1.823334</v>
      </c>
      <c r="R46" s="20">
        <v>1.852679</v>
      </c>
      <c r="S46" s="20">
        <v>1.8894219999999999</v>
      </c>
      <c r="T46" s="20">
        <v>1.9385699999999999</v>
      </c>
      <c r="U46" s="20">
        <v>1.9477279999999999</v>
      </c>
      <c r="V46" s="20">
        <v>1.984251</v>
      </c>
      <c r="W46" s="20">
        <v>2.0187740000000001</v>
      </c>
      <c r="X46" s="20">
        <v>2.0413589999999999</v>
      </c>
      <c r="Y46" s="20">
        <v>2.0654170000000001</v>
      </c>
      <c r="Z46" s="20">
        <v>2.11965</v>
      </c>
      <c r="AA46" s="20">
        <v>2.1457269999999999</v>
      </c>
      <c r="AB46" s="20">
        <v>2.176221</v>
      </c>
      <c r="AC46" s="20">
        <v>2.2226669999999999</v>
      </c>
      <c r="AD46" s="20">
        <v>2.2393049999999999</v>
      </c>
      <c r="AE46" s="20">
        <v>2.2956180000000002</v>
      </c>
      <c r="AF46" s="20">
        <v>2.338946</v>
      </c>
      <c r="AG46" s="20">
        <v>2.3741219999999998</v>
      </c>
      <c r="AH46" s="20">
        <v>2.398177</v>
      </c>
      <c r="AI46" s="21">
        <v>1.8964000000000002E-2</v>
      </c>
    </row>
    <row r="47" spans="1:35" ht="15" customHeight="1" thickBo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ht="15" customHeight="1" x14ac:dyDescent="0.25">
      <c r="A48" s="10"/>
      <c r="B48" s="24" t="s">
        <v>16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spans="2:2" ht="15" customHeight="1" x14ac:dyDescent="0.25">
      <c r="B49" s="22" t="s">
        <v>17</v>
      </c>
    </row>
    <row r="50" spans="2:2" ht="15" customHeight="1" x14ac:dyDescent="0.25">
      <c r="B50" s="22" t="s">
        <v>99</v>
      </c>
    </row>
    <row r="51" spans="2:2" ht="15" customHeight="1" x14ac:dyDescent="0.25">
      <c r="B51" s="22" t="s">
        <v>100</v>
      </c>
    </row>
    <row r="52" spans="2:2" ht="15" customHeight="1" x14ac:dyDescent="0.25">
      <c r="B52" s="8"/>
    </row>
    <row r="53" spans="2:2" ht="15" customHeight="1" x14ac:dyDescent="0.25">
      <c r="B53" s="8"/>
    </row>
    <row r="54" spans="2:2" ht="15" customHeight="1" x14ac:dyDescent="0.25">
      <c r="B54" s="8"/>
    </row>
    <row r="55" spans="2:2" ht="15" customHeight="1" x14ac:dyDescent="0.25">
      <c r="B55" s="8"/>
    </row>
  </sheetData>
  <mergeCells count="1">
    <mergeCell ref="B48:AI48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DFA0-66CB-48DD-AACC-21EFB8999F18}">
  <sheetPr>
    <tabColor theme="3"/>
  </sheetPr>
  <dimension ref="A1:AI22"/>
  <sheetViews>
    <sheetView workbookViewId="0"/>
  </sheetViews>
  <sheetFormatPr defaultRowHeight="15" x14ac:dyDescent="0.25"/>
  <cols>
    <col min="1" max="1" width="34.7109375" customWidth="1"/>
  </cols>
  <sheetData>
    <row r="1" spans="1:35" x14ac:dyDescent="0.25">
      <c r="A1" s="25" t="s">
        <v>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82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9"/>
      <c r="AI10" s="9"/>
    </row>
    <row r="11" spans="1:35" x14ac:dyDescent="0.2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9"/>
      <c r="AI11" s="9"/>
    </row>
    <row r="12" spans="1:35" x14ac:dyDescent="0.2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9"/>
      <c r="AI12" s="9"/>
    </row>
    <row r="13" spans="1:35" x14ac:dyDescent="0.2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9"/>
      <c r="AI13" s="9"/>
    </row>
    <row r="14" spans="1:35" x14ac:dyDescent="0.2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9"/>
      <c r="AI14" s="9"/>
    </row>
    <row r="15" spans="1:35" x14ac:dyDescent="0.2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5" x14ac:dyDescent="0.25">
      <c r="A16" s="1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 t="s">
        <v>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 t="s">
        <v>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 t="s">
        <v>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 t="s">
        <v>87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 t="s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22"/>
  <sheetViews>
    <sheetView workbookViewId="0"/>
  </sheetViews>
  <sheetFormatPr defaultRowHeight="15" x14ac:dyDescent="0.25"/>
  <cols>
    <col min="1" max="1" width="34.7109375" customWidth="1"/>
  </cols>
  <sheetData>
    <row r="1" spans="1:35" x14ac:dyDescent="0.25">
      <c r="A1" s="25" t="s">
        <v>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18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About!$C$15</f>
        <v>6.8000000000000005E-2</v>
      </c>
      <c r="AC2">
        <f>About!$C$15</f>
        <v>6.8000000000000005E-2</v>
      </c>
      <c r="AD2">
        <f>About!$C$15</f>
        <v>6.8000000000000005E-2</v>
      </c>
      <c r="AE2">
        <f>About!$C$15</f>
        <v>6.8000000000000005E-2</v>
      </c>
      <c r="AF2">
        <f>About!$C$15</f>
        <v>6.8000000000000005E-2</v>
      </c>
      <c r="AG2">
        <f>About!$C$15</f>
        <v>6.8000000000000005E-2</v>
      </c>
    </row>
    <row r="3" spans="1:35" x14ac:dyDescent="0.25">
      <c r="A3" s="1" t="s">
        <v>82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>About!$C$15</f>
        <v>6.8000000000000005E-2</v>
      </c>
      <c r="AC3">
        <f>About!$C$15</f>
        <v>6.8000000000000005E-2</v>
      </c>
      <c r="AD3">
        <f>About!$C$15</f>
        <v>6.8000000000000005E-2</v>
      </c>
      <c r="AE3">
        <f>About!$C$15</f>
        <v>6.8000000000000005E-2</v>
      </c>
      <c r="AF3">
        <f>About!$C$15</f>
        <v>6.8000000000000005E-2</v>
      </c>
      <c r="AG3">
        <f>About!$C$15</f>
        <v>6.8000000000000005E-2</v>
      </c>
    </row>
    <row r="4" spans="1:35" x14ac:dyDescent="0.25">
      <c r="A4" s="1" t="s">
        <v>19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>About!$C$15</f>
        <v>6.8000000000000005E-2</v>
      </c>
      <c r="AC4">
        <f>About!$C$15</f>
        <v>6.8000000000000005E-2</v>
      </c>
      <c r="AD4">
        <f>About!$C$15</f>
        <v>6.8000000000000005E-2</v>
      </c>
      <c r="AE4">
        <f>About!$C$15</f>
        <v>6.8000000000000005E-2</v>
      </c>
      <c r="AF4">
        <f>About!$C$15</f>
        <v>6.8000000000000005E-2</v>
      </c>
      <c r="AG4">
        <f>About!$C$15</f>
        <v>6.8000000000000005E-2</v>
      </c>
    </row>
    <row r="5" spans="1:35" x14ac:dyDescent="0.25">
      <c r="A5" s="1" t="s">
        <v>20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>About!$C$15</f>
        <v>6.8000000000000005E-2</v>
      </c>
      <c r="AC5">
        <f>About!$C$15</f>
        <v>6.8000000000000005E-2</v>
      </c>
      <c r="AD5">
        <f>About!$C$15</f>
        <v>6.8000000000000005E-2</v>
      </c>
      <c r="AE5">
        <f>About!$C$15</f>
        <v>6.8000000000000005E-2</v>
      </c>
      <c r="AF5">
        <f>About!$C$15</f>
        <v>6.8000000000000005E-2</v>
      </c>
      <c r="AG5">
        <f>About!$C$15</f>
        <v>6.8000000000000005E-2</v>
      </c>
    </row>
    <row r="6" spans="1:35" x14ac:dyDescent="0.2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23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>About!$C$15</f>
        <v>6.8000000000000005E-2</v>
      </c>
      <c r="AC9">
        <f>About!$C$15</f>
        <v>6.8000000000000005E-2</v>
      </c>
      <c r="AD9">
        <f>About!$C$15</f>
        <v>6.8000000000000005E-2</v>
      </c>
      <c r="AE9">
        <f>About!$C$15</f>
        <v>6.8000000000000005E-2</v>
      </c>
      <c r="AF9">
        <f>About!$C$15</f>
        <v>6.8000000000000005E-2</v>
      </c>
      <c r="AG9">
        <f>About!$C$15</f>
        <v>6.8000000000000005E-2</v>
      </c>
    </row>
    <row r="10" spans="1:35" x14ac:dyDescent="0.25">
      <c r="A10" s="1" t="s">
        <v>24</v>
      </c>
      <c r="B10" s="5">
        <f>SUM(INDEX('AEO Table 59'!$C$25:$AJ$26,0,(MATCH(B$1,'AEO Table 59'!$C$1:$AJ$1,0))))/(INDEX('AEO Table 59'!$C$24:$AJ$24,MATCH(B$1,'AEO Table 59'!$C$1:$AJ$1,0))-SUM(INDEX('AEO Table 59'!$C$25:$AJ$26,0,(MATCH(B$1,'AEO Table 59'!$C$1:$AJ$1,0)))))</f>
        <v>0.2568005159971371</v>
      </c>
      <c r="C10" s="5">
        <f>SUM(INDEX('AEO Table 59'!$C$25:$AJ$26,0,(MATCH(C$1,'AEO Table 59'!$C$1:$AJ$1,0))))/(INDEX('AEO Table 59'!$C$24:$AJ$24,MATCH(C$1,'AEO Table 59'!$C$1:$AJ$1,0))-SUM(INDEX('AEO Table 59'!$C$25:$AJ$26,0,(MATCH(C$1,'AEO Table 59'!$C$1:$AJ$1,0)))))</f>
        <v>0.25713525168619367</v>
      </c>
      <c r="D10" s="5">
        <f>SUM(INDEX('AEO Table 59'!$C$25:$AJ$26,0,(MATCH(D$1,'AEO Table 59'!$C$1:$AJ$1,0))))/(INDEX('AEO Table 59'!$C$24:$AJ$24,MATCH(D$1,'AEO Table 59'!$C$1:$AJ$1,0))-SUM(INDEX('AEO Table 59'!$C$25:$AJ$26,0,(MATCH(D$1,'AEO Table 59'!$C$1:$AJ$1,0)))))</f>
        <v>0.25397323910786901</v>
      </c>
      <c r="E10" s="5">
        <f>SUM(INDEX('AEO Table 59'!$C$25:$AJ$26,0,(MATCH(E$1,'AEO Table 59'!$C$1:$AJ$1,0))))/(INDEX('AEO Table 59'!$C$24:$AJ$24,MATCH(E$1,'AEO Table 59'!$C$1:$AJ$1,0))-SUM(INDEX('AEO Table 59'!$C$25:$AJ$26,0,(MATCH(E$1,'AEO Table 59'!$C$1:$AJ$1,0)))))</f>
        <v>0.25106576667540415</v>
      </c>
      <c r="F10" s="5">
        <f>SUM(INDEX('AEO Table 59'!$C$25:$AJ$26,0,(MATCH(F$1,'AEO Table 59'!$C$1:$AJ$1,0))))/(INDEX('AEO Table 59'!$C$24:$AJ$24,MATCH(F$1,'AEO Table 59'!$C$1:$AJ$1,0))-SUM(INDEX('AEO Table 59'!$C$25:$AJ$26,0,(MATCH(F$1,'AEO Table 59'!$C$1:$AJ$1,0)))))</f>
        <v>0.2494488912122875</v>
      </c>
      <c r="G10" s="5">
        <f>SUM(INDEX('AEO Table 59'!$C$25:$AJ$26,0,(MATCH(G$1,'AEO Table 59'!$C$1:$AJ$1,0))))/(INDEX('AEO Table 59'!$C$24:$AJ$24,MATCH(G$1,'AEO Table 59'!$C$1:$AJ$1,0))-SUM(INDEX('AEO Table 59'!$C$25:$AJ$26,0,(MATCH(G$1,'AEO Table 59'!$C$1:$AJ$1,0)))))</f>
        <v>0.25063379695498395</v>
      </c>
      <c r="H10" s="5">
        <f>SUM(INDEX('AEO Table 59'!$C$25:$AJ$26,0,(MATCH(H$1,'AEO Table 59'!$C$1:$AJ$1,0))))/(INDEX('AEO Table 59'!$C$24:$AJ$24,MATCH(H$1,'AEO Table 59'!$C$1:$AJ$1,0))-SUM(INDEX('AEO Table 59'!$C$25:$AJ$26,0,(MATCH(H$1,'AEO Table 59'!$C$1:$AJ$1,0)))))</f>
        <v>0.24455857872519332</v>
      </c>
      <c r="I10" s="5">
        <f>SUM(INDEX('AEO Table 59'!$C$25:$AJ$26,0,(MATCH(I$1,'AEO Table 59'!$C$1:$AJ$1,0))))/(INDEX('AEO Table 59'!$C$24:$AJ$24,MATCH(I$1,'AEO Table 59'!$C$1:$AJ$1,0))-SUM(INDEX('AEO Table 59'!$C$25:$AJ$26,0,(MATCH(I$1,'AEO Table 59'!$C$1:$AJ$1,0)))))</f>
        <v>0.23969532562261187</v>
      </c>
      <c r="J10" s="5">
        <f>SUM(INDEX('AEO Table 59'!$C$25:$AJ$26,0,(MATCH(J$1,'AEO Table 59'!$C$1:$AJ$1,0))))/(INDEX('AEO Table 59'!$C$24:$AJ$24,MATCH(J$1,'AEO Table 59'!$C$1:$AJ$1,0))-SUM(INDEX('AEO Table 59'!$C$25:$AJ$26,0,(MATCH(J$1,'AEO Table 59'!$C$1:$AJ$1,0)))))</f>
        <v>0.23397316745495703</v>
      </c>
      <c r="K10" s="5">
        <f>SUM(INDEX('AEO Table 59'!$C$25:$AJ$26,0,(MATCH(K$1,'AEO Table 59'!$C$1:$AJ$1,0))))/(INDEX('AEO Table 59'!$C$24:$AJ$24,MATCH(K$1,'AEO Table 59'!$C$1:$AJ$1,0))-SUM(INDEX('AEO Table 59'!$C$25:$AJ$26,0,(MATCH(K$1,'AEO Table 59'!$C$1:$AJ$1,0)))))</f>
        <v>0.23036202949815879</v>
      </c>
      <c r="L10" s="5">
        <f>SUM(INDEX('AEO Table 59'!$C$25:$AJ$26,0,(MATCH(L$1,'AEO Table 59'!$C$1:$AJ$1,0))))/(INDEX('AEO Table 59'!$C$24:$AJ$24,MATCH(L$1,'AEO Table 59'!$C$1:$AJ$1,0))-SUM(INDEX('AEO Table 59'!$C$25:$AJ$26,0,(MATCH(L$1,'AEO Table 59'!$C$1:$AJ$1,0)))))</f>
        <v>0.22470812232841755</v>
      </c>
      <c r="M10" s="5">
        <f>SUM(INDEX('AEO Table 59'!$C$25:$AJ$26,0,(MATCH(M$1,'AEO Table 59'!$C$1:$AJ$1,0))))/(INDEX('AEO Table 59'!$C$24:$AJ$24,MATCH(M$1,'AEO Table 59'!$C$1:$AJ$1,0))-SUM(INDEX('AEO Table 59'!$C$25:$AJ$26,0,(MATCH(M$1,'AEO Table 59'!$C$1:$AJ$1,0)))))</f>
        <v>0.21470533129453573</v>
      </c>
      <c r="N10" s="5">
        <f>SUM(INDEX('AEO Table 59'!$C$25:$AJ$26,0,(MATCH(N$1,'AEO Table 59'!$C$1:$AJ$1,0))))/(INDEX('AEO Table 59'!$C$24:$AJ$24,MATCH(N$1,'AEO Table 59'!$C$1:$AJ$1,0))-SUM(INDEX('AEO Table 59'!$C$25:$AJ$26,0,(MATCH(N$1,'AEO Table 59'!$C$1:$AJ$1,0)))))</f>
        <v>0.21114205627935131</v>
      </c>
      <c r="O10" s="5">
        <f>SUM(INDEX('AEO Table 59'!$C$25:$AJ$26,0,(MATCH(O$1,'AEO Table 59'!$C$1:$AJ$1,0))))/(INDEX('AEO Table 59'!$C$24:$AJ$24,MATCH(O$1,'AEO Table 59'!$C$1:$AJ$1,0))-SUM(INDEX('AEO Table 59'!$C$25:$AJ$26,0,(MATCH(O$1,'AEO Table 59'!$C$1:$AJ$1,0)))))</f>
        <v>0.20723654049860757</v>
      </c>
      <c r="P10" s="5">
        <f>SUM(INDEX('AEO Table 59'!$C$25:$AJ$26,0,(MATCH(P$1,'AEO Table 59'!$C$1:$AJ$1,0))))/(INDEX('AEO Table 59'!$C$24:$AJ$24,MATCH(P$1,'AEO Table 59'!$C$1:$AJ$1,0))-SUM(INDEX('AEO Table 59'!$C$25:$AJ$26,0,(MATCH(P$1,'AEO Table 59'!$C$1:$AJ$1,0)))))</f>
        <v>0.20138941402380897</v>
      </c>
      <c r="Q10" s="5">
        <f>SUM(INDEX('AEO Table 59'!$C$25:$AJ$26,0,(MATCH(Q$1,'AEO Table 59'!$C$1:$AJ$1,0))))/(INDEX('AEO Table 59'!$C$24:$AJ$24,MATCH(Q$1,'AEO Table 59'!$C$1:$AJ$1,0))-SUM(INDEX('AEO Table 59'!$C$25:$AJ$26,0,(MATCH(Q$1,'AEO Table 59'!$C$1:$AJ$1,0)))))</f>
        <v>0.1962195461300513</v>
      </c>
      <c r="R10" s="5">
        <f>SUM(INDEX('AEO Table 59'!$C$25:$AJ$26,0,(MATCH(R$1,'AEO Table 59'!$C$1:$AJ$1,0))))/(INDEX('AEO Table 59'!$C$24:$AJ$24,MATCH(R$1,'AEO Table 59'!$C$1:$AJ$1,0))-SUM(INDEX('AEO Table 59'!$C$25:$AJ$26,0,(MATCH(R$1,'AEO Table 59'!$C$1:$AJ$1,0)))))</f>
        <v>0.19237031607571492</v>
      </c>
      <c r="S10" s="5">
        <f>SUM(INDEX('AEO Table 59'!$C$25:$AJ$26,0,(MATCH(S$1,'AEO Table 59'!$C$1:$AJ$1,0))))/(INDEX('AEO Table 59'!$C$24:$AJ$24,MATCH(S$1,'AEO Table 59'!$C$1:$AJ$1,0))-SUM(INDEX('AEO Table 59'!$C$25:$AJ$26,0,(MATCH(S$1,'AEO Table 59'!$C$1:$AJ$1,0)))))</f>
        <v>0.1884820814792475</v>
      </c>
      <c r="T10" s="5">
        <f>SUM(INDEX('AEO Table 59'!$C$25:$AJ$26,0,(MATCH(T$1,'AEO Table 59'!$C$1:$AJ$1,0))))/(INDEX('AEO Table 59'!$C$24:$AJ$24,MATCH(T$1,'AEO Table 59'!$C$1:$AJ$1,0))-SUM(INDEX('AEO Table 59'!$C$25:$AJ$26,0,(MATCH(T$1,'AEO Table 59'!$C$1:$AJ$1,0)))))</f>
        <v>0.18649370621806374</v>
      </c>
      <c r="U10" s="5">
        <f>SUM(INDEX('AEO Table 59'!$C$25:$AJ$26,0,(MATCH(U$1,'AEO Table 59'!$C$1:$AJ$1,0))))/(INDEX('AEO Table 59'!$C$24:$AJ$24,MATCH(U$1,'AEO Table 59'!$C$1:$AJ$1,0))-SUM(INDEX('AEO Table 59'!$C$25:$AJ$26,0,(MATCH(U$1,'AEO Table 59'!$C$1:$AJ$1,0)))))</f>
        <v>0.18294916107324175</v>
      </c>
      <c r="V10" s="5">
        <f>SUM(INDEX('AEO Table 59'!$C$25:$AJ$26,0,(MATCH(V$1,'AEO Table 59'!$C$1:$AJ$1,0))))/(INDEX('AEO Table 59'!$C$24:$AJ$24,MATCH(V$1,'AEO Table 59'!$C$1:$AJ$1,0))-SUM(INDEX('AEO Table 59'!$C$25:$AJ$26,0,(MATCH(V$1,'AEO Table 59'!$C$1:$AJ$1,0)))))</f>
        <v>0.17904028602273775</v>
      </c>
      <c r="W10" s="5">
        <f>SUM(INDEX('AEO Table 59'!$C$25:$AJ$26,0,(MATCH(W$1,'AEO Table 59'!$C$1:$AJ$1,0))))/(INDEX('AEO Table 59'!$C$24:$AJ$24,MATCH(W$1,'AEO Table 59'!$C$1:$AJ$1,0))-SUM(INDEX('AEO Table 59'!$C$25:$AJ$26,0,(MATCH(W$1,'AEO Table 59'!$C$1:$AJ$1,0)))))</f>
        <v>0.17712960794381155</v>
      </c>
      <c r="X10" s="5">
        <f>SUM(INDEX('AEO Table 59'!$C$25:$AJ$26,0,(MATCH(X$1,'AEO Table 59'!$C$1:$AJ$1,0))))/(INDEX('AEO Table 59'!$C$24:$AJ$24,MATCH(X$1,'AEO Table 59'!$C$1:$AJ$1,0))-SUM(INDEX('AEO Table 59'!$C$25:$AJ$26,0,(MATCH(X$1,'AEO Table 59'!$C$1:$AJ$1,0)))))</f>
        <v>0.17456348724316495</v>
      </c>
      <c r="Y10" s="5">
        <f>SUM(INDEX('AEO Table 59'!$C$25:$AJ$26,0,(MATCH(Y$1,'AEO Table 59'!$C$1:$AJ$1,0))))/(INDEX('AEO Table 59'!$C$24:$AJ$24,MATCH(Y$1,'AEO Table 59'!$C$1:$AJ$1,0))-SUM(INDEX('AEO Table 59'!$C$25:$AJ$26,0,(MATCH(Y$1,'AEO Table 59'!$C$1:$AJ$1,0)))))</f>
        <v>0.1705261468960152</v>
      </c>
      <c r="Z10" s="9">
        <f>SUM(INDEX('AEO Table 59'!$C$25:$AJ$26,0,(MATCH(Z$1,'AEO Table 59'!$C$1:$AJ$1,0))))/(INDEX('AEO Table 59'!$C$24:$AJ$24,MATCH(Z$1,'AEO Table 59'!$C$1:$AJ$1,0))-SUM(INDEX('AEO Table 59'!$C$25:$AJ$26,0,(MATCH(Z$1,'AEO Table 59'!$C$1:$AJ$1,0)))))</f>
        <v>0.16791661597171478</v>
      </c>
      <c r="AA10" s="9">
        <f>SUM(INDEX('AEO Table 59'!$C$25:$AJ$26,0,(MATCH(AA$1,'AEO Table 59'!$C$1:$AJ$1,0))))/(INDEX('AEO Table 59'!$C$24:$AJ$24,MATCH(AA$1,'AEO Table 59'!$C$1:$AJ$1,0))-SUM(INDEX('AEO Table 59'!$C$25:$AJ$26,0,(MATCH(AA$1,'AEO Table 59'!$C$1:$AJ$1,0)))))</f>
        <v>0.16541707846687681</v>
      </c>
      <c r="AB10" s="9">
        <f>SUM(INDEX('AEO Table 59'!$C$25:$AJ$26,0,(MATCH(AB$1,'AEO Table 59'!$C$1:$AJ$1,0))))/(INDEX('AEO Table 59'!$C$24:$AJ$24,MATCH(AB$1,'AEO Table 59'!$C$1:$AJ$1,0))-SUM(INDEX('AEO Table 59'!$C$25:$AJ$26,0,(MATCH(AB$1,'AEO Table 59'!$C$1:$AJ$1,0)))))</f>
        <v>0.16209069177489394</v>
      </c>
      <c r="AC10" s="9">
        <f>SUM(INDEX('AEO Table 59'!$C$25:$AJ$26,0,(MATCH(AC$1,'AEO Table 59'!$C$1:$AJ$1,0))))/(INDEX('AEO Table 59'!$C$24:$AJ$24,MATCH(AC$1,'AEO Table 59'!$C$1:$AJ$1,0))-SUM(INDEX('AEO Table 59'!$C$25:$AJ$26,0,(MATCH(AC$1,'AEO Table 59'!$C$1:$AJ$1,0)))))</f>
        <v>0.1605150302613694</v>
      </c>
      <c r="AD10" s="9">
        <f>SUM(INDEX('AEO Table 59'!$C$25:$AJ$26,0,(MATCH(AD$1,'AEO Table 59'!$C$1:$AJ$1,0))))/(INDEX('AEO Table 59'!$C$24:$AJ$24,MATCH(AD$1,'AEO Table 59'!$C$1:$AJ$1,0))-SUM(INDEX('AEO Table 59'!$C$25:$AJ$26,0,(MATCH(AD$1,'AEO Table 59'!$C$1:$AJ$1,0)))))</f>
        <v>0.15657490002809571</v>
      </c>
      <c r="AE10" s="9">
        <f>SUM(INDEX('AEO Table 59'!$C$25:$AJ$26,0,(MATCH(AE$1,'AEO Table 59'!$C$1:$AJ$1,0))))/(INDEX('AEO Table 59'!$C$24:$AJ$24,MATCH(AE$1,'AEO Table 59'!$C$1:$AJ$1,0))-SUM(INDEX('AEO Table 59'!$C$25:$AJ$26,0,(MATCH(AE$1,'AEO Table 59'!$C$1:$AJ$1,0)))))</f>
        <v>0.15368864291520273</v>
      </c>
      <c r="AF10" s="9">
        <f>SUM(INDEX('AEO Table 59'!$C$25:$AJ$26,0,(MATCH(AF$1,'AEO Table 59'!$C$1:$AJ$1,0))))/(INDEX('AEO Table 59'!$C$24:$AJ$24,MATCH(AF$1,'AEO Table 59'!$C$1:$AJ$1,0))-SUM(INDEX('AEO Table 59'!$C$25:$AJ$26,0,(MATCH(AF$1,'AEO Table 59'!$C$1:$AJ$1,0)))))</f>
        <v>0.1513354048711453</v>
      </c>
      <c r="AG10" s="9">
        <f>SUM(INDEX('AEO Table 59'!$C$25:$AJ$26,0,(MATCH(AG$1,'AEO Table 59'!$C$1:$AJ$1,0))))/(INDEX('AEO Table 59'!$C$24:$AJ$24,MATCH(AG$1,'AEO Table 59'!$C$1:$AJ$1,0))-SUM(INDEX('AEO Table 59'!$C$25:$AJ$26,0,(MATCH(AG$1,'AEO Table 59'!$C$1:$AJ$1,0)))))</f>
        <v>0.14922871309453889</v>
      </c>
      <c r="AH10" s="9"/>
      <c r="AI10" s="9"/>
    </row>
    <row r="11" spans="1:35" x14ac:dyDescent="0.25">
      <c r="A11" s="1" t="s">
        <v>25</v>
      </c>
      <c r="B11" s="5">
        <f>SUM(INDEX('AEO Table 59'!$C$17:$AJ$18,0,(MATCH(B$1,'AEO Table 59'!$C$1:$AJ$1,0))))/(INDEX('AEO Table 59'!$C$16:$AJ$16,MATCH(B$1,'AEO Table 59'!$C$1:$AJ$1,0))-SUM(INDEX('AEO Table 59'!$C$17:$AJ$18,0,(MATCH(B$1,'AEO Table 59'!$C$1:$AJ$1,0)))))</f>
        <v>0.24136121635119143</v>
      </c>
      <c r="C11" s="5">
        <f>SUM(INDEX('AEO Table 59'!$C$17:$AJ$18,0,(MATCH(C$1,'AEO Table 59'!$C$1:$AJ$1,0))))/(INDEX('AEO Table 59'!$C$16:$AJ$16,MATCH(C$1,'AEO Table 59'!$C$1:$AJ$1,0))-SUM(INDEX('AEO Table 59'!$C$17:$AJ$18,0,(MATCH(C$1,'AEO Table 59'!$C$1:$AJ$1,0)))))</f>
        <v>0.24915074581119739</v>
      </c>
      <c r="D11" s="5">
        <f>SUM(INDEX('AEO Table 59'!$C$17:$AJ$18,0,(MATCH(D$1,'AEO Table 59'!$C$1:$AJ$1,0))))/(INDEX('AEO Table 59'!$C$16:$AJ$16,MATCH(D$1,'AEO Table 59'!$C$1:$AJ$1,0))-SUM(INDEX('AEO Table 59'!$C$17:$AJ$18,0,(MATCH(D$1,'AEO Table 59'!$C$1:$AJ$1,0)))))</f>
        <v>0.24617759873849981</v>
      </c>
      <c r="E11" s="5">
        <f>SUM(INDEX('AEO Table 59'!$C$17:$AJ$18,0,(MATCH(E$1,'AEO Table 59'!$C$1:$AJ$1,0))))/(INDEX('AEO Table 59'!$C$16:$AJ$16,MATCH(E$1,'AEO Table 59'!$C$1:$AJ$1,0))-SUM(INDEX('AEO Table 59'!$C$17:$AJ$18,0,(MATCH(E$1,'AEO Table 59'!$C$1:$AJ$1,0)))))</f>
        <v>0.23970057917167525</v>
      </c>
      <c r="F11" s="5">
        <f>SUM(INDEX('AEO Table 59'!$C$17:$AJ$18,0,(MATCH(F$1,'AEO Table 59'!$C$1:$AJ$1,0))))/(INDEX('AEO Table 59'!$C$16:$AJ$16,MATCH(F$1,'AEO Table 59'!$C$1:$AJ$1,0))-SUM(INDEX('AEO Table 59'!$C$17:$AJ$18,0,(MATCH(F$1,'AEO Table 59'!$C$1:$AJ$1,0)))))</f>
        <v>0.23494974707490004</v>
      </c>
      <c r="G11" s="5">
        <f>SUM(INDEX('AEO Table 59'!$C$17:$AJ$18,0,(MATCH(G$1,'AEO Table 59'!$C$1:$AJ$1,0))))/(INDEX('AEO Table 59'!$C$16:$AJ$16,MATCH(G$1,'AEO Table 59'!$C$1:$AJ$1,0))-SUM(INDEX('AEO Table 59'!$C$17:$AJ$18,0,(MATCH(G$1,'AEO Table 59'!$C$1:$AJ$1,0)))))</f>
        <v>0.22732212179054342</v>
      </c>
      <c r="H11" s="5">
        <f>SUM(INDEX('AEO Table 59'!$C$17:$AJ$18,0,(MATCH(H$1,'AEO Table 59'!$C$1:$AJ$1,0))))/(INDEX('AEO Table 59'!$C$16:$AJ$16,MATCH(H$1,'AEO Table 59'!$C$1:$AJ$1,0))-SUM(INDEX('AEO Table 59'!$C$17:$AJ$18,0,(MATCH(H$1,'AEO Table 59'!$C$1:$AJ$1,0)))))</f>
        <v>0.22330693509873265</v>
      </c>
      <c r="I11" s="5">
        <f>SUM(INDEX('AEO Table 59'!$C$17:$AJ$18,0,(MATCH(I$1,'AEO Table 59'!$C$1:$AJ$1,0))))/(INDEX('AEO Table 59'!$C$16:$AJ$16,MATCH(I$1,'AEO Table 59'!$C$1:$AJ$1,0))-SUM(INDEX('AEO Table 59'!$C$17:$AJ$18,0,(MATCH(I$1,'AEO Table 59'!$C$1:$AJ$1,0)))))</f>
        <v>0.21619617783397679</v>
      </c>
      <c r="J11" s="5">
        <f>SUM(INDEX('AEO Table 59'!$C$17:$AJ$18,0,(MATCH(J$1,'AEO Table 59'!$C$1:$AJ$1,0))))/(INDEX('AEO Table 59'!$C$16:$AJ$16,MATCH(J$1,'AEO Table 59'!$C$1:$AJ$1,0))-SUM(INDEX('AEO Table 59'!$C$17:$AJ$18,0,(MATCH(J$1,'AEO Table 59'!$C$1:$AJ$1,0)))))</f>
        <v>0.21332893617545895</v>
      </c>
      <c r="K11" s="5">
        <f>SUM(INDEX('AEO Table 59'!$C$17:$AJ$18,0,(MATCH(K$1,'AEO Table 59'!$C$1:$AJ$1,0))))/(INDEX('AEO Table 59'!$C$16:$AJ$16,MATCH(K$1,'AEO Table 59'!$C$1:$AJ$1,0))-SUM(INDEX('AEO Table 59'!$C$17:$AJ$18,0,(MATCH(K$1,'AEO Table 59'!$C$1:$AJ$1,0)))))</f>
        <v>0.20739385256626416</v>
      </c>
      <c r="L11" s="5">
        <f>SUM(INDEX('AEO Table 59'!$C$17:$AJ$18,0,(MATCH(L$1,'AEO Table 59'!$C$1:$AJ$1,0))))/(INDEX('AEO Table 59'!$C$16:$AJ$16,MATCH(L$1,'AEO Table 59'!$C$1:$AJ$1,0))-SUM(INDEX('AEO Table 59'!$C$17:$AJ$18,0,(MATCH(L$1,'AEO Table 59'!$C$1:$AJ$1,0)))))</f>
        <v>0.20303917917333522</v>
      </c>
      <c r="M11" s="5">
        <f>SUM(INDEX('AEO Table 59'!$C$17:$AJ$18,0,(MATCH(M$1,'AEO Table 59'!$C$1:$AJ$1,0))))/(INDEX('AEO Table 59'!$C$16:$AJ$16,MATCH(M$1,'AEO Table 59'!$C$1:$AJ$1,0))-SUM(INDEX('AEO Table 59'!$C$17:$AJ$18,0,(MATCH(M$1,'AEO Table 59'!$C$1:$AJ$1,0)))))</f>
        <v>0.19619119558980541</v>
      </c>
      <c r="N11" s="5">
        <f>SUM(INDEX('AEO Table 59'!$C$17:$AJ$18,0,(MATCH(N$1,'AEO Table 59'!$C$1:$AJ$1,0))))/(INDEX('AEO Table 59'!$C$16:$AJ$16,MATCH(N$1,'AEO Table 59'!$C$1:$AJ$1,0))-SUM(INDEX('AEO Table 59'!$C$17:$AJ$18,0,(MATCH(N$1,'AEO Table 59'!$C$1:$AJ$1,0)))))</f>
        <v>0.19185153884328332</v>
      </c>
      <c r="O11" s="5">
        <f>SUM(INDEX('AEO Table 59'!$C$17:$AJ$18,0,(MATCH(O$1,'AEO Table 59'!$C$1:$AJ$1,0))))/(INDEX('AEO Table 59'!$C$16:$AJ$16,MATCH(O$1,'AEO Table 59'!$C$1:$AJ$1,0))-SUM(INDEX('AEO Table 59'!$C$17:$AJ$18,0,(MATCH(O$1,'AEO Table 59'!$C$1:$AJ$1,0)))))</f>
        <v>0.18853959650707619</v>
      </c>
      <c r="P11" s="5">
        <f>SUM(INDEX('AEO Table 59'!$C$17:$AJ$18,0,(MATCH(P$1,'AEO Table 59'!$C$1:$AJ$1,0))))/(INDEX('AEO Table 59'!$C$16:$AJ$16,MATCH(P$1,'AEO Table 59'!$C$1:$AJ$1,0))-SUM(INDEX('AEO Table 59'!$C$17:$AJ$18,0,(MATCH(P$1,'AEO Table 59'!$C$1:$AJ$1,0)))))</f>
        <v>0.18340252707581228</v>
      </c>
      <c r="Q11" s="5">
        <f>SUM(INDEX('AEO Table 59'!$C$17:$AJ$18,0,(MATCH(Q$1,'AEO Table 59'!$C$1:$AJ$1,0))))/(INDEX('AEO Table 59'!$C$16:$AJ$16,MATCH(Q$1,'AEO Table 59'!$C$1:$AJ$1,0))-SUM(INDEX('AEO Table 59'!$C$17:$AJ$18,0,(MATCH(Q$1,'AEO Table 59'!$C$1:$AJ$1,0)))))</f>
        <v>0.1801545015445003</v>
      </c>
      <c r="R11" s="5">
        <f>SUM(INDEX('AEO Table 59'!$C$17:$AJ$18,0,(MATCH(R$1,'AEO Table 59'!$C$1:$AJ$1,0))))/(INDEX('AEO Table 59'!$C$16:$AJ$16,MATCH(R$1,'AEO Table 59'!$C$1:$AJ$1,0))-SUM(INDEX('AEO Table 59'!$C$17:$AJ$18,0,(MATCH(R$1,'AEO Table 59'!$C$1:$AJ$1,0)))))</f>
        <v>0.17682900753928307</v>
      </c>
      <c r="S11" s="5">
        <f>SUM(INDEX('AEO Table 59'!$C$17:$AJ$18,0,(MATCH(S$1,'AEO Table 59'!$C$1:$AJ$1,0))))/(INDEX('AEO Table 59'!$C$16:$AJ$16,MATCH(S$1,'AEO Table 59'!$C$1:$AJ$1,0))-SUM(INDEX('AEO Table 59'!$C$17:$AJ$18,0,(MATCH(S$1,'AEO Table 59'!$C$1:$AJ$1,0)))))</f>
        <v>0.17338498400629299</v>
      </c>
      <c r="T11" s="5">
        <f>SUM(INDEX('AEO Table 59'!$C$17:$AJ$18,0,(MATCH(T$1,'AEO Table 59'!$C$1:$AJ$1,0))))/(INDEX('AEO Table 59'!$C$16:$AJ$16,MATCH(T$1,'AEO Table 59'!$C$1:$AJ$1,0))-SUM(INDEX('AEO Table 59'!$C$17:$AJ$18,0,(MATCH(T$1,'AEO Table 59'!$C$1:$AJ$1,0)))))</f>
        <v>0.17065347554677562</v>
      </c>
      <c r="U11" s="5">
        <f>SUM(INDEX('AEO Table 59'!$C$17:$AJ$18,0,(MATCH(U$1,'AEO Table 59'!$C$1:$AJ$1,0))))/(INDEX('AEO Table 59'!$C$16:$AJ$16,MATCH(U$1,'AEO Table 59'!$C$1:$AJ$1,0))-SUM(INDEX('AEO Table 59'!$C$17:$AJ$18,0,(MATCH(U$1,'AEO Table 59'!$C$1:$AJ$1,0)))))</f>
        <v>0.1676730682343546</v>
      </c>
      <c r="V11" s="5">
        <f>SUM(INDEX('AEO Table 59'!$C$17:$AJ$18,0,(MATCH(V$1,'AEO Table 59'!$C$1:$AJ$1,0))))/(INDEX('AEO Table 59'!$C$16:$AJ$16,MATCH(V$1,'AEO Table 59'!$C$1:$AJ$1,0))-SUM(INDEX('AEO Table 59'!$C$17:$AJ$18,0,(MATCH(V$1,'AEO Table 59'!$C$1:$AJ$1,0)))))</f>
        <v>0.16473608575857285</v>
      </c>
      <c r="W11" s="5">
        <f>SUM(INDEX('AEO Table 59'!$C$17:$AJ$18,0,(MATCH(W$1,'AEO Table 59'!$C$1:$AJ$1,0))))/(INDEX('AEO Table 59'!$C$16:$AJ$16,MATCH(W$1,'AEO Table 59'!$C$1:$AJ$1,0))-SUM(INDEX('AEO Table 59'!$C$17:$AJ$18,0,(MATCH(W$1,'AEO Table 59'!$C$1:$AJ$1,0)))))</f>
        <v>0.16346378421302582</v>
      </c>
      <c r="X11" s="5">
        <f>SUM(INDEX('AEO Table 59'!$C$17:$AJ$18,0,(MATCH(X$1,'AEO Table 59'!$C$1:$AJ$1,0))))/(INDEX('AEO Table 59'!$C$16:$AJ$16,MATCH(X$1,'AEO Table 59'!$C$1:$AJ$1,0))-SUM(INDEX('AEO Table 59'!$C$17:$AJ$18,0,(MATCH(X$1,'AEO Table 59'!$C$1:$AJ$1,0)))))</f>
        <v>0.16101510930825633</v>
      </c>
      <c r="Y11" s="5">
        <f>SUM(INDEX('AEO Table 59'!$C$17:$AJ$18,0,(MATCH(Y$1,'AEO Table 59'!$C$1:$AJ$1,0))))/(INDEX('AEO Table 59'!$C$16:$AJ$16,MATCH(Y$1,'AEO Table 59'!$C$1:$AJ$1,0))-SUM(INDEX('AEO Table 59'!$C$17:$AJ$18,0,(MATCH(Y$1,'AEO Table 59'!$C$1:$AJ$1,0)))))</f>
        <v>0.15715208233420089</v>
      </c>
      <c r="Z11" s="9">
        <f>SUM(INDEX('AEO Table 59'!$C$17:$AJ$18,0,(MATCH(Z$1,'AEO Table 59'!$C$1:$AJ$1,0))))/(INDEX('AEO Table 59'!$C$16:$AJ$16,MATCH(Z$1,'AEO Table 59'!$C$1:$AJ$1,0))-SUM(INDEX('AEO Table 59'!$C$17:$AJ$18,0,(MATCH(Z$1,'AEO Table 59'!$C$1:$AJ$1,0)))))</f>
        <v>0.15490596009060917</v>
      </c>
      <c r="AA11" s="9">
        <f>SUM(INDEX('AEO Table 59'!$C$17:$AJ$18,0,(MATCH(AA$1,'AEO Table 59'!$C$1:$AJ$1,0))))/(INDEX('AEO Table 59'!$C$16:$AJ$16,MATCH(AA$1,'AEO Table 59'!$C$1:$AJ$1,0))-SUM(INDEX('AEO Table 59'!$C$17:$AJ$18,0,(MATCH(AA$1,'AEO Table 59'!$C$1:$AJ$1,0)))))</f>
        <v>0.15240428476562257</v>
      </c>
      <c r="AB11" s="9">
        <f>SUM(INDEX('AEO Table 59'!$C$17:$AJ$18,0,(MATCH(AB$1,'AEO Table 59'!$C$1:$AJ$1,0))))/(INDEX('AEO Table 59'!$C$16:$AJ$16,MATCH(AB$1,'AEO Table 59'!$C$1:$AJ$1,0))-SUM(INDEX('AEO Table 59'!$C$17:$AJ$18,0,(MATCH(AB$1,'AEO Table 59'!$C$1:$AJ$1,0)))))</f>
        <v>0.14895151464839695</v>
      </c>
      <c r="AC11" s="9">
        <f>SUM(INDEX('AEO Table 59'!$C$17:$AJ$18,0,(MATCH(AC$1,'AEO Table 59'!$C$1:$AJ$1,0))))/(INDEX('AEO Table 59'!$C$16:$AJ$16,MATCH(AC$1,'AEO Table 59'!$C$1:$AJ$1,0))-SUM(INDEX('AEO Table 59'!$C$17:$AJ$18,0,(MATCH(AC$1,'AEO Table 59'!$C$1:$AJ$1,0)))))</f>
        <v>0.14777544261237055</v>
      </c>
      <c r="AD11" s="9">
        <f>SUM(INDEX('AEO Table 59'!$C$17:$AJ$18,0,(MATCH(AD$1,'AEO Table 59'!$C$1:$AJ$1,0))))/(INDEX('AEO Table 59'!$C$16:$AJ$16,MATCH(AD$1,'AEO Table 59'!$C$1:$AJ$1,0))-SUM(INDEX('AEO Table 59'!$C$17:$AJ$18,0,(MATCH(AD$1,'AEO Table 59'!$C$1:$AJ$1,0)))))</f>
        <v>0.14518374827080111</v>
      </c>
      <c r="AE11" s="9">
        <f>SUM(INDEX('AEO Table 59'!$C$17:$AJ$18,0,(MATCH(AE$1,'AEO Table 59'!$C$1:$AJ$1,0))))/(INDEX('AEO Table 59'!$C$16:$AJ$16,MATCH(AE$1,'AEO Table 59'!$C$1:$AJ$1,0))-SUM(INDEX('AEO Table 59'!$C$17:$AJ$18,0,(MATCH(AE$1,'AEO Table 59'!$C$1:$AJ$1,0)))))</f>
        <v>0.14276908795378282</v>
      </c>
      <c r="AF11" s="9">
        <f>SUM(INDEX('AEO Table 59'!$C$17:$AJ$18,0,(MATCH(AF$1,'AEO Table 59'!$C$1:$AJ$1,0))))/(INDEX('AEO Table 59'!$C$16:$AJ$16,MATCH(AF$1,'AEO Table 59'!$C$1:$AJ$1,0))-SUM(INDEX('AEO Table 59'!$C$17:$AJ$18,0,(MATCH(AF$1,'AEO Table 59'!$C$1:$AJ$1,0)))))</f>
        <v>0.14078183293932509</v>
      </c>
      <c r="AG11" s="9">
        <f>SUM(INDEX('AEO Table 59'!$C$17:$AJ$18,0,(MATCH(AG$1,'AEO Table 59'!$C$1:$AJ$1,0))))/(INDEX('AEO Table 59'!$C$16:$AJ$16,MATCH(AG$1,'AEO Table 59'!$C$1:$AJ$1,0))-SUM(INDEX('AEO Table 59'!$C$17:$AJ$18,0,(MATCH(AG$1,'AEO Table 59'!$C$1:$AJ$1,0)))))</f>
        <v>0.13893488595694672</v>
      </c>
      <c r="AH11" s="9"/>
      <c r="AI11" s="9"/>
    </row>
    <row r="12" spans="1:35" x14ac:dyDescent="0.25">
      <c r="A12" s="1" t="s">
        <v>26</v>
      </c>
      <c r="B12" s="5">
        <f t="shared" ref="B12" si="0">B10</f>
        <v>0.2568005159971371</v>
      </c>
      <c r="C12" s="5">
        <f t="shared" ref="C12:AG12" si="1">C10</f>
        <v>0.25713525168619367</v>
      </c>
      <c r="D12" s="5">
        <f t="shared" si="1"/>
        <v>0.25397323910786901</v>
      </c>
      <c r="E12" s="5">
        <f t="shared" si="1"/>
        <v>0.25106576667540415</v>
      </c>
      <c r="F12" s="5">
        <f t="shared" si="1"/>
        <v>0.2494488912122875</v>
      </c>
      <c r="G12" s="5">
        <f t="shared" si="1"/>
        <v>0.25063379695498395</v>
      </c>
      <c r="H12" s="5">
        <f t="shared" si="1"/>
        <v>0.24455857872519332</v>
      </c>
      <c r="I12" s="5">
        <f t="shared" si="1"/>
        <v>0.23969532562261187</v>
      </c>
      <c r="J12" s="5">
        <f t="shared" si="1"/>
        <v>0.23397316745495703</v>
      </c>
      <c r="K12" s="5">
        <f t="shared" si="1"/>
        <v>0.23036202949815879</v>
      </c>
      <c r="L12" s="5">
        <f t="shared" si="1"/>
        <v>0.22470812232841755</v>
      </c>
      <c r="M12" s="5">
        <f t="shared" si="1"/>
        <v>0.21470533129453573</v>
      </c>
      <c r="N12" s="5">
        <f t="shared" si="1"/>
        <v>0.21114205627935131</v>
      </c>
      <c r="O12" s="5">
        <f t="shared" si="1"/>
        <v>0.20723654049860757</v>
      </c>
      <c r="P12" s="5">
        <f t="shared" si="1"/>
        <v>0.20138941402380897</v>
      </c>
      <c r="Q12" s="5">
        <f t="shared" si="1"/>
        <v>0.1962195461300513</v>
      </c>
      <c r="R12" s="5">
        <f t="shared" si="1"/>
        <v>0.19237031607571492</v>
      </c>
      <c r="S12" s="5">
        <f t="shared" si="1"/>
        <v>0.1884820814792475</v>
      </c>
      <c r="T12" s="5">
        <f t="shared" si="1"/>
        <v>0.18649370621806374</v>
      </c>
      <c r="U12" s="5">
        <f t="shared" si="1"/>
        <v>0.18294916107324175</v>
      </c>
      <c r="V12" s="5">
        <f t="shared" si="1"/>
        <v>0.17904028602273775</v>
      </c>
      <c r="W12" s="5">
        <f t="shared" si="1"/>
        <v>0.17712960794381155</v>
      </c>
      <c r="X12" s="5">
        <f t="shared" si="1"/>
        <v>0.17456348724316495</v>
      </c>
      <c r="Y12" s="5">
        <f t="shared" si="1"/>
        <v>0.1705261468960152</v>
      </c>
      <c r="Z12" s="9">
        <f t="shared" si="1"/>
        <v>0.16791661597171478</v>
      </c>
      <c r="AA12" s="9">
        <f t="shared" si="1"/>
        <v>0.16541707846687681</v>
      </c>
      <c r="AB12" s="9">
        <f t="shared" si="1"/>
        <v>0.16209069177489394</v>
      </c>
      <c r="AC12" s="9">
        <f t="shared" si="1"/>
        <v>0.1605150302613694</v>
      </c>
      <c r="AD12" s="9">
        <f t="shared" si="1"/>
        <v>0.15657490002809571</v>
      </c>
      <c r="AE12" s="9">
        <f t="shared" si="1"/>
        <v>0.15368864291520273</v>
      </c>
      <c r="AF12" s="9">
        <f t="shared" si="1"/>
        <v>0.1513354048711453</v>
      </c>
      <c r="AG12" s="9">
        <f t="shared" si="1"/>
        <v>0.14922871309453889</v>
      </c>
      <c r="AH12" s="9"/>
      <c r="AI12" s="9"/>
    </row>
    <row r="13" spans="1:35" x14ac:dyDescent="0.25">
      <c r="A13" s="1" t="s">
        <v>27</v>
      </c>
      <c r="B13" s="5">
        <f t="shared" ref="B13" si="2">B11</f>
        <v>0.24136121635119143</v>
      </c>
      <c r="C13" s="5">
        <f t="shared" ref="C13:AG13" si="3">C11</f>
        <v>0.24915074581119739</v>
      </c>
      <c r="D13" s="5">
        <f t="shared" si="3"/>
        <v>0.24617759873849981</v>
      </c>
      <c r="E13" s="5">
        <f t="shared" si="3"/>
        <v>0.23970057917167525</v>
      </c>
      <c r="F13" s="5">
        <f t="shared" si="3"/>
        <v>0.23494974707490004</v>
      </c>
      <c r="G13" s="5">
        <f t="shared" si="3"/>
        <v>0.22732212179054342</v>
      </c>
      <c r="H13" s="5">
        <f t="shared" si="3"/>
        <v>0.22330693509873265</v>
      </c>
      <c r="I13" s="5">
        <f t="shared" si="3"/>
        <v>0.21619617783397679</v>
      </c>
      <c r="J13" s="5">
        <f t="shared" si="3"/>
        <v>0.21332893617545895</v>
      </c>
      <c r="K13" s="5">
        <f t="shared" si="3"/>
        <v>0.20739385256626416</v>
      </c>
      <c r="L13" s="5">
        <f t="shared" si="3"/>
        <v>0.20303917917333522</v>
      </c>
      <c r="M13" s="5">
        <f t="shared" si="3"/>
        <v>0.19619119558980541</v>
      </c>
      <c r="N13" s="5">
        <f t="shared" si="3"/>
        <v>0.19185153884328332</v>
      </c>
      <c r="O13" s="5">
        <f t="shared" si="3"/>
        <v>0.18853959650707619</v>
      </c>
      <c r="P13" s="5">
        <f t="shared" si="3"/>
        <v>0.18340252707581228</v>
      </c>
      <c r="Q13" s="5">
        <f t="shared" si="3"/>
        <v>0.1801545015445003</v>
      </c>
      <c r="R13" s="5">
        <f t="shared" si="3"/>
        <v>0.17682900753928307</v>
      </c>
      <c r="S13" s="5">
        <f t="shared" si="3"/>
        <v>0.17338498400629299</v>
      </c>
      <c r="T13" s="5">
        <f t="shared" si="3"/>
        <v>0.17065347554677562</v>
      </c>
      <c r="U13" s="5">
        <f t="shared" si="3"/>
        <v>0.1676730682343546</v>
      </c>
      <c r="V13" s="5">
        <f t="shared" si="3"/>
        <v>0.16473608575857285</v>
      </c>
      <c r="W13" s="5">
        <f t="shared" si="3"/>
        <v>0.16346378421302582</v>
      </c>
      <c r="X13" s="5">
        <f t="shared" si="3"/>
        <v>0.16101510930825633</v>
      </c>
      <c r="Y13" s="5">
        <f t="shared" si="3"/>
        <v>0.15715208233420089</v>
      </c>
      <c r="Z13" s="9">
        <f t="shared" si="3"/>
        <v>0.15490596009060917</v>
      </c>
      <c r="AA13" s="9">
        <f t="shared" si="3"/>
        <v>0.15240428476562257</v>
      </c>
      <c r="AB13" s="9">
        <f t="shared" si="3"/>
        <v>0.14895151464839695</v>
      </c>
      <c r="AC13" s="9">
        <f t="shared" si="3"/>
        <v>0.14777544261237055</v>
      </c>
      <c r="AD13" s="9">
        <f t="shared" si="3"/>
        <v>0.14518374827080111</v>
      </c>
      <c r="AE13" s="9">
        <f t="shared" si="3"/>
        <v>0.14276908795378282</v>
      </c>
      <c r="AF13" s="9">
        <f t="shared" si="3"/>
        <v>0.14078183293932509</v>
      </c>
      <c r="AG13" s="9">
        <f t="shared" si="3"/>
        <v>0.13893488595694672</v>
      </c>
      <c r="AH13" s="9"/>
      <c r="AI13" s="9"/>
    </row>
    <row r="14" spans="1:35" x14ac:dyDescent="0.25">
      <c r="A14" s="1" t="s">
        <v>28</v>
      </c>
      <c r="B14" s="5">
        <f>SUM(INDEX('AEO Table 59'!$C$33:$AJ$34,0,(MATCH(B$1,'AEO Table 59'!$C$1:$AJ$1,0))))/(INDEX('AEO Table 59'!$C$32:$AJ$32,MATCH(B$1,'AEO Table 59'!$C$1:$AJ$1,0))-SUM(INDEX('AEO Table 59'!$C$33:$AJ$34,0,(MATCH(B$1,'AEO Table 59'!$C$1:$AJ$1,0)))))</f>
        <v>6.4055707637189749E-2</v>
      </c>
      <c r="C14" s="5">
        <f>SUM(INDEX('AEO Table 59'!$C$33:$AJ$34,0,(MATCH(C$1,'AEO Table 59'!$C$1:$AJ$1,0))))/(INDEX('AEO Table 59'!$C$32:$AJ$32,MATCH(C$1,'AEO Table 59'!$C$1:$AJ$1,0))-SUM(INDEX('AEO Table 59'!$C$33:$AJ$34,0,(MATCH(C$1,'AEO Table 59'!$C$1:$AJ$1,0)))))</f>
        <v>6.4362329610993071E-2</v>
      </c>
      <c r="D14" s="5">
        <f>SUM(INDEX('AEO Table 59'!$C$33:$AJ$34,0,(MATCH(D$1,'AEO Table 59'!$C$1:$AJ$1,0))))/(INDEX('AEO Table 59'!$C$32:$AJ$32,MATCH(D$1,'AEO Table 59'!$C$1:$AJ$1,0))-SUM(INDEX('AEO Table 59'!$C$33:$AJ$34,0,(MATCH(D$1,'AEO Table 59'!$C$1:$AJ$1,0)))))</f>
        <v>6.3798306038217345E-2</v>
      </c>
      <c r="E14" s="5">
        <f>SUM(INDEX('AEO Table 59'!$C$33:$AJ$34,0,(MATCH(E$1,'AEO Table 59'!$C$1:$AJ$1,0))))/(INDEX('AEO Table 59'!$C$32:$AJ$32,MATCH(E$1,'AEO Table 59'!$C$1:$AJ$1,0))-SUM(INDEX('AEO Table 59'!$C$33:$AJ$34,0,(MATCH(E$1,'AEO Table 59'!$C$1:$AJ$1,0)))))</f>
        <v>6.2385532608462545E-2</v>
      </c>
      <c r="F14" s="5">
        <f>SUM(INDEX('AEO Table 59'!$C$33:$AJ$34,0,(MATCH(F$1,'AEO Table 59'!$C$1:$AJ$1,0))))/(INDEX('AEO Table 59'!$C$32:$AJ$32,MATCH(F$1,'AEO Table 59'!$C$1:$AJ$1,0))-SUM(INDEX('AEO Table 59'!$C$33:$AJ$34,0,(MATCH(F$1,'AEO Table 59'!$C$1:$AJ$1,0)))))</f>
        <v>6.1458622512527109E-2</v>
      </c>
      <c r="G14" s="5">
        <f>SUM(INDEX('AEO Table 59'!$C$33:$AJ$34,0,(MATCH(G$1,'AEO Table 59'!$C$1:$AJ$1,0))))/(INDEX('AEO Table 59'!$C$32:$AJ$32,MATCH(G$1,'AEO Table 59'!$C$1:$AJ$1,0))-SUM(INDEX('AEO Table 59'!$C$33:$AJ$34,0,(MATCH(G$1,'AEO Table 59'!$C$1:$AJ$1,0)))))</f>
        <v>5.9351736179129262E-2</v>
      </c>
      <c r="H14" s="5">
        <f>SUM(INDEX('AEO Table 59'!$C$33:$AJ$34,0,(MATCH(H$1,'AEO Table 59'!$C$1:$AJ$1,0))))/(INDEX('AEO Table 59'!$C$32:$AJ$32,MATCH(H$1,'AEO Table 59'!$C$1:$AJ$1,0))-SUM(INDEX('AEO Table 59'!$C$33:$AJ$34,0,(MATCH(H$1,'AEO Table 59'!$C$1:$AJ$1,0)))))</f>
        <v>5.8664012629979334E-2</v>
      </c>
      <c r="I14" s="5">
        <f>SUM(INDEX('AEO Table 59'!$C$33:$AJ$34,0,(MATCH(I$1,'AEO Table 59'!$C$1:$AJ$1,0))))/(INDEX('AEO Table 59'!$C$32:$AJ$32,MATCH(I$1,'AEO Table 59'!$C$1:$AJ$1,0))-SUM(INDEX('AEO Table 59'!$C$33:$AJ$34,0,(MATCH(I$1,'AEO Table 59'!$C$1:$AJ$1,0)))))</f>
        <v>5.647722206586684E-2</v>
      </c>
      <c r="J14" s="5">
        <f>SUM(INDEX('AEO Table 59'!$C$33:$AJ$34,0,(MATCH(J$1,'AEO Table 59'!$C$1:$AJ$1,0))))/(INDEX('AEO Table 59'!$C$32:$AJ$32,MATCH(J$1,'AEO Table 59'!$C$1:$AJ$1,0))-SUM(INDEX('AEO Table 59'!$C$33:$AJ$34,0,(MATCH(J$1,'AEO Table 59'!$C$1:$AJ$1,0)))))</f>
        <v>5.5975962663806784E-2</v>
      </c>
      <c r="K14" s="5">
        <f>SUM(INDEX('AEO Table 59'!$C$33:$AJ$34,0,(MATCH(K$1,'AEO Table 59'!$C$1:$AJ$1,0))))/(INDEX('AEO Table 59'!$C$32:$AJ$32,MATCH(K$1,'AEO Table 59'!$C$1:$AJ$1,0))-SUM(INDEX('AEO Table 59'!$C$33:$AJ$34,0,(MATCH(K$1,'AEO Table 59'!$C$1:$AJ$1,0)))))</f>
        <v>5.387984782380531E-2</v>
      </c>
      <c r="L14" s="5">
        <f>SUM(INDEX('AEO Table 59'!$C$33:$AJ$34,0,(MATCH(L$1,'AEO Table 59'!$C$1:$AJ$1,0))))/(INDEX('AEO Table 59'!$C$32:$AJ$32,MATCH(L$1,'AEO Table 59'!$C$1:$AJ$1,0))-SUM(INDEX('AEO Table 59'!$C$33:$AJ$34,0,(MATCH(L$1,'AEO Table 59'!$C$1:$AJ$1,0)))))</f>
        <v>5.2803376681337569E-2</v>
      </c>
      <c r="M14" s="5">
        <f>SUM(INDEX('AEO Table 59'!$C$33:$AJ$34,0,(MATCH(M$1,'AEO Table 59'!$C$1:$AJ$1,0))))/(INDEX('AEO Table 59'!$C$32:$AJ$32,MATCH(M$1,'AEO Table 59'!$C$1:$AJ$1,0))-SUM(INDEX('AEO Table 59'!$C$33:$AJ$34,0,(MATCH(M$1,'AEO Table 59'!$C$1:$AJ$1,0)))))</f>
        <v>5.1678173299283238E-2</v>
      </c>
      <c r="N14" s="5">
        <f>SUM(INDEX('AEO Table 59'!$C$33:$AJ$34,0,(MATCH(N$1,'AEO Table 59'!$C$1:$AJ$1,0))))/(INDEX('AEO Table 59'!$C$32:$AJ$32,MATCH(N$1,'AEO Table 59'!$C$1:$AJ$1,0))-SUM(INDEX('AEO Table 59'!$C$33:$AJ$34,0,(MATCH(N$1,'AEO Table 59'!$C$1:$AJ$1,0)))))</f>
        <v>5.0264425660149582E-2</v>
      </c>
      <c r="O14" s="5">
        <f>SUM(INDEX('AEO Table 59'!$C$33:$AJ$34,0,(MATCH(O$1,'AEO Table 59'!$C$1:$AJ$1,0))))/(INDEX('AEO Table 59'!$C$32:$AJ$32,MATCH(O$1,'AEO Table 59'!$C$1:$AJ$1,0))-SUM(INDEX('AEO Table 59'!$C$33:$AJ$34,0,(MATCH(O$1,'AEO Table 59'!$C$1:$AJ$1,0)))))</f>
        <v>4.9442669217565925E-2</v>
      </c>
      <c r="P14" s="5">
        <f>SUM(INDEX('AEO Table 59'!$C$33:$AJ$34,0,(MATCH(P$1,'AEO Table 59'!$C$1:$AJ$1,0))))/(INDEX('AEO Table 59'!$C$32:$AJ$32,MATCH(P$1,'AEO Table 59'!$C$1:$AJ$1,0))-SUM(INDEX('AEO Table 59'!$C$33:$AJ$34,0,(MATCH(P$1,'AEO Table 59'!$C$1:$AJ$1,0)))))</f>
        <v>4.8003938042060233E-2</v>
      </c>
      <c r="Q14" s="5">
        <f>SUM(INDEX('AEO Table 59'!$C$33:$AJ$34,0,(MATCH(Q$1,'AEO Table 59'!$C$1:$AJ$1,0))))/(INDEX('AEO Table 59'!$C$32:$AJ$32,MATCH(Q$1,'AEO Table 59'!$C$1:$AJ$1,0))-SUM(INDEX('AEO Table 59'!$C$33:$AJ$34,0,(MATCH(Q$1,'AEO Table 59'!$C$1:$AJ$1,0)))))</f>
        <v>4.6955945056318671E-2</v>
      </c>
      <c r="R14" s="5">
        <f>SUM(INDEX('AEO Table 59'!$C$33:$AJ$34,0,(MATCH(R$1,'AEO Table 59'!$C$1:$AJ$1,0))))/(INDEX('AEO Table 59'!$C$32:$AJ$32,MATCH(R$1,'AEO Table 59'!$C$1:$AJ$1,0))-SUM(INDEX('AEO Table 59'!$C$33:$AJ$34,0,(MATCH(R$1,'AEO Table 59'!$C$1:$AJ$1,0)))))</f>
        <v>4.5986325630429786E-2</v>
      </c>
      <c r="S14" s="5">
        <f>SUM(INDEX('AEO Table 59'!$C$33:$AJ$34,0,(MATCH(S$1,'AEO Table 59'!$C$1:$AJ$1,0))))/(INDEX('AEO Table 59'!$C$32:$AJ$32,MATCH(S$1,'AEO Table 59'!$C$1:$AJ$1,0))-SUM(INDEX('AEO Table 59'!$C$33:$AJ$34,0,(MATCH(S$1,'AEO Table 59'!$C$1:$AJ$1,0)))))</f>
        <v>4.5113453222049606E-2</v>
      </c>
      <c r="T14" s="5">
        <f>SUM(INDEX('AEO Table 59'!$C$33:$AJ$34,0,(MATCH(T$1,'AEO Table 59'!$C$1:$AJ$1,0))))/(INDEX('AEO Table 59'!$C$32:$AJ$32,MATCH(T$1,'AEO Table 59'!$C$1:$AJ$1,0))-SUM(INDEX('AEO Table 59'!$C$33:$AJ$34,0,(MATCH(T$1,'AEO Table 59'!$C$1:$AJ$1,0)))))</f>
        <v>4.4278041194980043E-2</v>
      </c>
      <c r="U14" s="5">
        <f>SUM(INDEX('AEO Table 59'!$C$33:$AJ$34,0,(MATCH(U$1,'AEO Table 59'!$C$1:$AJ$1,0))))/(INDEX('AEO Table 59'!$C$32:$AJ$32,MATCH(U$1,'AEO Table 59'!$C$1:$AJ$1,0))-SUM(INDEX('AEO Table 59'!$C$33:$AJ$34,0,(MATCH(U$1,'AEO Table 59'!$C$1:$AJ$1,0)))))</f>
        <v>4.3549351141967153E-2</v>
      </c>
      <c r="V14" s="5">
        <f>SUM(INDEX('AEO Table 59'!$C$33:$AJ$34,0,(MATCH(V$1,'AEO Table 59'!$C$1:$AJ$1,0))))/(INDEX('AEO Table 59'!$C$32:$AJ$32,MATCH(V$1,'AEO Table 59'!$C$1:$AJ$1,0))-SUM(INDEX('AEO Table 59'!$C$33:$AJ$34,0,(MATCH(V$1,'AEO Table 59'!$C$1:$AJ$1,0)))))</f>
        <v>4.2675690140526246E-2</v>
      </c>
      <c r="W14" s="5">
        <f>SUM(INDEX('AEO Table 59'!$C$33:$AJ$34,0,(MATCH(W$1,'AEO Table 59'!$C$1:$AJ$1,0))))/(INDEX('AEO Table 59'!$C$32:$AJ$32,MATCH(W$1,'AEO Table 59'!$C$1:$AJ$1,0))-SUM(INDEX('AEO Table 59'!$C$33:$AJ$34,0,(MATCH(W$1,'AEO Table 59'!$C$1:$AJ$1,0)))))</f>
        <v>4.225653440680114E-2</v>
      </c>
      <c r="X14" s="5">
        <f>SUM(INDEX('AEO Table 59'!$C$33:$AJ$34,0,(MATCH(X$1,'AEO Table 59'!$C$1:$AJ$1,0))))/(INDEX('AEO Table 59'!$C$32:$AJ$32,MATCH(X$1,'AEO Table 59'!$C$1:$AJ$1,0))-SUM(INDEX('AEO Table 59'!$C$33:$AJ$34,0,(MATCH(X$1,'AEO Table 59'!$C$1:$AJ$1,0)))))</f>
        <v>4.1481123038876411E-2</v>
      </c>
      <c r="Y14" s="5">
        <f>SUM(INDEX('AEO Table 59'!$C$33:$AJ$34,0,(MATCH(Y$1,'AEO Table 59'!$C$1:$AJ$1,0))))/(INDEX('AEO Table 59'!$C$32:$AJ$32,MATCH(Y$1,'AEO Table 59'!$C$1:$AJ$1,0))-SUM(INDEX('AEO Table 59'!$C$33:$AJ$34,0,(MATCH(Y$1,'AEO Table 59'!$C$1:$AJ$1,0)))))</f>
        <v>4.0451296334577259E-2</v>
      </c>
      <c r="Z14" s="9">
        <f>SUM(INDEX('AEO Table 59'!$C$33:$AJ$34,0,(MATCH(Z$1,'AEO Table 59'!$C$1:$AJ$1,0))))/(INDEX('AEO Table 59'!$C$32:$AJ$32,MATCH(Z$1,'AEO Table 59'!$C$1:$AJ$1,0))-SUM(INDEX('AEO Table 59'!$C$33:$AJ$34,0,(MATCH(Z$1,'AEO Table 59'!$C$1:$AJ$1,0)))))</f>
        <v>3.9833688719028017E-2</v>
      </c>
      <c r="AA14" s="9">
        <f>SUM(INDEX('AEO Table 59'!$C$33:$AJ$34,0,(MATCH(AA$1,'AEO Table 59'!$C$1:$AJ$1,0))))/(INDEX('AEO Table 59'!$C$32:$AJ$32,MATCH(AA$1,'AEO Table 59'!$C$1:$AJ$1,0))-SUM(INDEX('AEO Table 59'!$C$33:$AJ$34,0,(MATCH(AA$1,'AEO Table 59'!$C$1:$AJ$1,0)))))</f>
        <v>3.9172579156626912E-2</v>
      </c>
      <c r="AB14" s="9">
        <f>SUM(INDEX('AEO Table 59'!$C$33:$AJ$34,0,(MATCH(AB$1,'AEO Table 59'!$C$1:$AJ$1,0))))/(INDEX('AEO Table 59'!$C$32:$AJ$32,MATCH(AB$1,'AEO Table 59'!$C$1:$AJ$1,0))-SUM(INDEX('AEO Table 59'!$C$33:$AJ$34,0,(MATCH(AB$1,'AEO Table 59'!$C$1:$AJ$1,0)))))</f>
        <v>3.8164586987121454E-2</v>
      </c>
      <c r="AC14" s="9">
        <f>SUM(INDEX('AEO Table 59'!$C$33:$AJ$34,0,(MATCH(AC$1,'AEO Table 59'!$C$1:$AJ$1,0))))/(INDEX('AEO Table 59'!$C$32:$AJ$32,MATCH(AC$1,'AEO Table 59'!$C$1:$AJ$1,0))-SUM(INDEX('AEO Table 59'!$C$33:$AJ$34,0,(MATCH(AC$1,'AEO Table 59'!$C$1:$AJ$1,0)))))</f>
        <v>3.7887617073266502E-2</v>
      </c>
      <c r="AD14" s="9">
        <f>SUM(INDEX('AEO Table 59'!$C$33:$AJ$34,0,(MATCH(AD$1,'AEO Table 59'!$C$1:$AJ$1,0))))/(INDEX('AEO Table 59'!$C$32:$AJ$32,MATCH(AD$1,'AEO Table 59'!$C$1:$AJ$1,0))-SUM(INDEX('AEO Table 59'!$C$33:$AJ$34,0,(MATCH(AD$1,'AEO Table 59'!$C$1:$AJ$1,0)))))</f>
        <v>3.6923287864025892E-2</v>
      </c>
      <c r="AE14" s="9">
        <f>SUM(INDEX('AEO Table 59'!$C$33:$AJ$34,0,(MATCH(AE$1,'AEO Table 59'!$C$1:$AJ$1,0))))/(INDEX('AEO Table 59'!$C$32:$AJ$32,MATCH(AE$1,'AEO Table 59'!$C$1:$AJ$1,0))-SUM(INDEX('AEO Table 59'!$C$33:$AJ$34,0,(MATCH(AE$1,'AEO Table 59'!$C$1:$AJ$1,0)))))</f>
        <v>3.6133272271252598E-2</v>
      </c>
      <c r="AF14" s="9">
        <f>SUM(INDEX('AEO Table 59'!$C$33:$AJ$34,0,(MATCH(AF$1,'AEO Table 59'!$C$1:$AJ$1,0))))/(INDEX('AEO Table 59'!$C$32:$AJ$32,MATCH(AF$1,'AEO Table 59'!$C$1:$AJ$1,0))-SUM(INDEX('AEO Table 59'!$C$33:$AJ$34,0,(MATCH(AF$1,'AEO Table 59'!$C$1:$AJ$1,0)))))</f>
        <v>3.5529363589494371E-2</v>
      </c>
      <c r="AG14" s="9">
        <f>SUM(INDEX('AEO Table 59'!$C$33:$AJ$34,0,(MATCH(AG$1,'AEO Table 59'!$C$1:$AJ$1,0))))/(INDEX('AEO Table 59'!$C$32:$AJ$32,MATCH(AG$1,'AEO Table 59'!$C$1:$AJ$1,0))-SUM(INDEX('AEO Table 59'!$C$33:$AJ$34,0,(MATCH(AG$1,'AEO Table 59'!$C$1:$AJ$1,0)))))</f>
        <v>3.5202611114073468E-2</v>
      </c>
      <c r="AH14" s="9"/>
      <c r="AI14" s="9"/>
    </row>
    <row r="15" spans="1:35" x14ac:dyDescent="0.25">
      <c r="A15" s="1" t="s">
        <v>29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>About!$C$15</f>
        <v>6.8000000000000005E-2</v>
      </c>
      <c r="AC15">
        <f>About!$C$15</f>
        <v>6.8000000000000005E-2</v>
      </c>
      <c r="AD15">
        <f>About!$C$15</f>
        <v>6.8000000000000005E-2</v>
      </c>
      <c r="AE15">
        <f>About!$C$15</f>
        <v>6.8000000000000005E-2</v>
      </c>
      <c r="AF15">
        <f>About!$C$15</f>
        <v>6.8000000000000005E-2</v>
      </c>
      <c r="AG15">
        <f>About!$C$15</f>
        <v>6.8000000000000005E-2</v>
      </c>
    </row>
    <row r="16" spans="1:35" x14ac:dyDescent="0.25">
      <c r="A16" s="1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 t="s">
        <v>80</v>
      </c>
      <c r="B17">
        <f>About!$C$15</f>
        <v>6.8000000000000005E-2</v>
      </c>
      <c r="C17">
        <f>About!$C$15</f>
        <v>6.8000000000000005E-2</v>
      </c>
      <c r="D17">
        <f>About!$C$15</f>
        <v>6.8000000000000005E-2</v>
      </c>
      <c r="E17">
        <f>About!$C$15</f>
        <v>6.8000000000000005E-2</v>
      </c>
      <c r="F17">
        <f>About!$C$15</f>
        <v>6.8000000000000005E-2</v>
      </c>
      <c r="G17">
        <f>About!$C$15</f>
        <v>6.8000000000000005E-2</v>
      </c>
      <c r="H17">
        <f>About!$C$15</f>
        <v>6.8000000000000005E-2</v>
      </c>
      <c r="I17">
        <f>About!$C$15</f>
        <v>6.8000000000000005E-2</v>
      </c>
      <c r="J17">
        <f>About!$C$15</f>
        <v>6.8000000000000005E-2</v>
      </c>
      <c r="K17">
        <f>About!$C$15</f>
        <v>6.8000000000000005E-2</v>
      </c>
      <c r="L17">
        <f>About!$C$15</f>
        <v>6.8000000000000005E-2</v>
      </c>
      <c r="M17">
        <f>About!$C$15</f>
        <v>6.8000000000000005E-2</v>
      </c>
      <c r="N17">
        <f>About!$C$15</f>
        <v>6.8000000000000005E-2</v>
      </c>
      <c r="O17">
        <f>About!$C$15</f>
        <v>6.8000000000000005E-2</v>
      </c>
      <c r="P17">
        <f>About!$C$15</f>
        <v>6.8000000000000005E-2</v>
      </c>
      <c r="Q17">
        <f>About!$C$15</f>
        <v>6.8000000000000005E-2</v>
      </c>
      <c r="R17">
        <f>About!$C$15</f>
        <v>6.8000000000000005E-2</v>
      </c>
      <c r="S17">
        <f>About!$C$15</f>
        <v>6.8000000000000005E-2</v>
      </c>
      <c r="T17">
        <f>About!$C$15</f>
        <v>6.8000000000000005E-2</v>
      </c>
      <c r="U17">
        <f>About!$C$15</f>
        <v>6.8000000000000005E-2</v>
      </c>
      <c r="V17">
        <f>About!$C$15</f>
        <v>6.8000000000000005E-2</v>
      </c>
      <c r="W17">
        <f>About!$C$15</f>
        <v>6.8000000000000005E-2</v>
      </c>
      <c r="X17">
        <f>About!$C$15</f>
        <v>6.8000000000000005E-2</v>
      </c>
      <c r="Y17">
        <f>About!$C$15</f>
        <v>6.8000000000000005E-2</v>
      </c>
      <c r="Z17">
        <f>About!$C$15</f>
        <v>6.8000000000000005E-2</v>
      </c>
      <c r="AA17">
        <f>About!$C$15</f>
        <v>6.8000000000000005E-2</v>
      </c>
      <c r="AB17">
        <f>About!$C$15</f>
        <v>6.8000000000000005E-2</v>
      </c>
      <c r="AC17">
        <f>About!$C$15</f>
        <v>6.8000000000000005E-2</v>
      </c>
      <c r="AD17">
        <f>About!$C$15</f>
        <v>6.8000000000000005E-2</v>
      </c>
      <c r="AE17">
        <f>About!$C$15</f>
        <v>6.8000000000000005E-2</v>
      </c>
      <c r="AF17">
        <f>About!$C$15</f>
        <v>6.8000000000000005E-2</v>
      </c>
      <c r="AG17">
        <f>About!$C$15</f>
        <v>6.8000000000000005E-2</v>
      </c>
    </row>
    <row r="18" spans="1:33" x14ac:dyDescent="0.25">
      <c r="A18" s="1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 t="s">
        <v>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 t="s">
        <v>86</v>
      </c>
      <c r="B20">
        <f>About!$C$15</f>
        <v>6.8000000000000005E-2</v>
      </c>
      <c r="C20">
        <f>About!$C$15</f>
        <v>6.8000000000000005E-2</v>
      </c>
      <c r="D20">
        <f>About!$C$15</f>
        <v>6.8000000000000005E-2</v>
      </c>
      <c r="E20">
        <f>About!$C$15</f>
        <v>6.8000000000000005E-2</v>
      </c>
      <c r="F20">
        <f>About!$C$15</f>
        <v>6.8000000000000005E-2</v>
      </c>
      <c r="G20">
        <f>About!$C$15</f>
        <v>6.8000000000000005E-2</v>
      </c>
      <c r="H20">
        <f>About!$C$15</f>
        <v>6.8000000000000005E-2</v>
      </c>
      <c r="I20">
        <f>About!$C$15</f>
        <v>6.8000000000000005E-2</v>
      </c>
      <c r="J20">
        <f>About!$C$15</f>
        <v>6.8000000000000005E-2</v>
      </c>
      <c r="K20">
        <f>About!$C$15</f>
        <v>6.8000000000000005E-2</v>
      </c>
      <c r="L20">
        <f>About!$C$15</f>
        <v>6.8000000000000005E-2</v>
      </c>
      <c r="M20">
        <f>About!$C$15</f>
        <v>6.8000000000000005E-2</v>
      </c>
      <c r="N20">
        <f>About!$C$15</f>
        <v>6.8000000000000005E-2</v>
      </c>
      <c r="O20">
        <f>About!$C$15</f>
        <v>6.8000000000000005E-2</v>
      </c>
      <c r="P20">
        <f>About!$C$15</f>
        <v>6.8000000000000005E-2</v>
      </c>
      <c r="Q20">
        <f>About!$C$15</f>
        <v>6.8000000000000005E-2</v>
      </c>
      <c r="R20">
        <f>About!$C$15</f>
        <v>6.8000000000000005E-2</v>
      </c>
      <c r="S20">
        <f>About!$C$15</f>
        <v>6.8000000000000005E-2</v>
      </c>
      <c r="T20">
        <f>About!$C$15</f>
        <v>6.8000000000000005E-2</v>
      </c>
      <c r="U20">
        <f>About!$C$15</f>
        <v>6.8000000000000005E-2</v>
      </c>
      <c r="V20">
        <f>About!$C$15</f>
        <v>6.8000000000000005E-2</v>
      </c>
      <c r="W20">
        <f>About!$C$15</f>
        <v>6.8000000000000005E-2</v>
      </c>
      <c r="X20">
        <f>About!$C$15</f>
        <v>6.8000000000000005E-2</v>
      </c>
      <c r="Y20">
        <f>About!$C$15</f>
        <v>6.8000000000000005E-2</v>
      </c>
      <c r="Z20">
        <f>About!$C$15</f>
        <v>6.8000000000000005E-2</v>
      </c>
      <c r="AA20">
        <f>About!$C$15</f>
        <v>6.8000000000000005E-2</v>
      </c>
      <c r="AB20">
        <f>About!$C$15</f>
        <v>6.8000000000000005E-2</v>
      </c>
      <c r="AC20">
        <f>About!$C$15</f>
        <v>6.8000000000000005E-2</v>
      </c>
      <c r="AD20">
        <f>About!$C$15</f>
        <v>6.8000000000000005E-2</v>
      </c>
      <c r="AE20">
        <f>About!$C$15</f>
        <v>6.8000000000000005E-2</v>
      </c>
      <c r="AF20">
        <f>About!$C$15</f>
        <v>6.8000000000000005E-2</v>
      </c>
      <c r="AG20">
        <f>About!$C$15</f>
        <v>6.8000000000000005E-2</v>
      </c>
    </row>
    <row r="21" spans="1:33" x14ac:dyDescent="0.25">
      <c r="A21" s="1" t="s">
        <v>87</v>
      </c>
      <c r="B21">
        <f>About!$C$15</f>
        <v>6.8000000000000005E-2</v>
      </c>
      <c r="C21">
        <f>About!$C$15</f>
        <v>6.8000000000000005E-2</v>
      </c>
      <c r="D21">
        <f>About!$C$15</f>
        <v>6.8000000000000005E-2</v>
      </c>
      <c r="E21">
        <f>About!$C$15</f>
        <v>6.8000000000000005E-2</v>
      </c>
      <c r="F21">
        <f>About!$C$15</f>
        <v>6.8000000000000005E-2</v>
      </c>
      <c r="G21">
        <f>About!$C$15</f>
        <v>6.8000000000000005E-2</v>
      </c>
      <c r="H21">
        <f>About!$C$15</f>
        <v>6.8000000000000005E-2</v>
      </c>
      <c r="I21">
        <f>About!$C$15</f>
        <v>6.8000000000000005E-2</v>
      </c>
      <c r="J21">
        <f>About!$C$15</f>
        <v>6.8000000000000005E-2</v>
      </c>
      <c r="K21">
        <f>About!$C$15</f>
        <v>6.8000000000000005E-2</v>
      </c>
      <c r="L21">
        <f>About!$C$15</f>
        <v>6.8000000000000005E-2</v>
      </c>
      <c r="M21">
        <f>About!$C$15</f>
        <v>6.8000000000000005E-2</v>
      </c>
      <c r="N21">
        <f>About!$C$15</f>
        <v>6.8000000000000005E-2</v>
      </c>
      <c r="O21">
        <f>About!$C$15</f>
        <v>6.8000000000000005E-2</v>
      </c>
      <c r="P21">
        <f>About!$C$15</f>
        <v>6.8000000000000005E-2</v>
      </c>
      <c r="Q21">
        <f>About!$C$15</f>
        <v>6.8000000000000005E-2</v>
      </c>
      <c r="R21">
        <f>About!$C$15</f>
        <v>6.8000000000000005E-2</v>
      </c>
      <c r="S21">
        <f>About!$C$15</f>
        <v>6.8000000000000005E-2</v>
      </c>
      <c r="T21">
        <f>About!$C$15</f>
        <v>6.8000000000000005E-2</v>
      </c>
      <c r="U21">
        <f>About!$C$15</f>
        <v>6.8000000000000005E-2</v>
      </c>
      <c r="V21">
        <f>About!$C$15</f>
        <v>6.8000000000000005E-2</v>
      </c>
      <c r="W21">
        <f>About!$C$15</f>
        <v>6.8000000000000005E-2</v>
      </c>
      <c r="X21">
        <f>About!$C$15</f>
        <v>6.8000000000000005E-2</v>
      </c>
      <c r="Y21">
        <f>About!$C$15</f>
        <v>6.8000000000000005E-2</v>
      </c>
      <c r="Z21">
        <f>About!$C$15</f>
        <v>6.8000000000000005E-2</v>
      </c>
      <c r="AA21">
        <f>About!$C$15</f>
        <v>6.8000000000000005E-2</v>
      </c>
      <c r="AB21">
        <f>About!$C$15</f>
        <v>6.8000000000000005E-2</v>
      </c>
      <c r="AC21">
        <f>About!$C$15</f>
        <v>6.8000000000000005E-2</v>
      </c>
      <c r="AD21">
        <f>About!$C$15</f>
        <v>6.8000000000000005E-2</v>
      </c>
      <c r="AE21">
        <f>About!$C$15</f>
        <v>6.8000000000000005E-2</v>
      </c>
      <c r="AF21">
        <f>About!$C$15</f>
        <v>6.8000000000000005E-2</v>
      </c>
      <c r="AG21">
        <f>About!$C$15</f>
        <v>6.8000000000000005E-2</v>
      </c>
    </row>
    <row r="22" spans="1:33" x14ac:dyDescent="0.25">
      <c r="A22" s="1" t="s">
        <v>83</v>
      </c>
      <c r="B22">
        <f>About!$C$15</f>
        <v>6.8000000000000005E-2</v>
      </c>
      <c r="C22">
        <f>About!$C$15</f>
        <v>6.8000000000000005E-2</v>
      </c>
      <c r="D22">
        <f>About!$C$15</f>
        <v>6.8000000000000005E-2</v>
      </c>
      <c r="E22">
        <f>About!$C$15</f>
        <v>6.8000000000000005E-2</v>
      </c>
      <c r="F22">
        <f>About!$C$15</f>
        <v>6.8000000000000005E-2</v>
      </c>
      <c r="G22">
        <f>About!$C$15</f>
        <v>6.8000000000000005E-2</v>
      </c>
      <c r="H22">
        <f>About!$C$15</f>
        <v>6.8000000000000005E-2</v>
      </c>
      <c r="I22">
        <f>About!$C$15</f>
        <v>6.8000000000000005E-2</v>
      </c>
      <c r="J22">
        <f>About!$C$15</f>
        <v>6.8000000000000005E-2</v>
      </c>
      <c r="K22">
        <f>About!$C$15</f>
        <v>6.8000000000000005E-2</v>
      </c>
      <c r="L22">
        <f>About!$C$15</f>
        <v>6.8000000000000005E-2</v>
      </c>
      <c r="M22">
        <f>About!$C$15</f>
        <v>6.8000000000000005E-2</v>
      </c>
      <c r="N22">
        <f>About!$C$15</f>
        <v>6.8000000000000005E-2</v>
      </c>
      <c r="O22">
        <f>About!$C$15</f>
        <v>6.8000000000000005E-2</v>
      </c>
      <c r="P22">
        <f>About!$C$15</f>
        <v>6.8000000000000005E-2</v>
      </c>
      <c r="Q22">
        <f>About!$C$15</f>
        <v>6.8000000000000005E-2</v>
      </c>
      <c r="R22">
        <f>About!$C$15</f>
        <v>6.8000000000000005E-2</v>
      </c>
      <c r="S22">
        <f>About!$C$15</f>
        <v>6.8000000000000005E-2</v>
      </c>
      <c r="T22">
        <f>About!$C$15</f>
        <v>6.8000000000000005E-2</v>
      </c>
      <c r="U22">
        <f>About!$C$15</f>
        <v>6.8000000000000005E-2</v>
      </c>
      <c r="V22">
        <f>About!$C$15</f>
        <v>6.8000000000000005E-2</v>
      </c>
      <c r="W22">
        <f>About!$C$15</f>
        <v>6.8000000000000005E-2</v>
      </c>
      <c r="X22">
        <f>About!$C$15</f>
        <v>6.8000000000000005E-2</v>
      </c>
      <c r="Y22">
        <f>About!$C$15</f>
        <v>6.8000000000000005E-2</v>
      </c>
      <c r="Z22">
        <f>About!$C$15</f>
        <v>6.8000000000000005E-2</v>
      </c>
      <c r="AA22">
        <f>About!$C$15</f>
        <v>6.8000000000000005E-2</v>
      </c>
      <c r="AB22">
        <f>About!$C$15</f>
        <v>6.8000000000000005E-2</v>
      </c>
      <c r="AC22">
        <f>About!$C$15</f>
        <v>6.8000000000000005E-2</v>
      </c>
      <c r="AD22">
        <f>About!$C$15</f>
        <v>6.8000000000000005E-2</v>
      </c>
      <c r="AE22">
        <f>About!$C$15</f>
        <v>6.8000000000000005E-2</v>
      </c>
      <c r="AF22">
        <f>About!$C$15</f>
        <v>6.8000000000000005E-2</v>
      </c>
      <c r="AG22">
        <f>About!$C$15</f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AEO Table 59</vt:lpstr>
      <vt:lpstr>BSoFPtiT-carbontax</vt:lpstr>
      <vt:lpstr>BSoFPtiT-othertaxes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2015-06-13T20:49:48Z</dcterms:created>
  <dcterms:modified xsi:type="dcterms:W3CDTF">2020-08-14T20:14:21Z</dcterms:modified>
</cp:coreProperties>
</file>