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elec\BGDPbES\"/>
    </mc:Choice>
  </mc:AlternateContent>
  <xr:revisionPtr revIDLastSave="0" documentId="8_{4BCE003C-D894-4503-A508-79AD2504685E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E4" i="4"/>
  <c r="F4" i="4" s="1"/>
  <c r="H2" i="2" s="1"/>
  <c r="C31" i="4"/>
  <c r="D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D32" i="4"/>
  <c r="C32" i="4"/>
  <c r="E32" i="4" s="1"/>
  <c r="E5" i="4" s="1"/>
  <c r="F5" i="4" s="1"/>
  <c r="H3" i="2" s="1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" i="2" l="1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<sst xmlns="http://schemas.openxmlformats.org/spreadsheetml/2006/main" count="4985" uniqueCount="142">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</sst>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127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WI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WI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0.48459022699999998</v>
      </c>
      <c r="D4" s="13">
        <f>MIN(C4/SUMIFS(PTCF!B:B,PTCF!A:A,calcs!B4),1)</f>
        <v>0.53843358555555554</v>
      </c>
      <c r="E4" s="12">
        <f>SUMIFS('all_csv_BECF-pre-ret'!$E:$E,'all_csv_BECF-pre-ret'!$B:$B,$B4,'all_csv_BECF-pre-ret'!$AI:$AI,$C$1)</f>
        <v>0.59595929799999903</v>
      </c>
      <c r="F4" s="13">
        <f>MIN(E4/SUMIFS(PTCF!B:B,PTCF!A:A,calcs!B4),1)</f>
        <v>0.66217699777777672</v>
      </c>
    </row>
    <row r="5" spans="1:6" x14ac:dyDescent="0.25">
      <c r="A5" t="s">
        <v>141</v>
      </c>
      <c r="B5" t="s">
        <v>10</v>
      </c>
      <c r="C5" s="12">
        <f>E28</f>
        <v>0.54189699575297878</v>
      </c>
      <c r="D5" s="13">
        <f>MIN(C5/SUMIFS(PTCF!B:B,PTCF!A:A,calcs!B5),1)</f>
        <v>0.60210777305886531</v>
      </c>
      <c r="E5" s="12">
        <f>E32</f>
        <v>0.54113238438893951</v>
      </c>
      <c r="F5" s="13">
        <f>MIN(E5/SUMIFS(PTCF!B:B,PTCF!A:A,calcs!B5),1)</f>
        <v>0.60125820487659942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0.93179264299999998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0.95426305299999903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0.79374391300000002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0.610179904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0.27837307500000003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0.25127168999999999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5.0249015999999903E-2</v>
      </c>
      <c r="D9" s="14">
        <f>MIN(C9/SUMIFS(PTCF!B:B,PTCF!A:A,calcs!B9),1)</f>
        <v>0.28245652613827937</v>
      </c>
      <c r="E9" s="12">
        <f>SUMIFS('all_csv_BECF-pre-ret'!$E:$E,'all_csv_BECF-pre-ret'!$B:$B,$B9,'all_csv_BECF-pre-ret'!$AI:$AI,$C$1)</f>
        <v>8.2956107000000001E-2</v>
      </c>
      <c r="F9" s="14">
        <f>MIN(E9/SUMIFS(PTCF!B:B,PTCF!A:A,calcs!B9),1)</f>
        <v>0.46630751545812255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0.39936774000000003</v>
      </c>
      <c r="D11" s="13">
        <f>MIN(C11/SUMIFS(PTCF!B:B,PTCF!A:A,calcs!B11),1)</f>
        <v>0.44374193333333334</v>
      </c>
      <c r="E11" s="12">
        <f>SUMIFS('all_csv_BECF-pre-ret'!$E:$E,'all_csv_BECF-pre-ret'!$B:$B,$B11,'all_csv_BECF-pre-ret'!$AI:$AI,$C$1)</f>
        <v>0.43163251200000002</v>
      </c>
      <c r="F11" s="13">
        <f>MIN(E11/SUMIFS(PTCF!B:B,PTCF!A:A,calcs!B11),1)</f>
        <v>0.47959168000000002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2.1663795999999999E-2</v>
      </c>
      <c r="D13" s="14">
        <f>MIN(C13/SUMIFS(PTCF!B:B,PTCF!A:A,calcs!B13),1)</f>
        <v>2.4070884444444444E-2</v>
      </c>
      <c r="E13" s="12">
        <f>SUMIFS('all_csv_BECF-pre-ret'!$E:$E,'all_csv_BECF-pre-ret'!$B:$B,$B13,'all_csv_BECF-pre-ret'!$AI:$AI,$C$1)</f>
        <v>6.5566401999999996E-2</v>
      </c>
      <c r="F13" s="14">
        <f>MIN(E13/SUMIFS(PTCF!B:B,PTCF!A:A,calcs!B13),1)</f>
        <v>7.285155777777777E-2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6.7991624000000001E-2</v>
      </c>
      <c r="D14" s="13">
        <f>MIN(C14/SUMIFS(PTCF!B:B,PTCF!A:A,calcs!B14),1)</f>
        <v>7.5546248888888889E-2</v>
      </c>
      <c r="E14" s="12">
        <f>SUMIFS('all_csv_BECF-pre-ret'!$E:$E,'all_csv_BECF-pre-ret'!$B:$B,$B14,'all_csv_BECF-pre-ret'!$AI:$AI,$C$1)</f>
        <v>8.2342022000000001E-2</v>
      </c>
      <c r="F14" s="13">
        <f>MIN(E14/SUMIFS(PTCF!B:B,PTCF!A:A,calcs!B14),1)</f>
        <v>9.1491135555555561E-2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8.0101970000000002E-3</v>
      </c>
      <c r="D17" s="13">
        <f>MIN(C17/SUMIFS(PTCF!B:B,PTCF!A:A,calcs!B17),1)</f>
        <v>8.9002188888888892E-3</v>
      </c>
      <c r="E17" s="12">
        <f>SUMIFS('all_csv_BECF-pre-ret'!$E:$E,'all_csv_BECF-pre-ret'!$B:$B,$B17,'all_csv_BECF-pre-ret'!$AI:$AI,$C$1)</f>
        <v>8.9782170000000001E-3</v>
      </c>
      <c r="F17" s="13">
        <f>MIN(E17/SUMIFS(PTCF!B:B,PTCF!A:A,calcs!B17),1)</f>
        <v>9.9757966666666666E-3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454.2</v>
      </c>
      <c r="D24">
        <f>SUMIFS('all_csv_SYC-SYEGC'!D:D,'all_csv_SYC-SYEGC'!$B:$B,calcs!$B$24,'all_csv_SYC-SYEGC'!$F:$F,calcs!$C$1)</f>
        <v>2726.5</v>
      </c>
      <c r="E24">
        <f>SUM(C24:D24)</f>
        <v>3180.7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0.131069505</v>
      </c>
      <c r="D27">
        <f>SUMIFS('all_csv_BECF-pre-nonret'!$D:$D,'all_csv_BECF-pre-nonret'!B:B,calcs!B27,'all_csv_BECF-pre-nonret'!AI:AI,calcs!C1)</f>
        <v>0.61033559699999995</v>
      </c>
    </row>
    <row r="28" spans="1:6" x14ac:dyDescent="0.25">
      <c r="C28">
        <f>$C$27*($C$24/$E$24)</f>
        <v>1.8716562131291855E-2</v>
      </c>
      <c r="D28">
        <f>$D$27*($D$24/$E$24)</f>
        <v>0.52318043362168698</v>
      </c>
      <c r="E28" s="9">
        <f>SUM(C28:D28)</f>
        <v>0.54189699575297878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0.125715037</v>
      </c>
      <c r="D31">
        <f>SUMIFS('all_csv_BECF-pre-nonret'!$D:$D,'all_csv_BECF-pre-nonret'!B:B,calcs!B31,'all_csv_BECF-pre-nonret'!AI:AI,calcs!C1)</f>
        <v>0.61033559699999995</v>
      </c>
    </row>
    <row r="32" spans="1:6" x14ac:dyDescent="0.25">
      <c r="C32">
        <f>$C$31*($C$24/$E$24)</f>
        <v>1.7951950767252492E-2</v>
      </c>
      <c r="D32">
        <f>$D$31*($D$24/$E$24)</f>
        <v>0.52318043362168698</v>
      </c>
      <c r="E32" s="9">
        <f>SUM(C32:D32)</f>
        <v>0.54113238438893951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0.53843358555555554</v>
      </c>
      <c r="H2" s="8">
        <f>SUMIFS(calcs!$F$4:$F$19,calcs!$B$4:$B$19,$A2)</f>
        <v>0.66217699777777672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0.60210777305886531</v>
      </c>
      <c r="H3" s="8">
        <f>SUMIFS(calcs!$F$4:$F$19,calcs!$B$4:$B$19,$A3)</f>
        <v>0.60125820487659942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0.44374193333333334</v>
      </c>
      <c r="H9" s="8">
        <f>SUMIFS(calcs!$F$4:$F$19,calcs!$B$4:$B$19,$A9)</f>
        <v>0.47959168000000002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7.5546248888888889E-2</v>
      </c>
      <c r="H12" s="8">
        <f>SUMIFS(calcs!$F$4:$F$19,calcs!$B$4:$B$19,$A12)</f>
        <v>9.1491135555555561E-2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8.9002188888888892E-3</v>
      </c>
      <c r="H15" s="8">
        <f>SUMIFS(calcs!$F$4:$F$19,calcs!$B$4:$B$19,$A15)</f>
        <v>9.9757966666666666E-3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2022-11-30T00:48:50Z</dcterms:modified>
</cp:coreProperties>
</file>