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6" activeTab="8"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2">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91">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9" borderId="0" pivotButton="0" quotePrefix="0" xfId="0"/>
    <xf numFmtId="0" fontId="16" fillId="0" borderId="0" pivotButton="0" quotePrefix="0" xfId="0"/>
    <xf numFmtId="0" fontId="16" fillId="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0" fillId="0" borderId="0" pivotButton="0" quotePrefix="0" xfId="0"/>
    <xf numFmtId="11" fontId="0" fillId="0" borderId="0" pivotButton="0" quotePrefix="0" xfId="0"/>
    <xf numFmtId="0" fontId="0" fillId="8" borderId="14" applyAlignment="1" pivotButton="0" quotePrefix="0" xfId="0">
      <alignment horizontal="right"/>
    </xf>
    <xf numFmtId="0" fontId="0" fillId="8" borderId="15" pivotButton="0" quotePrefix="0" xfId="0"/>
    <xf numFmtId="0" fontId="0" fillId="8" borderId="13"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xf numFmtId="0" fontId="0" fillId="8" borderId="4" applyAlignment="1" pivotButton="0" quotePrefix="0" xfId="0">
      <alignment horizontal="left" vertical="top" wrapText="1"/>
    </xf>
    <xf numFmtId="0" fontId="0" fillId="8" borderId="6" applyAlignment="1" pivotButton="0" quotePrefix="0" xfId="0">
      <alignment horizontal="left" vertical="top" wrapText="1"/>
    </xf>
    <xf numFmtId="0" fontId="0" fillId="8" borderId="5" applyAlignment="1" pivotButton="0" quotePrefix="0" xfId="0">
      <alignment horizontal="left" vertical="top" wrapText="1"/>
    </xf>
    <xf numFmtId="0" fontId="0" fillId="8" borderId="16" applyAlignment="1" pivotButton="0" quotePrefix="0" xfId="0">
      <alignment horizontal="left" vertical="top" wrapText="1"/>
    </xf>
    <xf numFmtId="0" fontId="0" fillId="8" borderId="0" applyAlignment="1" pivotButton="0" quotePrefix="0" xfId="0">
      <alignment horizontal="left" vertical="top" wrapText="1"/>
    </xf>
    <xf numFmtId="0" fontId="0" fillId="8" borderId="17" applyAlignment="1" pivotButton="0" quotePrefix="0" xfId="0">
      <alignment horizontal="left" vertical="top" wrapText="1"/>
    </xf>
    <xf numFmtId="0" fontId="0" fillId="8" borderId="7" applyAlignment="1" pivotButton="0" quotePrefix="0" xfId="0">
      <alignment horizontal="left" vertical="top" wrapText="1"/>
    </xf>
    <xf numFmtId="0" fontId="0" fillId="8" borderId="9" applyAlignment="1" pivotButton="0" quotePrefix="0" xfId="0">
      <alignment horizontal="left" vertical="top" wrapText="1"/>
    </xf>
    <xf numFmtId="0" fontId="0" fillId="8" borderId="8" applyAlignment="1" pivotButton="0" quotePrefix="0" xfId="0">
      <alignment horizontal="left" vertical="top" wrapText="1"/>
    </xf>
    <xf numFmtId="0" fontId="0" fillId="8" borderId="13" applyAlignment="1" pivotButton="0" quotePrefix="0" xfId="0">
      <alignment horizontal="left" vertical="top" wrapText="1"/>
    </xf>
    <xf numFmtId="0" fontId="0" fillId="0" borderId="6" pivotButton="0" quotePrefix="0" xfId="0"/>
    <xf numFmtId="0" fontId="0" fillId="0" borderId="5" pivotButton="0" quotePrefix="0" xfId="0"/>
    <xf numFmtId="0" fontId="0" fillId="0" borderId="16" pivotButton="0" quotePrefix="0" xfId="0"/>
    <xf numFmtId="0" fontId="0" fillId="0" borderId="17" pivotButton="0" quotePrefix="0" xfId="0"/>
    <xf numFmtId="0" fontId="0" fillId="0" borderId="7" pivotButton="0" quotePrefix="0" xfId="0"/>
    <xf numFmtId="0" fontId="0" fillId="0" borderId="9" pivotButton="0" quotePrefix="0" xfId="0"/>
    <xf numFmtId="0" fontId="0" fillId="0" borderId="8" pivotButton="0" quotePrefix="0" xfId="0"/>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8" defaultColWidth="8.81640625" defaultRowHeight="14.75"/>
  <cols>
    <col width="77.5" customWidth="1" style="52"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8" defaultColWidth="10.90625" defaultRowHeight="14.7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E23" sqref="E23"/>
    </sheetView>
  </sheetViews>
  <sheetFormatPr baseColWidth="8" defaultColWidth="8.81640625" defaultRowHeight="14.75"/>
  <cols>
    <col width="5.6796875" customWidth="1" style="52" min="1" max="1"/>
    <col width="50.6796875" customWidth="1" style="52" min="2" max="2"/>
    <col width="10.6796875" customWidth="1" style="52" min="3" max="3"/>
    <col width="10.1796875" bestFit="1" customWidth="1" style="52"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8" defaultColWidth="10.90625" defaultRowHeight="14.75"/>
  <cols>
    <col width="13.6796875" bestFit="1" customWidth="1" style="52" min="21" max="21"/>
  </cols>
  <sheetData>
    <row r="1" ht="16" customFormat="1" customHeight="1" s="58">
      <c r="A1" s="57" t="inlineStr">
        <is>
          <t>2018 County Business Patterns &amp; Nonemployer Statistics Combined Report</t>
        </is>
      </c>
    </row>
    <row r="2" ht="16" customFormat="1" customHeight="1" s="58">
      <c r="A2" s="59" t="inlineStr">
        <is>
          <t xml:space="preserve"> </t>
        </is>
      </c>
    </row>
    <row r="3" ht="11" customFormat="1" customHeight="1" s="58">
      <c r="A3" s="60"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8">
      <c r="A4" s="60" t="inlineStr">
        <is>
          <t>The Census Bureau has reviewed this data product for unauthorized disclosure of confidential information and has approved thedisclosure avoidance practices applied (Approval ID: CBDRB-FY20-261 and CBDRB-FY20-246).</t>
        </is>
      </c>
    </row>
    <row r="5" ht="10" customFormat="1" customHeight="1" s="58"/>
    <row r="6" customFormat="1" s="58">
      <c r="A6" s="61" t="n"/>
      <c r="B6" s="62" t="n"/>
      <c r="C6" s="62" t="n"/>
      <c r="D6" s="62" t="n"/>
      <c r="E6" s="62" t="n"/>
      <c r="F6" s="63" t="n"/>
      <c r="G6" s="61" t="inlineStr">
        <is>
          <t>2018 COMBINED ESTABLISHMENT DATA</t>
        </is>
      </c>
      <c r="H6" s="62" t="n"/>
      <c r="I6" s="63" t="n"/>
      <c r="J6" s="61" t="inlineStr">
        <is>
          <t>2018 COUNTY BUSINESS PATTERNS (CBP) DATA</t>
        </is>
      </c>
      <c r="K6" s="62" t="n"/>
      <c r="L6" s="62" t="n"/>
      <c r="M6" s="62" t="n"/>
      <c r="N6" s="62" t="n"/>
      <c r="O6" s="62" t="n"/>
      <c r="P6" s="63" t="n"/>
      <c r="Q6" s="61" t="inlineStr">
        <is>
          <t>2018 NONEMPLOYER STATISTICS (NES) DATA</t>
        </is>
      </c>
      <c r="R6" s="62" t="n"/>
      <c r="S6" s="63" t="n"/>
    </row>
    <row r="7" ht="64" customFormat="1" customHeight="1" s="58">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8">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8">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8">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8">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8">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8">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8">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8">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8">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8">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8">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8">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8">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8">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8">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8">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8">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8">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8">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8">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8">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8">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8">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8">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8">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8">
        <f>K32/$K$31</f>
        <v/>
      </c>
      <c r="U32" s="58" t="inlineStr">
        <is>
          <t>Electric utilities</t>
        </is>
      </c>
    </row>
    <row r="33" ht="32" customFormat="1" customHeight="1" s="58">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8">
        <f>K33/$K$31</f>
        <v/>
      </c>
      <c r="U33" s="58" t="inlineStr">
        <is>
          <t>Natural gas</t>
        </is>
      </c>
    </row>
    <row r="34" ht="64" customFormat="1" customHeight="1" s="58">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8">
        <f>K34/$K$31</f>
        <v/>
      </c>
      <c r="U34" s="58" t="inlineStr">
        <is>
          <t>Water and sewage</t>
        </is>
      </c>
    </row>
    <row r="35" ht="32" customFormat="1" customHeight="1" s="58">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8">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8">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8">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8">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8">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8">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8">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8">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8">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8">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8">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8">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8">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8">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8">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8">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8">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8">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8">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8">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8">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8">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8">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8">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8">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8">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8">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8">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8">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8">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8">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8">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8">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8">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8">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8">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8">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8">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8">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8">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8">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8">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8">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8">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8">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8">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8">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8">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8">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8">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8">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8">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8">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8">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8">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8">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8">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8">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8">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8">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8">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8">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8">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8">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8">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8">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8">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8">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8">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8">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8">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8">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8">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8">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8">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8">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8">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8">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8">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8">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8">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8">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8">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8">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8">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8">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8">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8">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8">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8">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8">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8">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8">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8">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8">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8">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8">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8">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8">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8">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8">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8">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8">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8">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8">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8">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8">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8">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8">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8">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8">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8">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8">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8">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8">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8">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8">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8">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8">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8">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8">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8">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8">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8">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8">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8">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8">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8">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8">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8">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8">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8">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8">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8">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8">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8">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8">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8">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8">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8">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8">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8">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8">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8">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8">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8">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8">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8">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8">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8">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8">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8">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8">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8">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8">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8">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8">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8">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8">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8">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8">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8">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8">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8">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8">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8">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8">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8">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8">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8">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8">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8">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8">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8">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8">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8">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8">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8">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8">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8">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8">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8">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8">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8">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8">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8">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8">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8">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8">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8">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8">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8">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8">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8">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8">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8">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8">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8">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8">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8">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8">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8">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8">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8">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8">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8">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8">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8">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8">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8">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8">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8">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8">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8">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8">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8">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8">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8">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8">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8">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8">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8">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8">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8">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8">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8">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8">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8">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8">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8">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8">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8">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8">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8">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8">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8">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8">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8">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8">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8">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8">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8">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8">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8">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8">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8">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8">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8">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8">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8">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8">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8">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8">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8">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8">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8">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8">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8">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8">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8">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8">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8">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8">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8">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8">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8">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8">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8">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8">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8">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8">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8">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8">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8">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8">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8">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8">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8">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8">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8">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8">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8">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8">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8">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8">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8">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8">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8">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8">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8">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8">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8">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8">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8">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8">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8">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8">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8">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8">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8">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8">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8">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8">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8">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8">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8">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8">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8">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8">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8">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8">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8">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8">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8">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8">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8">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8">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8">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8">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8">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8">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8">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8">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8">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8">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8">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8">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8">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8">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8">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8">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8">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8">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8">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8">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8">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8">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8">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8">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8">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8">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8">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8">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8">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8">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8">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8">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8">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8">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8">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8">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8">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8">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8">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8">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8">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8">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8">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8">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8">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8">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8">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8">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8">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8">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8">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8">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topLeftCell="AA1" workbookViewId="0">
      <selection activeCell="AQ5" sqref="AQ5"/>
    </sheetView>
  </sheetViews>
  <sheetFormatPr baseColWidth="8" defaultColWidth="8.81640625" defaultRowHeight="14.75"/>
  <cols>
    <col width="20.1796875" customWidth="1" style="52" min="1" max="1"/>
    <col width="10.1796875" customWidth="1" style="52" min="2" max="38"/>
  </cols>
  <sheetData>
    <row r="1" customFormat="1" s="51">
      <c r="A1" s="50" t="inlineStr">
        <is>
          <t>Unit: USD</t>
        </is>
      </c>
      <c r="B1" s="51" t="inlineStr">
        <is>
          <t>ISIC 01T03</t>
        </is>
      </c>
      <c r="C1" s="30" t="inlineStr">
        <is>
          <t>ISIC 05</t>
        </is>
      </c>
      <c r="D1" s="3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30" t="inlineStr">
        <is>
          <t>ISIC 20</t>
        </is>
      </c>
      <c r="M1" s="31" t="inlineStr">
        <is>
          <t>ISIC 21</t>
        </is>
      </c>
      <c r="N1" s="51" t="inlineStr">
        <is>
          <t>ISIC 22</t>
        </is>
      </c>
      <c r="O1" s="30" t="inlineStr">
        <is>
          <t>ISIC 231</t>
        </is>
      </c>
      <c r="P1" s="31" t="inlineStr">
        <is>
          <t>ISIC 239</t>
        </is>
      </c>
      <c r="Q1" s="30" t="inlineStr">
        <is>
          <t>ISIC 241</t>
        </is>
      </c>
      <c r="R1" s="3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30" t="inlineStr">
        <is>
          <t>ISIC 351</t>
        </is>
      </c>
      <c r="AA1" s="36"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inlineStr">
        <is>
          <t>N/A</t>
        </is>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inlineStr">
        <is>
          <t>N/A</t>
        </is>
      </c>
    </row>
    <row r="4">
      <c r="A4" t="inlineStr">
        <is>
          <t>Multiplier</t>
        </is>
      </c>
      <c r="B4">
        <f>B2/B3</f>
        <v/>
      </c>
      <c r="C4" t="inlineStr">
        <is>
          <t>N/A</t>
        </is>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inlineStr">
        <is>
          <t>N/A</t>
        </is>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G5" sqref="G5"/>
    </sheetView>
  </sheetViews>
  <sheetFormatPr baseColWidth="8" defaultColWidth="10.90625" defaultRowHeight="14.75"/>
  <cols>
    <col width="14.5" bestFit="1" customWidth="1" style="52" min="2" max="2"/>
    <col width="17.31640625" bestFit="1" customWidth="1" style="52" min="3" max="3"/>
    <col width="14.6796875" bestFit="1" customWidth="1" style="52"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s="52">
      <c r="A8" t="inlineStr">
        <is>
          <t>13T15</t>
        </is>
      </c>
      <c r="B8" s="40">
        <f>SUM('USA Gross Output'!Z69,'USA Gross Output'!Z70)</f>
        <v/>
      </c>
      <c r="E8" s="49" t="n"/>
    </row>
    <row r="9" ht="16" customHeight="1" s="52">
      <c r="A9" t="n">
        <v>16</v>
      </c>
      <c r="B9" s="40">
        <f>SUM('USA Gross Output'!Z34)</f>
        <v/>
      </c>
      <c r="E9" s="49" t="n"/>
    </row>
    <row r="10" ht="16" customHeight="1" s="52">
      <c r="A10" t="inlineStr">
        <is>
          <t>17T18</t>
        </is>
      </c>
      <c r="B10" s="40">
        <f>SUM('USA Gross Output'!Z71,'USA Gross Output'!Z72)</f>
        <v/>
      </c>
      <c r="E10" s="49" t="n"/>
    </row>
    <row r="11" ht="16" customHeight="1" s="52">
      <c r="A11" t="n">
        <v>19</v>
      </c>
      <c r="B11" s="40">
        <f>SUM('USA Gross Output'!Z73)</f>
        <v/>
      </c>
      <c r="E11" s="49" t="n"/>
    </row>
    <row r="12" ht="16" customHeight="1" s="52">
      <c r="A12" t="n">
        <v>20</v>
      </c>
      <c r="B12" s="40">
        <f>SUM('USA Gross Output'!Z74)*(1-'USA County Business Patterns'!T93)</f>
        <v/>
      </c>
      <c r="E12" s="49" t="n"/>
    </row>
    <row r="13" ht="16" customHeight="1" s="52">
      <c r="A13" t="n">
        <v>21</v>
      </c>
      <c r="B13" s="40">
        <f>SUM('USA Gross Output'!Z74)*('USA County Business Patterns'!T93)</f>
        <v/>
      </c>
      <c r="E13" s="49" t="n"/>
    </row>
    <row r="14" ht="16" customHeight="1" s="52">
      <c r="A14" t="n">
        <v>22</v>
      </c>
      <c r="B14" s="40">
        <f>SUM('USA Gross Output'!Z79)</f>
        <v/>
      </c>
      <c r="E14" s="49" t="n"/>
    </row>
    <row r="15" ht="16" customHeight="1" s="52">
      <c r="A15" t="n">
        <v>231</v>
      </c>
      <c r="B15" s="40">
        <f>SUM('USA Gross Output'!Z35)*'USA County Business Patterns'!T102</f>
        <v/>
      </c>
      <c r="E15" s="49" t="n"/>
    </row>
    <row r="16" ht="16" customHeight="1" s="52">
      <c r="A16" t="n">
        <v>239</v>
      </c>
      <c r="B16" s="40">
        <f>SUM('USA Gross Output'!Z35)*(1-'USA County Business Patterns'!T102)</f>
        <v/>
      </c>
      <c r="E16" s="49" t="n"/>
    </row>
    <row r="17" ht="16" customHeight="1" s="52">
      <c r="A17" t="n">
        <v>241</v>
      </c>
      <c r="B17" s="40">
        <f>SUM('USA Gross Output'!Z36)*'USA County Business Patterns'!T107</f>
        <v/>
      </c>
      <c r="E17" s="49" t="n"/>
    </row>
    <row r="18" ht="16" customHeight="1" s="52">
      <c r="A18" t="n">
        <v>242</v>
      </c>
      <c r="B18" s="40">
        <f>SUM('USA Gross Output'!Z36)*(1-'USA County Business Patterns'!T107)</f>
        <v/>
      </c>
      <c r="E18" s="49" t="n"/>
    </row>
    <row r="19" ht="16" customHeight="1" s="52">
      <c r="A19" t="n">
        <v>25</v>
      </c>
      <c r="B19" s="40">
        <f>SUM('USA Gross Output'!Z39)</f>
        <v/>
      </c>
      <c r="E19" s="49" t="n"/>
    </row>
    <row r="20" ht="16" customHeight="1" s="52">
      <c r="A20" t="n">
        <v>26</v>
      </c>
      <c r="B20" s="40">
        <f>SUM('USA Gross Output'!Z45)</f>
        <v/>
      </c>
      <c r="E20" s="49" t="n"/>
    </row>
    <row r="21" ht="16" customHeight="1" s="52">
      <c r="A21" t="n">
        <v>27</v>
      </c>
      <c r="B21" s="40">
        <f>SUM('USA Gross Output'!Z51)</f>
        <v/>
      </c>
      <c r="E21" s="49" t="n"/>
    </row>
    <row r="22" ht="16" customHeight="1" s="52">
      <c r="A22" t="n">
        <v>28</v>
      </c>
      <c r="B22" s="40">
        <f>SUM('USA Gross Output'!Z40)</f>
        <v/>
      </c>
      <c r="E22" s="49" t="n"/>
    </row>
    <row r="23" ht="16" customHeight="1" s="52">
      <c r="A23" t="n">
        <v>29</v>
      </c>
      <c r="B23" s="40">
        <f>SUM('USA Gross Output'!Z52)</f>
        <v/>
      </c>
      <c r="E23" s="49" t="n"/>
    </row>
    <row r="24" ht="16" customHeight="1" s="52">
      <c r="A24" t="n">
        <v>30</v>
      </c>
      <c r="B24" s="40">
        <f>SUM('USA Gross Output'!Z57)</f>
        <v/>
      </c>
      <c r="E24" s="49" t="n"/>
    </row>
    <row r="25" ht="16" customHeight="1" s="52">
      <c r="A25" t="inlineStr">
        <is>
          <t>31T33</t>
        </is>
      </c>
      <c r="B25" s="40">
        <f>SUM('USA Gross Output'!Z61)</f>
        <v/>
      </c>
      <c r="E25" s="49" t="n"/>
    </row>
    <row r="26" ht="16" customHeight="1" s="52">
      <c r="A26" t="n">
        <v>351</v>
      </c>
      <c r="B26" s="40">
        <f>SUM('USA Gross Output'!Z20)*'USA County Business Patterns'!T32</f>
        <v/>
      </c>
      <c r="E26" s="49" t="n"/>
    </row>
    <row r="27" ht="16" customHeight="1" s="52">
      <c r="A27" t="inlineStr">
        <is>
          <t>352T353</t>
        </is>
      </c>
      <c r="B27" s="40">
        <f>SUM('USA Gross Output'!Z20)*'USA County Business Patterns'!T33</f>
        <v/>
      </c>
      <c r="E27" s="49" t="n"/>
    </row>
    <row r="28" ht="16" customHeight="1" s="52">
      <c r="A28" t="inlineStr">
        <is>
          <t>36T39</t>
        </is>
      </c>
      <c r="B28" s="40">
        <f>SUM('USA Gross Output'!Z20)*'USA County Business Patterns'!T34</f>
        <v/>
      </c>
      <c r="E28" s="49" t="n"/>
    </row>
    <row r="29" ht="16" customHeight="1" s="52">
      <c r="A29" t="inlineStr">
        <is>
          <t>41T43</t>
        </is>
      </c>
      <c r="B29" s="40">
        <f>SUM('USA Gross Output'!Z23)</f>
        <v/>
      </c>
      <c r="E29" s="49" t="n"/>
    </row>
    <row r="30" ht="16" customHeight="1" s="52">
      <c r="A30" t="inlineStr">
        <is>
          <t>45T47</t>
        </is>
      </c>
      <c r="B30" s="40">
        <f>SUM('USA Gross Output'!Z80,'USA Gross Output'!Z92)</f>
        <v/>
      </c>
      <c r="E30" s="49" t="n"/>
    </row>
    <row r="31" ht="16" customHeight="1" s="52">
      <c r="A31" t="inlineStr">
        <is>
          <t>49T53</t>
        </is>
      </c>
      <c r="B31" s="40">
        <f>SUM('USA Gross Output'!Z103)</f>
        <v/>
      </c>
      <c r="E31" s="49" t="n"/>
    </row>
    <row r="32" ht="16" customHeight="1" s="52">
      <c r="A32" t="inlineStr">
        <is>
          <t>55T56</t>
        </is>
      </c>
      <c r="B32" s="40">
        <f>SUM('USA Gross Output'!Z177)</f>
        <v/>
      </c>
      <c r="E32" s="49" t="n"/>
    </row>
    <row r="33" ht="16" customHeight="1" s="52">
      <c r="A33" t="inlineStr">
        <is>
          <t>58T60</t>
        </is>
      </c>
      <c r="B33" s="40">
        <f>SUM('USA Gross Output'!Z115,'USA Gross Output'!Z118)</f>
        <v/>
      </c>
      <c r="E33" s="49" t="n"/>
    </row>
    <row r="34" ht="16" customHeight="1" s="52">
      <c r="A34" t="n">
        <v>61</v>
      </c>
      <c r="B34" s="40">
        <f>SUM('USA Gross Output'!Z119)</f>
        <v/>
      </c>
      <c r="E34" s="49" t="n"/>
    </row>
    <row r="35" ht="16" customHeight="1" s="52">
      <c r="A35" t="inlineStr">
        <is>
          <t>62T63</t>
        </is>
      </c>
      <c r="B35" s="40">
        <f>SUM('USA Gross Output'!Z124)</f>
        <v/>
      </c>
      <c r="E35" s="49" t="n"/>
    </row>
    <row r="36" ht="16" customHeight="1" s="52">
      <c r="A36" t="inlineStr">
        <is>
          <t>64T66</t>
        </is>
      </c>
      <c r="B36" s="40">
        <f>SUM('USA Gross Output'!Z127)</f>
        <v/>
      </c>
      <c r="E36" s="49" t="n"/>
    </row>
    <row r="37" ht="16" customHeight="1" s="52">
      <c r="A37" t="n">
        <v>68</v>
      </c>
      <c r="B37" s="40">
        <f>SUM('USA Gross Output'!Z136)</f>
        <v/>
      </c>
      <c r="E37" s="49" t="n"/>
    </row>
    <row r="38" ht="16" customHeight="1" s="52">
      <c r="A38" t="inlineStr">
        <is>
          <t>69T82</t>
        </is>
      </c>
      <c r="B38" s="40">
        <f>SUM('USA Gross Output'!Z143)</f>
        <v/>
      </c>
      <c r="E38" s="49" t="n"/>
    </row>
    <row r="39" ht="16" customHeight="1" s="52">
      <c r="A39" t="n">
        <v>84</v>
      </c>
      <c r="B39" s="40">
        <f>SUM('USA Gross Output'!Z185)</f>
        <v/>
      </c>
      <c r="E39" s="49" t="n"/>
    </row>
    <row r="40" ht="16" customHeight="1" s="52">
      <c r="A40" t="n">
        <v>85</v>
      </c>
      <c r="B40" s="40">
        <f>SUM('USA Gross Output'!Z162)</f>
        <v/>
      </c>
      <c r="E40" s="49" t="n"/>
    </row>
    <row r="41" ht="16" customHeight="1" s="52">
      <c r="A41" t="inlineStr">
        <is>
          <t>86T88</t>
        </is>
      </c>
      <c r="B41" s="40">
        <f>SUM('USA Gross Output'!Z163)</f>
        <v/>
      </c>
      <c r="E41" s="49" t="n"/>
    </row>
    <row r="42" ht="16" customHeight="1" s="52">
      <c r="A42" t="inlineStr">
        <is>
          <t>90T96</t>
        </is>
      </c>
      <c r="B42" s="40">
        <f>SUM('USA Gross Output'!Z173)</f>
        <v/>
      </c>
      <c r="E42" s="49" t="n"/>
    </row>
    <row r="43" ht="16" customHeight="1" s="52">
      <c r="A43" t="inlineStr">
        <is>
          <t>97T98</t>
        </is>
      </c>
      <c r="B43" s="40">
        <f>SUM('USA Gross Output'!Z184)</f>
        <v/>
      </c>
      <c r="E43" s="49" t="n"/>
    </row>
    <row r="44" ht="16" customHeight="1" s="52">
      <c r="E44" s="49" t="n"/>
    </row>
    <row r="45" ht="16" customHeight="1" s="52">
      <c r="E45" s="49" t="n"/>
    </row>
    <row r="46" ht="16" customHeight="1" s="52">
      <c r="E46" s="49" t="n"/>
    </row>
    <row r="47" ht="16" customHeight="1" s="52">
      <c r="E47" s="49" t="n"/>
    </row>
    <row r="48" ht="16" customHeight="1" s="52">
      <c r="E48" s="49"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8" defaultColWidth="9.1796875" defaultRowHeight="13"/>
  <cols>
    <col width="27.5" customWidth="1" style="6" min="1" max="1"/>
    <col width="2.5" customWidth="1" style="6" min="2" max="2"/>
    <col width="9.31640625" bestFit="1" customWidth="1" style="6" min="3" max="23"/>
    <col width="9.5" bestFit="1" customWidth="1" style="6" min="24" max="26"/>
    <col width="9.31640625" bestFit="1" customWidth="1" style="6" min="27" max="30"/>
    <col width="9.5" bestFit="1" customWidth="1" style="6" min="31" max="36"/>
    <col width="9.31640625" bestFit="1" customWidth="1" style="6" min="37" max="38"/>
    <col width="10.5" bestFit="1" customWidth="1" style="6" min="39" max="39"/>
    <col width="9.31640625" bestFit="1" customWidth="1" style="6" min="40" max="40"/>
    <col width="9.5" bestFit="1" customWidth="1" style="6" min="41" max="42"/>
    <col width="9.31640625" bestFit="1" customWidth="1" style="6" min="43" max="45"/>
    <col width="9.5" bestFit="1" customWidth="1" style="6" min="46" max="46"/>
    <col width="10.1796875" bestFit="1" customWidth="1" style="6" min="47" max="47"/>
    <col width="9.1796875" customWidth="1" style="6" min="48" max="51"/>
    <col width="9.1796875" customWidth="1" style="6" min="52" max="16384"/>
  </cols>
  <sheetData>
    <row r="1" hidden="1" s="52">
      <c r="A1" s="5">
        <f>DotStatQuery(B1)</f>
        <v/>
      </c>
      <c r="B1" s="5" t="inlineStr">
        <is>
          <t>Sorry, the query is too large to fit into the Excel cell. You will not be able to update your table with the .Stat Populator.</t>
        </is>
      </c>
    </row>
    <row r="2" ht="23.25" customHeight="1" s="52">
      <c r="A2" s="7" t="inlineStr">
        <is>
          <t>Dataset: Input-Output Tables 2018 edition</t>
        </is>
      </c>
    </row>
    <row r="3" ht="15" customHeight="1" s="52">
      <c r="A3" s="64" t="inlineStr">
        <is>
          <t>Variable</t>
        </is>
      </c>
      <c r="B3" s="65" t="n"/>
      <c r="C3" s="69" t="inlineStr">
        <is>
          <t>TTL: Total</t>
        </is>
      </c>
      <c r="D3" s="67" t="n"/>
      <c r="E3" s="67" t="n"/>
      <c r="F3" s="67" t="n"/>
      <c r="G3" s="67" t="n"/>
      <c r="H3" s="67" t="n"/>
      <c r="I3" s="67" t="n"/>
      <c r="J3" s="67" t="n"/>
      <c r="K3" s="67" t="n"/>
      <c r="L3" s="67" t="n"/>
      <c r="M3" s="67" t="n"/>
      <c r="N3" s="67" t="n"/>
      <c r="O3" s="67" t="n"/>
      <c r="P3" s="67" t="n"/>
      <c r="Q3" s="67" t="n"/>
      <c r="R3" s="67" t="n"/>
      <c r="S3" s="67" t="n"/>
      <c r="T3" s="67" t="n"/>
      <c r="U3" s="67" t="n"/>
      <c r="V3" s="67" t="n"/>
      <c r="W3" s="67" t="n"/>
      <c r="X3" s="67" t="n"/>
      <c r="Y3" s="67" t="n"/>
      <c r="Z3" s="67" t="n"/>
      <c r="AA3" s="67" t="n"/>
      <c r="AB3" s="67" t="n"/>
      <c r="AC3" s="67" t="n"/>
      <c r="AD3" s="67" t="n"/>
      <c r="AE3" s="67" t="n"/>
      <c r="AF3" s="67" t="n"/>
      <c r="AG3" s="67" t="n"/>
      <c r="AH3" s="67" t="n"/>
      <c r="AI3" s="67" t="n"/>
      <c r="AJ3" s="67" t="n"/>
      <c r="AK3" s="67" t="n"/>
      <c r="AL3" s="67" t="n"/>
      <c r="AM3" s="67" t="n"/>
      <c r="AN3" s="67" t="n"/>
      <c r="AO3" s="67" t="n"/>
      <c r="AP3" s="67" t="n"/>
      <c r="AQ3" s="67" t="n"/>
      <c r="AR3" s="67" t="n"/>
      <c r="AS3" s="67" t="n"/>
      <c r="AT3" s="67" t="n"/>
      <c r="AU3" s="65" t="n"/>
    </row>
    <row r="4" ht="15" customHeight="1" s="52">
      <c r="A4" s="64" t="inlineStr">
        <is>
          <t>Country</t>
        </is>
      </c>
      <c r="B4" s="65" t="n"/>
      <c r="C4" s="66" t="inlineStr">
        <is>
          <t>USA: United States</t>
        </is>
      </c>
      <c r="D4" s="67" t="n"/>
      <c r="E4" s="67" t="n"/>
      <c r="F4" s="67" t="n"/>
      <c r="G4" s="67" t="n"/>
      <c r="H4" s="67" t="n"/>
      <c r="I4" s="67" t="n"/>
      <c r="J4" s="67" t="n"/>
      <c r="K4" s="67" t="n"/>
      <c r="L4" s="67" t="n"/>
      <c r="M4" s="67" t="n"/>
      <c r="N4" s="67" t="n"/>
      <c r="O4" s="67" t="n"/>
      <c r="P4" s="67" t="n"/>
      <c r="Q4" s="67" t="n"/>
      <c r="R4" s="67" t="n"/>
      <c r="S4" s="67" t="n"/>
      <c r="T4" s="67" t="n"/>
      <c r="U4" s="67" t="n"/>
      <c r="V4" s="67" t="n"/>
      <c r="W4" s="67" t="n"/>
      <c r="X4" s="67" t="n"/>
      <c r="Y4" s="67" t="n"/>
      <c r="Z4" s="67" t="n"/>
      <c r="AA4" s="67" t="n"/>
      <c r="AB4" s="67" t="n"/>
      <c r="AC4" s="67" t="n"/>
      <c r="AD4" s="67" t="n"/>
      <c r="AE4" s="67" t="n"/>
      <c r="AF4" s="67" t="n"/>
      <c r="AG4" s="67" t="n"/>
      <c r="AH4" s="67" t="n"/>
      <c r="AI4" s="67" t="n"/>
      <c r="AJ4" s="67" t="n"/>
      <c r="AK4" s="67" t="n"/>
      <c r="AL4" s="67" t="n"/>
      <c r="AM4" s="67" t="n"/>
      <c r="AN4" s="67" t="n"/>
      <c r="AO4" s="67" t="n"/>
      <c r="AP4" s="67" t="n"/>
      <c r="AQ4" s="67" t="n"/>
      <c r="AR4" s="67" t="n"/>
      <c r="AS4" s="67" t="n"/>
      <c r="AT4" s="67" t="n"/>
      <c r="AU4" s="65" t="n"/>
    </row>
    <row r="5" ht="15" customHeight="1" s="52">
      <c r="A5" s="64" t="inlineStr">
        <is>
          <t>Time</t>
        </is>
      </c>
      <c r="B5" s="65" t="n"/>
      <c r="C5" s="66" t="inlineStr">
        <is>
          <t>2015</t>
        </is>
      </c>
      <c r="D5" s="67" t="n"/>
      <c r="E5" s="67" t="n"/>
      <c r="F5" s="67" t="n"/>
      <c r="G5" s="67" t="n"/>
      <c r="H5" s="67" t="n"/>
      <c r="I5" s="67" t="n"/>
      <c r="J5" s="67" t="n"/>
      <c r="K5" s="67" t="n"/>
      <c r="L5" s="67" t="n"/>
      <c r="M5" s="67" t="n"/>
      <c r="N5" s="67" t="n"/>
      <c r="O5" s="67" t="n"/>
      <c r="P5" s="67" t="n"/>
      <c r="Q5" s="67" t="n"/>
      <c r="R5" s="67" t="n"/>
      <c r="S5" s="67" t="n"/>
      <c r="T5" s="67" t="n"/>
      <c r="U5" s="67" t="n"/>
      <c r="V5" s="67" t="n"/>
      <c r="W5" s="67" t="n"/>
      <c r="X5" s="67" t="n"/>
      <c r="Y5" s="67" t="n"/>
      <c r="Z5" s="67" t="n"/>
      <c r="AA5" s="67" t="n"/>
      <c r="AB5" s="67" t="n"/>
      <c r="AC5" s="67" t="n"/>
      <c r="AD5" s="67" t="n"/>
      <c r="AE5" s="67" t="n"/>
      <c r="AF5" s="67" t="n"/>
      <c r="AG5" s="67" t="n"/>
      <c r="AH5" s="67" t="n"/>
      <c r="AI5" s="67" t="n"/>
      <c r="AJ5" s="67" t="n"/>
      <c r="AK5" s="67" t="n"/>
      <c r="AL5" s="67" t="n"/>
      <c r="AM5" s="67" t="n"/>
      <c r="AN5" s="67" t="n"/>
      <c r="AO5" s="67" t="n"/>
      <c r="AP5" s="67" t="n"/>
      <c r="AQ5" s="67" t="n"/>
      <c r="AR5" s="67" t="n"/>
      <c r="AS5" s="67" t="n"/>
      <c r="AT5" s="67" t="n"/>
      <c r="AU5" s="65" t="n"/>
    </row>
    <row r="6" ht="15" customHeight="1" s="52">
      <c r="A6" s="64" t="inlineStr">
        <is>
          <t>Unit</t>
        </is>
      </c>
      <c r="B6" s="65" t="n"/>
      <c r="C6" s="66" t="inlineStr">
        <is>
          <t>US Dollar, Millions</t>
        </is>
      </c>
      <c r="D6" s="67" t="n"/>
      <c r="E6" s="67" t="n"/>
      <c r="F6" s="67" t="n"/>
      <c r="G6" s="67" t="n"/>
      <c r="H6" s="67" t="n"/>
      <c r="I6" s="67" t="n"/>
      <c r="J6" s="67" t="n"/>
      <c r="K6" s="67" t="n"/>
      <c r="L6" s="67" t="n"/>
      <c r="M6" s="67" t="n"/>
      <c r="N6" s="67" t="n"/>
      <c r="O6" s="67" t="n"/>
      <c r="P6" s="67" t="n"/>
      <c r="Q6" s="67" t="n"/>
      <c r="R6" s="67" t="n"/>
      <c r="S6" s="67" t="n"/>
      <c r="T6" s="67" t="n"/>
      <c r="U6" s="67" t="n"/>
      <c r="V6" s="67" t="n"/>
      <c r="W6" s="67" t="n"/>
      <c r="X6" s="67" t="n"/>
      <c r="Y6" s="67" t="n"/>
      <c r="Z6" s="67" t="n"/>
      <c r="AA6" s="67" t="n"/>
      <c r="AB6" s="67" t="n"/>
      <c r="AC6" s="67" t="n"/>
      <c r="AD6" s="67" t="n"/>
      <c r="AE6" s="67" t="n"/>
      <c r="AF6" s="67" t="n"/>
      <c r="AG6" s="67" t="n"/>
      <c r="AH6" s="67" t="n"/>
      <c r="AI6" s="67" t="n"/>
      <c r="AJ6" s="67" t="n"/>
      <c r="AK6" s="67" t="n"/>
      <c r="AL6" s="67" t="n"/>
      <c r="AM6" s="67" t="n"/>
      <c r="AN6" s="67" t="n"/>
      <c r="AO6" s="67" t="n"/>
      <c r="AP6" s="67" t="n"/>
      <c r="AQ6" s="67" t="n"/>
      <c r="AR6" s="67" t="n"/>
      <c r="AS6" s="67" t="n"/>
      <c r="AT6" s="67" t="n"/>
      <c r="AU6" s="65" t="n"/>
    </row>
    <row r="7" ht="126" customHeight="1" s="52">
      <c r="A7" s="68" t="inlineStr">
        <is>
          <t>To: (sector in column)</t>
        </is>
      </c>
      <c r="B7" s="65"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s="52">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s="52">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s="52">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s="52">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s="52">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s="52">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s="52">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s="52">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s="52">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s="52">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s="52">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s="52">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s="52">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s="52">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s="52">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s="52">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s="52">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s="52">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s="52">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s="52">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s="52">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s="52">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s="52">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s="52">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s="52">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s="52">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s="52">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s="52">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s="52">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s="52">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s="52">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s="52">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s="52">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s="52">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s="52">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s="52">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s="52">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s="52">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s="52">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s="52">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s="52">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s="52">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8" defaultColWidth="8.81640625" defaultRowHeight="14.75"/>
  <cols>
    <col width="27.5" customWidth="1" style="52" min="1" max="1"/>
    <col width="2.5" customWidth="1" style="52" min="2" max="2"/>
    <col width="14.1796875" customWidth="1" style="52" min="3" max="14"/>
  </cols>
  <sheetData>
    <row r="1" hidden="1" s="52">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s="52">
      <c r="A2" s="18" t="inlineStr">
        <is>
          <t>Dataset: STAN Industrial Analysis (2020 ed.)</t>
        </is>
      </c>
    </row>
    <row r="3">
      <c r="A3" s="71" t="inlineStr">
        <is>
          <t>Time</t>
        </is>
      </c>
      <c r="B3" s="65" t="n"/>
      <c r="C3" s="72" t="inlineStr">
        <is>
          <t>2015</t>
        </is>
      </c>
      <c r="D3" s="67" t="n"/>
      <c r="E3" s="67" t="n"/>
      <c r="F3" s="67" t="n"/>
      <c r="G3" s="67" t="n"/>
      <c r="H3" s="67" t="n"/>
      <c r="I3" s="67" t="n"/>
      <c r="J3" s="67" t="n"/>
      <c r="K3" s="67" t="n"/>
      <c r="L3" s="67" t="n"/>
      <c r="M3" s="67" t="n"/>
      <c r="N3" s="65" t="n"/>
    </row>
    <row r="4" ht="24" customHeight="1" s="52">
      <c r="A4" s="70" t="inlineStr">
        <is>
          <t>Variable</t>
        </is>
      </c>
      <c r="B4" s="65" t="n"/>
      <c r="C4" s="73" t="inlineStr">
        <is>
          <t>PROD: Production (gross output), current prices</t>
        </is>
      </c>
      <c r="D4" s="65" t="n"/>
      <c r="E4" s="73" t="inlineStr">
        <is>
          <t>VALU: Value added, current prices</t>
        </is>
      </c>
      <c r="F4" s="65" t="n"/>
      <c r="G4" s="73" t="inlineStr">
        <is>
          <t>LABR: Labour costs (compensation of employees)</t>
        </is>
      </c>
      <c r="H4" s="65" t="n"/>
      <c r="I4" s="73" t="inlineStr">
        <is>
          <t>GOPS: Gross operating surplus and mixed income</t>
        </is>
      </c>
      <c r="J4" s="65" t="n"/>
      <c r="K4" s="73" t="inlineStr">
        <is>
          <t>OTXS: Other taxes less subsidies on production</t>
        </is>
      </c>
      <c r="L4" s="65" t="n"/>
      <c r="M4" s="73" t="inlineStr">
        <is>
          <t>EMPN: Number of persons engaged (total employment)</t>
        </is>
      </c>
      <c r="N4" s="65" t="n"/>
    </row>
    <row r="5" ht="63" customHeight="1" s="52">
      <c r="A5" s="70" t="inlineStr">
        <is>
          <t>Industry</t>
        </is>
      </c>
      <c r="B5" s="65"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16"/>
  <sheetViews>
    <sheetView tabSelected="1" workbookViewId="0">
      <selection activeCell="B9" sqref="B9"/>
    </sheetView>
  </sheetViews>
  <sheetFormatPr baseColWidth="8" defaultColWidth="8.81640625" defaultRowHeight="14.75"/>
  <cols>
    <col width="78.1796875" bestFit="1" customWidth="1" style="52" min="1" max="1"/>
    <col width="10.1796875" customWidth="1" style="52" min="2" max="38"/>
  </cols>
  <sheetData>
    <row r="1" customFormat="1" s="51">
      <c r="A1" s="50" t="inlineStr">
        <is>
          <t>Unit: USD</t>
        </is>
      </c>
      <c r="B1" s="54"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4"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4" t="inlineStr">
        <is>
          <t>ISIC 351</t>
        </is>
      </c>
      <c r="AA1" s="31" t="inlineStr">
        <is>
          <t>ISIC 352T353</t>
        </is>
      </c>
      <c r="AB1" s="31" t="inlineStr">
        <is>
          <t>ISIC 36T39</t>
        </is>
      </c>
      <c r="AC1" s="51" t="inlineStr">
        <is>
          <t>ISIC 41T43</t>
        </is>
      </c>
      <c r="AD1" s="51" t="inlineStr">
        <is>
          <t>ISIC 45T47</t>
        </is>
      </c>
      <c r="AE1" s="51" t="inlineStr">
        <is>
          <t>ISIC 49T53</t>
        </is>
      </c>
      <c r="AF1" s="51" t="inlineStr">
        <is>
          <t>ISIC 55T56</t>
        </is>
      </c>
      <c r="AG1" s="51" t="inlineStr">
        <is>
          <t>ISIC 58T60</t>
        </is>
      </c>
      <c r="AH1" s="54" t="inlineStr">
        <is>
          <t>ISIC 61</t>
        </is>
      </c>
      <c r="AI1" s="54" t="inlineStr">
        <is>
          <t>ISIC 62T63</t>
        </is>
      </c>
      <c r="AJ1" s="54" t="inlineStr">
        <is>
          <t>ISIC 64T66</t>
        </is>
      </c>
      <c r="AK1" s="51" t="inlineStr">
        <is>
          <t>ISIC 68</t>
        </is>
      </c>
      <c r="AL1" s="51" t="inlineStr">
        <is>
          <t>ISIC 69T82</t>
        </is>
      </c>
      <c r="AM1" s="54" t="inlineStr">
        <is>
          <t>ISIC 84</t>
        </is>
      </c>
      <c r="AN1" s="51" t="inlineStr">
        <is>
          <t>ISIC 85</t>
        </is>
      </c>
      <c r="AO1" s="51" t="inlineStr">
        <is>
          <t>ISIC 86T88</t>
        </is>
      </c>
      <c r="AP1" s="51" t="inlineStr">
        <is>
          <t>ISIC 90T96</t>
        </is>
      </c>
      <c r="AQ1" s="54" t="inlineStr">
        <is>
          <t>ISIC 97T98</t>
        </is>
      </c>
    </row>
    <row r="2" ht="16" customHeight="1" s="52" thickBot="1">
      <c r="A2" t="inlineStr">
        <is>
          <t>Output</t>
        </is>
      </c>
      <c r="B2" s="55" t="n">
        <v>4781447100</v>
      </c>
      <c r="C2" s="53" t="n">
        <v>0</v>
      </c>
      <c r="D2" s="53" t="n">
        <v>0</v>
      </c>
      <c r="E2" t="n">
        <v>1793252000</v>
      </c>
      <c r="F2" t="n">
        <v>52503000</v>
      </c>
      <c r="G2" t="n">
        <v>47702743000</v>
      </c>
      <c r="H2" t="n">
        <v>860839000</v>
      </c>
      <c r="I2" t="n">
        <v>4465557000</v>
      </c>
      <c r="J2" t="n">
        <v>19130762000</v>
      </c>
      <c r="K2" s="55" t="n">
        <v>618188600</v>
      </c>
      <c r="L2" t="n">
        <v>8661324000</v>
      </c>
      <c r="M2" t="n">
        <v>1903906000</v>
      </c>
      <c r="N2" t="n">
        <v>8765584000</v>
      </c>
      <c r="O2" t="n">
        <v>1021838000</v>
      </c>
      <c r="P2" t="n">
        <v>2620766000</v>
      </c>
      <c r="Q2" t="n">
        <v>2651561000</v>
      </c>
      <c r="R2" t="n">
        <v>1563081000</v>
      </c>
      <c r="S2" t="n">
        <v>15321313000</v>
      </c>
      <c r="T2" t="n">
        <v>7879423000</v>
      </c>
      <c r="U2" t="n">
        <v>8177014000</v>
      </c>
      <c r="V2" t="n">
        <v>20860695000</v>
      </c>
      <c r="W2" t="n">
        <v>5758240000</v>
      </c>
      <c r="X2" t="n">
        <v>5130944000</v>
      </c>
      <c r="Y2" t="n">
        <v>6132277000</v>
      </c>
      <c r="Z2" s="55" t="n">
        <v>4848787422.342315</v>
      </c>
      <c r="AA2" s="35" t="n">
        <v>18254570.05540797</v>
      </c>
      <c r="AB2" s="35" t="n">
        <v>107090399.5354839</v>
      </c>
      <c r="AC2" t="n">
        <v>37628136000</v>
      </c>
      <c r="AD2" t="n">
        <v>209062556000</v>
      </c>
      <c r="AE2" t="n">
        <v>14042092000</v>
      </c>
      <c r="AF2" t="n">
        <v>13496307000</v>
      </c>
      <c r="AG2" t="n">
        <v>7634894000</v>
      </c>
      <c r="AH2" s="55" t="n">
        <v>4205019660</v>
      </c>
      <c r="AI2" s="55" t="n">
        <v>1949814160</v>
      </c>
      <c r="AJ2" s="55" t="n">
        <v>26321051120</v>
      </c>
      <c r="AK2" t="n">
        <v>5908062000</v>
      </c>
      <c r="AL2" t="n">
        <v>41590010000</v>
      </c>
      <c r="AM2" s="55" t="n">
        <v>36279030580</v>
      </c>
      <c r="AN2" t="n">
        <v>701128000</v>
      </c>
      <c r="AO2" t="n">
        <v>48477876000</v>
      </c>
      <c r="AP2" t="n">
        <v>3493716000</v>
      </c>
      <c r="AQ2" s="55" t="n">
        <v>0</v>
      </c>
    </row>
    <row r="4" ht="14.75" customHeight="1" s="52" thickBot="1">
      <c r="A4" t="inlineStr">
        <is>
          <t>(Ratio of gross output to value added) * (Ratio state value added to national value added)</t>
        </is>
      </c>
      <c r="B4">
        <f>'USA Ratio Output - Value Added'!F5*'USA Value Added'!B4</f>
        <v/>
      </c>
      <c r="C4" t="inlineStr">
        <is>
          <t>N/A</t>
        </is>
      </c>
      <c r="D4">
        <f>'USA Ratio Output - Value Added'!H5*'USA Value Added'!D4</f>
        <v/>
      </c>
      <c r="E4">
        <f>'USA Ratio Output - Value Added'!I5*'USA Value Added'!E4</f>
        <v/>
      </c>
      <c r="F4">
        <f>'USA Ratio Output - Value Added'!J5*'USA Value Added'!F4</f>
        <v/>
      </c>
      <c r="G4">
        <f>'USA Ratio Output - Value Added'!K5*'USA Value Added'!G4</f>
        <v/>
      </c>
      <c r="H4">
        <f>'USA Ratio Output - Value Added'!L5*'USA Value Added'!H4</f>
        <v/>
      </c>
      <c r="I4">
        <f>'USA Ratio Output - Value Added'!M5*'USA Value Added'!I4</f>
        <v/>
      </c>
      <c r="J4">
        <f>'USA Ratio Output - Value Added'!N5*'USA Value Added'!J4</f>
        <v/>
      </c>
      <c r="K4">
        <f>'USA Ratio Output - Value Added'!O5*'USA Value Added'!K4</f>
        <v/>
      </c>
      <c r="L4">
        <f>'USA Ratio Output - Value Added'!P5*'USA Value Added'!L4</f>
        <v/>
      </c>
      <c r="M4">
        <f>'USA Ratio Output - Value Added'!Q5*'USA Value Added'!M4</f>
        <v/>
      </c>
      <c r="N4">
        <f>'USA Ratio Output - Value Added'!R5*'USA Value Added'!N4</f>
        <v/>
      </c>
      <c r="O4">
        <f>'USA Ratio Output - Value Added'!S5*'USA Value Added'!O4</f>
        <v/>
      </c>
      <c r="P4">
        <f>'USA Ratio Output - Value Added'!T5*'USA Value Added'!P4</f>
        <v/>
      </c>
      <c r="Q4">
        <f>'USA Ratio Output - Value Added'!U5*'USA Value Added'!Q4</f>
        <v/>
      </c>
      <c r="R4">
        <f>'USA Ratio Output - Value Added'!V5*'USA Value Added'!R4</f>
        <v/>
      </c>
      <c r="S4">
        <f>'USA Ratio Output - Value Added'!W5*'USA Value Added'!S4</f>
        <v/>
      </c>
      <c r="T4">
        <f>'USA Ratio Output - Value Added'!X5*'USA Value Added'!T4</f>
        <v/>
      </c>
      <c r="U4">
        <f>'USA Ratio Output - Value Added'!Y5*'USA Value Added'!U4</f>
        <v/>
      </c>
      <c r="V4">
        <f>'USA Ratio Output - Value Added'!Z5*'USA Value Added'!V4</f>
        <v/>
      </c>
      <c r="W4">
        <f>'USA Ratio Output - Value Added'!AA5*'USA Value Added'!W4</f>
        <v/>
      </c>
      <c r="X4">
        <f>'USA Ratio Output - Value Added'!AB5*'USA Value Added'!X4</f>
        <v/>
      </c>
      <c r="Y4">
        <f>'USA Ratio Output - Value Added'!AC5*'USA Value Added'!Y4</f>
        <v/>
      </c>
      <c r="Z4">
        <f>'USA Ratio Output - Value Added'!AD5*'USA Value Added'!Z4</f>
        <v/>
      </c>
      <c r="AA4">
        <f>'USA Ratio Output - Value Added'!AE5*'USA Value Added'!AA4</f>
        <v/>
      </c>
      <c r="AB4">
        <f>'USA Ratio Output - Value Added'!AF5*'USA Value Added'!AB4</f>
        <v/>
      </c>
      <c r="AC4">
        <f>'USA Ratio Output - Value Added'!AG5*'USA Value Added'!AC4</f>
        <v/>
      </c>
      <c r="AD4">
        <f>'USA Ratio Output - Value Added'!AH5*'USA Value Added'!AD4</f>
        <v/>
      </c>
      <c r="AE4">
        <f>'USA Ratio Output - Value Added'!AI5*'USA Value Added'!AE4</f>
        <v/>
      </c>
      <c r="AF4">
        <f>'USA Ratio Output - Value Added'!AJ5*'USA Value Added'!AF4</f>
        <v/>
      </c>
      <c r="AG4">
        <f>'USA Ratio Output - Value Added'!AK5*'USA Value Added'!AG4</f>
        <v/>
      </c>
      <c r="AH4">
        <f>'USA Ratio Output - Value Added'!AL5*'USA Value Added'!AH4</f>
        <v/>
      </c>
      <c r="AI4">
        <f>'USA Ratio Output - Value Added'!AM5*'USA Value Added'!AI4</f>
        <v/>
      </c>
      <c r="AJ4">
        <f>'USA Ratio Output - Value Added'!AN5*'USA Value Added'!AJ4</f>
        <v/>
      </c>
      <c r="AK4">
        <f>'USA Ratio Output - Value Added'!AO5*'USA Value Added'!AK4</f>
        <v/>
      </c>
      <c r="AL4">
        <f>'USA Ratio Output - Value Added'!AP5*'USA Value Added'!AL4</f>
        <v/>
      </c>
      <c r="AM4">
        <f>'USA Ratio Output - Value Added'!AQ5*'USA Value Added'!AM4</f>
        <v/>
      </c>
      <c r="AN4">
        <f>'USA Ratio Output - Value Added'!AR5*'USA Value Added'!AN4</f>
        <v/>
      </c>
      <c r="AO4">
        <f>'USA Ratio Output - Value Added'!AS5*'USA Value Added'!AO4</f>
        <v/>
      </c>
      <c r="AP4">
        <f>'USA Ratio Output - Value Added'!AT5*'USA Value Added'!AP4</f>
        <v/>
      </c>
      <c r="AQ4" t="inlineStr">
        <is>
          <t>N/A</t>
        </is>
      </c>
    </row>
    <row r="5" ht="15.5" customHeight="1" s="52" thickBot="1">
      <c r="A5" t="inlineStr">
        <is>
          <t>Use multiplier? (1 = yes, 0 = no)</t>
        </is>
      </c>
      <c r="B5" s="56" t="n">
        <v>1</v>
      </c>
      <c r="C5" t="inlineStr">
        <is>
          <t>N/A</t>
        </is>
      </c>
      <c r="D5" t="n">
        <v>0</v>
      </c>
      <c r="E5" t="n">
        <v>0</v>
      </c>
      <c r="F5" t="n">
        <v>0</v>
      </c>
      <c r="G5" t="n">
        <v>0</v>
      </c>
      <c r="H5" t="n">
        <v>0</v>
      </c>
      <c r="I5" t="n">
        <v>0</v>
      </c>
      <c r="J5" t="n">
        <v>0</v>
      </c>
      <c r="K5" s="56" t="n">
        <v>1</v>
      </c>
      <c r="L5" t="n">
        <v>0</v>
      </c>
      <c r="M5" t="n">
        <v>0</v>
      </c>
      <c r="N5" t="n">
        <v>0</v>
      </c>
      <c r="O5" t="n">
        <v>0</v>
      </c>
      <c r="P5" t="n">
        <v>0</v>
      </c>
      <c r="Q5" t="n">
        <v>0</v>
      </c>
      <c r="R5" t="n">
        <v>0</v>
      </c>
      <c r="S5" t="n">
        <v>0</v>
      </c>
      <c r="T5" t="n">
        <v>0</v>
      </c>
      <c r="U5" t="n">
        <v>0</v>
      </c>
      <c r="V5" t="n">
        <v>0</v>
      </c>
      <c r="W5" t="n">
        <v>0</v>
      </c>
      <c r="X5" t="n">
        <v>0</v>
      </c>
      <c r="Y5" t="n">
        <v>0</v>
      </c>
      <c r="Z5" s="56" t="n">
        <v>1</v>
      </c>
      <c r="AA5" s="56" t="n">
        <v>1</v>
      </c>
      <c r="AB5" s="56" t="n">
        <v>1</v>
      </c>
      <c r="AC5" t="n">
        <v>0</v>
      </c>
      <c r="AD5" t="n">
        <v>0</v>
      </c>
      <c r="AE5" t="n">
        <v>0</v>
      </c>
      <c r="AF5" t="n">
        <v>0</v>
      </c>
      <c r="AG5" t="n">
        <v>0</v>
      </c>
      <c r="AH5" s="56" t="n">
        <v>1</v>
      </c>
      <c r="AI5" s="56" t="n">
        <v>1</v>
      </c>
      <c r="AJ5" s="56" t="n">
        <v>1</v>
      </c>
      <c r="AK5" t="n">
        <v>0</v>
      </c>
      <c r="AL5" t="n">
        <v>0</v>
      </c>
      <c r="AM5" s="56" t="n">
        <v>1</v>
      </c>
      <c r="AN5" t="n">
        <v>0</v>
      </c>
      <c r="AO5" t="n">
        <v>0</v>
      </c>
      <c r="AP5" t="n">
        <v>0</v>
      </c>
      <c r="AQ5" s="56" t="inlineStr">
        <is>
          <t>N/A</t>
        </is>
      </c>
    </row>
    <row r="6">
      <c r="A6" t="inlineStr">
        <is>
          <t>Imputed output</t>
        </is>
      </c>
      <c r="B6">
        <f>IF(B5=1,B2*B4,B2)</f>
        <v/>
      </c>
      <c r="C6">
        <f>IF(C5=1,C2*C4,C2)</f>
        <v/>
      </c>
      <c r="D6">
        <f>IF(D5=1,D2*D4,D2)</f>
        <v/>
      </c>
      <c r="E6">
        <f>IF(E5=1,E2*E4,E2)</f>
        <v/>
      </c>
      <c r="F6">
        <f>IF(F5=1,F2*F4,F2)</f>
        <v/>
      </c>
      <c r="G6">
        <f>IF(G5=1,G2*G4,G2)</f>
        <v/>
      </c>
      <c r="H6">
        <f>IF(H5=1,H2*H4,H2)</f>
        <v/>
      </c>
      <c r="I6">
        <f>IF(I5=1,I2*I4,I2)</f>
        <v/>
      </c>
      <c r="J6">
        <f>IF(J5=1,J2*J4,J2)</f>
        <v/>
      </c>
      <c r="K6">
        <f>IF(K5=1,K2*K4,K2)</f>
        <v/>
      </c>
      <c r="L6">
        <f>IF(L5=1,L2*L4,L2)</f>
        <v/>
      </c>
      <c r="M6">
        <f>IF(M5=1,M2*M4,M2)</f>
        <v/>
      </c>
      <c r="N6">
        <f>IF(N5=1,N2*N4,N2)</f>
        <v/>
      </c>
      <c r="O6">
        <f>IF(O5=1,O2*O4,O2)</f>
        <v/>
      </c>
      <c r="P6">
        <f>IF(P5=1,P2*P4,P2)</f>
        <v/>
      </c>
      <c r="Q6">
        <f>IF(Q5=1,Q2*Q4,Q2)</f>
        <v/>
      </c>
      <c r="R6">
        <f>IF(R5=1,R2*R4,R2)</f>
        <v/>
      </c>
      <c r="S6">
        <f>IF(S5=1,S2*S4,S2)</f>
        <v/>
      </c>
      <c r="T6">
        <f>IF(T5=1,T2*T4,T2)</f>
        <v/>
      </c>
      <c r="U6">
        <f>IF(U5=1,U2*U4,U2)</f>
        <v/>
      </c>
      <c r="V6">
        <f>IF(V5=1,V2*V4,V2)</f>
        <v/>
      </c>
      <c r="W6">
        <f>IF(W5=1,W2*W4,W2)</f>
        <v/>
      </c>
      <c r="X6">
        <f>IF(X5=1,X2*X4,X2)</f>
        <v/>
      </c>
      <c r="Y6">
        <f>IF(Y5=1,Y2*Y4,Y2)</f>
        <v/>
      </c>
      <c r="Z6">
        <f>IF(Z5=1,Z2*Z4,Z2)</f>
        <v/>
      </c>
      <c r="AA6">
        <f>IF(AA5=1,AA2*AA4,AA2)</f>
        <v/>
      </c>
      <c r="AB6">
        <f>IF(AB5=1,AB2*AB4,AB2)</f>
        <v/>
      </c>
      <c r="AC6">
        <f>IF(AC5=1,AC2*AC4,AC2)</f>
        <v/>
      </c>
      <c r="AD6">
        <f>IF(AD5=1,AD2*AD4,AD2)</f>
        <v/>
      </c>
      <c r="AE6">
        <f>IF(AE5=1,AE2*AE4,AE2)</f>
        <v/>
      </c>
      <c r="AF6">
        <f>IF(AF5=1,AF2*AF4,AF2)</f>
        <v/>
      </c>
      <c r="AG6">
        <f>IF(AG5=1,AG2*AG4,AG2)</f>
        <v/>
      </c>
      <c r="AH6">
        <f>IF(AH5=1,AH2*AH4,AH2)</f>
        <v/>
      </c>
      <c r="AI6">
        <f>IF(AI5=1,AI2*AI4,AI2)</f>
        <v/>
      </c>
      <c r="AJ6">
        <f>IF(AJ5=1,AJ2*AJ4,AJ2)</f>
        <v/>
      </c>
      <c r="AK6">
        <f>IF(AK5=1,AK2*AK4,AK2)</f>
        <v/>
      </c>
      <c r="AL6">
        <f>IF(AL5=1,AL2*AL4,AL2)</f>
        <v/>
      </c>
      <c r="AM6">
        <f>IF(AM5=1,AM2*AM4,AM2)</f>
        <v/>
      </c>
      <c r="AN6">
        <f>IF(AN5=1,AN2*AN4,AN2)</f>
        <v/>
      </c>
      <c r="AO6">
        <f>IF(AO5=1,AO2*AO4,AO2)</f>
        <v/>
      </c>
      <c r="AP6">
        <f>IF(AP5=1,AP2*AP4,AP2)</f>
        <v/>
      </c>
      <c r="AQ6">
        <f>IF(AQ5=1,AQ2*AQ4,AQ2)</f>
        <v/>
      </c>
    </row>
    <row r="12" ht="15.5" customHeight="1" s="52" thickBot="1"/>
    <row r="13">
      <c r="A13" s="83" t="inlineStr">
        <is>
          <t>Note: These sectors will use BEA data, scaled by a multiplier of gross output to value added (since BEA gives state-level value added, not output. Other sectors will use Census Bureau data unless those data are missing. In this case, we use the same BEA scaling method as the yellow cells</t>
        </is>
      </c>
      <c r="B13" s="84" t="n"/>
      <c r="C13" s="84" t="n"/>
      <c r="D13" s="84" t="n"/>
      <c r="E13" s="85" t="n"/>
    </row>
    <row r="14">
      <c r="A14" s="86" t="n"/>
      <c r="E14" s="87" t="n"/>
    </row>
    <row r="15">
      <c r="A15" s="86" t="n"/>
      <c r="E15" s="87" t="n"/>
    </row>
    <row r="16" ht="15.5" customHeight="1" s="52" thickBot="1">
      <c r="A16" s="88" t="n"/>
      <c r="B16" s="89" t="n"/>
      <c r="C16" s="89" t="n"/>
      <c r="D16" s="89" t="n"/>
      <c r="E16" s="90" t="n"/>
    </row>
  </sheetData>
  <mergeCells count="1">
    <mergeCell ref="A13:E16"/>
  </mergeCells>
  <pageMargins left="0.7" right="0.7" top="0.75" bottom="0.75" header="0.3" footer="0.3"/>
  <pageSetup orientation="portrait"/>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workbookViewId="0">
      <selection activeCell="E11" sqref="E11"/>
    </sheetView>
  </sheetViews>
  <sheetFormatPr baseColWidth="8" defaultColWidth="8.81640625" defaultRowHeight="14.75"/>
  <cols>
    <col width="20.1796875" customWidth="1" style="52" min="1" max="1"/>
    <col width="10.1796875" customWidth="1" style="52" min="2" max="38"/>
    <col width="9.6796875" bestFit="1" customWidth="1" style="52" min="40" max="40"/>
  </cols>
  <sheetData>
    <row r="1" ht="16" customFormat="1" customHeight="1" s="51">
      <c r="A1" s="50" t="inlineStr">
        <is>
          <t>Unit: USD</t>
        </is>
      </c>
      <c r="B1" s="51" t="inlineStr">
        <is>
          <t>ISIC 01T03</t>
        </is>
      </c>
      <c r="C1" s="51" t="inlineStr">
        <is>
          <t>ISIC 05</t>
        </is>
      </c>
      <c r="D1" s="51" t="inlineStr">
        <is>
          <t>ISIC 06</t>
        </is>
      </c>
      <c r="E1" s="51" t="inlineStr">
        <is>
          <t>ISIC 07T08</t>
        </is>
      </c>
      <c r="F1" s="51" t="inlineStr">
        <is>
          <t>ISIC 09</t>
        </is>
      </c>
      <c r="G1" s="51" t="inlineStr">
        <is>
          <t>ISIC 10T12</t>
        </is>
      </c>
      <c r="H1" s="51" t="inlineStr">
        <is>
          <t>ISIC 13T15</t>
        </is>
      </c>
      <c r="I1" s="51" t="inlineStr">
        <is>
          <t>ISIC 16</t>
        </is>
      </c>
      <c r="J1" s="51" t="inlineStr">
        <is>
          <t>ISIC 17T18</t>
        </is>
      </c>
      <c r="K1" s="51" t="inlineStr">
        <is>
          <t>ISIC 19</t>
        </is>
      </c>
      <c r="L1" s="51" t="inlineStr">
        <is>
          <t>ISIC 20</t>
        </is>
      </c>
      <c r="M1" s="51" t="inlineStr">
        <is>
          <t>ISIC 21</t>
        </is>
      </c>
      <c r="N1" s="51" t="inlineStr">
        <is>
          <t>ISIC 22</t>
        </is>
      </c>
      <c r="O1" s="51" t="inlineStr">
        <is>
          <t>ISIC 231</t>
        </is>
      </c>
      <c r="P1" s="51" t="inlineStr">
        <is>
          <t>ISIC 239</t>
        </is>
      </c>
      <c r="Q1" s="51" t="inlineStr">
        <is>
          <t>ISIC 241</t>
        </is>
      </c>
      <c r="R1" s="51" t="inlineStr">
        <is>
          <t>ISIC 242</t>
        </is>
      </c>
      <c r="S1" s="51" t="inlineStr">
        <is>
          <t>ISIC 25</t>
        </is>
      </c>
      <c r="T1" s="51" t="inlineStr">
        <is>
          <t>ISIC 26</t>
        </is>
      </c>
      <c r="U1" s="51" t="inlineStr">
        <is>
          <t>ISIC 27</t>
        </is>
      </c>
      <c r="V1" s="51" t="inlineStr">
        <is>
          <t>ISIC 28</t>
        </is>
      </c>
      <c r="W1" s="51" t="inlineStr">
        <is>
          <t>ISIC 29</t>
        </is>
      </c>
      <c r="X1" s="51" t="inlineStr">
        <is>
          <t>ISIC 30</t>
        </is>
      </c>
      <c r="Y1" s="51" t="inlineStr">
        <is>
          <t>ISIC 31T33</t>
        </is>
      </c>
      <c r="Z1" s="51" t="inlineStr">
        <is>
          <t>ISIC 351</t>
        </is>
      </c>
      <c r="AA1" s="51" t="inlineStr">
        <is>
          <t>ISIC 352T353</t>
        </is>
      </c>
      <c r="AB1" s="51" t="inlineStr">
        <is>
          <t>ISIC 36T39</t>
        </is>
      </c>
      <c r="AC1" s="51" t="inlineStr">
        <is>
          <t>ISIC 41T43</t>
        </is>
      </c>
      <c r="AD1" s="51" t="inlineStr">
        <is>
          <t>ISIC 45T47</t>
        </is>
      </c>
      <c r="AE1" s="51" t="inlineStr">
        <is>
          <t>ISIC 49T53</t>
        </is>
      </c>
      <c r="AF1" s="51" t="inlineStr">
        <is>
          <t>ISIC 55T56</t>
        </is>
      </c>
      <c r="AG1" s="51" t="inlineStr">
        <is>
          <t>ISIC 58T60</t>
        </is>
      </c>
      <c r="AH1" s="51" t="inlineStr">
        <is>
          <t>ISIC 61</t>
        </is>
      </c>
      <c r="AI1" s="51" t="inlineStr">
        <is>
          <t>ISIC 62T63</t>
        </is>
      </c>
      <c r="AJ1" s="51" t="inlineStr">
        <is>
          <t>ISIC 64T66</t>
        </is>
      </c>
      <c r="AK1" s="51" t="inlineStr">
        <is>
          <t>ISIC 68</t>
        </is>
      </c>
      <c r="AL1" s="51" t="inlineStr">
        <is>
          <t>ISIC 69T82</t>
        </is>
      </c>
      <c r="AM1" s="51" t="inlineStr">
        <is>
          <t>ISIC 84</t>
        </is>
      </c>
      <c r="AN1" s="51" t="inlineStr">
        <is>
          <t>ISIC 85</t>
        </is>
      </c>
      <c r="AO1" s="51" t="inlineStr">
        <is>
          <t>ISIC 86T88</t>
        </is>
      </c>
      <c r="AP1" s="51" t="inlineStr">
        <is>
          <t>ISIC 90T96</t>
        </is>
      </c>
      <c r="AQ1" s="51" t="inlineStr">
        <is>
          <t>ISIC 97T98</t>
        </is>
      </c>
    </row>
    <row r="2" ht="16" customHeight="1" s="52">
      <c r="A2" t="inlineStr">
        <is>
          <t>Output</t>
        </is>
      </c>
      <c r="B2">
        <f>'BObIC-state base'!B6</f>
        <v/>
      </c>
      <c r="C2">
        <f>'BObIC-state base'!C6</f>
        <v/>
      </c>
      <c r="D2">
        <f>'BObIC-state base'!D6</f>
        <v/>
      </c>
      <c r="E2">
        <f>'BObIC-state base'!E6</f>
        <v/>
      </c>
      <c r="F2">
        <f>'BObIC-state base'!F6</f>
        <v/>
      </c>
      <c r="G2">
        <f>'BObIC-state base'!G6</f>
        <v/>
      </c>
      <c r="H2">
        <f>'BObIC-state base'!H6</f>
        <v/>
      </c>
      <c r="I2">
        <f>'BObIC-state base'!I6</f>
        <v/>
      </c>
      <c r="J2">
        <f>'BObIC-state base'!J6</f>
        <v/>
      </c>
      <c r="K2">
        <f>'BObIC-state base'!K6</f>
        <v/>
      </c>
      <c r="L2">
        <f>'BObIC-state base'!L6</f>
        <v/>
      </c>
      <c r="M2">
        <f>'BObIC-state base'!M6</f>
        <v/>
      </c>
      <c r="N2">
        <f>'BObIC-state base'!N6</f>
        <v/>
      </c>
      <c r="O2">
        <f>'BObIC-state base'!O6</f>
        <v/>
      </c>
      <c r="P2">
        <f>'BObIC-state base'!P6</f>
        <v/>
      </c>
      <c r="Q2">
        <f>'BObIC-state base'!Q6</f>
        <v/>
      </c>
      <c r="R2">
        <f>'BObIC-state base'!R6</f>
        <v/>
      </c>
      <c r="S2">
        <f>'BObIC-state base'!S6</f>
        <v/>
      </c>
      <c r="T2">
        <f>'BObIC-state base'!T6</f>
        <v/>
      </c>
      <c r="U2">
        <f>'BObIC-state base'!U6</f>
        <v/>
      </c>
      <c r="V2">
        <f>'BObIC-state base'!V6</f>
        <v/>
      </c>
      <c r="W2">
        <f>'BObIC-state base'!W6</f>
        <v/>
      </c>
      <c r="X2">
        <f>'BObIC-state base'!X6</f>
        <v/>
      </c>
      <c r="Y2">
        <f>'BObIC-state base'!Y6</f>
        <v/>
      </c>
      <c r="Z2">
        <f>'BObIC-state base'!Z6</f>
        <v/>
      </c>
      <c r="AA2">
        <f>'BObIC-state base'!AA6</f>
        <v/>
      </c>
      <c r="AB2">
        <f>'BObIC-state base'!AB6</f>
        <v/>
      </c>
      <c r="AC2">
        <f>'BObIC-state base'!AC6</f>
        <v/>
      </c>
      <c r="AD2">
        <f>'BObIC-state base'!AD6</f>
        <v/>
      </c>
      <c r="AE2">
        <f>'BObIC-state base'!AE6</f>
        <v/>
      </c>
      <c r="AF2">
        <f>'BObIC-state base'!AF6</f>
        <v/>
      </c>
      <c r="AG2">
        <f>'BObIC-state base'!AG6</f>
        <v/>
      </c>
      <c r="AH2">
        <f>'BObIC-state base'!AH6</f>
        <v/>
      </c>
      <c r="AI2">
        <f>'BObIC-state base'!AI6</f>
        <v/>
      </c>
      <c r="AJ2">
        <f>'BObIC-state base'!AJ6</f>
        <v/>
      </c>
      <c r="AK2">
        <f>'BObIC-state base'!AK6</f>
        <v/>
      </c>
      <c r="AL2">
        <f>'BObIC-state base'!AL6</f>
        <v/>
      </c>
      <c r="AM2">
        <f>'BObIC-state base'!AM6</f>
        <v/>
      </c>
      <c r="AN2">
        <f>'BObIC-state base'!AN6</f>
        <v/>
      </c>
      <c r="AO2">
        <f>'BObIC-state base'!AO6</f>
        <v/>
      </c>
      <c r="AP2">
        <f>'BObIC-state base'!AP6</f>
        <v/>
      </c>
      <c r="AQ2">
        <f>'BObIC-state base'!AQ6</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2021-08-31T15:29:42Z</dcterms:modified>
  <cp:lastModifiedBy>Jun Shepard</cp:lastModifiedBy>
</cp:coreProperties>
</file>