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WI\land\BLAPE\"/>
    </mc:Choice>
  </mc:AlternateContent>
  <xr:revisionPtr revIDLastSave="0" documentId="8_{5B8334F9-015F-46DF-821B-D2DBAE374CD4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AI23" i="4"/>
  <c r="I23" i="4"/>
  <c r="D23" i="4"/>
  <c r="L23" i="4"/>
  <c r="T23" i="4"/>
  <c r="Y23" i="4"/>
  <c r="E23" i="4"/>
  <c r="M23" i="4"/>
  <c r="U23" i="4"/>
  <c r="AC23" i="4"/>
  <c r="AK23" i="4"/>
  <c r="A25" i="4" s="1"/>
  <c r="Z23" i="4"/>
  <c r="F23" i="4"/>
  <c r="N23" i="4"/>
  <c r="V23" i="4"/>
  <c r="AD23" i="4"/>
  <c r="C23" i="4"/>
  <c r="G23" i="4"/>
  <c r="O23" i="4"/>
  <c r="W23" i="4"/>
  <c r="AE23" i="4"/>
  <c r="P23" i="4"/>
  <c r="Q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AA23" i="4" l="1"/>
  <c r="J23" i="4"/>
  <c r="AG23" i="4"/>
  <c r="AJ23" i="4"/>
  <c r="S23" i="4"/>
  <c r="AH23" i="4"/>
  <c r="X23" i="4"/>
  <c r="AF23" i="4"/>
  <c r="AB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<sst xmlns="http://schemas.openxmlformats.org/spreadsheetml/2006/main" count="15367" uniqueCount="462">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</sst>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1</v>
      </c>
      <c r="C1" s="57">
        <v>44412</v>
      </c>
      <c r="H1" s="53" t="s">
        <v>2</v>
      </c>
    </row>
    <row r="2" spans="1:8" x14ac:dyDescent="0.25">
      <c r="B2" s="2" t="str">
        <f>LOOKUP(B1,F2:G51,G2:G51)</f>
        <v>WI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Wisconsin</v>
      </c>
      <c r="B18" s="2">
        <f>SUMIFS('LULUCF Dataframe EPA'!AD2:AD766,'LULUCF Dataframe EPA'!A2:A766,Data!A18)</f>
        <v>-40.741276514310826</v>
      </c>
      <c r="C18" s="2">
        <f>B18/D11</f>
        <v>-43.114625331282738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-43114625331282.438</v>
      </c>
      <c r="C23" s="56">
        <f>$B$23*C11</f>
        <v>-41927950922796.492</v>
      </c>
      <c r="D23" s="56">
        <f t="shared" ref="D23:AK23" si="0">$B$23*D11</f>
        <v>-40741276514310.539</v>
      </c>
      <c r="E23" s="56">
        <f t="shared" si="0"/>
        <v>-39554602105824.594</v>
      </c>
      <c r="F23" s="56">
        <f t="shared" si="0"/>
        <v>-38367927697338.648</v>
      </c>
      <c r="G23" s="56">
        <f t="shared" si="0"/>
        <v>-37181253288853.008</v>
      </c>
      <c r="H23" s="56">
        <f t="shared" si="0"/>
        <v>-37229410826104.008</v>
      </c>
      <c r="I23" s="56">
        <f t="shared" si="0"/>
        <v>-37277568363354.969</v>
      </c>
      <c r="J23" s="56">
        <f t="shared" si="0"/>
        <v>-37325725900605.93</v>
      </c>
      <c r="K23" s="56">
        <f t="shared" si="0"/>
        <v>-37373883437856.875</v>
      </c>
      <c r="L23" s="56">
        <f t="shared" si="0"/>
        <v>-37422040975107.836</v>
      </c>
      <c r="M23" s="56">
        <f t="shared" si="0"/>
        <v>-37470198512358.805</v>
      </c>
      <c r="N23" s="56">
        <f t="shared" si="0"/>
        <v>-37518356049609.766</v>
      </c>
      <c r="O23" s="56">
        <f t="shared" si="0"/>
        <v>-37566513586860.727</v>
      </c>
      <c r="P23" s="56">
        <f t="shared" si="0"/>
        <v>-37614671124111.695</v>
      </c>
      <c r="Q23" s="56">
        <f t="shared" si="0"/>
        <v>-37662828661362.656</v>
      </c>
      <c r="R23" s="56">
        <f t="shared" si="0"/>
        <v>-37710986198613.609</v>
      </c>
      <c r="S23" s="56">
        <f t="shared" si="0"/>
        <v>-37759143735864.547</v>
      </c>
      <c r="T23" s="56">
        <f t="shared" si="0"/>
        <v>-37807301273115.508</v>
      </c>
      <c r="U23" s="56">
        <f t="shared" si="0"/>
        <v>-37855458810366.477</v>
      </c>
      <c r="V23" s="56">
        <f t="shared" si="0"/>
        <v>-37903616347617.438</v>
      </c>
      <c r="W23" s="56">
        <f t="shared" si="0"/>
        <v>-37951773884868.398</v>
      </c>
      <c r="X23" s="56">
        <f t="shared" si="0"/>
        <v>-37999931422119.344</v>
      </c>
      <c r="Y23" s="56">
        <f t="shared" si="0"/>
        <v>-38048088959370.305</v>
      </c>
      <c r="Z23" s="56">
        <f t="shared" si="0"/>
        <v>-38096246496621.266</v>
      </c>
      <c r="AA23" s="56">
        <f t="shared" si="0"/>
        <v>-38144404033872.227</v>
      </c>
      <c r="AB23" s="56">
        <f t="shared" si="0"/>
        <v>-38192561571123.172</v>
      </c>
      <c r="AC23" s="56">
        <f t="shared" si="0"/>
        <v>-38240719108374.133</v>
      </c>
      <c r="AD23" s="56">
        <f t="shared" si="0"/>
        <v>-38288876645625.094</v>
      </c>
      <c r="AE23" s="56">
        <f t="shared" si="0"/>
        <v>-38337034182876.055</v>
      </c>
      <c r="AF23" s="56">
        <f t="shared" si="0"/>
        <v>-38385191720127.016</v>
      </c>
      <c r="AG23" s="56">
        <f t="shared" si="0"/>
        <v>-38433349257377.961</v>
      </c>
      <c r="AH23" s="56">
        <f t="shared" si="0"/>
        <v>-38481506794628.922</v>
      </c>
      <c r="AI23" s="56">
        <f t="shared" si="0"/>
        <v>-38529664331879.883</v>
      </c>
      <c r="AJ23" s="56">
        <f t="shared" si="0"/>
        <v>-38577821869130.844</v>
      </c>
      <c r="AK23" s="56">
        <f t="shared" si="0"/>
        <v>-38625979406381.813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-0.1041095890410956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-43114625331282.438</v>
      </c>
      <c r="C2" s="25">
        <f>$B$2*Data!C$11</f>
        <v>-41927950922796.492</v>
      </c>
      <c r="D2" s="25">
        <f>$B$2*Data!D$11</f>
        <v>-40741276514310.539</v>
      </c>
      <c r="E2" s="25">
        <f>$B$2*Data!E$11</f>
        <v>-39554602105824.594</v>
      </c>
      <c r="F2" s="25">
        <f>$B$2*Data!F$11</f>
        <v>-38367927697338.648</v>
      </c>
      <c r="G2" s="25">
        <f>$B$2*Data!G$11</f>
        <v>-37181253288853.008</v>
      </c>
      <c r="H2" s="25">
        <f>$B$2*Data!H$11</f>
        <v>-37229410826104.008</v>
      </c>
      <c r="I2" s="25">
        <f>$B$2*Data!I$11</f>
        <v>-37277568363354.969</v>
      </c>
      <c r="J2" s="25">
        <f>$B$2*Data!J$11</f>
        <v>-37325725900605.93</v>
      </c>
      <c r="K2" s="25">
        <f>$B$2*Data!K$11</f>
        <v>-37373883437856.875</v>
      </c>
      <c r="L2" s="25">
        <f>$B$2*Data!L$11</f>
        <v>-37422040975107.836</v>
      </c>
      <c r="M2" s="25">
        <f>$B$2*Data!M$11</f>
        <v>-37470198512358.805</v>
      </c>
      <c r="N2" s="25">
        <f>$B$2*Data!N$11</f>
        <v>-37518356049609.766</v>
      </c>
      <c r="O2" s="25">
        <f>$B$2*Data!O$11</f>
        <v>-37566513586860.727</v>
      </c>
      <c r="P2" s="25">
        <f>$B$2*Data!P$11</f>
        <v>-37614671124111.695</v>
      </c>
      <c r="Q2" s="25">
        <f>$B$2*Data!Q$11</f>
        <v>-37662828661362.656</v>
      </c>
      <c r="R2" s="25">
        <f>$B$2*Data!R$11</f>
        <v>-37710986198613.609</v>
      </c>
      <c r="S2" s="25">
        <f>$B$2*Data!S$11</f>
        <v>-37759143735864.547</v>
      </c>
      <c r="T2" s="25">
        <f>$B$2*Data!T$11</f>
        <v>-37807301273115.508</v>
      </c>
      <c r="U2" s="25">
        <f>$B$2*Data!U$11</f>
        <v>-37855458810366.477</v>
      </c>
      <c r="V2" s="25">
        <f>$B$2*Data!V$11</f>
        <v>-37903616347617.438</v>
      </c>
      <c r="W2" s="25">
        <f>$B$2*Data!W$11</f>
        <v>-37951773884868.398</v>
      </c>
      <c r="X2" s="25">
        <f>$B$2*Data!X$11</f>
        <v>-37999931422119.344</v>
      </c>
      <c r="Y2" s="25">
        <f>$B$2*Data!Y$11</f>
        <v>-38048088959370.305</v>
      </c>
      <c r="Z2" s="25">
        <f>$B$2*Data!Z$11</f>
        <v>-38096246496621.266</v>
      </c>
      <c r="AA2" s="25">
        <f>$B$2*Data!AA$11</f>
        <v>-38144404033872.227</v>
      </c>
      <c r="AB2" s="25">
        <f>$B$2*Data!AB$11</f>
        <v>-38192561571123.172</v>
      </c>
      <c r="AC2" s="25">
        <f>$B$2*Data!AC$11</f>
        <v>-38240719108374.133</v>
      </c>
      <c r="AD2" s="25">
        <f>$B$2*Data!AD$11</f>
        <v>-38288876645625.094</v>
      </c>
      <c r="AE2" s="25">
        <f>$B$2*Data!AE$11</f>
        <v>-38337034182876.055</v>
      </c>
      <c r="AF2" s="25">
        <f>$B$2*Data!AF$11</f>
        <v>-38385191720127.016</v>
      </c>
      <c r="AG2" s="25">
        <f>$B$2*Data!AG$11</f>
        <v>-38433349257377.961</v>
      </c>
      <c r="AH2" s="25">
        <f>$B$2*Data!AH$11</f>
        <v>-38481506794628.922</v>
      </c>
      <c r="AI2" s="25">
        <f>$B$2*Data!AI$11</f>
        <v>-38529664331879.883</v>
      </c>
      <c r="AJ2" s="25">
        <f>$B$2*Data!AJ$11</f>
        <v>-38577821869130.844</v>
      </c>
      <c r="AK2" s="25">
        <f>$B$2*Data!AK$11</f>
        <v>-38625979406381.813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18538068135.429222</v>
      </c>
      <c r="C11" s="25">
        <f>(ABS(C$2)*'data from RPEpUACE'!$B11)+SUMIFS('Override Calcs'!$E$4:$E$6,'Override Calcs'!$A$4:$A$6,About!$B$2,'Override Calcs'!$B$4:$B$6,"CH4")</f>
        <v>18027831739.541508</v>
      </c>
      <c r="D11" s="25">
        <f>(ABS(D$2)*'data from RPEpUACE'!$B11)+SUMIFS('Override Calcs'!$E$4:$E$6,'Override Calcs'!$A$4:$A$6,About!$B$2,'Override Calcs'!$B$4:$B$6,"CH4")</f>
        <v>17517595343.653793</v>
      </c>
      <c r="E11" s="25">
        <f>(ABS(E$2)*'data from RPEpUACE'!$B11)+SUMIFS('Override Calcs'!$E$4:$E$6,'Override Calcs'!$A$4:$A$6,About!$B$2,'Override Calcs'!$B$4:$B$6,"CH4")</f>
        <v>17007358947.766079</v>
      </c>
      <c r="F11" s="25">
        <f>(ABS(F$2)*'data from RPEpUACE'!$B11)+SUMIFS('Override Calcs'!$E$4:$E$6,'Override Calcs'!$A$4:$A$6,About!$B$2,'Override Calcs'!$B$4:$B$6,"CH4")</f>
        <v>16497122551.878366</v>
      </c>
      <c r="G11" s="25">
        <f>(ABS(G$2)*'data from RPEpUACE'!$B11)+SUMIFS('Override Calcs'!$E$4:$E$6,'Override Calcs'!$A$4:$A$6,About!$B$2,'Override Calcs'!$B$4:$B$6,"CH4")</f>
        <v>15986886155.990786</v>
      </c>
      <c r="H11" s="25">
        <f>(ABS(H$2)*'data from RPEpUACE'!$B11)+SUMIFS('Override Calcs'!$E$4:$E$6,'Override Calcs'!$A$4:$A$6,About!$B$2,'Override Calcs'!$B$4:$B$6,"CH4")</f>
        <v>16007592533.465572</v>
      </c>
      <c r="I11" s="25">
        <f>(ABS(I$2)*'data from RPEpUACE'!$B11)+SUMIFS('Override Calcs'!$E$4:$E$6,'Override Calcs'!$A$4:$A$6,About!$B$2,'Override Calcs'!$B$4:$B$6,"CH4")</f>
        <v>16028298910.940342</v>
      </c>
      <c r="J11" s="25">
        <f>(ABS(J$2)*'data from RPEpUACE'!$B11)+SUMIFS('Override Calcs'!$E$4:$E$6,'Override Calcs'!$A$4:$A$6,About!$B$2,'Override Calcs'!$B$4:$B$6,"CH4")</f>
        <v>16049005288.415112</v>
      </c>
      <c r="K11" s="25">
        <f>(ABS(K$2)*'data from RPEpUACE'!$B11)+SUMIFS('Override Calcs'!$E$4:$E$6,'Override Calcs'!$A$4:$A$6,About!$B$2,'Override Calcs'!$B$4:$B$6,"CH4")</f>
        <v>16069711665.889874</v>
      </c>
      <c r="L11" s="25">
        <f>(ABS(L$2)*'data from RPEpUACE'!$B11)+SUMIFS('Override Calcs'!$E$4:$E$6,'Override Calcs'!$A$4:$A$6,About!$B$2,'Override Calcs'!$B$4:$B$6,"CH4")</f>
        <v>16090418043.364643</v>
      </c>
      <c r="M11" s="25">
        <f>(ABS(M$2)*'data from RPEpUACE'!$B11)+SUMIFS('Override Calcs'!$E$4:$E$6,'Override Calcs'!$A$4:$A$6,About!$B$2,'Override Calcs'!$B$4:$B$6,"CH4")</f>
        <v>16111124420.839415</v>
      </c>
      <c r="N11" s="25">
        <f>(ABS(N$2)*'data from RPEpUACE'!$B11)+SUMIFS('Override Calcs'!$E$4:$E$6,'Override Calcs'!$A$4:$A$6,About!$B$2,'Override Calcs'!$B$4:$B$6,"CH4")</f>
        <v>16131830798.314184</v>
      </c>
      <c r="O11" s="25">
        <f>(ABS(O$2)*'data from RPEpUACE'!$B11)+SUMIFS('Override Calcs'!$E$4:$E$6,'Override Calcs'!$A$4:$A$6,About!$B$2,'Override Calcs'!$B$4:$B$6,"CH4")</f>
        <v>16152537175.788954</v>
      </c>
      <c r="P11" s="25">
        <f>(ABS(P$2)*'data from RPEpUACE'!$B11)+SUMIFS('Override Calcs'!$E$4:$E$6,'Override Calcs'!$A$4:$A$6,About!$B$2,'Override Calcs'!$B$4:$B$6,"CH4")</f>
        <v>16173243553.263727</v>
      </c>
      <c r="Q11" s="25">
        <f>(ABS(Q$2)*'data from RPEpUACE'!$B11)+SUMIFS('Override Calcs'!$E$4:$E$6,'Override Calcs'!$A$4:$A$6,About!$B$2,'Override Calcs'!$B$4:$B$6,"CH4")</f>
        <v>16193949930.738495</v>
      </c>
      <c r="R11" s="25">
        <f>(ABS(R$2)*'data from RPEpUACE'!$B11)+SUMIFS('Override Calcs'!$E$4:$E$6,'Override Calcs'!$A$4:$A$6,About!$B$2,'Override Calcs'!$B$4:$B$6,"CH4")</f>
        <v>16214656308.213263</v>
      </c>
      <c r="S11" s="25">
        <f>(ABS(S$2)*'data from RPEpUACE'!$B11)+SUMIFS('Override Calcs'!$E$4:$E$6,'Override Calcs'!$A$4:$A$6,About!$B$2,'Override Calcs'!$B$4:$B$6,"CH4")</f>
        <v>16235362685.688021</v>
      </c>
      <c r="T11" s="25">
        <f>(ABS(T$2)*'data from RPEpUACE'!$B11)+SUMIFS('Override Calcs'!$E$4:$E$6,'Override Calcs'!$A$4:$A$6,About!$B$2,'Override Calcs'!$B$4:$B$6,"CH4")</f>
        <v>16256069063.16279</v>
      </c>
      <c r="U11" s="25">
        <f>(ABS(U$2)*'data from RPEpUACE'!$B11)+SUMIFS('Override Calcs'!$E$4:$E$6,'Override Calcs'!$A$4:$A$6,About!$B$2,'Override Calcs'!$B$4:$B$6,"CH4")</f>
        <v>16276775440.637564</v>
      </c>
      <c r="V11" s="25">
        <f>(ABS(V$2)*'data from RPEpUACE'!$B11)+SUMIFS('Override Calcs'!$E$4:$E$6,'Override Calcs'!$A$4:$A$6,About!$B$2,'Override Calcs'!$B$4:$B$6,"CH4")</f>
        <v>16297481818.112331</v>
      </c>
      <c r="W11" s="25">
        <f>(ABS(W$2)*'data from RPEpUACE'!$B11)+SUMIFS('Override Calcs'!$E$4:$E$6,'Override Calcs'!$A$4:$A$6,About!$B$2,'Override Calcs'!$B$4:$B$6,"CH4")</f>
        <v>16318188195.587101</v>
      </c>
      <c r="X11" s="25">
        <f>(ABS(X$2)*'data from RPEpUACE'!$B11)+SUMIFS('Override Calcs'!$E$4:$E$6,'Override Calcs'!$A$4:$A$6,About!$B$2,'Override Calcs'!$B$4:$B$6,"CH4")</f>
        <v>16338894573.061865</v>
      </c>
      <c r="Y11" s="25">
        <f>(ABS(Y$2)*'data from RPEpUACE'!$B11)+SUMIFS('Override Calcs'!$E$4:$E$6,'Override Calcs'!$A$4:$A$6,About!$B$2,'Override Calcs'!$B$4:$B$6,"CH4")</f>
        <v>16359600950.536633</v>
      </c>
      <c r="Z11" s="25">
        <f>(ABS(Z$2)*'data from RPEpUACE'!$B11)+SUMIFS('Override Calcs'!$E$4:$E$6,'Override Calcs'!$A$4:$A$6,About!$B$2,'Override Calcs'!$B$4:$B$6,"CH4")</f>
        <v>16380307328.011402</v>
      </c>
      <c r="AA11" s="25">
        <f>(ABS(AA$2)*'data from RPEpUACE'!$B11)+SUMIFS('Override Calcs'!$E$4:$E$6,'Override Calcs'!$A$4:$A$6,About!$B$2,'Override Calcs'!$B$4:$B$6,"CH4")</f>
        <v>16401013705.486172</v>
      </c>
      <c r="AB11" s="25">
        <f>(ABS(AB$2)*'data from RPEpUACE'!$B11)+SUMIFS('Override Calcs'!$E$4:$E$6,'Override Calcs'!$A$4:$A$6,About!$B$2,'Override Calcs'!$B$4:$B$6,"CH4")</f>
        <v>16421720082.960934</v>
      </c>
      <c r="AC11" s="25">
        <f>(ABS(AC$2)*'data from RPEpUACE'!$B11)+SUMIFS('Override Calcs'!$E$4:$E$6,'Override Calcs'!$A$4:$A$6,About!$B$2,'Override Calcs'!$B$4:$B$6,"CH4")</f>
        <v>16442426460.435703</v>
      </c>
      <c r="AD11" s="25">
        <f>(ABS(AD$2)*'data from RPEpUACE'!$B11)+SUMIFS('Override Calcs'!$E$4:$E$6,'Override Calcs'!$A$4:$A$6,About!$B$2,'Override Calcs'!$B$4:$B$6,"CH4")</f>
        <v>16463132837.910473</v>
      </c>
      <c r="AE11" s="25">
        <f>(ABS(AE$2)*'data from RPEpUACE'!$B11)+SUMIFS('Override Calcs'!$E$4:$E$6,'Override Calcs'!$A$4:$A$6,About!$B$2,'Override Calcs'!$B$4:$B$6,"CH4")</f>
        <v>16483839215.385242</v>
      </c>
      <c r="AF11" s="25">
        <f>(ABS(AF$2)*'data from RPEpUACE'!$B11)+SUMIFS('Override Calcs'!$E$4:$E$6,'Override Calcs'!$A$4:$A$6,About!$B$2,'Override Calcs'!$B$4:$B$6,"CH4")</f>
        <v>16504545592.860012</v>
      </c>
      <c r="AG11" s="25">
        <f>(ABS(AG$2)*'data from RPEpUACE'!$B11)+SUMIFS('Override Calcs'!$E$4:$E$6,'Override Calcs'!$A$4:$A$6,About!$B$2,'Override Calcs'!$B$4:$B$6,"CH4")</f>
        <v>16525251970.334774</v>
      </c>
      <c r="AH11" s="25">
        <f>(ABS(AH$2)*'data from RPEpUACE'!$B11)+SUMIFS('Override Calcs'!$E$4:$E$6,'Override Calcs'!$A$4:$A$6,About!$B$2,'Override Calcs'!$B$4:$B$6,"CH4")</f>
        <v>16545958347.809544</v>
      </c>
      <c r="AI11" s="25">
        <f>(ABS(AI$2)*'data from RPEpUACE'!$B11)+SUMIFS('Override Calcs'!$E$4:$E$6,'Override Calcs'!$A$4:$A$6,About!$B$2,'Override Calcs'!$B$4:$B$6,"CH4")</f>
        <v>16566664725.284313</v>
      </c>
      <c r="AJ11" s="25">
        <f>(ABS(AJ$2)*'data from RPEpUACE'!$B11)+SUMIFS('Override Calcs'!$E$4:$E$6,'Override Calcs'!$A$4:$A$6,About!$B$2,'Override Calcs'!$B$4:$B$6,"CH4")</f>
        <v>16587371102.759083</v>
      </c>
      <c r="AK11" s="25">
        <f>(ABS(AK$2)*'data from RPEpUACE'!$B11)+SUMIFS('Override Calcs'!$E$4:$E$6,'Override Calcs'!$A$4:$A$6,About!$B$2,'Override Calcs'!$B$4:$B$6,"CH4")</f>
        <v>16608077480.233854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1509173709.2844064</v>
      </c>
      <c r="C12" s="25">
        <f>(ABS(C$2)*'data from RPEpUACE'!$B12)+SUMIFS('Override Calcs'!$E$4:$E$6,'Override Calcs'!$A$4:$A$6,About!$B$2,'Override Calcs'!$B$4:$B$6,"N2O")</f>
        <v>1467635651.0267553</v>
      </c>
      <c r="D12" s="25">
        <f>(ABS(D$2)*'data from RPEpUACE'!$B12)+SUMIFS('Override Calcs'!$E$4:$E$6,'Override Calcs'!$A$4:$A$6,About!$B$2,'Override Calcs'!$B$4:$B$6,"N2O")</f>
        <v>1426097592.7691038</v>
      </c>
      <c r="E12" s="25">
        <f>(ABS(E$2)*'data from RPEpUACE'!$B12)+SUMIFS('Override Calcs'!$E$4:$E$6,'Override Calcs'!$A$4:$A$6,About!$B$2,'Override Calcs'!$B$4:$B$6,"N2O")</f>
        <v>1384559534.5114527</v>
      </c>
      <c r="F12" s="25">
        <f>(ABS(F$2)*'data from RPEpUACE'!$B12)+SUMIFS('Override Calcs'!$E$4:$E$6,'Override Calcs'!$A$4:$A$6,About!$B$2,'Override Calcs'!$B$4:$B$6,"N2O")</f>
        <v>1343021476.2538016</v>
      </c>
      <c r="G12" s="25">
        <f>(ABS(G$2)*'data from RPEpUACE'!$B12)+SUMIFS('Override Calcs'!$E$4:$E$6,'Override Calcs'!$A$4:$A$6,About!$B$2,'Override Calcs'!$B$4:$B$6,"N2O")</f>
        <v>1301483417.996161</v>
      </c>
      <c r="H12" s="25">
        <f>(ABS(H$2)*'data from RPEpUACE'!$B12)+SUMIFS('Override Calcs'!$E$4:$E$6,'Override Calcs'!$A$4:$A$6,About!$B$2,'Override Calcs'!$B$4:$B$6,"N2O")</f>
        <v>1303169112.5502632</v>
      </c>
      <c r="I12" s="25">
        <f>(ABS(I$2)*'data from RPEpUACE'!$B12)+SUMIFS('Override Calcs'!$E$4:$E$6,'Override Calcs'!$A$4:$A$6,About!$B$2,'Override Calcs'!$B$4:$B$6,"N2O")</f>
        <v>1304854807.1043637</v>
      </c>
      <c r="J12" s="25">
        <f>(ABS(J$2)*'data from RPEpUACE'!$B12)+SUMIFS('Override Calcs'!$E$4:$E$6,'Override Calcs'!$A$4:$A$6,About!$B$2,'Override Calcs'!$B$4:$B$6,"N2O")</f>
        <v>1306540501.6584644</v>
      </c>
      <c r="K12" s="25">
        <f>(ABS(K$2)*'data from RPEpUACE'!$B12)+SUMIFS('Override Calcs'!$E$4:$E$6,'Override Calcs'!$A$4:$A$6,About!$B$2,'Override Calcs'!$B$4:$B$6,"N2O")</f>
        <v>1308226196.2125647</v>
      </c>
      <c r="L12" s="25">
        <f>(ABS(L$2)*'data from RPEpUACE'!$B12)+SUMIFS('Override Calcs'!$E$4:$E$6,'Override Calcs'!$A$4:$A$6,About!$B$2,'Override Calcs'!$B$4:$B$6,"N2O")</f>
        <v>1309911890.7666652</v>
      </c>
      <c r="M12" s="25">
        <f>(ABS(M$2)*'data from RPEpUACE'!$B12)+SUMIFS('Override Calcs'!$E$4:$E$6,'Override Calcs'!$A$4:$A$6,About!$B$2,'Override Calcs'!$B$4:$B$6,"N2O")</f>
        <v>1311597585.3207662</v>
      </c>
      <c r="N12" s="25">
        <f>(ABS(N$2)*'data from RPEpUACE'!$B12)+SUMIFS('Override Calcs'!$E$4:$E$6,'Override Calcs'!$A$4:$A$6,About!$B$2,'Override Calcs'!$B$4:$B$6,"N2O")</f>
        <v>1313283279.874867</v>
      </c>
      <c r="O12" s="25">
        <f>(ABS(O$2)*'data from RPEpUACE'!$B12)+SUMIFS('Override Calcs'!$E$4:$E$6,'Override Calcs'!$A$4:$A$6,About!$B$2,'Override Calcs'!$B$4:$B$6,"N2O")</f>
        <v>1314968974.4289677</v>
      </c>
      <c r="P12" s="25">
        <f>(ABS(P$2)*'data from RPEpUACE'!$B12)+SUMIFS('Override Calcs'!$E$4:$E$6,'Override Calcs'!$A$4:$A$6,About!$B$2,'Override Calcs'!$B$4:$B$6,"N2O")</f>
        <v>1316654668.9830687</v>
      </c>
      <c r="Q12" s="25">
        <f>(ABS(Q$2)*'data from RPEpUACE'!$B12)+SUMIFS('Override Calcs'!$E$4:$E$6,'Override Calcs'!$A$4:$A$6,About!$B$2,'Override Calcs'!$B$4:$B$6,"N2O")</f>
        <v>1318340363.5371692</v>
      </c>
      <c r="R12" s="25">
        <f>(ABS(R$2)*'data from RPEpUACE'!$B12)+SUMIFS('Override Calcs'!$E$4:$E$6,'Override Calcs'!$A$4:$A$6,About!$B$2,'Override Calcs'!$B$4:$B$6,"N2O")</f>
        <v>1320026058.0912697</v>
      </c>
      <c r="S12" s="25">
        <f>(ABS(S$2)*'data from RPEpUACE'!$B12)+SUMIFS('Override Calcs'!$E$4:$E$6,'Override Calcs'!$A$4:$A$6,About!$B$2,'Override Calcs'!$B$4:$B$6,"N2O")</f>
        <v>1321711752.6453695</v>
      </c>
      <c r="T12" s="25">
        <f>(ABS(T$2)*'data from RPEpUACE'!$B12)+SUMIFS('Override Calcs'!$E$4:$E$6,'Override Calcs'!$A$4:$A$6,About!$B$2,'Override Calcs'!$B$4:$B$6,"N2O")</f>
        <v>1323397447.1994703</v>
      </c>
      <c r="U12" s="25">
        <f>(ABS(U$2)*'data from RPEpUACE'!$B12)+SUMIFS('Override Calcs'!$E$4:$E$6,'Override Calcs'!$A$4:$A$6,About!$B$2,'Override Calcs'!$B$4:$B$6,"N2O")</f>
        <v>1325083141.7535713</v>
      </c>
      <c r="V12" s="25">
        <f>(ABS(V$2)*'data from RPEpUACE'!$B12)+SUMIFS('Override Calcs'!$E$4:$E$6,'Override Calcs'!$A$4:$A$6,About!$B$2,'Override Calcs'!$B$4:$B$6,"N2O")</f>
        <v>1326768836.307672</v>
      </c>
      <c r="W12" s="25">
        <f>(ABS(W$2)*'data from RPEpUACE'!$B12)+SUMIFS('Override Calcs'!$E$4:$E$6,'Override Calcs'!$A$4:$A$6,About!$B$2,'Override Calcs'!$B$4:$B$6,"N2O")</f>
        <v>1328454530.8617728</v>
      </c>
      <c r="X12" s="25">
        <f>(ABS(X$2)*'data from RPEpUACE'!$B12)+SUMIFS('Override Calcs'!$E$4:$E$6,'Override Calcs'!$A$4:$A$6,About!$B$2,'Override Calcs'!$B$4:$B$6,"N2O")</f>
        <v>1330140225.4158728</v>
      </c>
      <c r="Y12" s="25">
        <f>(ABS(Y$2)*'data from RPEpUACE'!$B12)+SUMIFS('Override Calcs'!$E$4:$E$6,'Override Calcs'!$A$4:$A$6,About!$B$2,'Override Calcs'!$B$4:$B$6,"N2O")</f>
        <v>1331825919.9699736</v>
      </c>
      <c r="Z12" s="25">
        <f>(ABS(Z$2)*'data from RPEpUACE'!$B12)+SUMIFS('Override Calcs'!$E$4:$E$6,'Override Calcs'!$A$4:$A$6,About!$B$2,'Override Calcs'!$B$4:$B$6,"N2O")</f>
        <v>1333511614.5240743</v>
      </c>
      <c r="AA12" s="25">
        <f>(ABS(AA$2)*'data from RPEpUACE'!$B12)+SUMIFS('Override Calcs'!$E$4:$E$6,'Override Calcs'!$A$4:$A$6,About!$B$2,'Override Calcs'!$B$4:$B$6,"N2O")</f>
        <v>1335197309.0781748</v>
      </c>
      <c r="AB12" s="25">
        <f>(ABS(AB$2)*'data from RPEpUACE'!$B12)+SUMIFS('Override Calcs'!$E$4:$E$6,'Override Calcs'!$A$4:$A$6,About!$B$2,'Override Calcs'!$B$4:$B$6,"N2O")</f>
        <v>1336883003.6322751</v>
      </c>
      <c r="AC12" s="25">
        <f>(ABS(AC$2)*'data from RPEpUACE'!$B12)+SUMIFS('Override Calcs'!$E$4:$E$6,'Override Calcs'!$A$4:$A$6,About!$B$2,'Override Calcs'!$B$4:$B$6,"N2O")</f>
        <v>1338568698.1863759</v>
      </c>
      <c r="AD12" s="25">
        <f>(ABS(AD$2)*'data from RPEpUACE'!$B12)+SUMIFS('Override Calcs'!$E$4:$E$6,'Override Calcs'!$A$4:$A$6,About!$B$2,'Override Calcs'!$B$4:$B$6,"N2O")</f>
        <v>1340254392.7404764</v>
      </c>
      <c r="AE12" s="25">
        <f>(ABS(AE$2)*'data from RPEpUACE'!$B12)+SUMIFS('Override Calcs'!$E$4:$E$6,'Override Calcs'!$A$4:$A$6,About!$B$2,'Override Calcs'!$B$4:$B$6,"N2O")</f>
        <v>1341940087.2945771</v>
      </c>
      <c r="AF12" s="25">
        <f>(ABS(AF$2)*'data from RPEpUACE'!$B12)+SUMIFS('Override Calcs'!$E$4:$E$6,'Override Calcs'!$A$4:$A$6,About!$B$2,'Override Calcs'!$B$4:$B$6,"N2O")</f>
        <v>1343625781.8486779</v>
      </c>
      <c r="AG12" s="25">
        <f>(ABS(AG$2)*'data from RPEpUACE'!$B12)+SUMIFS('Override Calcs'!$E$4:$E$6,'Override Calcs'!$A$4:$A$6,About!$B$2,'Override Calcs'!$B$4:$B$6,"N2O")</f>
        <v>1345311476.4027779</v>
      </c>
      <c r="AH12" s="25">
        <f>(ABS(AH$2)*'data from RPEpUACE'!$B12)+SUMIFS('Override Calcs'!$E$4:$E$6,'Override Calcs'!$A$4:$A$6,About!$B$2,'Override Calcs'!$B$4:$B$6,"N2O")</f>
        <v>1346997170.9568787</v>
      </c>
      <c r="AI12" s="25">
        <f>(ABS(AI$2)*'data from RPEpUACE'!$B12)+SUMIFS('Override Calcs'!$E$4:$E$6,'Override Calcs'!$A$4:$A$6,About!$B$2,'Override Calcs'!$B$4:$B$6,"N2O")</f>
        <v>1348682865.5109794</v>
      </c>
      <c r="AJ12" s="25">
        <f>(ABS(AJ$2)*'data from RPEpUACE'!$B12)+SUMIFS('Override Calcs'!$E$4:$E$6,'Override Calcs'!$A$4:$A$6,About!$B$2,'Override Calcs'!$B$4:$B$6,"N2O")</f>
        <v>1350368560.0650802</v>
      </c>
      <c r="AK12" s="25">
        <f>(ABS(AK$2)*'data from RPEpUACE'!$B12)+SUMIFS('Override Calcs'!$E$4:$E$6,'Override Calcs'!$A$4:$A$6,About!$B$2,'Override Calcs'!$B$4:$B$6,"N2O")</f>
        <v>1352054254.6191812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2021-08-04T19:45:51Z</dcterms:modified>
</cp:coreProperties>
</file>