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120" tabRatio="600" firstSheet="9" activeTab="16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definedNames>
    <definedName name="gal_per_barrel">About!$A$76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theme="1"/>
      <sz val="11"/>
    </font>
    <font>
      <name val="Calibri"/>
      <family val="2"/>
      <color theme="4"/>
      <sz val="11"/>
      <u val="single"/>
    </font>
    <font>
      <name val="Calibri"/>
      <family val="2"/>
      <b val="1"/>
      <sz val="11"/>
    </font>
    <font>
      <name val="Calibri"/>
      <family val="2"/>
      <color rgb="FF0000FF"/>
      <sz val="11"/>
      <u val="single"/>
    </font>
    <font>
      <name val="Calibri"/>
      <family val="2"/>
      <color rgb="FF0000FF"/>
      <sz val="11"/>
      <u val="single"/>
    </font>
    <font>
      <name val="Arial"/>
      <family val="2"/>
      <b val="1"/>
      <color theme="1"/>
      <sz val="11"/>
    </font>
    <font>
      <name val="Arial"/>
      <family val="2"/>
      <color theme="1"/>
      <sz val="11"/>
    </font>
    <font>
      <name val="Calibri"/>
      <family val="2"/>
      <b val="1"/>
      <color rgb="FF000000"/>
      <sz val="9"/>
    </font>
    <font>
      <name val="Arial"/>
      <family val="2"/>
      <b val="1"/>
      <sz val="11"/>
    </font>
    <font>
      <name val="Calibri"/>
      <family val="2"/>
      <color rgb="FF000000"/>
      <sz val="11"/>
    </font>
    <font>
      <name val="Calibri"/>
      <family val="2"/>
      <sz val="11"/>
    </font>
    <font>
      <name val="Calibri"/>
      <family val="2"/>
      <color rgb="FF000000"/>
      <sz val="11"/>
      <u val="single"/>
    </font>
    <font>
      <name val="Arial"/>
      <family val="2"/>
      <color rgb="FF0000FF"/>
      <sz val="11"/>
      <u val="single"/>
    </font>
    <font>
      <name val="Calibri"/>
      <family val="2"/>
      <b val="1"/>
      <color rgb="FF0066CC"/>
      <sz val="12"/>
    </font>
    <font>
      <name val="Calibri"/>
      <family val="2"/>
      <color rgb="FF000000"/>
      <sz val="9"/>
    </font>
    <font>
      <name val="Calibri"/>
      <family val="2"/>
      <color theme="1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theme="1"/>
      <sz val="9"/>
    </font>
    <font>
      <name val="Calibri"/>
      <family val="2"/>
      <color rgb="FFBFBFBF"/>
      <sz val="11"/>
    </font>
    <font>
      <name val="Calibri"/>
      <family val="2"/>
      <b val="1"/>
      <color rgb="FF000000"/>
      <sz val="11"/>
    </font>
    <font>
      <name val="Calibri"/>
      <family val="2"/>
      <color rgb="FFFF0000"/>
      <sz val="11"/>
    </font>
    <font>
      <name val="Calibri"/>
      <family val="2"/>
      <color theme="1"/>
      <sz val="11"/>
    </font>
  </fonts>
  <fills count="13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  <fill>
      <patternFill patternType="solid">
        <fgColor theme="9" tint="0.7999816888943144"/>
        <bgColor indexed="64"/>
      </patternFill>
    </fill>
    <fill>
      <patternFill patternType="solid">
        <fgColor theme="9" tint="0.7999816888943144"/>
        <bgColor rgb="FFF2F2F2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2">
    <xf numFmtId="0" fontId="0" fillId="0" borderId="0" pivotButton="0" quotePrefix="0" xfId="0"/>
    <xf numFmtId="0" fontId="1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pivotButton="0" quotePrefix="0" xfId="0"/>
    <xf numFmtId="0" fontId="2" fillId="0" borderId="0" applyAlignment="1" pivotButton="0" quotePrefix="0" xfId="0">
      <alignment horizontal="left"/>
    </xf>
    <xf numFmtId="0" fontId="6" fillId="0" borderId="0" applyAlignment="1" pivotButton="0" quotePrefix="0" xfId="0">
      <alignment horizontal="left"/>
    </xf>
    <xf numFmtId="0" fontId="1" fillId="6" borderId="0" pivotButton="0" quotePrefix="0" xfId="0"/>
    <xf numFmtId="0" fontId="2" fillId="0" borderId="0" pivotButton="0" quotePrefix="0" xfId="0"/>
    <xf numFmtId="0" fontId="7" fillId="0" borderId="0" pivotButton="0" quotePrefix="0" xfId="0"/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1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1" fillId="8" borderId="13" applyAlignment="1" pivotButton="0" quotePrefix="0" xfId="0">
      <alignment horizontal="right" wrapText="1"/>
    </xf>
    <xf numFmtId="164" fontId="21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1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2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3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3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3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3" fillId="9" borderId="6" pivotButton="0" quotePrefix="0" xfId="0"/>
    <xf numFmtId="0" fontId="23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4" fillId="0" borderId="2" applyAlignment="1" pivotButton="0" quotePrefix="0" xfId="0">
      <alignment wrapText="1"/>
    </xf>
    <xf numFmtId="4" fontId="21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2" fontId="0" fillId="0" borderId="0" pivotButton="0" quotePrefix="0" xfId="0"/>
    <xf numFmtId="0" fontId="2" fillId="4" borderId="1" pivotButton="0" quotePrefix="0" xfId="0"/>
    <xf numFmtId="0" fontId="3" fillId="0" borderId="1" pivotButton="0" quotePrefix="0" xfId="0"/>
    <xf numFmtId="0" fontId="0" fillId="0" borderId="1" pivotButton="0" quotePrefix="0" xfId="0"/>
    <xf numFmtId="0" fontId="2" fillId="0" borderId="1" pivotButton="0" quotePrefix="0" xfId="0"/>
    <xf numFmtId="0" fontId="25" fillId="11" borderId="1" pivotButton="0" quotePrefix="0" xfId="0"/>
    <xf numFmtId="0" fontId="2" fillId="11" borderId="1" pivotButton="0" quotePrefix="0" xfId="0"/>
    <xf numFmtId="0" fontId="2" fillId="12" borderId="1" pivotButton="0" quotePrefix="0" xfId="0"/>
    <xf numFmtId="0" fontId="0" fillId="11" borderId="0" pivotButton="0" quotePrefix="0" xfId="0"/>
    <xf numFmtId="0" fontId="17" fillId="0" borderId="12" applyAlignment="1" pivotButton="0" quotePrefix="0" xfId="0">
      <alignment wrapText="1"/>
    </xf>
    <xf numFmtId="0" fontId="0" fillId="0" borderId="1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Breakdown'!$A$67:$A$110</f>
              <numCache>
                <formatCode>yyyy\-mm\-dd</formatCode>
                <ptCount val="44"/>
                <pt idx="0">
                  <v>39083</v>
                </pt>
                <pt idx="1">
                  <v>39173</v>
                </pt>
                <pt idx="2">
                  <v>39264</v>
                </pt>
                <pt idx="3">
                  <v>39356</v>
                </pt>
                <pt idx="4">
                  <v>39448</v>
                </pt>
                <pt idx="5">
                  <v>39539</v>
                </pt>
                <pt idx="6">
                  <v>39630</v>
                </pt>
                <pt idx="7">
                  <v>39722</v>
                </pt>
                <pt idx="8">
                  <v>39814</v>
                </pt>
                <pt idx="9">
                  <v>39904</v>
                </pt>
                <pt idx="10">
                  <v>39995</v>
                </pt>
                <pt idx="11">
                  <v>40087</v>
                </pt>
                <pt idx="12">
                  <v>40179</v>
                </pt>
                <pt idx="13">
                  <v>40269</v>
                </pt>
                <pt idx="14">
                  <v>40360</v>
                </pt>
                <pt idx="15">
                  <v>40452</v>
                </pt>
                <pt idx="16">
                  <v>40544</v>
                </pt>
                <pt idx="17">
                  <v>40634</v>
                </pt>
                <pt idx="18">
                  <v>40725</v>
                </pt>
                <pt idx="19">
                  <v>40817</v>
                </pt>
                <pt idx="20">
                  <v>40909</v>
                </pt>
                <pt idx="21">
                  <v>41000</v>
                </pt>
                <pt idx="22">
                  <v>41091</v>
                </pt>
                <pt idx="23">
                  <v>41183</v>
                </pt>
                <pt idx="24">
                  <v>41275</v>
                </pt>
                <pt idx="25">
                  <v>41365</v>
                </pt>
                <pt idx="26">
                  <v>41456</v>
                </pt>
                <pt idx="27">
                  <v>41548</v>
                </pt>
                <pt idx="28">
                  <v>41640</v>
                </pt>
                <pt idx="29">
                  <v>41730</v>
                </pt>
                <pt idx="30">
                  <v>41821</v>
                </pt>
                <pt idx="31">
                  <v>41913</v>
                </pt>
                <pt idx="32">
                  <v>42005</v>
                </pt>
                <pt idx="33">
                  <v>42095</v>
                </pt>
                <pt idx="34">
                  <v>42186</v>
                </pt>
                <pt idx="35">
                  <v>42278</v>
                </pt>
                <pt idx="36">
                  <v>42370</v>
                </pt>
                <pt idx="37">
                  <v>42461</v>
                </pt>
                <pt idx="38">
                  <v>42552</v>
                </pt>
                <pt idx="39">
                  <v>42644</v>
                </pt>
                <pt idx="40">
                  <v>42736</v>
                </pt>
                <pt idx="41">
                  <v>42826</v>
                </pt>
                <pt idx="42">
                  <v>42917</v>
                </pt>
                <pt idx="43">
                  <v>43009</v>
                </pt>
              </numCache>
            </numRef>
          </xVal>
          <yVal>
            <numRef>
              <f>'Mining Breakdown'!$B$67:$B$110</f>
              <numCache>
                <formatCode>0.0000</formatCode>
                <ptCount val="44"/>
                <pt idx="0">
                  <v>99.2671</v>
                </pt>
                <pt idx="1">
                  <v>104.2872</v>
                </pt>
                <pt idx="2">
                  <v>106.077</v>
                </pt>
                <pt idx="3">
                  <v>100.1306</v>
                </pt>
                <pt idx="4">
                  <v>102.8358</v>
                </pt>
                <pt idx="5">
                  <v>112.3052</v>
                </pt>
                <pt idx="6">
                  <v>116.2882</v>
                </pt>
                <pt idx="7">
                  <v>112.4958</v>
                </pt>
                <pt idx="8">
                  <v>103.0918</v>
                </pt>
                <pt idx="9">
                  <v>102.3082</v>
                </pt>
                <pt idx="10">
                  <v>100.2642</v>
                </pt>
                <pt idx="11">
                  <v>98.7979</v>
                </pt>
                <pt idx="12">
                  <v>97.08</v>
                </pt>
                <pt idx="13">
                  <v>93.6947</v>
                </pt>
                <pt idx="14">
                  <v>95.6712</v>
                </pt>
                <pt idx="15">
                  <v>97.7056</v>
                </pt>
                <pt idx="16">
                  <v>93.6841</v>
                </pt>
                <pt idx="17">
                  <v>95.46510000000001</v>
                </pt>
                <pt idx="18">
                  <v>95.0244</v>
                </pt>
                <pt idx="19">
                  <v>100.304</v>
                </pt>
                <pt idx="20">
                  <v>95.7649</v>
                </pt>
                <pt idx="21">
                  <v>95.7985</v>
                </pt>
                <pt idx="22">
                  <v>99.6383</v>
                </pt>
                <pt idx="23">
                  <v>108.7984</v>
                </pt>
                <pt idx="24">
                  <v>103.8347</v>
                </pt>
                <pt idx="25">
                  <v>103.6388</v>
                </pt>
                <pt idx="26">
                  <v>107.0341</v>
                </pt>
                <pt idx="27">
                  <v>111.393</v>
                </pt>
                <pt idx="28">
                  <v>117.7648</v>
                </pt>
                <pt idx="29">
                  <v>115.3798</v>
                </pt>
                <pt idx="30">
                  <v>116.066</v>
                </pt>
                <pt idx="31">
                  <v>113.0398</v>
                </pt>
                <pt idx="32">
                  <v>116.0885</v>
                </pt>
                <pt idx="33">
                  <v>112.4504</v>
                </pt>
                <pt idx="34">
                  <v>116.9135</v>
                </pt>
                <pt idx="35">
                  <v>121.7403</v>
                </pt>
                <pt idx="36">
                  <v>122.0089</v>
                </pt>
                <pt idx="37">
                  <v>122.3803</v>
                </pt>
                <pt idx="38">
                  <v>119.1635</v>
                </pt>
                <pt idx="39">
                  <v>114.9307</v>
                </pt>
                <pt idx="40">
                  <v>109.8448</v>
                </pt>
                <pt idx="41">
                  <v>108.5098</v>
                </pt>
                <pt idx="42">
                  <v>103.5835</v>
                </pt>
                <pt idx="43">
                  <v>105.2545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yyyy\-mm\-dd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728987213"/>
        <crosses val="autoZero"/>
        <crossBetween val="midCat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0.0000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805394184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  <trendlineLbl>
              <numFmt formatCode="General" sourceLinked="0"/>
            </trendlineLbl>
          </trendline>
          <xVal>
            <numRef>
              <f>'Mining Breakdown'!$A$32:$A$42</f>
              <numCache>
                <formatCode>General</formatCode>
                <ptCount val="11"/>
                <pt idx="0">
                  <v>2017</v>
                </pt>
                <pt idx="1">
                  <v>2016</v>
                </pt>
                <pt idx="2">
                  <v>2015</v>
                </pt>
                <pt idx="3">
                  <v>2014</v>
                </pt>
                <pt idx="4">
                  <v>2013</v>
                </pt>
                <pt idx="5">
                  <v>2012</v>
                </pt>
                <pt idx="6">
                  <v>2011</v>
                </pt>
                <pt idx="7">
                  <v>2010</v>
                </pt>
                <pt idx="8">
                  <v>2009</v>
                </pt>
                <pt idx="9">
                  <v>2008</v>
                </pt>
                <pt idx="10">
                  <v>2007</v>
                </pt>
              </numCache>
            </numRef>
          </xVal>
          <yVal>
            <numRef>
              <f>'Mining Breakdown'!$B$32:$B$42</f>
              <numCache>
                <formatCode>General</formatCode>
                <ptCount val="11"/>
                <pt idx="0">
                  <v>774609357</v>
                </pt>
                <pt idx="1">
                  <v>728364498</v>
                </pt>
                <pt idx="2">
                  <v>896940563</v>
                </pt>
                <pt idx="3">
                  <v>1000048758</v>
                </pt>
                <pt idx="4">
                  <v>984841779</v>
                </pt>
                <pt idx="5">
                  <v>1016458418</v>
                </pt>
                <pt idx="6">
                  <v>1095627536</v>
                </pt>
                <pt idx="7">
                  <v>1084368148</v>
                </pt>
                <pt idx="8">
                  <v>1074923392</v>
                </pt>
                <pt idx="9">
                  <v>1171808669</v>
                </pt>
                <pt idx="10">
                  <v>1146635345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270938416"/>
        <crosses val="autoZero"/>
        <crossBetween val="midCat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  <a:endParaRPr lang="en-US"/>
          </a:p>
        </txPr>
        <crossAx val="1118788827"/>
        <crosses val="autoZero"/>
        <crossBetween val="midCat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20" min="1" max="1"/>
    <col width="47.83203125" customWidth="1" style="120" min="2" max="2"/>
    <col width="37" customWidth="1" style="120" min="3" max="3"/>
    <col width="50.6640625" customWidth="1" style="120" min="4" max="4"/>
    <col width="52.6640625" customWidth="1" style="120" min="5" max="5"/>
    <col width="7.6640625" customWidth="1" style="120" min="6" max="26"/>
  </cols>
  <sheetData>
    <row r="1">
      <c r="A1" s="1" t="inlineStr">
        <is>
          <t>BIFUbC BAU Industrial Fuel Use before CCS</t>
        </is>
      </c>
      <c r="B1" s="10" t="n"/>
      <c r="C1" s="10" t="n"/>
      <c r="D1" s="10" t="n"/>
      <c r="E1" s="10" t="n"/>
    </row>
    <row r="2">
      <c r="B2" s="10" t="n"/>
      <c r="C2" s="10" t="n"/>
      <c r="D2" s="10" t="n"/>
      <c r="E2" s="10" t="n"/>
    </row>
    <row r="3">
      <c r="A3" s="1" t="inlineStr">
        <is>
          <t>Sources:</t>
        </is>
      </c>
      <c r="B3" s="2" t="inlineStr">
        <is>
          <t>All Subscripts Except Waste Management</t>
        </is>
      </c>
      <c r="C3" s="10" t="n"/>
      <c r="D3" s="10" t="n"/>
      <c r="E3" s="3" t="n"/>
      <c r="F3" s="23" t="inlineStr">
        <is>
          <t>&lt;- All 0</t>
        </is>
      </c>
    </row>
    <row r="4">
      <c r="B4" s="23" t="inlineStr">
        <is>
          <t>Energy Information Administration</t>
        </is>
      </c>
      <c r="C4" s="10" t="n"/>
      <c r="D4" s="10" t="n"/>
      <c r="E4" s="122" t="n"/>
      <c r="F4" s="23" t="inlineStr">
        <is>
          <t>&lt;- Values inputted by script</t>
        </is>
      </c>
    </row>
    <row r="5">
      <c r="B5" s="7" t="n">
        <v>2019</v>
      </c>
      <c r="C5" s="10" t="n"/>
      <c r="D5" s="10" t="n"/>
      <c r="E5" s="10" t="n"/>
    </row>
    <row r="6">
      <c r="B6" s="23" t="inlineStr">
        <is>
          <t>Annual Energy Outlook 2019</t>
        </is>
      </c>
      <c r="C6" s="10" t="n"/>
      <c r="D6" s="10" t="n"/>
      <c r="E6" s="10" t="n"/>
    </row>
    <row r="7">
      <c r="B7" s="23" t="inlineStr">
        <is>
          <t>https://www.eia.gov/outlooks/aeo/tables_ref.php</t>
        </is>
      </c>
      <c r="C7" s="10" t="n"/>
      <c r="D7" s="10" t="n"/>
      <c r="E7" s="10" t="n"/>
    </row>
    <row r="8">
      <c r="B8" s="10" t="n"/>
      <c r="C8" s="10" t="n"/>
      <c r="D8" s="10" t="n"/>
      <c r="E8" s="10" t="n"/>
    </row>
    <row r="9">
      <c r="B9" s="2" t="inlineStr">
        <is>
          <t>Waste Management (2010)</t>
        </is>
      </c>
      <c r="C9" s="2" t="inlineStr">
        <is>
          <t>Population</t>
        </is>
      </c>
      <c r="D9" s="4" t="n"/>
      <c r="E9" s="10" t="n"/>
    </row>
    <row r="10">
      <c r="B10" s="23" t="inlineStr">
        <is>
          <t>Sanders, Kelly and Webber, Michael.</t>
        </is>
      </c>
      <c r="C10" s="23" t="inlineStr">
        <is>
          <t>U.S. Census Bureau</t>
        </is>
      </c>
      <c r="D10" s="4" t="n"/>
      <c r="E10" s="10" t="n"/>
    </row>
    <row r="11">
      <c r="B11" s="7" t="n">
        <v>2012</v>
      </c>
      <c r="C11" s="7" t="n">
        <v>2017</v>
      </c>
      <c r="D11" s="4" t="n"/>
      <c r="E11" s="10" t="n"/>
    </row>
    <row r="12">
      <c r="B12" s="23" t="inlineStr">
        <is>
          <t>Evaluating the energy consumed for water use in the United States</t>
        </is>
      </c>
      <c r="C12" s="23" t="inlineStr">
        <is>
          <t>2017 National Population Projections: Summary Tables</t>
        </is>
      </c>
      <c r="D12" s="4" t="n"/>
      <c r="E12" s="10" t="n"/>
    </row>
    <row r="13">
      <c r="B13" s="23" t="inlineStr">
        <is>
          <t>http://iopscience.iop.org/1748-9326/7/3/034034/media/erl426087suppdata.pdf</t>
        </is>
      </c>
      <c r="C13" s="23" t="inlineStr">
        <is>
          <t>https://www2.census.gov/programs-surveys/popproj/tables/2017/2017-summary-tables/np2017-t1.xlsx</t>
        </is>
      </c>
      <c r="D13" s="4" t="n"/>
      <c r="E13" s="10" t="n"/>
    </row>
    <row r="14">
      <c r="B14" s="23" t="inlineStr">
        <is>
          <t>Supplementary data, Page 6, Paragraph 1</t>
        </is>
      </c>
      <c r="C14" s="10" t="inlineStr">
        <is>
          <t>Table 1</t>
        </is>
      </c>
      <c r="D14" s="4" t="n"/>
      <c r="E14" s="10" t="n"/>
    </row>
    <row r="15">
      <c r="B15" s="10" t="n"/>
      <c r="C15" s="10" t="n"/>
      <c r="D15" s="4" t="n"/>
      <c r="E15" s="4" t="n"/>
    </row>
    <row r="16">
      <c r="B16" s="2" t="inlineStr">
        <is>
          <t>Model subscript</t>
        </is>
      </c>
      <c r="C16" s="2" t="inlineStr">
        <is>
          <t>Table</t>
        </is>
      </c>
      <c r="D16" s="2" t="inlineStr">
        <is>
          <t>Note</t>
        </is>
      </c>
      <c r="E16" s="10" t="n"/>
    </row>
    <row r="17">
      <c r="B17" s="23" t="inlineStr">
        <is>
          <t>cement and other carbonate use</t>
        </is>
      </c>
      <c r="C17" s="23" t="inlineStr">
        <is>
          <t>Table 30</t>
        </is>
      </c>
      <c r="D17" s="10" t="n"/>
      <c r="E17" s="10" t="n"/>
    </row>
    <row r="18" ht="31.5" customHeight="1" s="120">
      <c r="B18" s="23" t="inlineStr">
        <is>
          <t>natural gas and petroleum systems</t>
        </is>
      </c>
      <c r="C18" s="23" t="inlineStr">
        <is>
          <t>Table 11, Table 25, Table 35, Table 37</t>
        </is>
      </c>
      <c r="D18" s="5" t="inlineStr">
        <is>
          <t>Calculated crude in from Tables 11 and 25. Lease and plant fuel taken from Table 35. Pipline fuel natural gas taken from Table 37.</t>
        </is>
      </c>
      <c r="E18" s="10" t="n"/>
    </row>
    <row r="19">
      <c r="B19" s="23" t="inlineStr">
        <is>
          <t>iron and steel</t>
        </is>
      </c>
      <c r="C19" s="23" t="inlineStr">
        <is>
          <t>Table 31</t>
        </is>
      </c>
      <c r="D19" s="23" t="inlineStr">
        <is>
          <t>We intentionally exclude metallurgical coal</t>
        </is>
      </c>
      <c r="E19" s="10" t="n"/>
    </row>
    <row r="20">
      <c r="B20" s="23" t="inlineStr">
        <is>
          <t>chemicals</t>
        </is>
      </c>
      <c r="C20" s="23" t="inlineStr">
        <is>
          <t>Table 28</t>
        </is>
      </c>
      <c r="D20" s="10" t="n"/>
      <c r="E20" s="10" t="n"/>
    </row>
    <row r="21" ht="15.75" customHeight="1" s="120">
      <c r="B21" s="23" t="inlineStr">
        <is>
          <t>mining</t>
        </is>
      </c>
      <c r="C21" s="23" t="inlineStr">
        <is>
          <t>Table 35</t>
        </is>
      </c>
      <c r="D21" s="10" t="n"/>
      <c r="E21" s="10" t="n"/>
    </row>
    <row r="22" ht="15.75" customHeight="1" s="120">
      <c r="B22" s="23" t="inlineStr">
        <is>
          <t>waste management</t>
        </is>
      </c>
      <c r="C22" s="23" t="inlineStr">
        <is>
          <t>Sanders and Webber 2012 plus population estimates (U.S. Census Bureau)</t>
        </is>
      </c>
      <c r="D22" s="23" t="inlineStr">
        <is>
          <t>wastewater only (2010)</t>
        </is>
      </c>
      <c r="E22" s="10" t="n"/>
    </row>
    <row r="23" ht="15.75" customHeight="1" s="120">
      <c r="B23" s="23" t="inlineStr">
        <is>
          <t>agriculture</t>
        </is>
      </c>
      <c r="C23" s="23" t="inlineStr">
        <is>
          <t>Table 35</t>
        </is>
      </c>
      <c r="D23" s="10" t="n"/>
      <c r="E23" s="10" t="n"/>
    </row>
    <row r="24" ht="15.75" customHeight="1" s="120">
      <c r="B24" s="23" t="inlineStr">
        <is>
          <t>other industries</t>
        </is>
      </c>
      <c r="C24" s="23" t="inlineStr">
        <is>
          <t>Table 2, Table 37</t>
        </is>
      </c>
      <c r="D24" s="23" t="inlineStr">
        <is>
          <t>Industry total minus the industries above plus military fuel use</t>
        </is>
      </c>
      <c r="E24" s="10" t="n"/>
    </row>
    <row r="25" ht="15.75" customHeight="1" s="120">
      <c r="B25" s="10" t="n"/>
      <c r="C25" s="10" t="n"/>
      <c r="D25" s="10" t="n"/>
      <c r="E25" s="10" t="n"/>
    </row>
    <row r="26" ht="15.75" customHeight="1" s="120">
      <c r="B26" s="2" t="inlineStr">
        <is>
          <t>Mining Industry Breakout: Coal, Metals, Minerals</t>
        </is>
      </c>
      <c r="C26" s="10" t="n"/>
      <c r="D26" s="10" t="n"/>
      <c r="E26" s="10" t="n"/>
    </row>
    <row r="27" ht="15.75" customHeight="1" s="120">
      <c r="B27" s="23" t="inlineStr">
        <is>
          <t>U.S. DOE</t>
        </is>
      </c>
      <c r="C27" s="10" t="n"/>
      <c r="D27" s="10" t="n"/>
      <c r="E27" s="10" t="n"/>
    </row>
    <row r="28" ht="15.75" customHeight="1" s="120">
      <c r="B28" s="7" t="n">
        <v>2007</v>
      </c>
      <c r="C28" s="10" t="n"/>
      <c r="D28" s="10" t="n"/>
      <c r="E28" s="10" t="n"/>
    </row>
    <row r="29" ht="15.75" customHeight="1" s="120">
      <c r="B29" s="23" t="inlineStr">
        <is>
          <t>Mining Industry Energy Bandwidth Study</t>
        </is>
      </c>
      <c r="C29" s="10" t="n"/>
      <c r="D29" s="10" t="n"/>
      <c r="E29" s="10" t="n"/>
    </row>
    <row r="30" ht="15.75" customHeight="1" s="120">
      <c r="B30" s="23" t="inlineStr">
        <is>
          <t>https://www.energy.gov/sites/prod/files/2013/11/f4/mining_bandwidth.pdf</t>
        </is>
      </c>
      <c r="C30" s="10" t="n"/>
      <c r="D30" s="10" t="n"/>
      <c r="E30" s="10" t="n"/>
    </row>
    <row r="31" ht="15.75" customHeight="1" s="120">
      <c r="B31" s="23" t="inlineStr">
        <is>
          <t>Page 2, Exhibit 2</t>
        </is>
      </c>
      <c r="C31" s="10" t="n"/>
      <c r="D31" s="10" t="n"/>
      <c r="E31" s="10" t="n"/>
    </row>
    <row r="32" ht="15.75" customHeight="1" s="120">
      <c r="B32" s="10" t="n"/>
      <c r="C32" s="10" t="n"/>
      <c r="D32" s="10" t="n"/>
      <c r="E32" s="10" t="n"/>
    </row>
    <row r="33" ht="15.75" customHeight="1" s="120">
      <c r="B33" s="2" t="inlineStr">
        <is>
          <t>Coal mining historical production for scaling</t>
        </is>
      </c>
      <c r="C33" s="10" t="n"/>
      <c r="D33" s="10" t="n"/>
      <c r="E33" s="10" t="n"/>
    </row>
    <row r="34" ht="15.75" customHeight="1" s="120">
      <c r="B34" s="23" t="inlineStr">
        <is>
          <t>U.S. EIA</t>
        </is>
      </c>
      <c r="C34" s="10" t="n"/>
      <c r="D34" s="10" t="n"/>
      <c r="E34" s="10" t="n"/>
    </row>
    <row r="35" ht="15.75" customHeight="1" s="120">
      <c r="B35" s="7" t="n">
        <v>2019</v>
      </c>
      <c r="C35" s="10" t="n"/>
      <c r="D35" s="10" t="n"/>
      <c r="E35" s="10" t="n"/>
    </row>
    <row r="36" ht="15.75" customHeight="1" s="120">
      <c r="B36" s="23" t="inlineStr">
        <is>
          <t>Coal Data Browser</t>
        </is>
      </c>
      <c r="C36" s="10" t="n"/>
      <c r="D36" s="10" t="n"/>
      <c r="E36" s="10" t="n"/>
    </row>
    <row r="37" ht="15.75" customHeight="1" s="120">
      <c r="B37" s="23" t="inlineStr">
        <is>
          <t>https://www.eia.gov/coal/data/browser/#/topic/33?agg=2</t>
        </is>
      </c>
      <c r="C37" s="10" t="n"/>
      <c r="D37" s="10" t="n"/>
      <c r="E37" s="10" t="n"/>
    </row>
    <row r="38" ht="15.75" customHeight="1" s="120">
      <c r="B38" s="10" t="n"/>
      <c r="C38" s="10" t="n"/>
      <c r="D38" s="10" t="n"/>
      <c r="E38" s="10" t="n"/>
    </row>
    <row r="39" ht="15.75" customHeight="1" s="120">
      <c r="B39" s="2" t="inlineStr">
        <is>
          <t>Metals and minerals mining historical production for scaling</t>
        </is>
      </c>
      <c r="C39" s="10" t="n"/>
      <c r="D39" s="10" t="n"/>
      <c r="E39" s="10" t="n"/>
    </row>
    <row r="40" ht="15.75" customHeight="1" s="120">
      <c r="B40" s="23" t="inlineStr">
        <is>
          <t>U.S. Federal Reserve Bank of St. Louis</t>
        </is>
      </c>
      <c r="C40" s="10" t="n"/>
      <c r="D40" s="10" t="n"/>
      <c r="E40" s="10" t="n"/>
    </row>
    <row r="41" ht="15.75" customHeight="1" s="120">
      <c r="B41" s="7" t="n">
        <v>2019</v>
      </c>
      <c r="C41" s="10" t="n"/>
      <c r="D41" s="10" t="n"/>
      <c r="E41" s="10" t="n"/>
    </row>
    <row r="42" ht="15.75" customHeight="1" s="120">
      <c r="B42" s="23" t="inlineStr">
        <is>
          <t>Industrial Production: Mining: Copper, nickel, lead, and zinc mining, Index 2012=100, Quarterly, Not Seasonally Adjusted</t>
        </is>
      </c>
      <c r="C42" s="10" t="n"/>
      <c r="D42" s="10" t="n"/>
      <c r="E42" s="10" t="n"/>
    </row>
    <row r="43" ht="15.75" customHeight="1" s="120">
      <c r="B43" s="23" t="inlineStr">
        <is>
          <t>https://fred.stlouisfed.org/series/IPG21223NQ</t>
        </is>
      </c>
      <c r="C43" s="10" t="n"/>
      <c r="D43" s="10" t="n"/>
      <c r="E43" s="10" t="n"/>
    </row>
    <row r="44" ht="15.75" customHeight="1" s="120">
      <c r="B44" s="10" t="n"/>
      <c r="C44" s="10" t="n"/>
      <c r="D44" s="10" t="n"/>
      <c r="E44" s="10" t="n"/>
    </row>
    <row r="45" ht="15.75" customHeight="1" s="120">
      <c r="B45" s="6" t="inlineStr">
        <is>
          <t>State Downscale: Census Bureau Business Activity</t>
        </is>
      </c>
      <c r="C45" s="10" t="n"/>
      <c r="D45" s="10" t="n"/>
      <c r="E45" s="10" t="n"/>
    </row>
    <row r="46" ht="15.75" customHeight="1" s="120">
      <c r="B46" s="7" t="inlineStr">
        <is>
          <t>Census Bureau</t>
        </is>
      </c>
      <c r="D46" s="10" t="n"/>
      <c r="E46" s="10" t="n"/>
    </row>
    <row r="47" ht="15.75" customHeight="1" s="120">
      <c r="B47" s="7" t="n">
        <v>2018</v>
      </c>
      <c r="D47" s="10" t="n"/>
      <c r="E47" s="10" t="n"/>
    </row>
    <row r="48" ht="15.75" customHeight="1" s="120">
      <c r="B48" s="7" t="inlineStr">
        <is>
          <t>County Business Patterns &amp; Nonemployer Statistics Combined Report</t>
        </is>
      </c>
      <c r="D48" s="10" t="n"/>
      <c r="E48" s="10" t="n"/>
    </row>
    <row r="49" ht="15.75" customHeight="1" s="120">
      <c r="B49" s="8" t="inlineStr">
        <is>
          <t>https://www.census.gov/data/tables/2018/econ/nonemployer-statistics/2018-combined-report.html</t>
        </is>
      </c>
      <c r="D49" s="10" t="n"/>
      <c r="E49" s="10" t="n"/>
    </row>
    <row r="50" ht="15.75" customHeight="1" s="120">
      <c r="D50" s="10" t="n"/>
      <c r="E50" s="10" t="n"/>
    </row>
    <row r="51" ht="15.75" customHeight="1" s="120">
      <c r="B51" s="9" t="inlineStr">
        <is>
          <t>State Downscaling: Electrification Futures</t>
        </is>
      </c>
      <c r="D51" s="10" t="n"/>
      <c r="E51" s="10" t="n"/>
    </row>
    <row r="52" ht="15.75" customHeight="1" s="120">
      <c r="B52" s="10" t="inlineStr">
        <is>
          <t>National Renewable Energy Laboratory</t>
        </is>
      </c>
      <c r="D52" s="10" t="n"/>
      <c r="E52" s="10" t="n"/>
    </row>
    <row r="53" ht="15.75" customHeight="1" s="120">
      <c r="B53" s="84" t="n">
        <v>2017</v>
      </c>
      <c r="D53" s="10" t="n"/>
      <c r="E53" s="10" t="n"/>
    </row>
    <row r="54" ht="15.75" customHeight="1" s="120">
      <c r="B54" s="10" t="inlineStr">
        <is>
          <t>Electrification Futures Study</t>
        </is>
      </c>
      <c r="D54" s="10" t="n"/>
      <c r="E54" s="10" t="n"/>
    </row>
    <row r="55" ht="15.75" customHeight="1" s="120">
      <c r="B55" s="10" t="inlineStr">
        <is>
          <t>Service Demand, Technical Stock, Final Demand</t>
        </is>
      </c>
      <c r="D55" s="10" t="n"/>
      <c r="E55" s="10" t="n"/>
    </row>
    <row r="56" ht="15.75" customHeight="1" s="120">
      <c r="B56" s="11" t="inlineStr">
        <is>
          <t>https://data.nrel.gov/submissions/92</t>
        </is>
      </c>
      <c r="D56" s="10" t="n"/>
      <c r="E56" s="10" t="n"/>
    </row>
    <row r="57" ht="15.75" customHeight="1" s="120">
      <c r="D57" s="10" t="n"/>
      <c r="E57" s="10" t="n"/>
    </row>
    <row r="58" ht="15.75" customHeight="1" s="120">
      <c r="D58" s="10" t="n"/>
      <c r="E58" s="10" t="n"/>
    </row>
    <row r="59" ht="15.75" customHeight="1" s="120">
      <c r="A59" s="1" t="inlineStr">
        <is>
          <t>Note:</t>
        </is>
      </c>
      <c r="B59" s="10" t="n"/>
      <c r="C59" s="10" t="n"/>
      <c r="D59" s="10" t="n"/>
      <c r="E59" s="10" t="n"/>
    </row>
    <row r="60" ht="15.75" customHeight="1" s="120">
      <c r="A60" s="23" t="inlineStr">
        <is>
          <t>The words "before CCS" in this variable name indicate that this is the fuel use by industry, excluding</t>
        </is>
      </c>
      <c r="B60" s="10" t="n"/>
      <c r="C60" s="10" t="n"/>
      <c r="D60" s="10" t="n"/>
      <c r="E60" s="10" t="n"/>
    </row>
    <row r="61" ht="15.75" customHeight="1" s="120">
      <c r="A61" s="23" t="inlineStr">
        <is>
          <t>any fuel used to power the energy-intensive process of carbon capture and sequestration.  If any CCS</t>
        </is>
      </c>
      <c r="B61" s="10" t="n"/>
      <c r="C61" s="10" t="n"/>
      <c r="D61" s="10" t="n"/>
      <c r="E61" s="10" t="n"/>
    </row>
    <row r="62" ht="15.75" customHeight="1" s="120">
      <c r="A62" s="23" t="inlineStr">
        <is>
          <t>is performed by Industry in the BAU case, this is handled in CCS sector input variables, not here.</t>
        </is>
      </c>
      <c r="B62" s="10" t="n"/>
      <c r="C62" s="10" t="n"/>
      <c r="D62" s="10" t="n"/>
      <c r="E62" s="10" t="n"/>
    </row>
    <row r="63" ht="15.75" customHeight="1" s="120">
      <c r="B63" s="10" t="n"/>
      <c r="C63" s="10" t="n"/>
      <c r="D63" s="10" t="n"/>
      <c r="E63" s="10" t="n"/>
    </row>
    <row r="64" ht="15.75" customHeight="1" s="120">
      <c r="A64" s="12" t="inlineStr">
        <is>
          <t>This Variable Excludes All On-Site Energy Carrier Generation (Electricity, Heat, Hydrogen)</t>
        </is>
      </c>
      <c r="B64" s="13" t="n"/>
      <c r="C64" s="13" t="n"/>
      <c r="D64" s="10" t="n"/>
      <c r="E64" s="10" t="n"/>
    </row>
    <row r="65" ht="15.75" customHeight="1" s="120">
      <c r="A65" t="inlineStr">
        <is>
          <t>This variable is for energy purchased and consumed by the Industry sector.</t>
        </is>
      </c>
      <c r="B65" s="14" t="n"/>
      <c r="C65" s="14" t="n"/>
      <c r="D65" s="10" t="n"/>
      <c r="E65" s="10" t="n"/>
    </row>
    <row r="66" ht="15.75" customHeight="1" s="120">
      <c r="A66" t="inlineStr">
        <is>
          <t>Secondary energy, including electricity, heat, or hydrogen that is generated on-site and also consumed on-site</t>
        </is>
      </c>
      <c r="B66" s="14" t="n"/>
      <c r="C66" s="14" t="n"/>
      <c r="D66" s="10" t="n"/>
      <c r="E66" s="10" t="n"/>
    </row>
    <row r="67" ht="15.75" customHeight="1" s="120">
      <c r="A67" t="inlineStr">
        <is>
          <t>(e.g. entirely within an industrial facility) should not be included in this variable.</t>
        </is>
      </c>
      <c r="B67" s="14" t="n"/>
      <c r="C67" s="14" t="n"/>
      <c r="D67" s="10" t="n"/>
      <c r="E67" s="10" t="n"/>
    </row>
    <row r="68" ht="15.75" customHeight="1" s="120">
      <c r="A68" s="23" t="inlineStr">
        <is>
          <t>Any energy carrier (electricity, heat, hydrogen) demand entered here will be</t>
        </is>
      </c>
      <c r="B68" s="14" t="n"/>
      <c r="C68" s="14" t="n"/>
      <c r="D68" s="10" t="n"/>
      <c r="E68" s="10" t="n"/>
    </row>
    <row r="69" ht="15.75" customHeight="1" s="120">
      <c r="A69" t="inlineStr">
        <is>
          <t>supplied by the electricity, district heat, or hydrogen supply sectors respectively.</t>
        </is>
      </c>
      <c r="B69" s="14" t="n"/>
      <c r="C69" s="14" t="n"/>
      <c r="D69" s="10" t="n"/>
      <c r="E69" s="10" t="n"/>
    </row>
    <row r="70" ht="15.75" customHeight="1" s="120">
      <c r="A70" s="15" t="n"/>
      <c r="B70" s="14" t="n"/>
      <c r="C70" s="14" t="n"/>
      <c r="D70" s="10" t="n"/>
      <c r="E70" s="10" t="n"/>
    </row>
    <row r="71" ht="15.75" customHeight="1" s="120">
      <c r="A71" t="inlineStr">
        <is>
          <t>The "Renewables" rows in the U.S. source data are for on-site generation, including both</t>
        </is>
      </c>
      <c r="B71" s="14" t="n"/>
      <c r="C71" s="14" t="n"/>
      <c r="D71" s="10" t="n"/>
      <c r="E71" s="10" t="n"/>
    </row>
    <row r="72" ht="15.75" customHeight="1" s="120">
      <c r="A72" t="inlineStr">
        <is>
          <t>electricity and non-electric energy from renewable sources.  We do not include this line</t>
        </is>
      </c>
      <c r="B72" s="14" t="n"/>
      <c r="C72" s="14" t="n"/>
      <c r="D72" s="10" t="n"/>
      <c r="E72" s="10" t="n"/>
    </row>
    <row r="73" ht="15.75" customHeight="1" s="120">
      <c r="A73" t="inlineStr">
        <is>
          <t>in electricity fuel use, because that total is used to calculate demand for electricity from</t>
        </is>
      </c>
      <c r="B73" s="14" t="n"/>
      <c r="C73" s="14" t="n"/>
      <c r="D73" s="10" t="n"/>
      <c r="E73" s="10" t="n"/>
    </row>
    <row r="74" ht="15.75" customHeight="1" s="120">
      <c r="A74" t="inlineStr">
        <is>
          <t>the Electricity Supply sector (and therefore should exclude on-site generation).</t>
        </is>
      </c>
      <c r="B74" s="14" t="n"/>
      <c r="C74" s="14" t="n"/>
      <c r="D74" s="10" t="n"/>
      <c r="E74" s="10" t="n"/>
    </row>
    <row r="75" ht="15.75" customHeight="1" s="120">
      <c r="B75" s="14" t="n"/>
      <c r="C75" s="14" t="n"/>
      <c r="D75" s="10" t="n"/>
      <c r="E75" s="10" t="n"/>
    </row>
    <row r="76" ht="15.75" customHeight="1" s="120">
      <c r="A76" t="inlineStr">
        <is>
          <t>Since the AEO doesn't break down this category into solar, wind, biomass, etc. we do not</t>
        </is>
      </c>
      <c r="B76" s="14" t="n"/>
      <c r="C76" s="14" t="n"/>
      <c r="D76" s="10" t="n"/>
      <c r="E76" s="10" t="n"/>
    </row>
    <row r="77" ht="15.75" customHeight="1" s="120">
      <c r="A77" t="inlineStr">
        <is>
          <t>know how much on-site renewables generation was from biomass.  We assume the vast</t>
        </is>
      </c>
      <c r="B77" s="14" t="n"/>
      <c r="C77" s="14" t="n"/>
      <c r="D77" s="10" t="n"/>
      <c r="E77" s="10" t="n"/>
    </row>
    <row r="78" ht="15.75" customHeight="1" s="120">
      <c r="A78" t="inlineStr">
        <is>
          <t>majority is from solar, small wind turbines, etc. and only assign the "Biofuels Heat and</t>
        </is>
      </c>
      <c r="B78" s="14" t="n"/>
      <c r="C78" s="14" t="n"/>
      <c r="D78" s="10" t="n"/>
      <c r="E78" s="10" t="n"/>
    </row>
    <row r="79" ht="15.75" customHeight="1" s="120">
      <c r="A79" t="inlineStr">
        <is>
          <t>Coproducts" column to the Biomass fuel type.  This may slightly under-estimate biomass</t>
        </is>
      </c>
      <c r="B79" s="14" t="n"/>
      <c r="C79" s="14" t="n"/>
      <c r="D79" s="10" t="n"/>
      <c r="E79" s="10" t="n"/>
    </row>
    <row r="80" ht="15.75" customHeight="1" s="120">
      <c r="A80" s="23" t="inlineStr">
        <is>
          <t>fuel usage by the Industry Sector.</t>
        </is>
      </c>
      <c r="B80" s="14" t="n"/>
      <c r="C80" s="14" t="n"/>
      <c r="D80" s="10" t="n"/>
      <c r="E80" s="10" t="n"/>
    </row>
    <row r="81" ht="15.75" customHeight="1" s="120">
      <c r="B81" s="14" t="n"/>
      <c r="C81" s="14" t="n"/>
      <c r="D81" s="10" t="n"/>
      <c r="E81" s="10" t="n"/>
    </row>
    <row r="82" ht="15.75" customHeight="1" s="120">
      <c r="A82" t="inlineStr">
        <is>
          <t>No information is provided on district heat usage for industry.  We assume this usage is zero.</t>
        </is>
      </c>
      <c r="B82" s="14" t="n"/>
      <c r="C82" s="14" t="n"/>
      <c r="D82" s="10" t="n"/>
      <c r="E82" s="10" t="n"/>
    </row>
    <row r="83" ht="15.75" customHeight="1" s="120">
      <c r="A83" t="inlineStr">
        <is>
          <t>(Heat generated on-site is not district heat.)</t>
        </is>
      </c>
      <c r="B83" s="14" t="n"/>
      <c r="C83" s="14" t="n"/>
      <c r="D83" s="10" t="n"/>
      <c r="E83" s="10" t="n"/>
    </row>
    <row r="84" ht="15.75" customHeight="1" s="120">
      <c r="B84" s="14" t="n"/>
      <c r="C84" s="14" t="n"/>
      <c r="D84" s="10" t="n"/>
      <c r="E84" s="10" t="n"/>
    </row>
    <row r="85" ht="15.75" customHeight="1" s="120">
      <c r="A85" t="inlineStr">
        <is>
          <t>Note that fuel usage from our EIA source for this variable includes fuel used for non-energy purposes.</t>
        </is>
      </c>
      <c r="B85" s="14" t="n"/>
      <c r="C85" s="14" t="n"/>
      <c r="D85" s="10" t="n"/>
      <c r="E85" s="10" t="n"/>
    </row>
    <row r="86" ht="15.75" customHeight="1" s="120">
      <c r="A86" s="23" t="inlineStr">
        <is>
          <t>Any emissions associated with non-energy uses of fuel are already included in the "BPEiC BAU</t>
        </is>
      </c>
      <c r="B86" s="14" t="n"/>
      <c r="C86" s="14" t="n"/>
      <c r="D86" s="10" t="n"/>
      <c r="E86" s="10" t="n"/>
    </row>
    <row r="87" ht="15.75" customHeight="1" s="120">
      <c r="A87" t="inlineStr">
        <is>
          <t>Process Emissions in CO2e" variable, so we need to remove non-energy fuel use from the total Industrial</t>
        </is>
      </c>
      <c r="B87" s="14" t="n"/>
      <c r="C87" s="14" t="n"/>
      <c r="D87" s="10" t="n"/>
      <c r="E87" s="10" t="n"/>
    </row>
    <row r="88" ht="15.75" customHeight="1" s="120">
      <c r="A88" t="inlineStr">
        <is>
          <t>Fuel Use.  This is handled in Vensim using a separate variable, "PoFUfE Proportion of</t>
        </is>
      </c>
      <c r="B88" s="14" t="n"/>
      <c r="C88" s="14" t="n"/>
      <c r="D88" s="16" t="n"/>
      <c r="E88" s="10" t="n"/>
    </row>
    <row r="89" ht="15.75" customHeight="1" s="120">
      <c r="A89" s="23" t="inlineStr">
        <is>
          <t xml:space="preserve">Fuel Used for Energy."  </t>
        </is>
      </c>
      <c r="B89" s="14" t="n"/>
      <c r="C89" s="14" t="n"/>
      <c r="D89" s="16" t="n"/>
      <c r="E89" s="10" t="n"/>
    </row>
    <row r="90" ht="15.75" customHeight="1" s="120">
      <c r="B90" s="14" t="n"/>
      <c r="C90" s="14" t="n"/>
      <c r="D90" s="16" t="n"/>
      <c r="E90" s="10" t="n"/>
    </row>
    <row r="91" ht="15.75" customHeight="1" s="120">
      <c r="A91" t="inlineStr">
        <is>
          <t>Note that Lease and Plant Fuel under Mining is actually natural gas consumed in wells and fields.</t>
        </is>
      </c>
      <c r="B91" s="14" t="n"/>
      <c r="C91" s="14" t="n"/>
      <c r="D91" s="16" t="n"/>
      <c r="E91" s="10" t="n"/>
    </row>
    <row r="92" ht="15.75" customHeight="1" s="120">
      <c r="A92" t="inlineStr">
        <is>
          <t>We count this in the Natural Gas and Petroleum Systems sub industry and not in mining.</t>
        </is>
      </c>
      <c r="B92" s="14" t="n"/>
      <c r="C92" s="14" t="n"/>
      <c r="D92" s="16" t="n"/>
      <c r="E92" s="10" t="n"/>
    </row>
    <row r="93" ht="15.75" customHeight="1" s="120">
      <c r="A93" t="inlineStr">
        <is>
          <t>We also add in pipeline natural gas fuel use, which EIA categorizes under the transportation sector.</t>
        </is>
      </c>
      <c r="B93" s="14" t="n"/>
      <c r="C93" s="14" t="n"/>
      <c r="D93" s="16" t="n"/>
      <c r="E93" s="10" t="n"/>
    </row>
    <row r="94" ht="15.75" customHeight="1" s="120">
      <c r="A94" t="inlineStr">
        <is>
          <t>Finally, we add in fuel used by the military, which is under transportation in EIA's data but</t>
        </is>
      </c>
      <c r="B94" s="14" t="n"/>
      <c r="C94" s="14" t="n"/>
      <c r="D94" s="16" t="n"/>
      <c r="E94" s="10" t="n"/>
    </row>
    <row r="95" ht="15.75" customHeight="1" s="120">
      <c r="A95" s="23" t="inlineStr">
        <is>
          <t>we assign to the other industries category.</t>
        </is>
      </c>
      <c r="B95" s="14" t="n"/>
      <c r="C95" s="14" t="n"/>
      <c r="D95" s="16" t="n"/>
      <c r="E95" s="10" t="n"/>
    </row>
    <row r="96" ht="15.75" customHeight="1" s="120">
      <c r="B96" s="14" t="n"/>
      <c r="C96" s="14" t="n"/>
      <c r="D96" s="16" t="n"/>
      <c r="E96" s="10" t="n"/>
    </row>
    <row r="97" ht="15.75" customHeight="1" s="120">
      <c r="A97" t="inlineStr">
        <is>
          <t>For refineries, we estimate crude oil in by taking a weighted average of the energy content of</t>
        </is>
      </c>
      <c r="B97" s="14" t="n"/>
      <c r="C97" s="14" t="n"/>
      <c r="D97" s="16" t="n"/>
      <c r="E97" s="10" t="n"/>
    </row>
    <row r="98" ht="15.75" customHeight="1" s="120">
      <c r="A98" t="inlineStr">
        <is>
          <t>domestic and imported crude and multiplying by the fuel going into distillation units. We add the fuel used</t>
        </is>
      </c>
      <c r="B98" s="14" t="n"/>
      <c r="C98" s="14" t="n"/>
      <c r="D98" s="16" t="n"/>
      <c r="E98" s="10" t="n"/>
    </row>
    <row r="99" ht="15.75" customHeight="1" s="120">
      <c r="A99" t="inlineStr">
        <is>
          <t>by ethanol plants back into the total for industry as well.</t>
        </is>
      </c>
      <c r="B99" s="14" t="n"/>
      <c r="C99" s="14" t="n"/>
      <c r="D99" s="16" t="n"/>
      <c r="E99" s="10" t="n"/>
    </row>
    <row r="100" ht="15.75" customHeight="1" s="120">
      <c r="B100" s="14" t="n"/>
      <c r="C100" s="14" t="n"/>
      <c r="D100" s="16" t="n"/>
      <c r="E100" s="10" t="n"/>
    </row>
    <row r="101" ht="15.75" customHeight="1" s="120">
      <c r="A101" s="23" t="inlineStr">
        <is>
          <t>Petroleum Fuels Categorization (mapped based on closest BTU Content)</t>
        </is>
      </c>
      <c r="B101" s="14" t="n"/>
      <c r="C101" s="14" t="n"/>
      <c r="D101" s="16" t="n"/>
      <c r="E101" s="10" t="n"/>
    </row>
    <row r="102" ht="15.75" customHeight="1" s="120">
      <c r="A102" s="17" t="inlineStr">
        <is>
          <t xml:space="preserve">   Crude Oil</t>
        </is>
      </c>
      <c r="B102" s="14" t="n"/>
      <c r="C102" t="inlineStr">
        <is>
          <t>Crude Oil</t>
        </is>
      </c>
      <c r="D102" s="16" t="n"/>
      <c r="E102" s="10" t="n"/>
    </row>
    <row r="103" ht="15.75" customHeight="1" s="120">
      <c r="A103" s="17" t="inlineStr">
        <is>
          <t xml:space="preserve">   Propane Heat and Power</t>
        </is>
      </c>
      <c r="B103" s="14" t="n"/>
      <c r="C103" t="inlineStr">
        <is>
          <t>LPG/propane/butane</t>
        </is>
      </c>
      <c r="D103" s="16" t="n"/>
      <c r="E103" s="10" t="n"/>
    </row>
    <row r="104" ht="15.75" customHeight="1" s="120">
      <c r="A104" s="17" t="inlineStr">
        <is>
          <t xml:space="preserve">   Liquefied Petroleum Gas and Other Feedstocks</t>
        </is>
      </c>
      <c r="B104" s="14" t="n"/>
      <c r="C104" t="inlineStr">
        <is>
          <t>LPG/propane/butane</t>
        </is>
      </c>
      <c r="D104" s="16" t="n"/>
      <c r="E104" s="10" t="n"/>
    </row>
    <row r="105" ht="15.75" customHeight="1" s="120">
      <c r="A105" s="18" t="inlineStr">
        <is>
          <t xml:space="preserve">   Motor Gasoline</t>
        </is>
      </c>
      <c r="B105" s="14" t="n"/>
      <c r="C105" t="inlineStr">
        <is>
          <t>Petroleum Diesel</t>
        </is>
      </c>
      <c r="D105" s="16" t="n"/>
      <c r="E105" s="10" t="n"/>
    </row>
    <row r="106" ht="15.75" customHeight="1" s="120">
      <c r="A106" s="17" t="inlineStr">
        <is>
          <t xml:space="preserve">   Distillate Fuel Oil</t>
        </is>
      </c>
      <c r="B106" s="14" t="n"/>
      <c r="C106" t="inlineStr">
        <is>
          <t>Petroleum Diesel</t>
        </is>
      </c>
      <c r="D106" s="16" t="n"/>
      <c r="E106" s="10" t="n"/>
    </row>
    <row r="107" ht="15.75" customHeight="1" s="120">
      <c r="A107" s="17" t="inlineStr">
        <is>
          <t xml:space="preserve">   Residual Fuel Oil</t>
        </is>
      </c>
      <c r="B107" s="14" t="n"/>
      <c r="C107" t="inlineStr">
        <is>
          <t>Heavy or Residual Oil</t>
        </is>
      </c>
      <c r="D107" s="16" t="n"/>
      <c r="E107" s="10" t="n"/>
    </row>
    <row r="108" ht="15.75" customHeight="1" s="120">
      <c r="A108" s="17" t="inlineStr">
        <is>
          <t xml:space="preserve">   Petrochemical Feedstocks</t>
        </is>
      </c>
      <c r="B108" s="14" t="n"/>
      <c r="C108" t="inlineStr">
        <is>
          <t>LPG/propane/butane</t>
        </is>
      </c>
      <c r="D108" s="19" t="n"/>
      <c r="E108" s="10" t="n"/>
    </row>
    <row r="109" ht="15.75" customHeight="1" s="120">
      <c r="A109" s="17" t="inlineStr">
        <is>
          <t xml:space="preserve">   Petroleum Coke</t>
        </is>
      </c>
      <c r="B109" s="14" t="n"/>
      <c r="C109" t="inlineStr">
        <is>
          <t>Petroleum Diesel</t>
        </is>
      </c>
      <c r="D109" s="16" t="n"/>
      <c r="E109" s="10" t="n"/>
    </row>
    <row r="110" ht="15.75" customHeight="1" s="120">
      <c r="A110" s="17" t="inlineStr">
        <is>
          <t xml:space="preserve">   Asphalt and Road Oil</t>
        </is>
      </c>
      <c r="B110" s="14" t="n"/>
      <c r="C110" t="inlineStr">
        <is>
          <t>Petroleum Diesel</t>
        </is>
      </c>
      <c r="D110" s="19" t="n"/>
      <c r="E110" s="10" t="n"/>
    </row>
    <row r="111" ht="15.75" customHeight="1" s="120">
      <c r="A111" s="17" t="inlineStr">
        <is>
          <t xml:space="preserve">   Miscellaneous Petroleum 3/</t>
        </is>
      </c>
      <c r="B111" s="14" t="n"/>
      <c r="C111" t="inlineStr">
        <is>
          <t>Heavy or Residual Oil</t>
        </is>
      </c>
      <c r="D111" s="10" t="n"/>
      <c r="E111" s="10" t="n"/>
    </row>
    <row r="112" ht="15.75" customHeight="1" s="120">
      <c r="D112" s="10" t="n"/>
      <c r="E112" s="10" t="n"/>
    </row>
    <row r="113" ht="15.75" customHeight="1" s="120">
      <c r="D113" s="10" t="n"/>
      <c r="E113" s="10" t="n"/>
    </row>
    <row r="114" ht="15.75" customHeight="1" s="120">
      <c r="A114" s="20" t="inlineStr">
        <is>
          <t>State Downscaling Notes</t>
        </is>
      </c>
      <c r="D114" s="10" t="n"/>
      <c r="E114" s="10" t="n"/>
    </row>
    <row r="115" ht="15.75" customHeight="1" s="120">
      <c r="A115" s="97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1" t="n"/>
      <c r="D115" s="10" t="n"/>
      <c r="E115" s="10" t="n"/>
    </row>
    <row r="116" ht="15.75" customHeight="1" s="120">
      <c r="D116" s="10" t="n"/>
      <c r="E116" s="10" t="n"/>
    </row>
    <row r="117" ht="15.75" customHeight="1" s="120">
      <c r="A117" s="22" t="inlineStr">
        <is>
          <t>Census data (County Business Patterns) used to obtain employment by industrial subsector and state</t>
        </is>
      </c>
      <c r="B117" s="21" t="n"/>
      <c r="C117" s="10" t="n"/>
      <c r="D117" s="10" t="n"/>
      <c r="E117" s="10" t="n"/>
    </row>
    <row r="118" ht="15.75" customHeight="1" s="120">
      <c r="A118" s="97" t="inlineStr">
        <is>
          <t>We use employment as a proxy for energy consumption, scaling national level AEO data to the state/subsector level</t>
        </is>
      </c>
      <c r="B118" s="10" t="n"/>
      <c r="C118" s="10" t="n"/>
      <c r="D118" s="10" t="n"/>
      <c r="E118" s="10" t="n"/>
    </row>
    <row r="119" ht="15.75" customHeight="1" s="120">
      <c r="A119" s="97" t="inlineStr">
        <is>
          <t>Energy demand by subsector, fuel, and state = energy demand by subsector, fuel, and US * subsector employment by state / subsector employment by US</t>
        </is>
      </c>
      <c r="B119" s="10" t="n"/>
      <c r="C119" s="10" t="n"/>
      <c r="D119" s="10" t="n"/>
      <c r="E119" s="10" t="n"/>
    </row>
    <row r="120" ht="15.75" customHeight="1" s="120">
      <c r="A120" s="97" t="inlineStr">
        <is>
          <t>Subsectors are defined by NAICS code</t>
        </is>
      </c>
      <c r="C120" s="10" t="n"/>
      <c r="D120" s="10" t="n"/>
      <c r="E120" s="10" t="n"/>
    </row>
    <row r="121" ht="15.75" customHeight="1" s="120">
      <c r="A121" s="97" t="inlineStr">
        <is>
          <t>Adjustments for military, pipelines, and refineries</t>
        </is>
      </c>
      <c r="C121" s="10" t="n"/>
      <c r="D121" s="10" t="n"/>
      <c r="E121" s="10" t="n"/>
    </row>
    <row r="122" ht="15.75" customHeight="1" s="120">
      <c r="A122" s="97" t="inlineStr">
        <is>
          <t>These adjustments are calculated in the Excel spreadsheet</t>
        </is>
      </c>
      <c r="C122" s="10" t="n"/>
      <c r="D122" s="10" t="n"/>
      <c r="E122" s="10" t="n"/>
    </row>
    <row r="123" ht="15.75" customHeight="1" s="120">
      <c r="C123" s="10" t="n"/>
      <c r="D123" s="10" t="n"/>
      <c r="E123" s="10" t="n"/>
    </row>
    <row r="124" ht="15.75" customHeight="1" s="120">
      <c r="A124" s="97" t="inlineStr">
        <is>
          <t>We populate a scaling parameter for pipelines and refineries</t>
        </is>
      </c>
      <c r="C124" s="10" t="n"/>
      <c r="D124" s="10" t="n"/>
      <c r="E124" s="10" t="n"/>
    </row>
    <row r="125" ht="15.75" customHeight="1" s="120">
      <c r="A125" s="97" t="inlineStr">
        <is>
          <t>Military adjustments are direct made in the “Pipelines &amp; Military” tab</t>
        </is>
      </c>
      <c r="C125" s="10" t="n"/>
      <c r="D125" s="10" t="n"/>
      <c r="E125" s="10" t="n"/>
    </row>
    <row r="126" ht="15.75" customHeight="1" s="120">
      <c r="A126" s="97" t="inlineStr">
        <is>
          <t>Adjustments for military</t>
        </is>
      </c>
      <c r="C126" s="10" t="n"/>
      <c r="D126" s="10" t="n"/>
      <c r="E126" s="10" t="n"/>
    </row>
    <row r="127" ht="15.75" customHeight="1" s="120">
      <c r="A127" s="97" t="inlineStr">
        <is>
          <t>NREL EF provides transportation energy demand for military use by state and fuel. We use these values directly in the military adjustments</t>
        </is>
      </c>
      <c r="C127" s="10" t="n"/>
      <c r="D127" s="10" t="n"/>
      <c r="E127" s="10" t="n"/>
    </row>
    <row r="128" ht="15.75" customHeight="1" s="120">
      <c r="A128" s="97" t="inlineStr">
        <is>
          <t>Adjustments for pipelines</t>
        </is>
      </c>
      <c r="B128" s="10" t="n"/>
      <c r="C128" s="10" t="n"/>
      <c r="D128" s="10" t="n"/>
      <c r="E128" s="10" t="n"/>
    </row>
    <row r="129" ht="15.75" customHeight="1" s="120">
      <c r="B129" s="10" t="n"/>
      <c r="C129" s="10" t="n"/>
      <c r="D129" s="10" t="n"/>
      <c r="E129" s="10" t="n"/>
    </row>
    <row r="130" ht="15.75" customHeight="1" s="120">
      <c r="A130" s="22" t="inlineStr">
        <is>
          <t>EIA publishes pipeline capacity by state (link)</t>
        </is>
      </c>
      <c r="B130" s="10" t="n"/>
      <c r="C130" s="10" t="n"/>
      <c r="D130" s="10" t="n"/>
      <c r="E130" s="10" t="n"/>
    </row>
    <row r="131" ht="15.75" customHeight="1" s="120">
      <c r="A131" s="97" t="inlineStr">
        <is>
          <t>We estimate a state’s pipeline capacity as capacity for inflow + capacity for outflow</t>
        </is>
      </c>
      <c r="B131" s="10" t="n"/>
      <c r="C131" s="10" t="n"/>
      <c r="D131" s="10" t="n"/>
      <c r="E131" s="10" t="n"/>
    </row>
    <row r="132" ht="15.75" customHeight="1" s="120">
      <c r="A132" s="97" t="inlineStr">
        <is>
          <t>Scaling parameter = share of pipeline capacity by state</t>
        </is>
      </c>
      <c r="B132" s="10" t="n"/>
      <c r="C132" s="10" t="n"/>
      <c r="D132" s="10" t="n"/>
      <c r="E132" s="10" t="n"/>
    </row>
    <row r="133" ht="15.75" customHeight="1" s="120">
      <c r="A133" s="97" t="inlineStr">
        <is>
          <t>Adjustments for refining</t>
        </is>
      </c>
      <c r="C133" s="10" t="n"/>
      <c r="D133" s="10" t="n"/>
      <c r="E133" s="10" t="n"/>
    </row>
    <row r="134" ht="15.75" customHeight="1" s="120">
      <c r="A134" s="97" t="inlineStr">
        <is>
          <t>Scaling parameter is the share of total employment in refineries in a given state</t>
        </is>
      </c>
      <c r="B134" s="10" t="n"/>
      <c r="C134" s="10" t="n"/>
      <c r="D134" s="10" t="n"/>
      <c r="E134" s="10" t="n"/>
    </row>
    <row r="135" ht="15.75" customHeight="1" s="120">
      <c r="A135" s="97" t="inlineStr">
        <is>
          <t>This is the same scaling procedure as the other BIFUbc tables above</t>
        </is>
      </c>
      <c r="B135" s="10" t="n"/>
      <c r="C135" s="10" t="n"/>
      <c r="D135" s="10" t="n"/>
      <c r="E135" s="10" t="n"/>
    </row>
    <row r="136" ht="15.75" customHeight="1" s="120">
      <c r="A136" s="97" t="inlineStr">
        <is>
          <t>Multiply refining energy consumption by scaling parameter</t>
        </is>
      </c>
      <c r="B136" s="10" t="n"/>
      <c r="C136" s="10" t="n"/>
      <c r="D136" s="10" t="n"/>
      <c r="E136" s="10" t="n"/>
    </row>
    <row r="137" ht="15.75" customHeight="1" s="120">
      <c r="B137" s="10" t="n"/>
      <c r="C137" s="10" t="n"/>
      <c r="D137" s="10" t="n"/>
      <c r="E137" s="10" t="n"/>
    </row>
    <row r="138" ht="15.75" customHeight="1" s="120">
      <c r="A138" s="23" t="inlineStr">
        <is>
          <t>Script:</t>
        </is>
      </c>
      <c r="B138" s="10" t="n"/>
      <c r="C138" s="10" t="n"/>
      <c r="D138" s="10" t="n"/>
      <c r="E138" s="10" t="n"/>
    </row>
    <row r="139" ht="15.75" customHeight="1" s="120">
      <c r="A139" s="24" t="inlineStr">
        <is>
          <t>https://github.com/RMI-Web/state-policy-simulator/blob/master/derive_metrics/indst/BIFUbC.py</t>
        </is>
      </c>
      <c r="B139" s="10" t="n"/>
      <c r="C139" s="10" t="n"/>
      <c r="D139" s="10" t="n"/>
      <c r="E139" s="10" t="n"/>
    </row>
    <row r="140" ht="15.75" customHeight="1" s="120">
      <c r="B140" s="10" t="n"/>
      <c r="C140" s="10" t="n"/>
      <c r="D140" s="10" t="n"/>
      <c r="E140" s="10" t="n"/>
    </row>
    <row r="141" ht="15.75" customHeight="1" s="120">
      <c r="B141" s="14" t="n"/>
      <c r="C141" s="10" t="n"/>
      <c r="D141" s="10" t="n"/>
      <c r="E141" s="10" t="n"/>
    </row>
    <row r="142" ht="15.75" customHeight="1" s="120">
      <c r="B142" s="10" t="n"/>
      <c r="C142" s="10" t="n"/>
      <c r="D142" s="10" t="n"/>
      <c r="E142" s="10" t="n"/>
    </row>
    <row r="143" ht="15.75" customHeight="1" s="120">
      <c r="B143" s="10" t="n"/>
      <c r="C143" s="10" t="n"/>
      <c r="D143" s="10" t="n"/>
      <c r="E143" s="10" t="n"/>
    </row>
    <row r="144" ht="15.75" customHeight="1" s="120">
      <c r="B144" s="10" t="n"/>
      <c r="C144" s="10" t="n"/>
      <c r="D144" s="10" t="n"/>
      <c r="E144" s="10" t="n"/>
    </row>
    <row r="145" ht="15.75" customHeight="1" s="120">
      <c r="B145" s="10" t="n"/>
      <c r="C145" s="10" t="n"/>
      <c r="D145" s="10" t="n"/>
      <c r="E145" s="10" t="n"/>
    </row>
    <row r="146" ht="15.75" customHeight="1" s="120">
      <c r="B146" s="10" t="n"/>
      <c r="C146" s="10" t="n"/>
      <c r="D146" s="10" t="n"/>
      <c r="E146" s="10" t="n"/>
    </row>
    <row r="147" ht="15.75" customHeight="1" s="120">
      <c r="B147" s="10" t="n"/>
      <c r="C147" s="10" t="n"/>
      <c r="D147" s="10" t="n"/>
      <c r="E147" s="10" t="n"/>
    </row>
    <row r="148" ht="15.75" customHeight="1" s="120">
      <c r="B148" s="10" t="n"/>
      <c r="C148" s="10" t="n"/>
      <c r="D148" s="10" t="n"/>
      <c r="E148" s="10" t="n"/>
    </row>
    <row r="149" ht="15.75" customHeight="1" s="120">
      <c r="B149" s="10" t="n"/>
      <c r="C149" s="10" t="n"/>
      <c r="D149" s="10" t="n"/>
      <c r="E149" s="10" t="n"/>
    </row>
    <row r="150" ht="15.75" customHeight="1" s="120">
      <c r="B150" s="10" t="n"/>
      <c r="C150" s="10" t="n"/>
      <c r="D150" s="10" t="n"/>
      <c r="E150" s="10" t="n"/>
    </row>
    <row r="151" ht="15.75" customHeight="1" s="120">
      <c r="B151" s="10" t="n"/>
      <c r="C151" s="10" t="n"/>
      <c r="D151" s="10" t="n"/>
      <c r="E151" s="10" t="n"/>
    </row>
    <row r="152" ht="15.75" customHeight="1" s="120">
      <c r="B152" s="10" t="n"/>
      <c r="C152" s="10" t="n"/>
      <c r="D152" s="10" t="n"/>
      <c r="E152" s="10" t="n"/>
    </row>
    <row r="153" ht="15.75" customHeight="1" s="120">
      <c r="B153" s="10" t="n"/>
      <c r="C153" s="10" t="n"/>
      <c r="D153" s="10" t="n"/>
      <c r="E153" s="10" t="n"/>
    </row>
    <row r="154" ht="15.75" customHeight="1" s="120">
      <c r="B154" s="10" t="n"/>
      <c r="C154" s="10" t="n"/>
      <c r="D154" s="10" t="n"/>
      <c r="E154" s="10" t="n"/>
    </row>
    <row r="155" ht="15.75" customHeight="1" s="120">
      <c r="B155" s="10" t="n"/>
      <c r="C155" s="10" t="n"/>
      <c r="D155" s="10" t="n"/>
      <c r="E155" s="10" t="n"/>
    </row>
    <row r="156" ht="15.75" customHeight="1" s="120">
      <c r="B156" s="10" t="n"/>
      <c r="C156" s="10" t="n"/>
      <c r="D156" s="10" t="n"/>
      <c r="E156" s="10" t="n"/>
    </row>
    <row r="157" ht="15.75" customHeight="1" s="120">
      <c r="B157" s="10" t="n"/>
      <c r="C157" s="10" t="n"/>
      <c r="D157" s="10" t="n"/>
      <c r="E157" s="10" t="n"/>
    </row>
    <row r="158" ht="15.75" customHeight="1" s="120">
      <c r="B158" s="10" t="n"/>
      <c r="C158" s="10" t="n"/>
      <c r="D158" s="10" t="n"/>
      <c r="E158" s="10" t="n"/>
    </row>
    <row r="159" ht="15.75" customHeight="1" s="120">
      <c r="B159" s="10" t="n"/>
      <c r="C159" s="10" t="n"/>
      <c r="D159" s="10" t="n"/>
      <c r="E159" s="10" t="n"/>
    </row>
    <row r="160" ht="15.75" customHeight="1" s="120">
      <c r="B160" s="10" t="n"/>
      <c r="C160" s="10" t="n"/>
      <c r="D160" s="10" t="n"/>
      <c r="E160" s="10" t="n"/>
    </row>
    <row r="161" ht="15.75" customHeight="1" s="120">
      <c r="B161" s="10" t="n"/>
      <c r="C161" s="10" t="n"/>
      <c r="D161" s="10" t="n"/>
      <c r="E161" s="10" t="n"/>
    </row>
    <row r="162" ht="15.75" customHeight="1" s="120">
      <c r="B162" s="10" t="n"/>
      <c r="C162" s="10" t="n"/>
      <c r="D162" s="10" t="n"/>
      <c r="E162" s="10" t="n"/>
    </row>
    <row r="163" ht="15.75" customHeight="1" s="120">
      <c r="B163" s="10" t="n"/>
      <c r="C163" s="10" t="n"/>
      <c r="D163" s="10" t="n"/>
      <c r="E163" s="10" t="n"/>
    </row>
    <row r="164" ht="15.75" customHeight="1" s="120">
      <c r="B164" s="10" t="n"/>
      <c r="C164" s="10" t="n"/>
      <c r="D164" s="10" t="n"/>
      <c r="E164" s="10" t="n"/>
    </row>
    <row r="165" ht="15.75" customHeight="1" s="120">
      <c r="B165" s="10" t="n"/>
      <c r="C165" s="10" t="n"/>
      <c r="D165" s="10" t="n"/>
      <c r="E165" s="10" t="n"/>
    </row>
    <row r="166" ht="15.75" customHeight="1" s="120">
      <c r="B166" s="10" t="n"/>
      <c r="C166" s="10" t="n"/>
      <c r="D166" s="10" t="n"/>
      <c r="E166" s="10" t="n"/>
    </row>
    <row r="167" ht="15.75" customHeight="1" s="120">
      <c r="B167" s="10" t="n"/>
      <c r="C167" s="10" t="n"/>
      <c r="D167" s="10" t="n"/>
      <c r="E167" s="10" t="n"/>
    </row>
    <row r="168" ht="15.75" customHeight="1" s="120">
      <c r="B168" s="10" t="n"/>
      <c r="C168" s="10" t="n"/>
      <c r="D168" s="10" t="n"/>
      <c r="E168" s="10" t="n"/>
    </row>
    <row r="169" ht="15.75" customHeight="1" s="120">
      <c r="B169" s="10" t="n"/>
      <c r="C169" s="10" t="n"/>
      <c r="D169" s="10" t="n"/>
      <c r="E169" s="10" t="n"/>
    </row>
    <row r="170" ht="15.75" customHeight="1" s="120">
      <c r="B170" s="10" t="n"/>
      <c r="C170" s="10" t="n"/>
      <c r="D170" s="10" t="n"/>
      <c r="E170" s="10" t="n"/>
    </row>
    <row r="171" ht="15.75" customHeight="1" s="120">
      <c r="B171" s="10" t="n"/>
      <c r="C171" s="10" t="n"/>
      <c r="D171" s="10" t="n"/>
      <c r="E171" s="10" t="n"/>
    </row>
    <row r="172" ht="15.75" customHeight="1" s="120">
      <c r="B172" s="10" t="n"/>
      <c r="C172" s="10" t="n"/>
      <c r="D172" s="10" t="n"/>
      <c r="E172" s="10" t="n"/>
    </row>
    <row r="173" ht="15.75" customHeight="1" s="120">
      <c r="B173" s="10" t="n"/>
      <c r="C173" s="10" t="n"/>
      <c r="D173" s="10" t="n"/>
      <c r="E173" s="10" t="n"/>
    </row>
    <row r="174" ht="15.75" customHeight="1" s="120">
      <c r="B174" s="10" t="n"/>
      <c r="C174" s="10" t="n"/>
      <c r="D174" s="10" t="n"/>
      <c r="E174" s="10" t="n"/>
    </row>
    <row r="175" ht="15.75" customHeight="1" s="120">
      <c r="B175" s="10" t="n"/>
      <c r="C175" s="10" t="n"/>
      <c r="D175" s="10" t="n"/>
      <c r="E175" s="10" t="n"/>
    </row>
    <row r="176" ht="15.75" customHeight="1" s="120">
      <c r="B176" s="10" t="n"/>
      <c r="C176" s="10" t="n"/>
      <c r="D176" s="10" t="n"/>
      <c r="E176" s="10" t="n"/>
    </row>
    <row r="177" ht="15.75" customHeight="1" s="120">
      <c r="B177" s="10" t="n"/>
      <c r="C177" s="10" t="n"/>
      <c r="D177" s="10" t="n"/>
      <c r="E177" s="10" t="n"/>
    </row>
    <row r="178" ht="15.75" customHeight="1" s="120">
      <c r="B178" s="10" t="n"/>
      <c r="C178" s="10" t="n"/>
      <c r="D178" s="10" t="n"/>
      <c r="E178" s="10" t="n"/>
    </row>
    <row r="179" ht="15.75" customHeight="1" s="120">
      <c r="B179" s="10" t="n"/>
      <c r="C179" s="10" t="n"/>
      <c r="D179" s="10" t="n"/>
      <c r="E179" s="10" t="n"/>
    </row>
    <row r="180" ht="15.75" customHeight="1" s="120">
      <c r="B180" s="10" t="n"/>
      <c r="C180" s="10" t="n"/>
      <c r="D180" s="10" t="n"/>
      <c r="E180" s="10" t="n"/>
    </row>
    <row r="181" ht="15.75" customHeight="1" s="120">
      <c r="B181" s="10" t="n"/>
      <c r="C181" s="10" t="n"/>
      <c r="D181" s="10" t="n"/>
      <c r="E181" s="10" t="n"/>
    </row>
    <row r="182" ht="15.75" customHeight="1" s="120">
      <c r="B182" s="10" t="n"/>
      <c r="C182" s="10" t="n"/>
      <c r="D182" s="10" t="n"/>
      <c r="E182" s="10" t="n"/>
    </row>
    <row r="183" ht="15.75" customHeight="1" s="120">
      <c r="B183" s="10" t="n"/>
      <c r="C183" s="10" t="n"/>
      <c r="D183" s="10" t="n"/>
      <c r="E183" s="10" t="n"/>
    </row>
    <row r="184" ht="15.75" customHeight="1" s="120">
      <c r="B184" s="10" t="n"/>
      <c r="C184" s="10" t="n"/>
      <c r="D184" s="10" t="n"/>
      <c r="E184" s="10" t="n"/>
    </row>
    <row r="185" ht="15.75" customHeight="1" s="120">
      <c r="B185" s="10" t="n"/>
      <c r="C185" s="10" t="n"/>
      <c r="D185" s="10" t="n"/>
      <c r="E185" s="10" t="n"/>
    </row>
    <row r="186" ht="15.75" customHeight="1" s="120">
      <c r="B186" s="10" t="n"/>
      <c r="C186" s="10" t="n"/>
      <c r="D186" s="10" t="n"/>
      <c r="E186" s="10" t="n"/>
    </row>
    <row r="187" ht="15.75" customHeight="1" s="120">
      <c r="B187" s="10" t="n"/>
      <c r="C187" s="10" t="n"/>
      <c r="D187" s="10" t="n"/>
      <c r="E187" s="10" t="n"/>
    </row>
    <row r="188" ht="15.75" customHeight="1" s="120">
      <c r="B188" s="10" t="n"/>
      <c r="C188" s="10" t="n"/>
      <c r="D188" s="10" t="n"/>
      <c r="E188" s="10" t="n"/>
    </row>
    <row r="189" ht="15.75" customHeight="1" s="120">
      <c r="B189" s="10" t="n"/>
      <c r="C189" s="10" t="n"/>
      <c r="D189" s="10" t="n"/>
      <c r="E189" s="10" t="n"/>
    </row>
    <row r="190" ht="15.75" customHeight="1" s="120">
      <c r="B190" s="10" t="n"/>
      <c r="C190" s="10" t="n"/>
      <c r="D190" s="10" t="n"/>
      <c r="E190" s="10" t="n"/>
    </row>
    <row r="191" ht="15.75" customHeight="1" s="120">
      <c r="B191" s="10" t="n"/>
      <c r="C191" s="10" t="n"/>
      <c r="D191" s="10" t="n"/>
      <c r="E191" s="10" t="n"/>
    </row>
    <row r="192" ht="15.75" customHeight="1" s="120">
      <c r="B192" s="10" t="n"/>
      <c r="C192" s="10" t="n"/>
      <c r="D192" s="10" t="n"/>
      <c r="E192" s="10" t="n"/>
    </row>
    <row r="193" ht="15.75" customHeight="1" s="120">
      <c r="B193" s="10" t="n"/>
      <c r="C193" s="10" t="n"/>
      <c r="D193" s="10" t="n"/>
      <c r="E193" s="10" t="n"/>
    </row>
    <row r="194" ht="15.75" customHeight="1" s="120">
      <c r="B194" s="10" t="n"/>
      <c r="C194" s="10" t="n"/>
      <c r="D194" s="10" t="n"/>
      <c r="E194" s="10" t="n"/>
    </row>
    <row r="195" ht="15.75" customHeight="1" s="120">
      <c r="B195" s="10" t="n"/>
      <c r="C195" s="10" t="n"/>
      <c r="D195" s="10" t="n"/>
      <c r="E195" s="10" t="n"/>
    </row>
    <row r="196" ht="15.75" customHeight="1" s="120">
      <c r="B196" s="10" t="n"/>
      <c r="C196" s="10" t="n"/>
      <c r="D196" s="10" t="n"/>
      <c r="E196" s="10" t="n"/>
    </row>
    <row r="197" ht="15.75" customHeight="1" s="120">
      <c r="B197" s="10" t="n"/>
      <c r="C197" s="10" t="n"/>
      <c r="D197" s="10" t="n"/>
      <c r="E197" s="10" t="n"/>
    </row>
    <row r="198" ht="15.75" customHeight="1" s="120">
      <c r="B198" s="10" t="n"/>
      <c r="C198" s="10" t="n"/>
      <c r="D198" s="10" t="n"/>
      <c r="E198" s="10" t="n"/>
    </row>
    <row r="199" ht="15.75" customHeight="1" s="120">
      <c r="B199" s="10" t="n"/>
      <c r="C199" s="10" t="n"/>
      <c r="D199" s="10" t="n"/>
      <c r="E199" s="10" t="n"/>
    </row>
    <row r="200" ht="15.75" customHeight="1" s="120">
      <c r="B200" s="10" t="n"/>
      <c r="C200" s="10" t="n"/>
      <c r="D200" s="10" t="n"/>
      <c r="E200" s="10" t="n"/>
    </row>
    <row r="201" ht="15.75" customHeight="1" s="120">
      <c r="B201" s="10" t="n"/>
      <c r="C201" s="10" t="n"/>
      <c r="D201" s="10" t="n"/>
      <c r="E201" s="10" t="n"/>
    </row>
    <row r="202" ht="15.75" customHeight="1" s="120">
      <c r="B202" s="10" t="n"/>
      <c r="C202" s="10" t="n"/>
      <c r="D202" s="10" t="n"/>
      <c r="E202" s="10" t="n"/>
    </row>
    <row r="203" ht="15.75" customHeight="1" s="120">
      <c r="B203" s="10" t="n"/>
      <c r="C203" s="10" t="n"/>
      <c r="D203" s="10" t="n"/>
      <c r="E203" s="10" t="n"/>
    </row>
    <row r="204" ht="15.75" customHeight="1" s="120">
      <c r="B204" s="10" t="n"/>
      <c r="C204" s="10" t="n"/>
      <c r="D204" s="10" t="n"/>
      <c r="E204" s="10" t="n"/>
    </row>
    <row r="205" ht="15.75" customHeight="1" s="120">
      <c r="B205" s="10" t="n"/>
      <c r="C205" s="10" t="n"/>
      <c r="D205" s="10" t="n"/>
      <c r="E205" s="10" t="n"/>
    </row>
    <row r="206" ht="15.75" customHeight="1" s="120">
      <c r="B206" s="10" t="n"/>
      <c r="C206" s="10" t="n"/>
      <c r="D206" s="10" t="n"/>
      <c r="E206" s="10" t="n"/>
    </row>
    <row r="207" ht="15.75" customHeight="1" s="120">
      <c r="B207" s="10" t="n"/>
      <c r="C207" s="10" t="n"/>
      <c r="D207" s="10" t="n"/>
      <c r="E207" s="10" t="n"/>
    </row>
    <row r="208" ht="15.75" customHeight="1" s="120">
      <c r="B208" s="10" t="n"/>
      <c r="C208" s="10" t="n"/>
      <c r="D208" s="10" t="n"/>
      <c r="E208" s="10" t="n"/>
    </row>
    <row r="209" ht="15.75" customHeight="1" s="120">
      <c r="B209" s="10" t="n"/>
      <c r="C209" s="10" t="n"/>
      <c r="D209" s="10" t="n"/>
      <c r="E209" s="10" t="n"/>
    </row>
    <row r="210" ht="15.75" customHeight="1" s="120">
      <c r="B210" s="10" t="n"/>
      <c r="C210" s="10" t="n"/>
      <c r="D210" s="10" t="n"/>
      <c r="E210" s="10" t="n"/>
    </row>
    <row r="211" ht="15.75" customHeight="1" s="120">
      <c r="B211" s="10" t="n"/>
      <c r="C211" s="10" t="n"/>
      <c r="D211" s="10" t="n"/>
      <c r="E211" s="10" t="n"/>
    </row>
    <row r="212" ht="15.75" customHeight="1" s="120">
      <c r="B212" s="10" t="n"/>
      <c r="C212" s="10" t="n"/>
      <c r="D212" s="10" t="n"/>
      <c r="E212" s="10" t="n"/>
    </row>
    <row r="213" ht="15.75" customHeight="1" s="120">
      <c r="B213" s="10" t="n"/>
      <c r="C213" s="10" t="n"/>
      <c r="D213" s="10" t="n"/>
      <c r="E213" s="10" t="n"/>
    </row>
    <row r="214" ht="15.75" customHeight="1" s="120">
      <c r="B214" s="10" t="n"/>
      <c r="C214" s="10" t="n"/>
      <c r="D214" s="10" t="n"/>
      <c r="E214" s="10" t="n"/>
    </row>
    <row r="215" ht="15.75" customHeight="1" s="120">
      <c r="B215" s="10" t="n"/>
      <c r="C215" s="10" t="n"/>
      <c r="D215" s="10" t="n"/>
      <c r="E215" s="10" t="n"/>
    </row>
    <row r="216" ht="15.75" customHeight="1" s="120">
      <c r="B216" s="10" t="n"/>
      <c r="C216" s="10" t="n"/>
      <c r="D216" s="10" t="n"/>
      <c r="E216" s="10" t="n"/>
    </row>
    <row r="217" ht="15.75" customHeight="1" s="120">
      <c r="B217" s="10" t="n"/>
      <c r="C217" s="10" t="n"/>
      <c r="D217" s="10" t="n"/>
      <c r="E217" s="10" t="n"/>
    </row>
    <row r="218" ht="15.75" customHeight="1" s="120">
      <c r="B218" s="10" t="n"/>
      <c r="C218" s="10" t="n"/>
      <c r="D218" s="10" t="n"/>
      <c r="E218" s="10" t="n"/>
    </row>
    <row r="219" ht="15.75" customHeight="1" s="120">
      <c r="B219" s="10" t="n"/>
      <c r="C219" s="10" t="n"/>
      <c r="D219" s="10" t="n"/>
      <c r="E219" s="10" t="n"/>
    </row>
    <row r="220" ht="15.75" customHeight="1" s="120">
      <c r="B220" s="10" t="n"/>
      <c r="C220" s="10" t="n"/>
      <c r="D220" s="10" t="n"/>
      <c r="E220" s="10" t="n"/>
    </row>
    <row r="221" ht="15.75" customHeight="1" s="120">
      <c r="B221" s="10" t="n"/>
      <c r="C221" s="10" t="n"/>
      <c r="D221" s="10" t="n"/>
      <c r="E221" s="10" t="n"/>
    </row>
    <row r="222" ht="15.75" customHeight="1" s="120">
      <c r="B222" s="10" t="n"/>
      <c r="C222" s="10" t="n"/>
      <c r="D222" s="10" t="n"/>
      <c r="E222" s="10" t="n"/>
    </row>
    <row r="223" ht="15.75" customHeight="1" s="120">
      <c r="B223" s="10" t="n"/>
      <c r="C223" s="10" t="n"/>
      <c r="D223" s="10" t="n"/>
      <c r="E223" s="10" t="n"/>
    </row>
    <row r="224" ht="15.75" customHeight="1" s="120">
      <c r="B224" s="10" t="n"/>
      <c r="C224" s="10" t="n"/>
      <c r="D224" s="10" t="n"/>
      <c r="E224" s="10" t="n"/>
    </row>
    <row r="225" ht="15.75" customHeight="1" s="120">
      <c r="B225" s="10" t="n"/>
      <c r="C225" s="10" t="n"/>
      <c r="D225" s="10" t="n"/>
      <c r="E225" s="10" t="n"/>
    </row>
    <row r="226" ht="15.75" customHeight="1" s="120">
      <c r="B226" s="10" t="n"/>
      <c r="C226" s="10" t="n"/>
      <c r="D226" s="10" t="n"/>
      <c r="E226" s="10" t="n"/>
    </row>
    <row r="227" ht="15.75" customHeight="1" s="120">
      <c r="B227" s="10" t="n"/>
      <c r="C227" s="10" t="n"/>
      <c r="D227" s="10" t="n"/>
      <c r="E227" s="10" t="n"/>
    </row>
    <row r="228" ht="15.75" customHeight="1" s="120">
      <c r="B228" s="10" t="n"/>
      <c r="C228" s="10" t="n"/>
      <c r="D228" s="10" t="n"/>
      <c r="E228" s="10" t="n"/>
    </row>
    <row r="229" ht="15.75" customHeight="1" s="120">
      <c r="B229" s="10" t="n"/>
      <c r="C229" s="10" t="n"/>
      <c r="D229" s="10" t="n"/>
      <c r="E229" s="10" t="n"/>
    </row>
    <row r="230" ht="15.75" customHeight="1" s="120">
      <c r="B230" s="10" t="n"/>
      <c r="C230" s="10" t="n"/>
      <c r="D230" s="10" t="n"/>
      <c r="E230" s="10" t="n"/>
    </row>
    <row r="231" ht="15.75" customHeight="1" s="120">
      <c r="B231" s="10" t="n"/>
      <c r="C231" s="10" t="n"/>
      <c r="D231" s="10" t="n"/>
      <c r="E231" s="10" t="n"/>
    </row>
    <row r="232" ht="15.75" customHeight="1" s="120">
      <c r="B232" s="10" t="n"/>
      <c r="C232" s="10" t="n"/>
      <c r="D232" s="10" t="n"/>
      <c r="E232" s="10" t="n"/>
    </row>
    <row r="233" ht="15.75" customHeight="1" s="120">
      <c r="B233" s="10" t="n"/>
      <c r="C233" s="10" t="n"/>
      <c r="D233" s="10" t="n"/>
      <c r="E233" s="10" t="n"/>
    </row>
    <row r="234" ht="15.75" customHeight="1" s="120">
      <c r="B234" s="10" t="n"/>
      <c r="C234" s="10" t="n"/>
      <c r="D234" s="10" t="n"/>
      <c r="E234" s="10" t="n"/>
    </row>
    <row r="235" ht="15.75" customHeight="1" s="120">
      <c r="B235" s="10" t="n"/>
      <c r="C235" s="10" t="n"/>
      <c r="D235" s="10" t="n"/>
      <c r="E235" s="10" t="n"/>
    </row>
    <row r="236" ht="15.75" customHeight="1" s="120">
      <c r="B236" s="10" t="n"/>
      <c r="C236" s="10" t="n"/>
      <c r="D236" s="10" t="n"/>
      <c r="E236" s="10" t="n"/>
    </row>
    <row r="237" ht="15.75" customHeight="1" s="120">
      <c r="B237" s="10" t="n"/>
      <c r="C237" s="10" t="n"/>
      <c r="D237" s="10" t="n"/>
      <c r="E237" s="10" t="n"/>
    </row>
    <row r="238" ht="15.75" customHeight="1" s="120">
      <c r="B238" s="10" t="n"/>
      <c r="C238" s="10" t="n"/>
      <c r="D238" s="10" t="n"/>
      <c r="E238" s="10" t="n"/>
    </row>
    <row r="239" ht="15.75" customHeight="1" s="120">
      <c r="B239" s="10" t="n"/>
      <c r="C239" s="10" t="n"/>
      <c r="D239" s="10" t="n"/>
      <c r="E239" s="10" t="n"/>
    </row>
    <row r="240" ht="15.75" customHeight="1" s="120">
      <c r="B240" s="10" t="n"/>
      <c r="C240" s="10" t="n"/>
      <c r="D240" s="10" t="n"/>
      <c r="E240" s="10" t="n"/>
    </row>
    <row r="241" ht="15.75" customHeight="1" s="120">
      <c r="B241" s="10" t="n"/>
      <c r="C241" s="10" t="n"/>
      <c r="D241" s="10" t="n"/>
      <c r="E241" s="10" t="n"/>
    </row>
    <row r="242" ht="15.75" customHeight="1" s="120">
      <c r="B242" s="10" t="n"/>
      <c r="C242" s="10" t="n"/>
      <c r="D242" s="10" t="n"/>
      <c r="E242" s="10" t="n"/>
    </row>
    <row r="243" ht="15.75" customHeight="1" s="120">
      <c r="B243" s="10" t="n"/>
      <c r="C243" s="10" t="n"/>
      <c r="D243" s="10" t="n"/>
      <c r="E243" s="10" t="n"/>
    </row>
    <row r="244" ht="15.75" customHeight="1" s="120">
      <c r="B244" s="10" t="n"/>
      <c r="C244" s="10" t="n"/>
      <c r="D244" s="10" t="n"/>
      <c r="E244" s="10" t="n"/>
    </row>
    <row r="245" ht="15.75" customHeight="1" s="120">
      <c r="B245" s="10" t="n"/>
      <c r="C245" s="10" t="n"/>
      <c r="D245" s="10" t="n"/>
      <c r="E245" s="10" t="n"/>
    </row>
    <row r="246" ht="15.75" customHeight="1" s="120">
      <c r="B246" s="10" t="n"/>
      <c r="C246" s="10" t="n"/>
      <c r="D246" s="10" t="n"/>
      <c r="E246" s="10" t="n"/>
    </row>
    <row r="247" ht="15.75" customHeight="1" s="120">
      <c r="B247" s="10" t="n"/>
      <c r="C247" s="10" t="n"/>
      <c r="D247" s="10" t="n"/>
      <c r="E247" s="10" t="n"/>
    </row>
    <row r="248" ht="15.75" customHeight="1" s="120">
      <c r="B248" s="10" t="n"/>
      <c r="C248" s="10" t="n"/>
      <c r="D248" s="10" t="n"/>
      <c r="E248" s="10" t="n"/>
    </row>
    <row r="249" ht="15.75" customHeight="1" s="120">
      <c r="B249" s="10" t="n"/>
      <c r="C249" s="10" t="n"/>
      <c r="D249" s="10" t="n"/>
      <c r="E249" s="10" t="n"/>
    </row>
    <row r="250" ht="15.75" customHeight="1" s="120">
      <c r="B250" s="10" t="n"/>
      <c r="C250" s="10" t="n"/>
      <c r="D250" s="10" t="n"/>
      <c r="E250" s="10" t="n"/>
    </row>
    <row r="251" ht="15.75" customHeight="1" s="120">
      <c r="B251" s="10" t="n"/>
      <c r="C251" s="10" t="n"/>
      <c r="D251" s="10" t="n"/>
      <c r="E251" s="10" t="n"/>
    </row>
    <row r="252" ht="15.75" customHeight="1" s="120">
      <c r="B252" s="10" t="n"/>
      <c r="C252" s="10" t="n"/>
      <c r="D252" s="10" t="n"/>
      <c r="E252" s="10" t="n"/>
    </row>
    <row r="253" ht="15.75" customHeight="1" s="120">
      <c r="B253" s="10" t="n"/>
      <c r="C253" s="10" t="n"/>
      <c r="D253" s="10" t="n"/>
      <c r="E253" s="10" t="n"/>
    </row>
    <row r="254" ht="15.75" customHeight="1" s="120">
      <c r="B254" s="10" t="n"/>
      <c r="C254" s="10" t="n"/>
      <c r="D254" s="10" t="n"/>
      <c r="E254" s="10" t="n"/>
    </row>
    <row r="255" ht="15.75" customHeight="1" s="120">
      <c r="B255" s="10" t="n"/>
      <c r="C255" s="10" t="n"/>
      <c r="D255" s="10" t="n"/>
      <c r="E255" s="10" t="n"/>
    </row>
    <row r="256" ht="15.75" customHeight="1" s="120">
      <c r="B256" s="10" t="n"/>
      <c r="C256" s="10" t="n"/>
      <c r="D256" s="10" t="n"/>
      <c r="E256" s="10" t="n"/>
    </row>
    <row r="257" ht="15.75" customHeight="1" s="120">
      <c r="B257" s="10" t="n"/>
      <c r="C257" s="10" t="n"/>
      <c r="D257" s="10" t="n"/>
      <c r="E257" s="10" t="n"/>
    </row>
    <row r="258" ht="15.75" customHeight="1" s="120">
      <c r="B258" s="10" t="n"/>
      <c r="C258" s="10" t="n"/>
      <c r="D258" s="10" t="n"/>
      <c r="E258" s="10" t="n"/>
    </row>
    <row r="259" ht="15.75" customHeight="1" s="120">
      <c r="B259" s="10" t="n"/>
      <c r="C259" s="10" t="n"/>
      <c r="D259" s="10" t="n"/>
      <c r="E259" s="10" t="n"/>
    </row>
    <row r="260" ht="15.75" customHeight="1" s="120">
      <c r="B260" s="10" t="n"/>
      <c r="C260" s="10" t="n"/>
      <c r="D260" s="10" t="n"/>
      <c r="E260" s="10" t="n"/>
    </row>
    <row r="261" ht="15.75" customHeight="1" s="120">
      <c r="B261" s="10" t="n"/>
      <c r="C261" s="10" t="n"/>
      <c r="D261" s="10" t="n"/>
      <c r="E261" s="10" t="n"/>
    </row>
    <row r="262" ht="15.75" customHeight="1" s="120">
      <c r="B262" s="10" t="n"/>
      <c r="C262" s="10" t="n"/>
      <c r="D262" s="10" t="n"/>
      <c r="E262" s="10" t="n"/>
    </row>
    <row r="263" ht="15.75" customHeight="1" s="120">
      <c r="B263" s="10" t="n"/>
      <c r="C263" s="10" t="n"/>
      <c r="D263" s="10" t="n"/>
      <c r="E263" s="10" t="n"/>
    </row>
    <row r="264" ht="15.75" customHeight="1" s="120">
      <c r="B264" s="10" t="n"/>
      <c r="C264" s="10" t="n"/>
      <c r="D264" s="10" t="n"/>
      <c r="E264" s="10" t="n"/>
    </row>
    <row r="265" ht="15.75" customHeight="1" s="120">
      <c r="B265" s="10" t="n"/>
      <c r="C265" s="10" t="n"/>
      <c r="D265" s="10" t="n"/>
      <c r="E265" s="10" t="n"/>
    </row>
    <row r="266" ht="15.75" customHeight="1" s="120">
      <c r="B266" s="10" t="n"/>
      <c r="C266" s="10" t="n"/>
      <c r="D266" s="10" t="n"/>
      <c r="E266" s="10" t="n"/>
    </row>
    <row r="267" ht="15.75" customHeight="1" s="120">
      <c r="B267" s="10" t="n"/>
      <c r="C267" s="10" t="n"/>
      <c r="D267" s="10" t="n"/>
      <c r="E267" s="10" t="n"/>
    </row>
    <row r="268" ht="15.75" customHeight="1" s="120">
      <c r="B268" s="10" t="n"/>
      <c r="C268" s="10" t="n"/>
      <c r="D268" s="10" t="n"/>
      <c r="E268" s="10" t="n"/>
    </row>
    <row r="269" ht="15.75" customHeight="1" s="120">
      <c r="B269" s="10" t="n"/>
      <c r="C269" s="10" t="n"/>
      <c r="D269" s="10" t="n"/>
      <c r="E269" s="10" t="n"/>
    </row>
    <row r="270" ht="15.75" customHeight="1" s="120">
      <c r="B270" s="10" t="n"/>
      <c r="C270" s="10" t="n"/>
      <c r="D270" s="10" t="n"/>
      <c r="E270" s="10" t="n"/>
    </row>
    <row r="271" ht="15.75" customHeight="1" s="120">
      <c r="B271" s="10" t="n"/>
      <c r="C271" s="10" t="n"/>
      <c r="D271" s="10" t="n"/>
      <c r="E271" s="10" t="n"/>
    </row>
    <row r="272" ht="15.75" customHeight="1" s="120">
      <c r="B272" s="10" t="n"/>
      <c r="C272" s="10" t="n"/>
      <c r="D272" s="10" t="n"/>
      <c r="E272" s="10" t="n"/>
    </row>
    <row r="273" ht="15.75" customHeight="1" s="120">
      <c r="B273" s="10" t="n"/>
      <c r="C273" s="10" t="n"/>
      <c r="D273" s="10" t="n"/>
      <c r="E273" s="10" t="n"/>
    </row>
    <row r="274" ht="15.75" customHeight="1" s="120">
      <c r="B274" s="10" t="n"/>
      <c r="C274" s="10" t="n"/>
      <c r="D274" s="10" t="n"/>
      <c r="E274" s="10" t="n"/>
    </row>
    <row r="275" ht="15.75" customHeight="1" s="120">
      <c r="B275" s="10" t="n"/>
      <c r="C275" s="10" t="n"/>
      <c r="D275" s="10" t="n"/>
      <c r="E275" s="10" t="n"/>
    </row>
    <row r="276" ht="15.75" customHeight="1" s="120">
      <c r="B276" s="10" t="n"/>
      <c r="C276" s="10" t="n"/>
      <c r="D276" s="10" t="n"/>
      <c r="E276" s="10" t="n"/>
    </row>
    <row r="277" ht="15.75" customHeight="1" s="120">
      <c r="B277" s="10" t="n"/>
      <c r="C277" s="10" t="n"/>
      <c r="D277" s="10" t="n"/>
      <c r="E277" s="10" t="n"/>
    </row>
    <row r="278" ht="15.75" customHeight="1" s="120">
      <c r="B278" s="10" t="n"/>
      <c r="C278" s="10" t="n"/>
      <c r="D278" s="10" t="n"/>
      <c r="E278" s="10" t="n"/>
    </row>
    <row r="279" ht="15.75" customHeight="1" s="120">
      <c r="B279" s="10" t="n"/>
      <c r="C279" s="10" t="n"/>
      <c r="D279" s="10" t="n"/>
      <c r="E279" s="10" t="n"/>
    </row>
    <row r="280" ht="15.75" customHeight="1" s="120">
      <c r="B280" s="10" t="n"/>
      <c r="C280" s="10" t="n"/>
      <c r="D280" s="10" t="n"/>
      <c r="E280" s="10" t="n"/>
    </row>
    <row r="281" ht="15.75" customHeight="1" s="120">
      <c r="B281" s="10" t="n"/>
      <c r="C281" s="10" t="n"/>
      <c r="D281" s="10" t="n"/>
      <c r="E281" s="10" t="n"/>
    </row>
    <row r="282" ht="15.75" customHeight="1" s="120">
      <c r="B282" s="10" t="n"/>
      <c r="C282" s="10" t="n"/>
      <c r="D282" s="10" t="n"/>
      <c r="E282" s="10" t="n"/>
    </row>
    <row r="283" ht="15.75" customHeight="1" s="120">
      <c r="B283" s="10" t="n"/>
      <c r="C283" s="10" t="n"/>
      <c r="D283" s="10" t="n"/>
      <c r="E283" s="10" t="n"/>
    </row>
    <row r="284" ht="15.75" customHeight="1" s="120">
      <c r="B284" s="10" t="n"/>
      <c r="C284" s="10" t="n"/>
      <c r="D284" s="10" t="n"/>
      <c r="E284" s="10" t="n"/>
    </row>
    <row r="285" ht="15.75" customHeight="1" s="120">
      <c r="B285" s="10" t="n"/>
      <c r="C285" s="10" t="n"/>
      <c r="D285" s="10" t="n"/>
      <c r="E285" s="10" t="n"/>
    </row>
    <row r="286" ht="15.75" customHeight="1" s="120">
      <c r="B286" s="10" t="n"/>
      <c r="C286" s="10" t="n"/>
      <c r="D286" s="10" t="n"/>
      <c r="E286" s="10" t="n"/>
    </row>
    <row r="287" ht="15.75" customHeight="1" s="120">
      <c r="B287" s="10" t="n"/>
      <c r="C287" s="10" t="n"/>
      <c r="D287" s="10" t="n"/>
      <c r="E287" s="10" t="n"/>
    </row>
    <row r="288" ht="15.75" customHeight="1" s="120">
      <c r="B288" s="10" t="n"/>
      <c r="C288" s="10" t="n"/>
      <c r="D288" s="10" t="n"/>
      <c r="E288" s="10" t="n"/>
    </row>
    <row r="289" ht="15.75" customHeight="1" s="120">
      <c r="B289" s="10" t="n"/>
      <c r="C289" s="10" t="n"/>
      <c r="D289" s="10" t="n"/>
      <c r="E289" s="10" t="n"/>
    </row>
    <row r="290" ht="15.75" customHeight="1" s="120">
      <c r="B290" s="10" t="n"/>
      <c r="C290" s="10" t="n"/>
      <c r="D290" s="10" t="n"/>
      <c r="E290" s="10" t="n"/>
    </row>
    <row r="291" ht="15.75" customHeight="1" s="120">
      <c r="B291" s="10" t="n"/>
      <c r="C291" s="10" t="n"/>
      <c r="D291" s="10" t="n"/>
      <c r="E291" s="10" t="n"/>
    </row>
    <row r="292" ht="15.75" customHeight="1" s="120">
      <c r="B292" s="10" t="n"/>
      <c r="C292" s="10" t="n"/>
      <c r="D292" s="10" t="n"/>
      <c r="E292" s="10" t="n"/>
    </row>
    <row r="293" ht="15.75" customHeight="1" s="120">
      <c r="B293" s="10" t="n"/>
      <c r="C293" s="10" t="n"/>
      <c r="D293" s="10" t="n"/>
      <c r="E293" s="10" t="n"/>
    </row>
    <row r="294" ht="15.75" customHeight="1" s="120">
      <c r="B294" s="10" t="n"/>
      <c r="C294" s="10" t="n"/>
      <c r="D294" s="10" t="n"/>
      <c r="E294" s="10" t="n"/>
    </row>
    <row r="295" ht="15.75" customHeight="1" s="120">
      <c r="B295" s="10" t="n"/>
      <c r="C295" s="10" t="n"/>
      <c r="D295" s="10" t="n"/>
      <c r="E295" s="10" t="n"/>
    </row>
    <row r="296" ht="15.75" customHeight="1" s="120">
      <c r="B296" s="10" t="n"/>
      <c r="C296" s="10" t="n"/>
      <c r="D296" s="10" t="n"/>
      <c r="E296" s="10" t="n"/>
    </row>
    <row r="297" ht="15.75" customHeight="1" s="120">
      <c r="B297" s="10" t="n"/>
      <c r="C297" s="10" t="n"/>
      <c r="D297" s="10" t="n"/>
      <c r="E297" s="10" t="n"/>
    </row>
    <row r="298" ht="15.75" customHeight="1" s="120">
      <c r="B298" s="10" t="n"/>
      <c r="C298" s="10" t="n"/>
      <c r="D298" s="10" t="n"/>
      <c r="E298" s="10" t="n"/>
    </row>
    <row r="299" ht="15.75" customHeight="1" s="120">
      <c r="B299" s="10" t="n"/>
      <c r="C299" s="10" t="n"/>
      <c r="D299" s="10" t="n"/>
      <c r="E299" s="10" t="n"/>
    </row>
    <row r="300" ht="15.75" customHeight="1" s="120">
      <c r="B300" s="10" t="n"/>
      <c r="C300" s="10" t="n"/>
      <c r="D300" s="10" t="n"/>
      <c r="E300" s="10" t="n"/>
    </row>
    <row r="301" ht="15.75" customHeight="1" s="120">
      <c r="B301" s="10" t="n"/>
      <c r="C301" s="10" t="n"/>
      <c r="D301" s="10" t="n"/>
      <c r="E301" s="10" t="n"/>
    </row>
    <row r="302" ht="15.75" customHeight="1" s="120">
      <c r="B302" s="10" t="n"/>
      <c r="C302" s="10" t="n"/>
      <c r="D302" s="10" t="n"/>
      <c r="E302" s="10" t="n"/>
    </row>
    <row r="303" ht="15.75" customHeight="1" s="120">
      <c r="B303" s="10" t="n"/>
      <c r="C303" s="10" t="n"/>
      <c r="D303" s="10" t="n"/>
      <c r="E303" s="10" t="n"/>
    </row>
    <row r="304" ht="15.75" customHeight="1" s="120">
      <c r="B304" s="10" t="n"/>
      <c r="C304" s="10" t="n"/>
      <c r="D304" s="10" t="n"/>
      <c r="E304" s="10" t="n"/>
    </row>
    <row r="305" ht="15.75" customHeight="1" s="120">
      <c r="B305" s="10" t="n"/>
      <c r="C305" s="10" t="n"/>
      <c r="D305" s="10" t="n"/>
      <c r="E305" s="10" t="n"/>
    </row>
    <row r="306" ht="15.75" customHeight="1" s="120">
      <c r="B306" s="10" t="n"/>
      <c r="C306" s="10" t="n"/>
      <c r="D306" s="10" t="n"/>
      <c r="E306" s="10" t="n"/>
    </row>
    <row r="307" ht="15.75" customHeight="1" s="120">
      <c r="B307" s="10" t="n"/>
      <c r="C307" s="10" t="n"/>
      <c r="D307" s="10" t="n"/>
      <c r="E307" s="10" t="n"/>
    </row>
    <row r="308" ht="15.75" customHeight="1" s="120">
      <c r="B308" s="10" t="n"/>
      <c r="C308" s="10" t="n"/>
      <c r="D308" s="10" t="n"/>
      <c r="E308" s="10" t="n"/>
    </row>
    <row r="309" ht="15.75" customHeight="1" s="120">
      <c r="B309" s="10" t="n"/>
      <c r="C309" s="10" t="n"/>
      <c r="D309" s="10" t="n"/>
      <c r="E309" s="10" t="n"/>
    </row>
    <row r="310" ht="15.75" customHeight="1" s="120">
      <c r="B310" s="10" t="n"/>
      <c r="C310" s="10" t="n"/>
      <c r="D310" s="10" t="n"/>
      <c r="E310" s="10" t="n"/>
    </row>
    <row r="311" ht="15.75" customHeight="1" s="120">
      <c r="B311" s="10" t="n"/>
      <c r="C311" s="10" t="n"/>
      <c r="D311" s="10" t="n"/>
      <c r="E311" s="10" t="n"/>
    </row>
    <row r="312" ht="15.75" customHeight="1" s="120">
      <c r="B312" s="10" t="n"/>
      <c r="C312" s="10" t="n"/>
      <c r="D312" s="10" t="n"/>
      <c r="E312" s="10" t="n"/>
    </row>
    <row r="313" ht="15.75" customHeight="1" s="120">
      <c r="B313" s="10" t="n"/>
      <c r="C313" s="10" t="n"/>
      <c r="D313" s="10" t="n"/>
      <c r="E313" s="10" t="n"/>
    </row>
    <row r="314" ht="15.75" customHeight="1" s="120">
      <c r="B314" s="10" t="n"/>
      <c r="C314" s="10" t="n"/>
      <c r="D314" s="10" t="n"/>
      <c r="E314" s="10" t="n"/>
    </row>
    <row r="315" ht="15.75" customHeight="1" s="120">
      <c r="B315" s="10" t="n"/>
      <c r="C315" s="10" t="n"/>
      <c r="D315" s="10" t="n"/>
      <c r="E315" s="10" t="n"/>
    </row>
    <row r="316" ht="15.75" customHeight="1" s="120">
      <c r="B316" s="10" t="n"/>
      <c r="C316" s="10" t="n"/>
      <c r="D316" s="10" t="n"/>
      <c r="E316" s="10" t="n"/>
    </row>
    <row r="317" ht="15.75" customHeight="1" s="120">
      <c r="B317" s="10" t="n"/>
      <c r="C317" s="10" t="n"/>
      <c r="D317" s="10" t="n"/>
      <c r="E317" s="10" t="n"/>
    </row>
    <row r="318" ht="15.75" customHeight="1" s="120">
      <c r="B318" s="10" t="n"/>
      <c r="C318" s="10" t="n"/>
      <c r="D318" s="10" t="n"/>
      <c r="E318" s="10" t="n"/>
    </row>
    <row r="319" ht="15.75" customHeight="1" s="120">
      <c r="B319" s="10" t="n"/>
      <c r="C319" s="10" t="n"/>
      <c r="D319" s="10" t="n"/>
      <c r="E319" s="10" t="n"/>
    </row>
    <row r="320" ht="15.75" customHeight="1" s="120">
      <c r="B320" s="10" t="n"/>
      <c r="C320" s="10" t="n"/>
      <c r="D320" s="10" t="n"/>
      <c r="E320" s="10" t="n"/>
    </row>
    <row r="321" ht="15.75" customHeight="1" s="120">
      <c r="B321" s="10" t="n"/>
      <c r="C321" s="10" t="n"/>
      <c r="D321" s="10" t="n"/>
      <c r="E321" s="10" t="n"/>
    </row>
    <row r="322" ht="15.75" customHeight="1" s="120">
      <c r="B322" s="10" t="n"/>
      <c r="C322" s="10" t="n"/>
      <c r="D322" s="10" t="n"/>
      <c r="E322" s="10" t="n"/>
    </row>
    <row r="323" ht="15.75" customHeight="1" s="120">
      <c r="B323" s="10" t="n"/>
      <c r="C323" s="10" t="n"/>
      <c r="D323" s="10" t="n"/>
      <c r="E323" s="10" t="n"/>
    </row>
    <row r="324" ht="15.75" customHeight="1" s="120">
      <c r="B324" s="10" t="n"/>
      <c r="C324" s="10" t="n"/>
      <c r="D324" s="10" t="n"/>
      <c r="E324" s="10" t="n"/>
    </row>
    <row r="325" ht="15.75" customHeight="1" s="120">
      <c r="B325" s="10" t="n"/>
      <c r="C325" s="10" t="n"/>
      <c r="D325" s="10" t="n"/>
      <c r="E325" s="10" t="n"/>
    </row>
    <row r="326" ht="15.75" customHeight="1" s="120">
      <c r="B326" s="10" t="n"/>
      <c r="C326" s="10" t="n"/>
      <c r="D326" s="10" t="n"/>
      <c r="E326" s="10" t="n"/>
    </row>
    <row r="327" ht="15.75" customHeight="1" s="120">
      <c r="B327" s="10" t="n"/>
      <c r="C327" s="10" t="n"/>
      <c r="D327" s="10" t="n"/>
      <c r="E327" s="10" t="n"/>
    </row>
    <row r="328" ht="15.75" customHeight="1" s="120">
      <c r="B328" s="10" t="n"/>
      <c r="C328" s="10" t="n"/>
      <c r="D328" s="10" t="n"/>
      <c r="E328" s="10" t="n"/>
    </row>
    <row r="329" ht="15.75" customHeight="1" s="120">
      <c r="B329" s="10" t="n"/>
      <c r="C329" s="10" t="n"/>
      <c r="D329" s="10" t="n"/>
      <c r="E329" s="10" t="n"/>
    </row>
    <row r="330" ht="15.75" customHeight="1" s="120">
      <c r="B330" s="10" t="n"/>
      <c r="C330" s="10" t="n"/>
      <c r="D330" s="10" t="n"/>
      <c r="E330" s="10" t="n"/>
    </row>
    <row r="331" ht="15.75" customHeight="1" s="120">
      <c r="B331" s="10" t="n"/>
      <c r="C331" s="10" t="n"/>
      <c r="D331" s="10" t="n"/>
      <c r="E331" s="10" t="n"/>
    </row>
    <row r="332" ht="15.75" customHeight="1" s="120">
      <c r="B332" s="10" t="n"/>
      <c r="C332" s="10" t="n"/>
      <c r="D332" s="10" t="n"/>
      <c r="E332" s="10" t="n"/>
    </row>
    <row r="333" ht="15.75" customHeight="1" s="120">
      <c r="B333" s="10" t="n"/>
      <c r="C333" s="10" t="n"/>
      <c r="D333" s="10" t="n"/>
      <c r="E333" s="10" t="n"/>
    </row>
    <row r="334" ht="15.75" customHeight="1" s="120">
      <c r="B334" s="10" t="n"/>
      <c r="C334" s="10" t="n"/>
      <c r="D334" s="10" t="n"/>
      <c r="E334" s="10" t="n"/>
    </row>
    <row r="335" ht="15.75" customHeight="1" s="120">
      <c r="B335" s="10" t="n"/>
      <c r="C335" s="10" t="n"/>
      <c r="D335" s="10" t="n"/>
      <c r="E335" s="10" t="n"/>
    </row>
    <row r="336" ht="15.75" customHeight="1" s="120">
      <c r="B336" s="10" t="n"/>
      <c r="C336" s="10" t="n"/>
      <c r="D336" s="10" t="n"/>
      <c r="E336" s="10" t="n"/>
    </row>
    <row r="337" ht="15.75" customHeight="1" s="120">
      <c r="B337" s="10" t="n"/>
      <c r="C337" s="10" t="n"/>
      <c r="D337" s="10" t="n"/>
      <c r="E337" s="10" t="n"/>
    </row>
    <row r="338" ht="15.75" customHeight="1" s="120">
      <c r="B338" s="10" t="n"/>
      <c r="C338" s="10" t="n"/>
      <c r="D338" s="10" t="n"/>
      <c r="E338" s="10" t="n"/>
    </row>
    <row r="339" ht="15.75" customHeight="1" s="120">
      <c r="B339" s="10" t="n"/>
      <c r="C339" s="10" t="n"/>
      <c r="D339" s="10" t="n"/>
      <c r="E339" s="10" t="n"/>
    </row>
    <row r="340" ht="15.75" customHeight="1" s="120">
      <c r="B340" s="10" t="n"/>
      <c r="C340" s="10" t="n"/>
      <c r="D340" s="10" t="n"/>
      <c r="E340" s="10" t="n"/>
    </row>
    <row r="341" ht="15.75" customHeight="1" s="120">
      <c r="B341" s="10" t="n"/>
      <c r="C341" s="10" t="n"/>
      <c r="D341" s="10" t="n"/>
      <c r="E341" s="10" t="n"/>
    </row>
    <row r="342" ht="15.75" customHeight="1" s="120">
      <c r="B342" s="10" t="n"/>
      <c r="C342" s="10" t="n"/>
      <c r="D342" s="10" t="n"/>
      <c r="E342" s="10" t="n"/>
    </row>
    <row r="343" ht="15.75" customHeight="1" s="120">
      <c r="B343" s="10" t="n"/>
      <c r="C343" s="10" t="n"/>
      <c r="D343" s="10" t="n"/>
      <c r="E343" s="10" t="n"/>
    </row>
    <row r="344" ht="15.75" customHeight="1" s="120">
      <c r="B344" s="10" t="n"/>
      <c r="C344" s="10" t="n"/>
      <c r="D344" s="10" t="n"/>
      <c r="E344" s="10" t="n"/>
    </row>
    <row r="345" ht="15.75" customHeight="1" s="120">
      <c r="B345" s="10" t="n"/>
      <c r="C345" s="10" t="n"/>
      <c r="D345" s="10" t="n"/>
      <c r="E345" s="10" t="n"/>
    </row>
    <row r="346" ht="15.75" customHeight="1" s="120">
      <c r="B346" s="10" t="n"/>
      <c r="C346" s="10" t="n"/>
      <c r="D346" s="10" t="n"/>
      <c r="E346" s="10" t="n"/>
    </row>
    <row r="347" ht="15.75" customHeight="1" s="120">
      <c r="B347" s="10" t="n"/>
      <c r="C347" s="10" t="n"/>
      <c r="D347" s="10" t="n"/>
      <c r="E347" s="10" t="n"/>
    </row>
    <row r="348" ht="15.75" customHeight="1" s="120">
      <c r="B348" s="10" t="n"/>
      <c r="C348" s="10" t="n"/>
      <c r="D348" s="10" t="n"/>
      <c r="E348" s="10" t="n"/>
    </row>
    <row r="349" ht="15.75" customHeight="1" s="120">
      <c r="B349" s="10" t="n"/>
      <c r="C349" s="10" t="n"/>
      <c r="D349" s="10" t="n"/>
      <c r="E349" s="10" t="n"/>
    </row>
    <row r="350" ht="15.75" customHeight="1" s="120">
      <c r="B350" s="10" t="n"/>
      <c r="C350" s="10" t="n"/>
      <c r="D350" s="10" t="n"/>
      <c r="E350" s="10" t="n"/>
    </row>
    <row r="351" ht="15.75" customHeight="1" s="120">
      <c r="B351" s="10" t="n"/>
      <c r="C351" s="10" t="n"/>
      <c r="D351" s="10" t="n"/>
      <c r="E351" s="10" t="n"/>
    </row>
    <row r="352" ht="15.75" customHeight="1" s="120">
      <c r="B352" s="10" t="n"/>
      <c r="C352" s="10" t="n"/>
      <c r="D352" s="10" t="n"/>
      <c r="E352" s="10" t="n"/>
    </row>
    <row r="353" ht="15.75" customHeight="1" s="120">
      <c r="B353" s="10" t="n"/>
      <c r="C353" s="10" t="n"/>
      <c r="D353" s="10" t="n"/>
      <c r="E353" s="10" t="n"/>
    </row>
    <row r="354" ht="15.75" customHeight="1" s="120">
      <c r="B354" s="10" t="n"/>
      <c r="C354" s="10" t="n"/>
      <c r="D354" s="10" t="n"/>
      <c r="E354" s="10" t="n"/>
    </row>
    <row r="355" ht="15.75" customHeight="1" s="120">
      <c r="B355" s="10" t="n"/>
      <c r="C355" s="10" t="n"/>
      <c r="D355" s="10" t="n"/>
      <c r="E355" s="10" t="n"/>
    </row>
    <row r="356" ht="15.75" customHeight="1" s="120">
      <c r="B356" s="10" t="n"/>
      <c r="C356" s="10" t="n"/>
      <c r="D356" s="10" t="n"/>
      <c r="E356" s="10" t="n"/>
    </row>
    <row r="357" ht="15.75" customHeight="1" s="120">
      <c r="B357" s="10" t="n"/>
      <c r="C357" s="10" t="n"/>
      <c r="D357" s="10" t="n"/>
      <c r="E357" s="10" t="n"/>
    </row>
    <row r="358" ht="15.75" customHeight="1" s="120">
      <c r="B358" s="10" t="n"/>
      <c r="C358" s="10" t="n"/>
      <c r="D358" s="10" t="n"/>
      <c r="E358" s="10" t="n"/>
    </row>
    <row r="359" ht="15.75" customHeight="1" s="120">
      <c r="B359" s="10" t="n"/>
      <c r="C359" s="10" t="n"/>
      <c r="D359" s="10" t="n"/>
      <c r="E359" s="10" t="n"/>
    </row>
    <row r="360" ht="15.75" customHeight="1" s="120">
      <c r="B360" s="10" t="n"/>
      <c r="C360" s="10" t="n"/>
      <c r="D360" s="10" t="n"/>
      <c r="E360" s="10" t="n"/>
    </row>
    <row r="361" ht="15.75" customHeight="1" s="120">
      <c r="B361" s="10" t="n"/>
      <c r="C361" s="10" t="n"/>
      <c r="D361" s="10" t="n"/>
      <c r="E361" s="10" t="n"/>
    </row>
    <row r="362" ht="15.75" customHeight="1" s="120">
      <c r="B362" s="10" t="n"/>
      <c r="C362" s="10" t="n"/>
      <c r="D362" s="10" t="n"/>
      <c r="E362" s="10" t="n"/>
    </row>
    <row r="363" ht="15.75" customHeight="1" s="120">
      <c r="B363" s="10" t="n"/>
      <c r="C363" s="10" t="n"/>
      <c r="D363" s="10" t="n"/>
      <c r="E363" s="10" t="n"/>
    </row>
    <row r="364" ht="15.75" customHeight="1" s="120">
      <c r="B364" s="10" t="n"/>
      <c r="C364" s="10" t="n"/>
      <c r="D364" s="10" t="n"/>
      <c r="E364" s="10" t="n"/>
    </row>
    <row r="365" ht="15.75" customHeight="1" s="120">
      <c r="B365" s="10" t="n"/>
      <c r="C365" s="10" t="n"/>
      <c r="D365" s="10" t="n"/>
      <c r="E365" s="10" t="n"/>
    </row>
    <row r="366" ht="15.75" customHeight="1" s="120">
      <c r="B366" s="10" t="n"/>
      <c r="C366" s="10" t="n"/>
      <c r="D366" s="10" t="n"/>
      <c r="E366" s="10" t="n"/>
    </row>
    <row r="367" ht="15.75" customHeight="1" s="120">
      <c r="B367" s="10" t="n"/>
      <c r="C367" s="10" t="n"/>
      <c r="D367" s="10" t="n"/>
      <c r="E367" s="10" t="n"/>
    </row>
    <row r="368" ht="15.75" customHeight="1" s="120">
      <c r="B368" s="10" t="n"/>
      <c r="C368" s="10" t="n"/>
      <c r="D368" s="10" t="n"/>
      <c r="E368" s="10" t="n"/>
    </row>
    <row r="369" ht="15.75" customHeight="1" s="120">
      <c r="B369" s="10" t="n"/>
      <c r="C369" s="10" t="n"/>
      <c r="D369" s="10" t="n"/>
      <c r="E369" s="10" t="n"/>
    </row>
    <row r="370" ht="15.75" customHeight="1" s="120">
      <c r="B370" s="10" t="n"/>
      <c r="C370" s="10" t="n"/>
      <c r="D370" s="10" t="n"/>
      <c r="E370" s="10" t="n"/>
    </row>
    <row r="371" ht="15.75" customHeight="1" s="120">
      <c r="B371" s="10" t="n"/>
      <c r="C371" s="10" t="n"/>
      <c r="D371" s="10" t="n"/>
      <c r="E371" s="10" t="n"/>
    </row>
    <row r="372" ht="15.75" customHeight="1" s="120">
      <c r="B372" s="10" t="n"/>
      <c r="C372" s="10" t="n"/>
      <c r="D372" s="10" t="n"/>
      <c r="E372" s="10" t="n"/>
    </row>
    <row r="373" ht="15.75" customHeight="1" s="120">
      <c r="B373" s="10" t="n"/>
      <c r="C373" s="10" t="n"/>
      <c r="D373" s="10" t="n"/>
      <c r="E373" s="10" t="n"/>
    </row>
    <row r="374" ht="15.75" customHeight="1" s="120">
      <c r="B374" s="10" t="n"/>
      <c r="C374" s="10" t="n"/>
      <c r="D374" s="10" t="n"/>
      <c r="E374" s="10" t="n"/>
    </row>
    <row r="375" ht="15.75" customHeight="1" s="120">
      <c r="B375" s="10" t="n"/>
      <c r="C375" s="10" t="n"/>
      <c r="D375" s="10" t="n"/>
      <c r="E375" s="10" t="n"/>
    </row>
    <row r="376" ht="15.75" customHeight="1" s="120">
      <c r="B376" s="10" t="n"/>
      <c r="C376" s="10" t="n"/>
      <c r="D376" s="10" t="n"/>
      <c r="E376" s="10" t="n"/>
    </row>
    <row r="377" ht="15.75" customHeight="1" s="120">
      <c r="B377" s="10" t="n"/>
      <c r="C377" s="10" t="n"/>
      <c r="D377" s="10" t="n"/>
      <c r="E377" s="10" t="n"/>
    </row>
    <row r="378" ht="15.75" customHeight="1" s="120">
      <c r="B378" s="10" t="n"/>
      <c r="C378" s="10" t="n"/>
      <c r="D378" s="10" t="n"/>
      <c r="E378" s="10" t="n"/>
    </row>
    <row r="379" ht="15.75" customHeight="1" s="120">
      <c r="B379" s="10" t="n"/>
      <c r="C379" s="10" t="n"/>
      <c r="D379" s="10" t="n"/>
      <c r="E379" s="10" t="n"/>
    </row>
    <row r="380" ht="15.75" customHeight="1" s="120">
      <c r="B380" s="10" t="n"/>
      <c r="C380" s="10" t="n"/>
      <c r="D380" s="10" t="n"/>
      <c r="E380" s="10" t="n"/>
    </row>
    <row r="381" ht="15.75" customHeight="1" s="120">
      <c r="B381" s="10" t="n"/>
      <c r="C381" s="10" t="n"/>
      <c r="D381" s="10" t="n"/>
      <c r="E381" s="10" t="n"/>
    </row>
    <row r="382" ht="15.75" customHeight="1" s="120">
      <c r="B382" s="10" t="n"/>
      <c r="C382" s="10" t="n"/>
      <c r="D382" s="10" t="n"/>
      <c r="E382" s="10" t="n"/>
    </row>
    <row r="383" ht="15.75" customHeight="1" s="120">
      <c r="B383" s="10" t="n"/>
      <c r="C383" s="10" t="n"/>
      <c r="D383" s="10" t="n"/>
      <c r="E383" s="10" t="n"/>
    </row>
    <row r="384" ht="15.75" customHeight="1" s="120">
      <c r="B384" s="10" t="n"/>
      <c r="C384" s="10" t="n"/>
      <c r="D384" s="10" t="n"/>
      <c r="E384" s="10" t="n"/>
    </row>
    <row r="385" ht="15.75" customHeight="1" s="120">
      <c r="B385" s="10" t="n"/>
      <c r="C385" s="10" t="n"/>
      <c r="D385" s="10" t="n"/>
      <c r="E385" s="10" t="n"/>
    </row>
    <row r="386" ht="15.75" customHeight="1" s="120">
      <c r="B386" s="10" t="n"/>
      <c r="C386" s="10" t="n"/>
      <c r="D386" s="10" t="n"/>
      <c r="E386" s="10" t="n"/>
    </row>
    <row r="387" ht="15.75" customHeight="1" s="120">
      <c r="B387" s="10" t="n"/>
      <c r="C387" s="10" t="n"/>
      <c r="D387" s="10" t="n"/>
      <c r="E387" s="10" t="n"/>
    </row>
    <row r="388" ht="15.75" customHeight="1" s="120">
      <c r="B388" s="10" t="n"/>
      <c r="C388" s="10" t="n"/>
      <c r="D388" s="10" t="n"/>
      <c r="E388" s="10" t="n"/>
    </row>
    <row r="389" ht="15.75" customHeight="1" s="120">
      <c r="B389" s="10" t="n"/>
      <c r="C389" s="10" t="n"/>
      <c r="D389" s="10" t="n"/>
      <c r="E389" s="10" t="n"/>
    </row>
    <row r="390" ht="15.75" customHeight="1" s="120">
      <c r="B390" s="10" t="n"/>
      <c r="C390" s="10" t="n"/>
      <c r="D390" s="10" t="n"/>
      <c r="E390" s="10" t="n"/>
    </row>
    <row r="391" ht="15.75" customHeight="1" s="120">
      <c r="B391" s="10" t="n"/>
      <c r="C391" s="10" t="n"/>
      <c r="D391" s="10" t="n"/>
      <c r="E391" s="10" t="n"/>
    </row>
    <row r="392" ht="15.75" customHeight="1" s="120">
      <c r="B392" s="10" t="n"/>
      <c r="C392" s="10" t="n"/>
      <c r="D392" s="10" t="n"/>
      <c r="E392" s="10" t="n"/>
    </row>
    <row r="393" ht="15.75" customHeight="1" s="120">
      <c r="B393" s="10" t="n"/>
      <c r="C393" s="10" t="n"/>
      <c r="D393" s="10" t="n"/>
      <c r="E393" s="10" t="n"/>
    </row>
    <row r="394" ht="15.75" customHeight="1" s="120">
      <c r="B394" s="10" t="n"/>
      <c r="C394" s="10" t="n"/>
      <c r="D394" s="10" t="n"/>
      <c r="E394" s="10" t="n"/>
    </row>
    <row r="395" ht="15.75" customHeight="1" s="120">
      <c r="B395" s="10" t="n"/>
      <c r="C395" s="10" t="n"/>
      <c r="D395" s="10" t="n"/>
      <c r="E395" s="10" t="n"/>
    </row>
    <row r="396" ht="15.75" customHeight="1" s="120">
      <c r="B396" s="10" t="n"/>
      <c r="C396" s="10" t="n"/>
      <c r="D396" s="10" t="n"/>
      <c r="E396" s="10" t="n"/>
    </row>
    <row r="397" ht="15.75" customHeight="1" s="120">
      <c r="B397" s="10" t="n"/>
      <c r="C397" s="10" t="n"/>
      <c r="D397" s="10" t="n"/>
      <c r="E397" s="10" t="n"/>
    </row>
    <row r="398" ht="15.75" customHeight="1" s="120">
      <c r="B398" s="10" t="n"/>
      <c r="C398" s="10" t="n"/>
      <c r="D398" s="10" t="n"/>
      <c r="E398" s="10" t="n"/>
    </row>
    <row r="399" ht="15.75" customHeight="1" s="120">
      <c r="B399" s="10" t="n"/>
      <c r="C399" s="10" t="n"/>
      <c r="D399" s="10" t="n"/>
      <c r="E399" s="10" t="n"/>
    </row>
    <row r="400" ht="15.75" customHeight="1" s="120">
      <c r="B400" s="10" t="n"/>
      <c r="C400" s="10" t="n"/>
      <c r="D400" s="10" t="n"/>
      <c r="E400" s="10" t="n"/>
    </row>
    <row r="401" ht="15.75" customHeight="1" s="120">
      <c r="B401" s="10" t="n"/>
      <c r="C401" s="10" t="n"/>
      <c r="D401" s="10" t="n"/>
      <c r="E401" s="10" t="n"/>
    </row>
    <row r="402" ht="15.75" customHeight="1" s="120">
      <c r="B402" s="10" t="n"/>
      <c r="C402" s="10" t="n"/>
      <c r="D402" s="10" t="n"/>
      <c r="E402" s="10" t="n"/>
    </row>
    <row r="403" ht="15.75" customHeight="1" s="120">
      <c r="B403" s="10" t="n"/>
      <c r="C403" s="10" t="n"/>
      <c r="D403" s="10" t="n"/>
      <c r="E403" s="10" t="n"/>
    </row>
    <row r="404" ht="15.75" customHeight="1" s="120">
      <c r="B404" s="10" t="n"/>
      <c r="C404" s="10" t="n"/>
      <c r="D404" s="10" t="n"/>
      <c r="E404" s="10" t="n"/>
    </row>
    <row r="405" ht="15.75" customHeight="1" s="120">
      <c r="B405" s="10" t="n"/>
      <c r="C405" s="10" t="n"/>
      <c r="D405" s="10" t="n"/>
      <c r="E405" s="10" t="n"/>
    </row>
    <row r="406" ht="15.75" customHeight="1" s="120">
      <c r="B406" s="10" t="n"/>
      <c r="C406" s="10" t="n"/>
      <c r="D406" s="10" t="n"/>
      <c r="E406" s="10" t="n"/>
    </row>
    <row r="407" ht="15.75" customHeight="1" s="120">
      <c r="B407" s="10" t="n"/>
      <c r="C407" s="10" t="n"/>
      <c r="D407" s="10" t="n"/>
      <c r="E407" s="10" t="n"/>
    </row>
    <row r="408" ht="15.75" customHeight="1" s="120">
      <c r="B408" s="10" t="n"/>
      <c r="C408" s="10" t="n"/>
      <c r="D408" s="10" t="n"/>
      <c r="E408" s="10" t="n"/>
    </row>
    <row r="409" ht="15.75" customHeight="1" s="120">
      <c r="B409" s="10" t="n"/>
      <c r="C409" s="10" t="n"/>
      <c r="D409" s="10" t="n"/>
      <c r="E409" s="10" t="n"/>
    </row>
    <row r="410" ht="15.75" customHeight="1" s="120">
      <c r="B410" s="10" t="n"/>
      <c r="C410" s="10" t="n"/>
      <c r="D410" s="10" t="n"/>
      <c r="E410" s="10" t="n"/>
    </row>
    <row r="411" ht="15.75" customHeight="1" s="120">
      <c r="B411" s="10" t="n"/>
      <c r="C411" s="10" t="n"/>
      <c r="D411" s="10" t="n"/>
      <c r="E411" s="10" t="n"/>
    </row>
    <row r="412" ht="15.75" customHeight="1" s="120">
      <c r="B412" s="10" t="n"/>
      <c r="C412" s="10" t="n"/>
      <c r="D412" s="10" t="n"/>
      <c r="E412" s="10" t="n"/>
    </row>
    <row r="413" ht="15.75" customHeight="1" s="120">
      <c r="B413" s="10" t="n"/>
      <c r="C413" s="10" t="n"/>
      <c r="D413" s="10" t="n"/>
      <c r="E413" s="10" t="n"/>
    </row>
    <row r="414" ht="15.75" customHeight="1" s="120">
      <c r="B414" s="10" t="n"/>
      <c r="C414" s="10" t="n"/>
      <c r="D414" s="10" t="n"/>
      <c r="E414" s="10" t="n"/>
    </row>
    <row r="415" ht="15.75" customHeight="1" s="120">
      <c r="B415" s="10" t="n"/>
      <c r="C415" s="10" t="n"/>
      <c r="D415" s="10" t="n"/>
      <c r="E415" s="10" t="n"/>
    </row>
    <row r="416" ht="15.75" customHeight="1" s="120">
      <c r="B416" s="10" t="n"/>
      <c r="C416" s="10" t="n"/>
      <c r="D416" s="10" t="n"/>
      <c r="E416" s="10" t="n"/>
    </row>
    <row r="417" ht="15.75" customHeight="1" s="120">
      <c r="B417" s="10" t="n"/>
      <c r="C417" s="10" t="n"/>
      <c r="D417" s="10" t="n"/>
      <c r="E417" s="10" t="n"/>
    </row>
    <row r="418" ht="15.75" customHeight="1" s="120">
      <c r="B418" s="10" t="n"/>
      <c r="C418" s="10" t="n"/>
      <c r="D418" s="10" t="n"/>
      <c r="E418" s="10" t="n"/>
    </row>
    <row r="419" ht="15.75" customHeight="1" s="120">
      <c r="B419" s="10" t="n"/>
      <c r="C419" s="10" t="n"/>
      <c r="D419" s="10" t="n"/>
      <c r="E419" s="10" t="n"/>
    </row>
    <row r="420" ht="15.75" customHeight="1" s="120">
      <c r="B420" s="10" t="n"/>
      <c r="C420" s="10" t="n"/>
      <c r="D420" s="10" t="n"/>
      <c r="E420" s="10" t="n"/>
    </row>
    <row r="421" ht="15.75" customHeight="1" s="120">
      <c r="B421" s="10" t="n"/>
      <c r="C421" s="10" t="n"/>
      <c r="D421" s="10" t="n"/>
      <c r="E421" s="10" t="n"/>
    </row>
    <row r="422" ht="15.75" customHeight="1" s="120">
      <c r="B422" s="10" t="n"/>
      <c r="C422" s="10" t="n"/>
      <c r="D422" s="10" t="n"/>
      <c r="E422" s="10" t="n"/>
    </row>
    <row r="423" ht="15.75" customHeight="1" s="120">
      <c r="B423" s="10" t="n"/>
      <c r="C423" s="10" t="n"/>
      <c r="D423" s="10" t="n"/>
      <c r="E423" s="10" t="n"/>
    </row>
    <row r="424" ht="15.75" customHeight="1" s="120">
      <c r="B424" s="10" t="n"/>
      <c r="C424" s="10" t="n"/>
      <c r="D424" s="10" t="n"/>
      <c r="E424" s="10" t="n"/>
    </row>
    <row r="425" ht="15.75" customHeight="1" s="120">
      <c r="B425" s="10" t="n"/>
      <c r="C425" s="10" t="n"/>
      <c r="D425" s="10" t="n"/>
      <c r="E425" s="10" t="n"/>
    </row>
    <row r="426" ht="15.75" customHeight="1" s="120">
      <c r="B426" s="10" t="n"/>
      <c r="C426" s="10" t="n"/>
      <c r="D426" s="10" t="n"/>
      <c r="E426" s="10" t="n"/>
    </row>
    <row r="427" ht="15.75" customHeight="1" s="120">
      <c r="B427" s="10" t="n"/>
      <c r="C427" s="10" t="n"/>
      <c r="D427" s="10" t="n"/>
      <c r="E427" s="10" t="n"/>
    </row>
    <row r="428" ht="15.75" customHeight="1" s="120">
      <c r="B428" s="10" t="n"/>
      <c r="C428" s="10" t="n"/>
      <c r="D428" s="10" t="n"/>
      <c r="E428" s="10" t="n"/>
    </row>
    <row r="429" ht="15.75" customHeight="1" s="120">
      <c r="B429" s="10" t="n"/>
      <c r="C429" s="10" t="n"/>
      <c r="D429" s="10" t="n"/>
      <c r="E429" s="10" t="n"/>
    </row>
    <row r="430" ht="15.75" customHeight="1" s="120">
      <c r="B430" s="10" t="n"/>
      <c r="C430" s="10" t="n"/>
      <c r="D430" s="10" t="n"/>
      <c r="E430" s="10" t="n"/>
    </row>
    <row r="431" ht="15.75" customHeight="1" s="120">
      <c r="B431" s="10" t="n"/>
      <c r="C431" s="10" t="n"/>
      <c r="D431" s="10" t="n"/>
      <c r="E431" s="10" t="n"/>
    </row>
    <row r="432" ht="15.75" customHeight="1" s="120">
      <c r="B432" s="10" t="n"/>
      <c r="C432" s="10" t="n"/>
      <c r="D432" s="10" t="n"/>
      <c r="E432" s="10" t="n"/>
    </row>
    <row r="433" ht="15.75" customHeight="1" s="120">
      <c r="B433" s="10" t="n"/>
      <c r="C433" s="10" t="n"/>
      <c r="D433" s="10" t="n"/>
      <c r="E433" s="10" t="n"/>
    </row>
    <row r="434" ht="15.75" customHeight="1" s="120">
      <c r="B434" s="10" t="n"/>
      <c r="C434" s="10" t="n"/>
      <c r="D434" s="10" t="n"/>
      <c r="E434" s="10" t="n"/>
    </row>
    <row r="435" ht="15.75" customHeight="1" s="120">
      <c r="B435" s="10" t="n"/>
      <c r="C435" s="10" t="n"/>
      <c r="D435" s="10" t="n"/>
      <c r="E435" s="10" t="n"/>
    </row>
    <row r="436" ht="15.75" customHeight="1" s="120">
      <c r="B436" s="10" t="n"/>
      <c r="C436" s="10" t="n"/>
      <c r="D436" s="10" t="n"/>
      <c r="E436" s="10" t="n"/>
    </row>
    <row r="437" ht="15.75" customHeight="1" s="120">
      <c r="B437" s="10" t="n"/>
      <c r="C437" s="10" t="n"/>
      <c r="D437" s="10" t="n"/>
      <c r="E437" s="10" t="n"/>
    </row>
    <row r="438" ht="15.75" customHeight="1" s="120">
      <c r="B438" s="10" t="n"/>
      <c r="C438" s="10" t="n"/>
      <c r="D438" s="10" t="n"/>
      <c r="E438" s="10" t="n"/>
    </row>
    <row r="439" ht="15.75" customHeight="1" s="120">
      <c r="B439" s="10" t="n"/>
      <c r="C439" s="10" t="n"/>
      <c r="D439" s="10" t="n"/>
      <c r="E439" s="10" t="n"/>
    </row>
    <row r="440" ht="15.75" customHeight="1" s="120">
      <c r="B440" s="10" t="n"/>
      <c r="C440" s="10" t="n"/>
      <c r="D440" s="10" t="n"/>
      <c r="E440" s="10" t="n"/>
    </row>
    <row r="441" ht="15.75" customHeight="1" s="120">
      <c r="B441" s="10" t="n"/>
      <c r="C441" s="10" t="n"/>
      <c r="D441" s="10" t="n"/>
      <c r="E441" s="10" t="n"/>
    </row>
    <row r="442" ht="15.75" customHeight="1" s="120">
      <c r="B442" s="10" t="n"/>
      <c r="C442" s="10" t="n"/>
      <c r="D442" s="10" t="n"/>
      <c r="E442" s="10" t="n"/>
    </row>
    <row r="443" ht="15.75" customHeight="1" s="120">
      <c r="B443" s="10" t="n"/>
      <c r="C443" s="10" t="n"/>
      <c r="D443" s="10" t="n"/>
      <c r="E443" s="10" t="n"/>
    </row>
    <row r="444" ht="15.75" customHeight="1" s="120">
      <c r="B444" s="10" t="n"/>
      <c r="C444" s="10" t="n"/>
      <c r="D444" s="10" t="n"/>
      <c r="E444" s="10" t="n"/>
    </row>
    <row r="445" ht="15.75" customHeight="1" s="120">
      <c r="B445" s="10" t="n"/>
      <c r="C445" s="10" t="n"/>
      <c r="D445" s="10" t="n"/>
      <c r="E445" s="10" t="n"/>
    </row>
    <row r="446" ht="15.75" customHeight="1" s="120">
      <c r="B446" s="10" t="n"/>
      <c r="C446" s="10" t="n"/>
      <c r="D446" s="10" t="n"/>
      <c r="E446" s="10" t="n"/>
    </row>
    <row r="447" ht="15.75" customHeight="1" s="120">
      <c r="B447" s="10" t="n"/>
      <c r="C447" s="10" t="n"/>
      <c r="D447" s="10" t="n"/>
      <c r="E447" s="10" t="n"/>
    </row>
    <row r="448" ht="15.75" customHeight="1" s="120">
      <c r="B448" s="10" t="n"/>
      <c r="C448" s="10" t="n"/>
      <c r="D448" s="10" t="n"/>
      <c r="E448" s="10" t="n"/>
    </row>
    <row r="449" ht="15.75" customHeight="1" s="120">
      <c r="B449" s="10" t="n"/>
      <c r="C449" s="10" t="n"/>
      <c r="D449" s="10" t="n"/>
      <c r="E449" s="10" t="n"/>
    </row>
    <row r="450" ht="15.75" customHeight="1" s="120">
      <c r="B450" s="10" t="n"/>
      <c r="C450" s="10" t="n"/>
      <c r="D450" s="10" t="n"/>
      <c r="E450" s="10" t="n"/>
    </row>
    <row r="451" ht="15.75" customHeight="1" s="120">
      <c r="B451" s="10" t="n"/>
      <c r="C451" s="10" t="n"/>
      <c r="D451" s="10" t="n"/>
      <c r="E451" s="10" t="n"/>
    </row>
    <row r="452" ht="15.75" customHeight="1" s="120">
      <c r="B452" s="10" t="n"/>
      <c r="C452" s="10" t="n"/>
      <c r="D452" s="10" t="n"/>
      <c r="E452" s="10" t="n"/>
    </row>
    <row r="453" ht="15.75" customHeight="1" s="120">
      <c r="B453" s="10" t="n"/>
      <c r="C453" s="10" t="n"/>
      <c r="D453" s="10" t="n"/>
      <c r="E453" s="10" t="n"/>
    </row>
    <row r="454" ht="15.75" customHeight="1" s="120">
      <c r="B454" s="10" t="n"/>
      <c r="C454" s="10" t="n"/>
      <c r="D454" s="10" t="n"/>
      <c r="E454" s="10" t="n"/>
    </row>
    <row r="455" ht="15.75" customHeight="1" s="120">
      <c r="B455" s="10" t="n"/>
      <c r="C455" s="10" t="n"/>
      <c r="D455" s="10" t="n"/>
      <c r="E455" s="10" t="n"/>
    </row>
    <row r="456" ht="15.75" customHeight="1" s="120">
      <c r="B456" s="10" t="n"/>
      <c r="C456" s="10" t="n"/>
      <c r="D456" s="10" t="n"/>
      <c r="E456" s="10" t="n"/>
    </row>
    <row r="457" ht="15.75" customHeight="1" s="120">
      <c r="B457" s="10" t="n"/>
      <c r="C457" s="10" t="n"/>
      <c r="D457" s="10" t="n"/>
      <c r="E457" s="10" t="n"/>
    </row>
    <row r="458" ht="15.75" customHeight="1" s="120">
      <c r="B458" s="10" t="n"/>
      <c r="C458" s="10" t="n"/>
      <c r="D458" s="10" t="n"/>
      <c r="E458" s="10" t="n"/>
    </row>
    <row r="459" ht="15.75" customHeight="1" s="120">
      <c r="B459" s="10" t="n"/>
      <c r="C459" s="10" t="n"/>
      <c r="D459" s="10" t="n"/>
      <c r="E459" s="10" t="n"/>
    </row>
    <row r="460" ht="15.75" customHeight="1" s="120">
      <c r="B460" s="10" t="n"/>
      <c r="C460" s="10" t="n"/>
      <c r="D460" s="10" t="n"/>
      <c r="E460" s="10" t="n"/>
    </row>
    <row r="461" ht="15.75" customHeight="1" s="120">
      <c r="B461" s="10" t="n"/>
      <c r="C461" s="10" t="n"/>
      <c r="D461" s="10" t="n"/>
      <c r="E461" s="10" t="n"/>
    </row>
    <row r="462" ht="15.75" customHeight="1" s="120">
      <c r="B462" s="10" t="n"/>
      <c r="C462" s="10" t="n"/>
      <c r="D462" s="10" t="n"/>
      <c r="E462" s="10" t="n"/>
    </row>
    <row r="463" ht="15.75" customHeight="1" s="120">
      <c r="B463" s="10" t="n"/>
      <c r="C463" s="10" t="n"/>
      <c r="D463" s="10" t="n"/>
      <c r="E463" s="10" t="n"/>
    </row>
    <row r="464" ht="15.75" customHeight="1" s="120">
      <c r="B464" s="10" t="n"/>
      <c r="C464" s="10" t="n"/>
      <c r="D464" s="10" t="n"/>
      <c r="E464" s="10" t="n"/>
    </row>
    <row r="465" ht="15.75" customHeight="1" s="120">
      <c r="B465" s="10" t="n"/>
      <c r="C465" s="10" t="n"/>
      <c r="D465" s="10" t="n"/>
      <c r="E465" s="10" t="n"/>
    </row>
    <row r="466" ht="15.75" customHeight="1" s="120">
      <c r="B466" s="10" t="n"/>
      <c r="C466" s="10" t="n"/>
      <c r="D466" s="10" t="n"/>
      <c r="E466" s="10" t="n"/>
    </row>
    <row r="467" ht="15.75" customHeight="1" s="120">
      <c r="B467" s="10" t="n"/>
      <c r="C467" s="10" t="n"/>
      <c r="D467" s="10" t="n"/>
      <c r="E467" s="10" t="n"/>
    </row>
    <row r="468" ht="15.75" customHeight="1" s="120">
      <c r="B468" s="10" t="n"/>
      <c r="C468" s="10" t="n"/>
      <c r="D468" s="10" t="n"/>
      <c r="E468" s="10" t="n"/>
    </row>
    <row r="469" ht="15.75" customHeight="1" s="120">
      <c r="B469" s="10" t="n"/>
      <c r="C469" s="10" t="n"/>
      <c r="D469" s="10" t="n"/>
      <c r="E469" s="10" t="n"/>
    </row>
    <row r="470" ht="15.75" customHeight="1" s="120">
      <c r="B470" s="10" t="n"/>
      <c r="C470" s="10" t="n"/>
      <c r="D470" s="10" t="n"/>
      <c r="E470" s="10" t="n"/>
    </row>
    <row r="471" ht="15.75" customHeight="1" s="120">
      <c r="B471" s="10" t="n"/>
      <c r="C471" s="10" t="n"/>
      <c r="D471" s="10" t="n"/>
      <c r="E471" s="10" t="n"/>
    </row>
    <row r="472" ht="15.75" customHeight="1" s="120">
      <c r="B472" s="10" t="n"/>
      <c r="C472" s="10" t="n"/>
      <c r="D472" s="10" t="n"/>
      <c r="E472" s="10" t="n"/>
    </row>
    <row r="473" ht="15.75" customHeight="1" s="120">
      <c r="B473" s="10" t="n"/>
      <c r="C473" s="10" t="n"/>
      <c r="D473" s="10" t="n"/>
      <c r="E473" s="10" t="n"/>
    </row>
    <row r="474" ht="15.75" customHeight="1" s="120">
      <c r="B474" s="10" t="n"/>
      <c r="C474" s="10" t="n"/>
      <c r="D474" s="10" t="n"/>
      <c r="E474" s="10" t="n"/>
    </row>
    <row r="475" ht="15.75" customHeight="1" s="120">
      <c r="B475" s="10" t="n"/>
      <c r="C475" s="10" t="n"/>
      <c r="D475" s="10" t="n"/>
      <c r="E475" s="10" t="n"/>
    </row>
    <row r="476" ht="15.75" customHeight="1" s="120">
      <c r="B476" s="10" t="n"/>
      <c r="C476" s="10" t="n"/>
      <c r="D476" s="10" t="n"/>
      <c r="E476" s="10" t="n"/>
    </row>
    <row r="477" ht="15.75" customHeight="1" s="120">
      <c r="B477" s="10" t="n"/>
      <c r="C477" s="10" t="n"/>
      <c r="D477" s="10" t="n"/>
      <c r="E477" s="10" t="n"/>
    </row>
    <row r="478" ht="15.75" customHeight="1" s="120">
      <c r="B478" s="10" t="n"/>
      <c r="C478" s="10" t="n"/>
      <c r="D478" s="10" t="n"/>
      <c r="E478" s="10" t="n"/>
    </row>
    <row r="479" ht="15.75" customHeight="1" s="120">
      <c r="B479" s="10" t="n"/>
      <c r="C479" s="10" t="n"/>
      <c r="D479" s="10" t="n"/>
      <c r="E479" s="10" t="n"/>
    </row>
    <row r="480" ht="15.75" customHeight="1" s="120">
      <c r="B480" s="10" t="n"/>
      <c r="C480" s="10" t="n"/>
      <c r="D480" s="10" t="n"/>
      <c r="E480" s="10" t="n"/>
    </row>
    <row r="481" ht="15.75" customHeight="1" s="120">
      <c r="B481" s="10" t="n"/>
      <c r="C481" s="10" t="n"/>
      <c r="D481" s="10" t="n"/>
      <c r="E481" s="10" t="n"/>
    </row>
    <row r="482" ht="15.75" customHeight="1" s="120">
      <c r="B482" s="10" t="n"/>
      <c r="C482" s="10" t="n"/>
      <c r="D482" s="10" t="n"/>
      <c r="E482" s="10" t="n"/>
    </row>
    <row r="483" ht="15.75" customHeight="1" s="120">
      <c r="B483" s="10" t="n"/>
      <c r="C483" s="10" t="n"/>
      <c r="D483" s="10" t="n"/>
      <c r="E483" s="10" t="n"/>
    </row>
    <row r="484" ht="15.75" customHeight="1" s="120">
      <c r="B484" s="10" t="n"/>
      <c r="C484" s="10" t="n"/>
      <c r="D484" s="10" t="n"/>
      <c r="E484" s="10" t="n"/>
    </row>
    <row r="485" ht="15.75" customHeight="1" s="120">
      <c r="B485" s="10" t="n"/>
      <c r="C485" s="10" t="n"/>
      <c r="D485" s="10" t="n"/>
      <c r="E485" s="10" t="n"/>
    </row>
    <row r="486" ht="15.75" customHeight="1" s="120">
      <c r="B486" s="10" t="n"/>
      <c r="C486" s="10" t="n"/>
      <c r="D486" s="10" t="n"/>
      <c r="E486" s="10" t="n"/>
    </row>
    <row r="487" ht="15.75" customHeight="1" s="120">
      <c r="B487" s="10" t="n"/>
      <c r="C487" s="10" t="n"/>
      <c r="D487" s="10" t="n"/>
      <c r="E487" s="10" t="n"/>
    </row>
    <row r="488" ht="15.75" customHeight="1" s="120">
      <c r="B488" s="10" t="n"/>
      <c r="C488" s="10" t="n"/>
      <c r="D488" s="10" t="n"/>
      <c r="E488" s="10" t="n"/>
    </row>
    <row r="489" ht="15.75" customHeight="1" s="120">
      <c r="B489" s="10" t="n"/>
      <c r="C489" s="10" t="n"/>
      <c r="D489" s="10" t="n"/>
      <c r="E489" s="10" t="n"/>
    </row>
    <row r="490" ht="15.75" customHeight="1" s="120">
      <c r="B490" s="10" t="n"/>
      <c r="C490" s="10" t="n"/>
      <c r="D490" s="10" t="n"/>
      <c r="E490" s="10" t="n"/>
    </row>
    <row r="491" ht="15.75" customHeight="1" s="120">
      <c r="B491" s="10" t="n"/>
      <c r="C491" s="10" t="n"/>
      <c r="D491" s="10" t="n"/>
      <c r="E491" s="10" t="n"/>
    </row>
    <row r="492" ht="15.75" customHeight="1" s="120">
      <c r="B492" s="10" t="n"/>
      <c r="C492" s="10" t="n"/>
      <c r="D492" s="10" t="n"/>
      <c r="E492" s="10" t="n"/>
    </row>
    <row r="493" ht="15.75" customHeight="1" s="120">
      <c r="B493" s="10" t="n"/>
      <c r="C493" s="10" t="n"/>
      <c r="D493" s="10" t="n"/>
      <c r="E493" s="10" t="n"/>
    </row>
    <row r="494" ht="15.75" customHeight="1" s="120">
      <c r="B494" s="10" t="n"/>
      <c r="C494" s="10" t="n"/>
      <c r="D494" s="10" t="n"/>
      <c r="E494" s="10" t="n"/>
    </row>
    <row r="495" ht="15.75" customHeight="1" s="120">
      <c r="B495" s="10" t="n"/>
      <c r="C495" s="10" t="n"/>
      <c r="D495" s="10" t="n"/>
      <c r="E495" s="10" t="n"/>
    </row>
    <row r="496" ht="15.75" customHeight="1" s="120">
      <c r="B496" s="10" t="n"/>
      <c r="C496" s="10" t="n"/>
      <c r="D496" s="10" t="n"/>
      <c r="E496" s="10" t="n"/>
    </row>
    <row r="497" ht="15.75" customHeight="1" s="120">
      <c r="B497" s="10" t="n"/>
      <c r="C497" s="10" t="n"/>
      <c r="D497" s="10" t="n"/>
      <c r="E497" s="10" t="n"/>
    </row>
    <row r="498" ht="15.75" customHeight="1" s="120">
      <c r="B498" s="10" t="n"/>
      <c r="C498" s="10" t="n"/>
      <c r="D498" s="10" t="n"/>
      <c r="E498" s="10" t="n"/>
    </row>
    <row r="499" ht="15.75" customHeight="1" s="120">
      <c r="B499" s="10" t="n"/>
      <c r="C499" s="10" t="n"/>
      <c r="D499" s="10" t="n"/>
      <c r="E499" s="10" t="n"/>
    </row>
    <row r="500" ht="15.75" customHeight="1" s="120">
      <c r="B500" s="10" t="n"/>
      <c r="C500" s="10" t="n"/>
      <c r="D500" s="10" t="n"/>
      <c r="E500" s="10" t="n"/>
    </row>
    <row r="501" ht="15.75" customHeight="1" s="120">
      <c r="B501" s="10" t="n"/>
      <c r="C501" s="10" t="n"/>
      <c r="D501" s="10" t="n"/>
      <c r="E501" s="10" t="n"/>
    </row>
    <row r="502" ht="15.75" customHeight="1" s="120">
      <c r="B502" s="10" t="n"/>
      <c r="C502" s="10" t="n"/>
      <c r="D502" s="10" t="n"/>
      <c r="E502" s="10" t="n"/>
    </row>
    <row r="503" ht="15.75" customHeight="1" s="120">
      <c r="B503" s="10" t="n"/>
      <c r="C503" s="10" t="n"/>
      <c r="D503" s="10" t="n"/>
      <c r="E503" s="10" t="n"/>
    </row>
    <row r="504" ht="15.75" customHeight="1" s="120">
      <c r="B504" s="10" t="n"/>
      <c r="C504" s="10" t="n"/>
      <c r="D504" s="10" t="n"/>
      <c r="E504" s="10" t="n"/>
    </row>
    <row r="505" ht="15.75" customHeight="1" s="120">
      <c r="B505" s="10" t="n"/>
      <c r="C505" s="10" t="n"/>
      <c r="D505" s="10" t="n"/>
      <c r="E505" s="10" t="n"/>
    </row>
    <row r="506" ht="15.75" customHeight="1" s="120">
      <c r="B506" s="10" t="n"/>
      <c r="C506" s="10" t="n"/>
      <c r="D506" s="10" t="n"/>
      <c r="E506" s="10" t="n"/>
    </row>
    <row r="507" ht="15.75" customHeight="1" s="120">
      <c r="B507" s="10" t="n"/>
      <c r="C507" s="10" t="n"/>
      <c r="D507" s="10" t="n"/>
      <c r="E507" s="10" t="n"/>
    </row>
    <row r="508" ht="15.75" customHeight="1" s="120">
      <c r="B508" s="10" t="n"/>
      <c r="C508" s="10" t="n"/>
      <c r="D508" s="10" t="n"/>
      <c r="E508" s="10" t="n"/>
    </row>
    <row r="509" ht="15.75" customHeight="1" s="120">
      <c r="B509" s="10" t="n"/>
      <c r="C509" s="10" t="n"/>
      <c r="D509" s="10" t="n"/>
      <c r="E509" s="10" t="n"/>
    </row>
    <row r="510" ht="15.75" customHeight="1" s="120">
      <c r="B510" s="10" t="n"/>
      <c r="C510" s="10" t="n"/>
      <c r="D510" s="10" t="n"/>
      <c r="E510" s="10" t="n"/>
    </row>
    <row r="511" ht="15.75" customHeight="1" s="120">
      <c r="B511" s="10" t="n"/>
      <c r="C511" s="10" t="n"/>
      <c r="D511" s="10" t="n"/>
      <c r="E511" s="10" t="n"/>
    </row>
    <row r="512" ht="15.75" customHeight="1" s="120">
      <c r="B512" s="10" t="n"/>
      <c r="C512" s="10" t="n"/>
      <c r="D512" s="10" t="n"/>
      <c r="E512" s="10" t="n"/>
    </row>
    <row r="513" ht="15.75" customHeight="1" s="120">
      <c r="B513" s="10" t="n"/>
      <c r="C513" s="10" t="n"/>
      <c r="D513" s="10" t="n"/>
      <c r="E513" s="10" t="n"/>
    </row>
    <row r="514" ht="15.75" customHeight="1" s="120">
      <c r="B514" s="10" t="n"/>
      <c r="C514" s="10" t="n"/>
      <c r="D514" s="10" t="n"/>
      <c r="E514" s="10" t="n"/>
    </row>
    <row r="515" ht="15.75" customHeight="1" s="120">
      <c r="B515" s="10" t="n"/>
      <c r="C515" s="10" t="n"/>
      <c r="D515" s="10" t="n"/>
      <c r="E515" s="10" t="n"/>
    </row>
    <row r="516" ht="15.75" customHeight="1" s="120">
      <c r="B516" s="10" t="n"/>
      <c r="C516" s="10" t="n"/>
      <c r="D516" s="10" t="n"/>
      <c r="E516" s="10" t="n"/>
    </row>
    <row r="517" ht="15.75" customHeight="1" s="120">
      <c r="B517" s="10" t="n"/>
      <c r="C517" s="10" t="n"/>
      <c r="D517" s="10" t="n"/>
      <c r="E517" s="10" t="n"/>
    </row>
    <row r="518" ht="15.75" customHeight="1" s="120">
      <c r="B518" s="10" t="n"/>
      <c r="C518" s="10" t="n"/>
      <c r="D518" s="10" t="n"/>
      <c r="E518" s="10" t="n"/>
    </row>
    <row r="519" ht="15.75" customHeight="1" s="120">
      <c r="B519" s="10" t="n"/>
      <c r="C519" s="10" t="n"/>
      <c r="D519" s="10" t="n"/>
      <c r="E519" s="10" t="n"/>
    </row>
    <row r="520" ht="15.75" customHeight="1" s="120">
      <c r="B520" s="10" t="n"/>
      <c r="C520" s="10" t="n"/>
      <c r="D520" s="10" t="n"/>
      <c r="E520" s="10" t="n"/>
    </row>
    <row r="521" ht="15.75" customHeight="1" s="120">
      <c r="B521" s="10" t="n"/>
      <c r="C521" s="10" t="n"/>
      <c r="D521" s="10" t="n"/>
      <c r="E521" s="10" t="n"/>
    </row>
    <row r="522" ht="15.75" customHeight="1" s="120">
      <c r="B522" s="10" t="n"/>
      <c r="C522" s="10" t="n"/>
      <c r="D522" s="10" t="n"/>
      <c r="E522" s="10" t="n"/>
    </row>
    <row r="523" ht="15.75" customHeight="1" s="120">
      <c r="B523" s="10" t="n"/>
      <c r="C523" s="10" t="n"/>
      <c r="D523" s="10" t="n"/>
      <c r="E523" s="10" t="n"/>
    </row>
    <row r="524" ht="15.75" customHeight="1" s="120">
      <c r="B524" s="10" t="n"/>
      <c r="C524" s="10" t="n"/>
      <c r="D524" s="10" t="n"/>
      <c r="E524" s="10" t="n"/>
    </row>
    <row r="525" ht="15.75" customHeight="1" s="120">
      <c r="B525" s="10" t="n"/>
      <c r="C525" s="10" t="n"/>
      <c r="D525" s="10" t="n"/>
      <c r="E525" s="10" t="n"/>
    </row>
    <row r="526" ht="15.75" customHeight="1" s="120">
      <c r="B526" s="10" t="n"/>
      <c r="C526" s="10" t="n"/>
      <c r="D526" s="10" t="n"/>
      <c r="E526" s="10" t="n"/>
    </row>
    <row r="527" ht="15.75" customHeight="1" s="120">
      <c r="B527" s="10" t="n"/>
      <c r="C527" s="10" t="n"/>
      <c r="D527" s="10" t="n"/>
      <c r="E527" s="10" t="n"/>
    </row>
    <row r="528" ht="15.75" customHeight="1" s="120">
      <c r="B528" s="10" t="n"/>
      <c r="C528" s="10" t="n"/>
      <c r="D528" s="10" t="n"/>
      <c r="E528" s="10" t="n"/>
    </row>
    <row r="529" ht="15.75" customHeight="1" s="120">
      <c r="B529" s="10" t="n"/>
      <c r="C529" s="10" t="n"/>
      <c r="D529" s="10" t="n"/>
      <c r="E529" s="10" t="n"/>
    </row>
    <row r="530" ht="15.75" customHeight="1" s="120">
      <c r="B530" s="10" t="n"/>
      <c r="C530" s="10" t="n"/>
      <c r="D530" s="10" t="n"/>
      <c r="E530" s="10" t="n"/>
    </row>
    <row r="531" ht="15.75" customHeight="1" s="120">
      <c r="B531" s="10" t="n"/>
      <c r="C531" s="10" t="n"/>
      <c r="D531" s="10" t="n"/>
      <c r="E531" s="10" t="n"/>
    </row>
    <row r="532" ht="15.75" customHeight="1" s="120">
      <c r="B532" s="10" t="n"/>
      <c r="C532" s="10" t="n"/>
      <c r="D532" s="10" t="n"/>
      <c r="E532" s="10" t="n"/>
    </row>
    <row r="533" ht="15.75" customHeight="1" s="120">
      <c r="B533" s="10" t="n"/>
      <c r="C533" s="10" t="n"/>
      <c r="D533" s="10" t="n"/>
      <c r="E533" s="10" t="n"/>
    </row>
    <row r="534" ht="15.75" customHeight="1" s="120">
      <c r="B534" s="10" t="n"/>
      <c r="C534" s="10" t="n"/>
      <c r="D534" s="10" t="n"/>
      <c r="E534" s="10" t="n"/>
    </row>
    <row r="535" ht="15.75" customHeight="1" s="120">
      <c r="B535" s="10" t="n"/>
      <c r="C535" s="10" t="n"/>
      <c r="D535" s="10" t="n"/>
      <c r="E535" s="10" t="n"/>
    </row>
    <row r="536" ht="15.75" customHeight="1" s="120">
      <c r="B536" s="10" t="n"/>
      <c r="C536" s="10" t="n"/>
      <c r="D536" s="10" t="n"/>
      <c r="E536" s="10" t="n"/>
    </row>
    <row r="537" ht="15.75" customHeight="1" s="120">
      <c r="B537" s="10" t="n"/>
      <c r="C537" s="10" t="n"/>
      <c r="D537" s="10" t="n"/>
      <c r="E537" s="10" t="n"/>
    </row>
    <row r="538" ht="15.75" customHeight="1" s="120">
      <c r="B538" s="10" t="n"/>
      <c r="C538" s="10" t="n"/>
      <c r="D538" s="10" t="n"/>
      <c r="E538" s="10" t="n"/>
    </row>
    <row r="539" ht="15.75" customHeight="1" s="120">
      <c r="B539" s="10" t="n"/>
      <c r="C539" s="10" t="n"/>
      <c r="D539" s="10" t="n"/>
      <c r="E539" s="10" t="n"/>
    </row>
    <row r="540" ht="15.75" customHeight="1" s="120">
      <c r="B540" s="10" t="n"/>
      <c r="C540" s="10" t="n"/>
      <c r="D540" s="10" t="n"/>
      <c r="E540" s="10" t="n"/>
    </row>
    <row r="541" ht="15.75" customHeight="1" s="120">
      <c r="B541" s="10" t="n"/>
      <c r="C541" s="10" t="n"/>
      <c r="D541" s="10" t="n"/>
      <c r="E541" s="10" t="n"/>
    </row>
    <row r="542" ht="15.75" customHeight="1" s="120">
      <c r="B542" s="10" t="n"/>
      <c r="C542" s="10" t="n"/>
      <c r="D542" s="10" t="n"/>
      <c r="E542" s="10" t="n"/>
    </row>
    <row r="543" ht="15.75" customHeight="1" s="120">
      <c r="B543" s="10" t="n"/>
      <c r="C543" s="10" t="n"/>
      <c r="D543" s="10" t="n"/>
      <c r="E543" s="10" t="n"/>
    </row>
    <row r="544" ht="15.75" customHeight="1" s="120">
      <c r="B544" s="10" t="n"/>
      <c r="C544" s="10" t="n"/>
      <c r="D544" s="10" t="n"/>
      <c r="E544" s="10" t="n"/>
    </row>
    <row r="545" ht="15.75" customHeight="1" s="120">
      <c r="B545" s="10" t="n"/>
      <c r="C545" s="10" t="n"/>
      <c r="D545" s="10" t="n"/>
      <c r="E545" s="10" t="n"/>
    </row>
    <row r="546" ht="15.75" customHeight="1" s="120">
      <c r="B546" s="10" t="n"/>
      <c r="C546" s="10" t="n"/>
      <c r="D546" s="10" t="n"/>
      <c r="E546" s="10" t="n"/>
    </row>
    <row r="547" ht="15.75" customHeight="1" s="120">
      <c r="B547" s="10" t="n"/>
      <c r="C547" s="10" t="n"/>
      <c r="D547" s="10" t="n"/>
      <c r="E547" s="10" t="n"/>
    </row>
    <row r="548" ht="15.75" customHeight="1" s="120">
      <c r="B548" s="10" t="n"/>
      <c r="C548" s="10" t="n"/>
      <c r="D548" s="10" t="n"/>
      <c r="E548" s="10" t="n"/>
    </row>
    <row r="549" ht="15.75" customHeight="1" s="120">
      <c r="B549" s="10" t="n"/>
      <c r="C549" s="10" t="n"/>
      <c r="D549" s="10" t="n"/>
      <c r="E549" s="10" t="n"/>
    </row>
    <row r="550" ht="15.75" customHeight="1" s="120">
      <c r="B550" s="10" t="n"/>
      <c r="C550" s="10" t="n"/>
      <c r="D550" s="10" t="n"/>
      <c r="E550" s="10" t="n"/>
    </row>
    <row r="551" ht="15.75" customHeight="1" s="120">
      <c r="B551" s="10" t="n"/>
      <c r="C551" s="10" t="n"/>
      <c r="D551" s="10" t="n"/>
      <c r="E551" s="10" t="n"/>
    </row>
    <row r="552" ht="15.75" customHeight="1" s="120">
      <c r="B552" s="10" t="n"/>
      <c r="C552" s="10" t="n"/>
      <c r="D552" s="10" t="n"/>
      <c r="E552" s="10" t="n"/>
    </row>
    <row r="553" ht="15.75" customHeight="1" s="120">
      <c r="B553" s="10" t="n"/>
      <c r="C553" s="10" t="n"/>
      <c r="D553" s="10" t="n"/>
      <c r="E553" s="10" t="n"/>
    </row>
    <row r="554" ht="15.75" customHeight="1" s="120">
      <c r="B554" s="10" t="n"/>
      <c r="C554" s="10" t="n"/>
      <c r="D554" s="10" t="n"/>
      <c r="E554" s="10" t="n"/>
    </row>
    <row r="555" ht="15.75" customHeight="1" s="120">
      <c r="B555" s="10" t="n"/>
      <c r="C555" s="10" t="n"/>
      <c r="D555" s="10" t="n"/>
      <c r="E555" s="10" t="n"/>
    </row>
    <row r="556" ht="15.75" customHeight="1" s="120">
      <c r="B556" s="10" t="n"/>
      <c r="C556" s="10" t="n"/>
      <c r="D556" s="10" t="n"/>
      <c r="E556" s="10" t="n"/>
    </row>
    <row r="557" ht="15.75" customHeight="1" s="120">
      <c r="B557" s="10" t="n"/>
      <c r="C557" s="10" t="n"/>
      <c r="D557" s="10" t="n"/>
      <c r="E557" s="10" t="n"/>
    </row>
    <row r="558" ht="15.75" customHeight="1" s="120">
      <c r="B558" s="10" t="n"/>
      <c r="C558" s="10" t="n"/>
      <c r="D558" s="10" t="n"/>
      <c r="E558" s="10" t="n"/>
    </row>
    <row r="559" ht="15.75" customHeight="1" s="120">
      <c r="B559" s="10" t="n"/>
      <c r="C559" s="10" t="n"/>
      <c r="D559" s="10" t="n"/>
      <c r="E559" s="10" t="n"/>
    </row>
    <row r="560" ht="15.75" customHeight="1" s="120">
      <c r="B560" s="10" t="n"/>
      <c r="C560" s="10" t="n"/>
      <c r="D560" s="10" t="n"/>
      <c r="E560" s="10" t="n"/>
    </row>
    <row r="561" ht="15.75" customHeight="1" s="120">
      <c r="B561" s="10" t="n"/>
      <c r="C561" s="10" t="n"/>
      <c r="D561" s="10" t="n"/>
      <c r="E561" s="10" t="n"/>
    </row>
    <row r="562" ht="15.75" customHeight="1" s="120">
      <c r="B562" s="10" t="n"/>
      <c r="C562" s="10" t="n"/>
      <c r="D562" s="10" t="n"/>
      <c r="E562" s="10" t="n"/>
    </row>
    <row r="563" ht="15.75" customHeight="1" s="120">
      <c r="B563" s="10" t="n"/>
      <c r="C563" s="10" t="n"/>
      <c r="D563" s="10" t="n"/>
      <c r="E563" s="10" t="n"/>
    </row>
    <row r="564" ht="15.75" customHeight="1" s="120">
      <c r="B564" s="10" t="n"/>
      <c r="C564" s="10" t="n"/>
      <c r="D564" s="10" t="n"/>
      <c r="E564" s="10" t="n"/>
    </row>
    <row r="565" ht="15.75" customHeight="1" s="120">
      <c r="B565" s="10" t="n"/>
      <c r="C565" s="10" t="n"/>
      <c r="D565" s="10" t="n"/>
      <c r="E565" s="10" t="n"/>
    </row>
    <row r="566" ht="15.75" customHeight="1" s="120">
      <c r="B566" s="10" t="n"/>
      <c r="C566" s="10" t="n"/>
      <c r="D566" s="10" t="n"/>
      <c r="E566" s="10" t="n"/>
    </row>
    <row r="567" ht="15.75" customHeight="1" s="120">
      <c r="B567" s="10" t="n"/>
      <c r="C567" s="10" t="n"/>
      <c r="D567" s="10" t="n"/>
      <c r="E567" s="10" t="n"/>
    </row>
    <row r="568" ht="15.75" customHeight="1" s="120">
      <c r="B568" s="10" t="n"/>
      <c r="C568" s="10" t="n"/>
      <c r="D568" s="10" t="n"/>
      <c r="E568" s="10" t="n"/>
    </row>
    <row r="569" ht="15.75" customHeight="1" s="120">
      <c r="B569" s="10" t="n"/>
      <c r="C569" s="10" t="n"/>
      <c r="D569" s="10" t="n"/>
      <c r="E569" s="10" t="n"/>
    </row>
    <row r="570" ht="15.75" customHeight="1" s="120">
      <c r="B570" s="10" t="n"/>
      <c r="C570" s="10" t="n"/>
      <c r="D570" s="10" t="n"/>
      <c r="E570" s="10" t="n"/>
    </row>
    <row r="571" ht="15.75" customHeight="1" s="120">
      <c r="B571" s="10" t="n"/>
      <c r="C571" s="10" t="n"/>
      <c r="D571" s="10" t="n"/>
      <c r="E571" s="10" t="n"/>
    </row>
    <row r="572" ht="15.75" customHeight="1" s="120">
      <c r="B572" s="10" t="n"/>
      <c r="C572" s="10" t="n"/>
      <c r="D572" s="10" t="n"/>
      <c r="E572" s="10" t="n"/>
    </row>
    <row r="573" ht="15.75" customHeight="1" s="120">
      <c r="B573" s="10" t="n"/>
      <c r="C573" s="10" t="n"/>
      <c r="D573" s="10" t="n"/>
      <c r="E573" s="10" t="n"/>
    </row>
    <row r="574" ht="15.75" customHeight="1" s="120">
      <c r="B574" s="10" t="n"/>
      <c r="C574" s="10" t="n"/>
      <c r="D574" s="10" t="n"/>
      <c r="E574" s="10" t="n"/>
    </row>
    <row r="575" ht="15.75" customHeight="1" s="120">
      <c r="B575" s="10" t="n"/>
      <c r="C575" s="10" t="n"/>
      <c r="D575" s="10" t="n"/>
      <c r="E575" s="10" t="n"/>
    </row>
    <row r="576" ht="15.75" customHeight="1" s="120">
      <c r="B576" s="10" t="n"/>
      <c r="C576" s="10" t="n"/>
      <c r="D576" s="10" t="n"/>
      <c r="E576" s="10" t="n"/>
    </row>
    <row r="577" ht="15.75" customHeight="1" s="120">
      <c r="B577" s="10" t="n"/>
      <c r="C577" s="10" t="n"/>
      <c r="D577" s="10" t="n"/>
      <c r="E577" s="10" t="n"/>
    </row>
    <row r="578" ht="15.75" customHeight="1" s="120">
      <c r="B578" s="10" t="n"/>
      <c r="C578" s="10" t="n"/>
      <c r="D578" s="10" t="n"/>
      <c r="E578" s="10" t="n"/>
    </row>
    <row r="579" ht="15.75" customHeight="1" s="120">
      <c r="B579" s="10" t="n"/>
      <c r="C579" s="10" t="n"/>
      <c r="D579" s="10" t="n"/>
      <c r="E579" s="10" t="n"/>
    </row>
    <row r="580" ht="15.75" customHeight="1" s="120">
      <c r="B580" s="10" t="n"/>
      <c r="C580" s="10" t="n"/>
      <c r="D580" s="10" t="n"/>
      <c r="E580" s="10" t="n"/>
    </row>
    <row r="581" ht="15.75" customHeight="1" s="120">
      <c r="B581" s="10" t="n"/>
      <c r="C581" s="10" t="n"/>
      <c r="D581" s="10" t="n"/>
      <c r="E581" s="10" t="n"/>
    </row>
    <row r="582" ht="15.75" customHeight="1" s="120">
      <c r="B582" s="10" t="n"/>
      <c r="C582" s="10" t="n"/>
      <c r="D582" s="10" t="n"/>
      <c r="E582" s="10" t="n"/>
    </row>
    <row r="583" ht="15.75" customHeight="1" s="120">
      <c r="B583" s="10" t="n"/>
      <c r="C583" s="10" t="n"/>
      <c r="D583" s="10" t="n"/>
      <c r="E583" s="10" t="n"/>
    </row>
    <row r="584" ht="15.75" customHeight="1" s="120">
      <c r="B584" s="10" t="n"/>
      <c r="C584" s="10" t="n"/>
      <c r="D584" s="10" t="n"/>
      <c r="E584" s="10" t="n"/>
    </row>
    <row r="585" ht="15.75" customHeight="1" s="120">
      <c r="B585" s="10" t="n"/>
      <c r="C585" s="10" t="n"/>
      <c r="D585" s="10" t="n"/>
      <c r="E585" s="10" t="n"/>
    </row>
    <row r="586" ht="15.75" customHeight="1" s="120">
      <c r="B586" s="10" t="n"/>
      <c r="C586" s="10" t="n"/>
      <c r="D586" s="10" t="n"/>
      <c r="E586" s="10" t="n"/>
    </row>
    <row r="587" ht="15.75" customHeight="1" s="120">
      <c r="B587" s="10" t="n"/>
      <c r="C587" s="10" t="n"/>
      <c r="D587" s="10" t="n"/>
      <c r="E587" s="10" t="n"/>
    </row>
    <row r="588" ht="15.75" customHeight="1" s="120">
      <c r="B588" s="10" t="n"/>
      <c r="C588" s="10" t="n"/>
      <c r="D588" s="10" t="n"/>
      <c r="E588" s="10" t="n"/>
    </row>
    <row r="589" ht="15.75" customHeight="1" s="120">
      <c r="B589" s="10" t="n"/>
      <c r="C589" s="10" t="n"/>
      <c r="D589" s="10" t="n"/>
      <c r="E589" s="10" t="n"/>
    </row>
    <row r="590" ht="15.75" customHeight="1" s="120">
      <c r="B590" s="10" t="n"/>
      <c r="C590" s="10" t="n"/>
      <c r="D590" s="10" t="n"/>
      <c r="E590" s="10" t="n"/>
    </row>
    <row r="591" ht="15.75" customHeight="1" s="120">
      <c r="B591" s="10" t="n"/>
      <c r="C591" s="10" t="n"/>
      <c r="D591" s="10" t="n"/>
      <c r="E591" s="10" t="n"/>
    </row>
    <row r="592" ht="15.75" customHeight="1" s="120">
      <c r="B592" s="10" t="n"/>
      <c r="C592" s="10" t="n"/>
      <c r="D592" s="10" t="n"/>
      <c r="E592" s="10" t="n"/>
    </row>
    <row r="593" ht="15.75" customHeight="1" s="120">
      <c r="B593" s="10" t="n"/>
      <c r="C593" s="10" t="n"/>
      <c r="D593" s="10" t="n"/>
      <c r="E593" s="10" t="n"/>
    </row>
    <row r="594" ht="15.75" customHeight="1" s="120">
      <c r="B594" s="10" t="n"/>
      <c r="C594" s="10" t="n"/>
      <c r="D594" s="10" t="n"/>
      <c r="E594" s="10" t="n"/>
    </row>
    <row r="595" ht="15.75" customHeight="1" s="120">
      <c r="B595" s="10" t="n"/>
      <c r="C595" s="10" t="n"/>
      <c r="D595" s="10" t="n"/>
      <c r="E595" s="10" t="n"/>
    </row>
    <row r="596" ht="15.75" customHeight="1" s="120">
      <c r="B596" s="10" t="n"/>
      <c r="C596" s="10" t="n"/>
      <c r="D596" s="10" t="n"/>
      <c r="E596" s="10" t="n"/>
    </row>
    <row r="597" ht="15.75" customHeight="1" s="120">
      <c r="B597" s="10" t="n"/>
      <c r="C597" s="10" t="n"/>
      <c r="D597" s="10" t="n"/>
      <c r="E597" s="10" t="n"/>
    </row>
    <row r="598" ht="15.75" customHeight="1" s="120">
      <c r="B598" s="10" t="n"/>
      <c r="C598" s="10" t="n"/>
      <c r="D598" s="10" t="n"/>
      <c r="E598" s="10" t="n"/>
    </row>
    <row r="599" ht="15.75" customHeight="1" s="120">
      <c r="B599" s="10" t="n"/>
      <c r="C599" s="10" t="n"/>
      <c r="D599" s="10" t="n"/>
      <c r="E599" s="10" t="n"/>
    </row>
    <row r="600" ht="15.75" customHeight="1" s="120">
      <c r="B600" s="10" t="n"/>
      <c r="C600" s="10" t="n"/>
      <c r="D600" s="10" t="n"/>
      <c r="E600" s="10" t="n"/>
    </row>
    <row r="601" ht="15.75" customHeight="1" s="120">
      <c r="B601" s="10" t="n"/>
      <c r="C601" s="10" t="n"/>
      <c r="D601" s="10" t="n"/>
      <c r="E601" s="10" t="n"/>
    </row>
    <row r="602" ht="15.75" customHeight="1" s="120">
      <c r="B602" s="10" t="n"/>
      <c r="C602" s="10" t="n"/>
      <c r="D602" s="10" t="n"/>
      <c r="E602" s="10" t="n"/>
    </row>
    <row r="603" ht="15.75" customHeight="1" s="120">
      <c r="B603" s="10" t="n"/>
      <c r="C603" s="10" t="n"/>
      <c r="D603" s="10" t="n"/>
      <c r="E603" s="10" t="n"/>
    </row>
    <row r="604" ht="15.75" customHeight="1" s="120">
      <c r="B604" s="10" t="n"/>
      <c r="C604" s="10" t="n"/>
      <c r="D604" s="10" t="n"/>
      <c r="E604" s="10" t="n"/>
    </row>
    <row r="605" ht="15.75" customHeight="1" s="120">
      <c r="B605" s="10" t="n"/>
      <c r="C605" s="10" t="n"/>
      <c r="D605" s="10" t="n"/>
      <c r="E605" s="10" t="n"/>
    </row>
    <row r="606" ht="15.75" customHeight="1" s="120">
      <c r="B606" s="10" t="n"/>
      <c r="C606" s="10" t="n"/>
      <c r="D606" s="10" t="n"/>
      <c r="E606" s="10" t="n"/>
    </row>
    <row r="607" ht="15.75" customHeight="1" s="120">
      <c r="B607" s="10" t="n"/>
      <c r="C607" s="10" t="n"/>
      <c r="D607" s="10" t="n"/>
      <c r="E607" s="10" t="n"/>
    </row>
    <row r="608" ht="15.75" customHeight="1" s="120">
      <c r="B608" s="10" t="n"/>
      <c r="C608" s="10" t="n"/>
      <c r="D608" s="10" t="n"/>
      <c r="E608" s="10" t="n"/>
    </row>
    <row r="609" ht="15.75" customHeight="1" s="120">
      <c r="B609" s="10" t="n"/>
      <c r="C609" s="10" t="n"/>
      <c r="D609" s="10" t="n"/>
      <c r="E609" s="10" t="n"/>
    </row>
    <row r="610" ht="15.75" customHeight="1" s="120">
      <c r="B610" s="10" t="n"/>
      <c r="C610" s="10" t="n"/>
      <c r="D610" s="10" t="n"/>
      <c r="E610" s="10" t="n"/>
    </row>
    <row r="611" ht="15.75" customHeight="1" s="120">
      <c r="B611" s="10" t="n"/>
      <c r="C611" s="10" t="n"/>
      <c r="D611" s="10" t="n"/>
      <c r="E611" s="10" t="n"/>
    </row>
    <row r="612" ht="15.75" customHeight="1" s="120">
      <c r="B612" s="10" t="n"/>
      <c r="C612" s="10" t="n"/>
      <c r="D612" s="10" t="n"/>
      <c r="E612" s="10" t="n"/>
    </row>
    <row r="613" ht="15.75" customHeight="1" s="120">
      <c r="B613" s="10" t="n"/>
      <c r="C613" s="10" t="n"/>
      <c r="D613" s="10" t="n"/>
      <c r="E613" s="10" t="n"/>
    </row>
    <row r="614" ht="15.75" customHeight="1" s="120">
      <c r="B614" s="10" t="n"/>
      <c r="C614" s="10" t="n"/>
      <c r="D614" s="10" t="n"/>
      <c r="E614" s="10" t="n"/>
    </row>
    <row r="615" ht="15.75" customHeight="1" s="120">
      <c r="B615" s="10" t="n"/>
      <c r="C615" s="10" t="n"/>
      <c r="D615" s="10" t="n"/>
      <c r="E615" s="10" t="n"/>
    </row>
    <row r="616" ht="15.75" customHeight="1" s="120">
      <c r="B616" s="10" t="n"/>
      <c r="C616" s="10" t="n"/>
      <c r="D616" s="10" t="n"/>
      <c r="E616" s="10" t="n"/>
    </row>
    <row r="617" ht="15.75" customHeight="1" s="120">
      <c r="B617" s="10" t="n"/>
      <c r="C617" s="10" t="n"/>
      <c r="D617" s="10" t="n"/>
      <c r="E617" s="10" t="n"/>
    </row>
    <row r="618" ht="15.75" customHeight="1" s="120">
      <c r="B618" s="10" t="n"/>
      <c r="C618" s="10" t="n"/>
      <c r="D618" s="10" t="n"/>
      <c r="E618" s="10" t="n"/>
    </row>
    <row r="619" ht="15.75" customHeight="1" s="120">
      <c r="B619" s="10" t="n"/>
      <c r="C619" s="10" t="n"/>
      <c r="D619" s="10" t="n"/>
      <c r="E619" s="10" t="n"/>
    </row>
    <row r="620" ht="15.75" customHeight="1" s="120">
      <c r="B620" s="10" t="n"/>
      <c r="C620" s="10" t="n"/>
      <c r="D620" s="10" t="n"/>
      <c r="E620" s="10" t="n"/>
    </row>
    <row r="621" ht="15.75" customHeight="1" s="120">
      <c r="B621" s="10" t="n"/>
      <c r="C621" s="10" t="n"/>
      <c r="D621" s="10" t="n"/>
      <c r="E621" s="10" t="n"/>
    </row>
    <row r="622" ht="15.75" customHeight="1" s="120">
      <c r="B622" s="10" t="n"/>
      <c r="C622" s="10" t="n"/>
      <c r="D622" s="10" t="n"/>
      <c r="E622" s="10" t="n"/>
    </row>
    <row r="623" ht="15.75" customHeight="1" s="120">
      <c r="B623" s="10" t="n"/>
      <c r="C623" s="10" t="n"/>
      <c r="D623" s="10" t="n"/>
      <c r="E623" s="10" t="n"/>
    </row>
    <row r="624" ht="15.75" customHeight="1" s="120">
      <c r="B624" s="10" t="n"/>
      <c r="C624" s="10" t="n"/>
      <c r="D624" s="10" t="n"/>
      <c r="E624" s="10" t="n"/>
    </row>
    <row r="625" ht="15.75" customHeight="1" s="120">
      <c r="B625" s="10" t="n"/>
      <c r="C625" s="10" t="n"/>
      <c r="D625" s="10" t="n"/>
      <c r="E625" s="10" t="n"/>
    </row>
    <row r="626" ht="15.75" customHeight="1" s="120">
      <c r="B626" s="10" t="n"/>
      <c r="C626" s="10" t="n"/>
      <c r="D626" s="10" t="n"/>
      <c r="E626" s="10" t="n"/>
    </row>
    <row r="627" ht="15.75" customHeight="1" s="120">
      <c r="B627" s="10" t="n"/>
      <c r="C627" s="10" t="n"/>
      <c r="D627" s="10" t="n"/>
      <c r="E627" s="10" t="n"/>
    </row>
    <row r="628" ht="15.75" customHeight="1" s="120">
      <c r="B628" s="10" t="n"/>
      <c r="C628" s="10" t="n"/>
      <c r="D628" s="10" t="n"/>
      <c r="E628" s="10" t="n"/>
    </row>
    <row r="629" ht="15.75" customHeight="1" s="120">
      <c r="B629" s="10" t="n"/>
      <c r="C629" s="10" t="n"/>
      <c r="D629" s="10" t="n"/>
      <c r="E629" s="10" t="n"/>
    </row>
    <row r="630" ht="15.75" customHeight="1" s="120">
      <c r="B630" s="10" t="n"/>
      <c r="C630" s="10" t="n"/>
      <c r="D630" s="10" t="n"/>
      <c r="E630" s="10" t="n"/>
    </row>
    <row r="631" ht="15.75" customHeight="1" s="120">
      <c r="B631" s="10" t="n"/>
      <c r="C631" s="10" t="n"/>
      <c r="D631" s="10" t="n"/>
      <c r="E631" s="10" t="n"/>
    </row>
    <row r="632" ht="15.75" customHeight="1" s="120">
      <c r="B632" s="10" t="n"/>
      <c r="C632" s="10" t="n"/>
      <c r="D632" s="10" t="n"/>
      <c r="E632" s="10" t="n"/>
    </row>
    <row r="633" ht="15.75" customHeight="1" s="120">
      <c r="B633" s="10" t="n"/>
      <c r="C633" s="10" t="n"/>
      <c r="D633" s="10" t="n"/>
      <c r="E633" s="10" t="n"/>
    </row>
    <row r="634" ht="15.75" customHeight="1" s="120">
      <c r="B634" s="10" t="n"/>
      <c r="C634" s="10" t="n"/>
      <c r="D634" s="10" t="n"/>
      <c r="E634" s="10" t="n"/>
    </row>
    <row r="635" ht="15.75" customHeight="1" s="120">
      <c r="B635" s="10" t="n"/>
      <c r="C635" s="10" t="n"/>
      <c r="D635" s="10" t="n"/>
      <c r="E635" s="10" t="n"/>
    </row>
    <row r="636" ht="15.75" customHeight="1" s="120">
      <c r="B636" s="10" t="n"/>
      <c r="C636" s="10" t="n"/>
      <c r="D636" s="10" t="n"/>
      <c r="E636" s="10" t="n"/>
    </row>
    <row r="637" ht="15.75" customHeight="1" s="120">
      <c r="B637" s="10" t="n"/>
      <c r="C637" s="10" t="n"/>
      <c r="D637" s="10" t="n"/>
      <c r="E637" s="10" t="n"/>
    </row>
    <row r="638" ht="15.75" customHeight="1" s="120">
      <c r="B638" s="10" t="n"/>
      <c r="C638" s="10" t="n"/>
      <c r="D638" s="10" t="n"/>
      <c r="E638" s="10" t="n"/>
    </row>
    <row r="639" ht="15.75" customHeight="1" s="120">
      <c r="B639" s="10" t="n"/>
      <c r="C639" s="10" t="n"/>
      <c r="D639" s="10" t="n"/>
      <c r="E639" s="10" t="n"/>
    </row>
    <row r="640" ht="15.75" customHeight="1" s="120">
      <c r="B640" s="10" t="n"/>
      <c r="C640" s="10" t="n"/>
      <c r="D640" s="10" t="n"/>
      <c r="E640" s="10" t="n"/>
    </row>
    <row r="641" ht="15.75" customHeight="1" s="120">
      <c r="B641" s="10" t="n"/>
      <c r="C641" s="10" t="n"/>
      <c r="D641" s="10" t="n"/>
      <c r="E641" s="10" t="n"/>
    </row>
    <row r="642" ht="15.75" customHeight="1" s="120">
      <c r="B642" s="10" t="n"/>
      <c r="C642" s="10" t="n"/>
      <c r="D642" s="10" t="n"/>
      <c r="E642" s="10" t="n"/>
    </row>
    <row r="643" ht="15.75" customHeight="1" s="120">
      <c r="B643" s="10" t="n"/>
      <c r="C643" s="10" t="n"/>
      <c r="D643" s="10" t="n"/>
      <c r="E643" s="10" t="n"/>
    </row>
    <row r="644" ht="15.75" customHeight="1" s="120">
      <c r="B644" s="10" t="n"/>
      <c r="C644" s="10" t="n"/>
      <c r="D644" s="10" t="n"/>
      <c r="E644" s="10" t="n"/>
    </row>
    <row r="645" ht="15.75" customHeight="1" s="120">
      <c r="B645" s="10" t="n"/>
      <c r="C645" s="10" t="n"/>
      <c r="D645" s="10" t="n"/>
      <c r="E645" s="10" t="n"/>
    </row>
    <row r="646" ht="15.75" customHeight="1" s="120">
      <c r="B646" s="10" t="n"/>
      <c r="C646" s="10" t="n"/>
      <c r="D646" s="10" t="n"/>
      <c r="E646" s="10" t="n"/>
    </row>
    <row r="647" ht="15.75" customHeight="1" s="120">
      <c r="B647" s="10" t="n"/>
      <c r="C647" s="10" t="n"/>
      <c r="D647" s="10" t="n"/>
      <c r="E647" s="10" t="n"/>
    </row>
    <row r="648" ht="15.75" customHeight="1" s="120">
      <c r="B648" s="10" t="n"/>
      <c r="C648" s="10" t="n"/>
      <c r="D648" s="10" t="n"/>
      <c r="E648" s="10" t="n"/>
    </row>
    <row r="649" ht="15.75" customHeight="1" s="120">
      <c r="B649" s="10" t="n"/>
      <c r="C649" s="10" t="n"/>
      <c r="D649" s="10" t="n"/>
      <c r="E649" s="10" t="n"/>
    </row>
    <row r="650" ht="15.75" customHeight="1" s="120">
      <c r="B650" s="10" t="n"/>
      <c r="C650" s="10" t="n"/>
      <c r="D650" s="10" t="n"/>
      <c r="E650" s="10" t="n"/>
    </row>
    <row r="651" ht="15.75" customHeight="1" s="120">
      <c r="B651" s="10" t="n"/>
      <c r="C651" s="10" t="n"/>
      <c r="D651" s="10" t="n"/>
      <c r="E651" s="10" t="n"/>
    </row>
    <row r="652" ht="15.75" customHeight="1" s="120">
      <c r="B652" s="10" t="n"/>
      <c r="C652" s="10" t="n"/>
      <c r="D652" s="10" t="n"/>
      <c r="E652" s="10" t="n"/>
    </row>
    <row r="653" ht="15.75" customHeight="1" s="120">
      <c r="B653" s="10" t="n"/>
      <c r="C653" s="10" t="n"/>
      <c r="D653" s="10" t="n"/>
      <c r="E653" s="10" t="n"/>
    </row>
    <row r="654" ht="15.75" customHeight="1" s="120">
      <c r="B654" s="10" t="n"/>
      <c r="C654" s="10" t="n"/>
      <c r="D654" s="10" t="n"/>
      <c r="E654" s="10" t="n"/>
    </row>
    <row r="655" ht="15.75" customHeight="1" s="120">
      <c r="B655" s="10" t="n"/>
      <c r="C655" s="10" t="n"/>
      <c r="D655" s="10" t="n"/>
      <c r="E655" s="10" t="n"/>
    </row>
    <row r="656" ht="15.75" customHeight="1" s="120">
      <c r="B656" s="10" t="n"/>
      <c r="C656" s="10" t="n"/>
      <c r="D656" s="10" t="n"/>
      <c r="E656" s="10" t="n"/>
    </row>
    <row r="657" ht="15.75" customHeight="1" s="120">
      <c r="B657" s="10" t="n"/>
      <c r="C657" s="10" t="n"/>
      <c r="D657" s="10" t="n"/>
      <c r="E657" s="10" t="n"/>
    </row>
    <row r="658" ht="15.75" customHeight="1" s="120">
      <c r="B658" s="10" t="n"/>
      <c r="C658" s="10" t="n"/>
      <c r="D658" s="10" t="n"/>
      <c r="E658" s="10" t="n"/>
    </row>
    <row r="659" ht="15.75" customHeight="1" s="120">
      <c r="B659" s="10" t="n"/>
      <c r="C659" s="10" t="n"/>
      <c r="D659" s="10" t="n"/>
      <c r="E659" s="10" t="n"/>
    </row>
    <row r="660" ht="15.75" customHeight="1" s="120">
      <c r="B660" s="10" t="n"/>
      <c r="C660" s="10" t="n"/>
      <c r="D660" s="10" t="n"/>
      <c r="E660" s="10" t="n"/>
    </row>
    <row r="661" ht="15.75" customHeight="1" s="120">
      <c r="B661" s="10" t="n"/>
      <c r="C661" s="10" t="n"/>
      <c r="D661" s="10" t="n"/>
      <c r="E661" s="10" t="n"/>
    </row>
    <row r="662" ht="15.75" customHeight="1" s="120">
      <c r="B662" s="10" t="n"/>
      <c r="C662" s="10" t="n"/>
      <c r="D662" s="10" t="n"/>
      <c r="E662" s="10" t="n"/>
    </row>
    <row r="663" ht="15.75" customHeight="1" s="120">
      <c r="B663" s="10" t="n"/>
      <c r="C663" s="10" t="n"/>
      <c r="D663" s="10" t="n"/>
      <c r="E663" s="10" t="n"/>
    </row>
    <row r="664" ht="15.75" customHeight="1" s="120">
      <c r="B664" s="10" t="n"/>
      <c r="C664" s="10" t="n"/>
      <c r="D664" s="10" t="n"/>
      <c r="E664" s="10" t="n"/>
    </row>
    <row r="665" ht="15.75" customHeight="1" s="120">
      <c r="B665" s="10" t="n"/>
      <c r="C665" s="10" t="n"/>
      <c r="D665" s="10" t="n"/>
      <c r="E665" s="10" t="n"/>
    </row>
    <row r="666" ht="15.75" customHeight="1" s="120">
      <c r="B666" s="10" t="n"/>
      <c r="C666" s="10" t="n"/>
      <c r="D666" s="10" t="n"/>
      <c r="E666" s="10" t="n"/>
    </row>
    <row r="667" ht="15.75" customHeight="1" s="120">
      <c r="B667" s="10" t="n"/>
      <c r="C667" s="10" t="n"/>
      <c r="D667" s="10" t="n"/>
      <c r="E667" s="10" t="n"/>
    </row>
    <row r="668" ht="15.75" customHeight="1" s="120">
      <c r="B668" s="10" t="n"/>
      <c r="C668" s="10" t="n"/>
      <c r="D668" s="10" t="n"/>
      <c r="E668" s="10" t="n"/>
    </row>
    <row r="669" ht="15.75" customHeight="1" s="120">
      <c r="B669" s="10" t="n"/>
      <c r="C669" s="10" t="n"/>
      <c r="D669" s="10" t="n"/>
      <c r="E669" s="10" t="n"/>
    </row>
    <row r="670" ht="15.75" customHeight="1" s="120">
      <c r="B670" s="10" t="n"/>
      <c r="C670" s="10" t="n"/>
      <c r="D670" s="10" t="n"/>
      <c r="E670" s="10" t="n"/>
    </row>
    <row r="671" ht="15.75" customHeight="1" s="120">
      <c r="B671" s="10" t="n"/>
      <c r="C671" s="10" t="n"/>
      <c r="D671" s="10" t="n"/>
      <c r="E671" s="10" t="n"/>
    </row>
    <row r="672" ht="15.75" customHeight="1" s="120">
      <c r="B672" s="10" t="n"/>
      <c r="C672" s="10" t="n"/>
      <c r="D672" s="10" t="n"/>
      <c r="E672" s="10" t="n"/>
    </row>
    <row r="673" ht="15.75" customHeight="1" s="120">
      <c r="B673" s="10" t="n"/>
      <c r="C673" s="10" t="n"/>
      <c r="D673" s="10" t="n"/>
      <c r="E673" s="10" t="n"/>
    </row>
    <row r="674" ht="15.75" customHeight="1" s="120">
      <c r="B674" s="10" t="n"/>
      <c r="C674" s="10" t="n"/>
      <c r="D674" s="10" t="n"/>
      <c r="E674" s="10" t="n"/>
    </row>
    <row r="675" ht="15.75" customHeight="1" s="120">
      <c r="B675" s="10" t="n"/>
      <c r="C675" s="10" t="n"/>
      <c r="D675" s="10" t="n"/>
      <c r="E675" s="10" t="n"/>
    </row>
    <row r="676" ht="15.75" customHeight="1" s="120">
      <c r="B676" s="10" t="n"/>
      <c r="C676" s="10" t="n"/>
      <c r="D676" s="10" t="n"/>
      <c r="E676" s="10" t="n"/>
    </row>
    <row r="677" ht="15.75" customHeight="1" s="120">
      <c r="B677" s="10" t="n"/>
      <c r="C677" s="10" t="n"/>
      <c r="D677" s="10" t="n"/>
      <c r="E677" s="10" t="n"/>
    </row>
    <row r="678" ht="15.75" customHeight="1" s="120">
      <c r="B678" s="10" t="n"/>
      <c r="C678" s="10" t="n"/>
      <c r="D678" s="10" t="n"/>
      <c r="E678" s="10" t="n"/>
    </row>
    <row r="679" ht="15.75" customHeight="1" s="120">
      <c r="B679" s="10" t="n"/>
      <c r="C679" s="10" t="n"/>
      <c r="D679" s="10" t="n"/>
      <c r="E679" s="10" t="n"/>
    </row>
    <row r="680" ht="15.75" customHeight="1" s="120">
      <c r="B680" s="10" t="n"/>
      <c r="C680" s="10" t="n"/>
      <c r="D680" s="10" t="n"/>
      <c r="E680" s="10" t="n"/>
    </row>
    <row r="681" ht="15.75" customHeight="1" s="120">
      <c r="B681" s="10" t="n"/>
      <c r="C681" s="10" t="n"/>
      <c r="D681" s="10" t="n"/>
      <c r="E681" s="10" t="n"/>
    </row>
    <row r="682" ht="15.75" customHeight="1" s="120">
      <c r="B682" s="10" t="n"/>
      <c r="C682" s="10" t="n"/>
      <c r="D682" s="10" t="n"/>
      <c r="E682" s="10" t="n"/>
    </row>
    <row r="683" ht="15.75" customHeight="1" s="120">
      <c r="B683" s="10" t="n"/>
      <c r="C683" s="10" t="n"/>
      <c r="D683" s="10" t="n"/>
      <c r="E683" s="10" t="n"/>
    </row>
    <row r="684" ht="15.75" customHeight="1" s="120">
      <c r="B684" s="10" t="n"/>
      <c r="C684" s="10" t="n"/>
      <c r="D684" s="10" t="n"/>
      <c r="E684" s="10" t="n"/>
    </row>
    <row r="685" ht="15.75" customHeight="1" s="120">
      <c r="B685" s="10" t="n"/>
      <c r="C685" s="10" t="n"/>
      <c r="D685" s="10" t="n"/>
      <c r="E685" s="10" t="n"/>
    </row>
    <row r="686" ht="15.75" customHeight="1" s="120">
      <c r="B686" s="10" t="n"/>
      <c r="C686" s="10" t="n"/>
      <c r="D686" s="10" t="n"/>
      <c r="E686" s="10" t="n"/>
    </row>
    <row r="687" ht="15.75" customHeight="1" s="120">
      <c r="B687" s="10" t="n"/>
      <c r="C687" s="10" t="n"/>
      <c r="D687" s="10" t="n"/>
      <c r="E687" s="10" t="n"/>
    </row>
    <row r="688" ht="15.75" customHeight="1" s="120">
      <c r="B688" s="10" t="n"/>
      <c r="C688" s="10" t="n"/>
      <c r="D688" s="10" t="n"/>
      <c r="E688" s="10" t="n"/>
    </row>
    <row r="689" ht="15.75" customHeight="1" s="120">
      <c r="B689" s="10" t="n"/>
      <c r="C689" s="10" t="n"/>
      <c r="D689" s="10" t="n"/>
      <c r="E689" s="10" t="n"/>
    </row>
    <row r="690" ht="15.75" customHeight="1" s="120">
      <c r="B690" s="10" t="n"/>
      <c r="C690" s="10" t="n"/>
      <c r="D690" s="10" t="n"/>
      <c r="E690" s="10" t="n"/>
    </row>
    <row r="691" ht="15.75" customHeight="1" s="120">
      <c r="B691" s="10" t="n"/>
      <c r="C691" s="10" t="n"/>
      <c r="D691" s="10" t="n"/>
      <c r="E691" s="10" t="n"/>
    </row>
    <row r="692" ht="15.75" customHeight="1" s="120">
      <c r="B692" s="10" t="n"/>
      <c r="C692" s="10" t="n"/>
      <c r="D692" s="10" t="n"/>
      <c r="E692" s="10" t="n"/>
    </row>
    <row r="693" ht="15.75" customHeight="1" s="120">
      <c r="B693" s="10" t="n"/>
      <c r="C693" s="10" t="n"/>
      <c r="D693" s="10" t="n"/>
      <c r="E693" s="10" t="n"/>
    </row>
    <row r="694" ht="15.75" customHeight="1" s="120">
      <c r="B694" s="10" t="n"/>
      <c r="C694" s="10" t="n"/>
      <c r="D694" s="10" t="n"/>
      <c r="E694" s="10" t="n"/>
    </row>
    <row r="695" ht="15.75" customHeight="1" s="120">
      <c r="B695" s="10" t="n"/>
      <c r="C695" s="10" t="n"/>
      <c r="D695" s="10" t="n"/>
      <c r="E695" s="10" t="n"/>
    </row>
    <row r="696" ht="15.75" customHeight="1" s="120">
      <c r="B696" s="10" t="n"/>
      <c r="C696" s="10" t="n"/>
      <c r="D696" s="10" t="n"/>
      <c r="E696" s="10" t="n"/>
    </row>
    <row r="697" ht="15.75" customHeight="1" s="120">
      <c r="B697" s="10" t="n"/>
      <c r="C697" s="10" t="n"/>
      <c r="D697" s="10" t="n"/>
      <c r="E697" s="10" t="n"/>
    </row>
    <row r="698" ht="15.75" customHeight="1" s="120">
      <c r="B698" s="10" t="n"/>
      <c r="C698" s="10" t="n"/>
      <c r="D698" s="10" t="n"/>
      <c r="E698" s="10" t="n"/>
    </row>
    <row r="699" ht="15.75" customHeight="1" s="120">
      <c r="B699" s="10" t="n"/>
      <c r="C699" s="10" t="n"/>
      <c r="D699" s="10" t="n"/>
      <c r="E699" s="10" t="n"/>
    </row>
    <row r="700" ht="15.75" customHeight="1" s="120">
      <c r="B700" s="10" t="n"/>
      <c r="C700" s="10" t="n"/>
      <c r="D700" s="10" t="n"/>
      <c r="E700" s="10" t="n"/>
    </row>
    <row r="701" ht="15.75" customHeight="1" s="120">
      <c r="B701" s="10" t="n"/>
      <c r="C701" s="10" t="n"/>
      <c r="D701" s="10" t="n"/>
      <c r="E701" s="10" t="n"/>
    </row>
    <row r="702" ht="15.75" customHeight="1" s="120">
      <c r="B702" s="10" t="n"/>
      <c r="C702" s="10" t="n"/>
      <c r="D702" s="10" t="n"/>
      <c r="E702" s="10" t="n"/>
    </row>
    <row r="703" ht="15.75" customHeight="1" s="120">
      <c r="B703" s="10" t="n"/>
      <c r="C703" s="10" t="n"/>
      <c r="D703" s="10" t="n"/>
      <c r="E703" s="10" t="n"/>
    </row>
    <row r="704" ht="15.75" customHeight="1" s="120">
      <c r="B704" s="10" t="n"/>
      <c r="C704" s="10" t="n"/>
      <c r="D704" s="10" t="n"/>
      <c r="E704" s="10" t="n"/>
    </row>
    <row r="705" ht="15.75" customHeight="1" s="120">
      <c r="B705" s="10" t="n"/>
      <c r="C705" s="10" t="n"/>
      <c r="D705" s="10" t="n"/>
      <c r="E705" s="10" t="n"/>
    </row>
    <row r="706" ht="15.75" customHeight="1" s="120">
      <c r="B706" s="10" t="n"/>
      <c r="C706" s="10" t="n"/>
      <c r="D706" s="10" t="n"/>
      <c r="E706" s="10" t="n"/>
    </row>
    <row r="707" ht="15.75" customHeight="1" s="120">
      <c r="B707" s="10" t="n"/>
      <c r="C707" s="10" t="n"/>
      <c r="D707" s="10" t="n"/>
      <c r="E707" s="10" t="n"/>
    </row>
    <row r="708" ht="15.75" customHeight="1" s="120">
      <c r="B708" s="10" t="n"/>
      <c r="C708" s="10" t="n"/>
      <c r="D708" s="10" t="n"/>
      <c r="E708" s="10" t="n"/>
    </row>
    <row r="709" ht="15.75" customHeight="1" s="120">
      <c r="B709" s="10" t="n"/>
      <c r="C709" s="10" t="n"/>
      <c r="D709" s="10" t="n"/>
      <c r="E709" s="10" t="n"/>
    </row>
    <row r="710" ht="15.75" customHeight="1" s="120">
      <c r="B710" s="10" t="n"/>
      <c r="C710" s="10" t="n"/>
      <c r="D710" s="10" t="n"/>
      <c r="E710" s="10" t="n"/>
    </row>
    <row r="711" ht="15.75" customHeight="1" s="120">
      <c r="B711" s="10" t="n"/>
      <c r="C711" s="10" t="n"/>
      <c r="D711" s="10" t="n"/>
      <c r="E711" s="10" t="n"/>
    </row>
    <row r="712" ht="15.75" customHeight="1" s="120">
      <c r="B712" s="10" t="n"/>
      <c r="C712" s="10" t="n"/>
      <c r="D712" s="10" t="n"/>
      <c r="E712" s="10" t="n"/>
    </row>
    <row r="713" ht="15.75" customHeight="1" s="120">
      <c r="B713" s="10" t="n"/>
      <c r="C713" s="10" t="n"/>
      <c r="D713" s="10" t="n"/>
      <c r="E713" s="10" t="n"/>
    </row>
    <row r="714" ht="15.75" customHeight="1" s="120">
      <c r="B714" s="10" t="n"/>
      <c r="C714" s="10" t="n"/>
      <c r="D714" s="10" t="n"/>
      <c r="E714" s="10" t="n"/>
    </row>
    <row r="715" ht="15.75" customHeight="1" s="120">
      <c r="B715" s="10" t="n"/>
      <c r="C715" s="10" t="n"/>
      <c r="D715" s="10" t="n"/>
      <c r="E715" s="10" t="n"/>
    </row>
    <row r="716" ht="15.75" customHeight="1" s="120">
      <c r="B716" s="10" t="n"/>
      <c r="C716" s="10" t="n"/>
      <c r="D716" s="10" t="n"/>
      <c r="E716" s="10" t="n"/>
    </row>
    <row r="717" ht="15.75" customHeight="1" s="120">
      <c r="B717" s="10" t="n"/>
      <c r="C717" s="10" t="n"/>
      <c r="D717" s="10" t="n"/>
      <c r="E717" s="10" t="n"/>
    </row>
    <row r="718" ht="15.75" customHeight="1" s="120">
      <c r="B718" s="10" t="n"/>
      <c r="C718" s="10" t="n"/>
      <c r="D718" s="10" t="n"/>
      <c r="E718" s="10" t="n"/>
    </row>
    <row r="719" ht="15.75" customHeight="1" s="120">
      <c r="B719" s="10" t="n"/>
      <c r="C719" s="10" t="n"/>
      <c r="D719" s="10" t="n"/>
      <c r="E719" s="10" t="n"/>
    </row>
    <row r="720" ht="15.75" customHeight="1" s="120">
      <c r="B720" s="10" t="n"/>
      <c r="C720" s="10" t="n"/>
      <c r="D720" s="10" t="n"/>
      <c r="E720" s="10" t="n"/>
    </row>
    <row r="721" ht="15.75" customHeight="1" s="120">
      <c r="B721" s="10" t="n"/>
      <c r="C721" s="10" t="n"/>
      <c r="D721" s="10" t="n"/>
      <c r="E721" s="10" t="n"/>
    </row>
    <row r="722" ht="15.75" customHeight="1" s="120">
      <c r="B722" s="10" t="n"/>
      <c r="C722" s="10" t="n"/>
      <c r="D722" s="10" t="n"/>
      <c r="E722" s="10" t="n"/>
    </row>
    <row r="723" ht="15.75" customHeight="1" s="120">
      <c r="B723" s="10" t="n"/>
      <c r="C723" s="10" t="n"/>
      <c r="D723" s="10" t="n"/>
      <c r="E723" s="10" t="n"/>
    </row>
    <row r="724" ht="15.75" customHeight="1" s="120">
      <c r="B724" s="10" t="n"/>
      <c r="C724" s="10" t="n"/>
      <c r="D724" s="10" t="n"/>
      <c r="E724" s="10" t="n"/>
    </row>
    <row r="725" ht="15.75" customHeight="1" s="120">
      <c r="B725" s="10" t="n"/>
      <c r="C725" s="10" t="n"/>
      <c r="D725" s="10" t="n"/>
      <c r="E725" s="10" t="n"/>
    </row>
    <row r="726" ht="15.75" customHeight="1" s="120">
      <c r="B726" s="10" t="n"/>
      <c r="C726" s="10" t="n"/>
      <c r="D726" s="10" t="n"/>
      <c r="E726" s="10" t="n"/>
    </row>
    <row r="727" ht="15.75" customHeight="1" s="120">
      <c r="B727" s="10" t="n"/>
      <c r="C727" s="10" t="n"/>
      <c r="D727" s="10" t="n"/>
      <c r="E727" s="10" t="n"/>
    </row>
    <row r="728" ht="15.75" customHeight="1" s="120">
      <c r="B728" s="10" t="n"/>
      <c r="C728" s="10" t="n"/>
      <c r="D728" s="10" t="n"/>
      <c r="E728" s="10" t="n"/>
    </row>
    <row r="729" ht="15.75" customHeight="1" s="120">
      <c r="B729" s="10" t="n"/>
      <c r="C729" s="10" t="n"/>
      <c r="D729" s="10" t="n"/>
      <c r="E729" s="10" t="n"/>
    </row>
    <row r="730" ht="15.75" customHeight="1" s="120">
      <c r="B730" s="10" t="n"/>
      <c r="C730" s="10" t="n"/>
      <c r="D730" s="10" t="n"/>
      <c r="E730" s="10" t="n"/>
    </row>
    <row r="731" ht="15.75" customHeight="1" s="120">
      <c r="B731" s="10" t="n"/>
      <c r="C731" s="10" t="n"/>
      <c r="D731" s="10" t="n"/>
      <c r="E731" s="10" t="n"/>
    </row>
    <row r="732" ht="15.75" customHeight="1" s="120">
      <c r="B732" s="10" t="n"/>
      <c r="C732" s="10" t="n"/>
      <c r="D732" s="10" t="n"/>
      <c r="E732" s="10" t="n"/>
    </row>
    <row r="733" ht="15.75" customHeight="1" s="120">
      <c r="B733" s="10" t="n"/>
      <c r="C733" s="10" t="n"/>
      <c r="D733" s="10" t="n"/>
      <c r="E733" s="10" t="n"/>
    </row>
    <row r="734" ht="15.75" customHeight="1" s="120">
      <c r="B734" s="10" t="n"/>
      <c r="C734" s="10" t="n"/>
      <c r="D734" s="10" t="n"/>
      <c r="E734" s="10" t="n"/>
    </row>
    <row r="735" ht="15.75" customHeight="1" s="120">
      <c r="B735" s="10" t="n"/>
      <c r="C735" s="10" t="n"/>
      <c r="D735" s="10" t="n"/>
      <c r="E735" s="10" t="n"/>
    </row>
    <row r="736" ht="15.75" customHeight="1" s="120">
      <c r="B736" s="10" t="n"/>
      <c r="C736" s="10" t="n"/>
      <c r="D736" s="10" t="n"/>
      <c r="E736" s="10" t="n"/>
    </row>
    <row r="737" ht="15.75" customHeight="1" s="120">
      <c r="B737" s="10" t="n"/>
      <c r="C737" s="10" t="n"/>
      <c r="D737" s="10" t="n"/>
      <c r="E737" s="10" t="n"/>
    </row>
    <row r="738" ht="15.75" customHeight="1" s="120">
      <c r="B738" s="10" t="n"/>
      <c r="C738" s="10" t="n"/>
      <c r="D738" s="10" t="n"/>
      <c r="E738" s="10" t="n"/>
    </row>
    <row r="739" ht="15.75" customHeight="1" s="120">
      <c r="B739" s="10" t="n"/>
      <c r="C739" s="10" t="n"/>
      <c r="D739" s="10" t="n"/>
      <c r="E739" s="10" t="n"/>
    </row>
    <row r="740" ht="15.75" customHeight="1" s="120">
      <c r="B740" s="10" t="n"/>
      <c r="C740" s="10" t="n"/>
      <c r="D740" s="10" t="n"/>
      <c r="E740" s="10" t="n"/>
    </row>
    <row r="741" ht="15.75" customHeight="1" s="120">
      <c r="B741" s="10" t="n"/>
      <c r="C741" s="10" t="n"/>
      <c r="D741" s="10" t="n"/>
      <c r="E741" s="10" t="n"/>
    </row>
    <row r="742" ht="15.75" customHeight="1" s="120">
      <c r="B742" s="10" t="n"/>
      <c r="C742" s="10" t="n"/>
      <c r="D742" s="10" t="n"/>
      <c r="E742" s="10" t="n"/>
    </row>
    <row r="743" ht="15.75" customHeight="1" s="120">
      <c r="B743" s="10" t="n"/>
      <c r="C743" s="10" t="n"/>
      <c r="D743" s="10" t="n"/>
      <c r="E743" s="10" t="n"/>
    </row>
    <row r="744" ht="15.75" customHeight="1" s="120">
      <c r="B744" s="10" t="n"/>
      <c r="C744" s="10" t="n"/>
      <c r="D744" s="10" t="n"/>
      <c r="E744" s="10" t="n"/>
    </row>
    <row r="745" ht="15.75" customHeight="1" s="120">
      <c r="B745" s="10" t="n"/>
      <c r="C745" s="10" t="n"/>
      <c r="D745" s="10" t="n"/>
      <c r="E745" s="10" t="n"/>
    </row>
    <row r="746" ht="15.75" customHeight="1" s="120">
      <c r="B746" s="10" t="n"/>
      <c r="C746" s="10" t="n"/>
      <c r="D746" s="10" t="n"/>
      <c r="E746" s="10" t="n"/>
    </row>
    <row r="747" ht="15.75" customHeight="1" s="120">
      <c r="B747" s="10" t="n"/>
      <c r="C747" s="10" t="n"/>
      <c r="D747" s="10" t="n"/>
      <c r="E747" s="10" t="n"/>
    </row>
    <row r="748" ht="15.75" customHeight="1" s="120">
      <c r="B748" s="10" t="n"/>
      <c r="C748" s="10" t="n"/>
      <c r="D748" s="10" t="n"/>
      <c r="E748" s="10" t="n"/>
    </row>
    <row r="749" ht="15.75" customHeight="1" s="120">
      <c r="B749" s="10" t="n"/>
      <c r="C749" s="10" t="n"/>
      <c r="D749" s="10" t="n"/>
      <c r="E749" s="10" t="n"/>
    </row>
    <row r="750" ht="15.75" customHeight="1" s="120">
      <c r="B750" s="10" t="n"/>
      <c r="C750" s="10" t="n"/>
      <c r="D750" s="10" t="n"/>
      <c r="E750" s="10" t="n"/>
    </row>
    <row r="751" ht="15.75" customHeight="1" s="120">
      <c r="B751" s="10" t="n"/>
      <c r="C751" s="10" t="n"/>
      <c r="D751" s="10" t="n"/>
      <c r="E751" s="10" t="n"/>
    </row>
    <row r="752" ht="15.75" customHeight="1" s="120">
      <c r="B752" s="10" t="n"/>
      <c r="C752" s="10" t="n"/>
      <c r="D752" s="10" t="n"/>
      <c r="E752" s="10" t="n"/>
    </row>
    <row r="753" ht="15.75" customHeight="1" s="120">
      <c r="B753" s="10" t="n"/>
      <c r="C753" s="10" t="n"/>
      <c r="D753" s="10" t="n"/>
      <c r="E753" s="10" t="n"/>
    </row>
    <row r="754" ht="15.75" customHeight="1" s="120">
      <c r="B754" s="10" t="n"/>
      <c r="C754" s="10" t="n"/>
      <c r="D754" s="10" t="n"/>
      <c r="E754" s="10" t="n"/>
    </row>
    <row r="755" ht="15.75" customHeight="1" s="120">
      <c r="B755" s="10" t="n"/>
      <c r="C755" s="10" t="n"/>
      <c r="D755" s="10" t="n"/>
      <c r="E755" s="10" t="n"/>
    </row>
    <row r="756" ht="15.75" customHeight="1" s="120">
      <c r="B756" s="10" t="n"/>
      <c r="C756" s="10" t="n"/>
      <c r="D756" s="10" t="n"/>
      <c r="E756" s="10" t="n"/>
    </row>
    <row r="757" ht="15.75" customHeight="1" s="120">
      <c r="B757" s="10" t="n"/>
      <c r="C757" s="10" t="n"/>
      <c r="D757" s="10" t="n"/>
      <c r="E757" s="10" t="n"/>
    </row>
    <row r="758" ht="15.75" customHeight="1" s="120">
      <c r="B758" s="10" t="n"/>
      <c r="C758" s="10" t="n"/>
      <c r="D758" s="10" t="n"/>
      <c r="E758" s="10" t="n"/>
    </row>
    <row r="759" ht="15.75" customHeight="1" s="120">
      <c r="B759" s="10" t="n"/>
      <c r="C759" s="10" t="n"/>
      <c r="D759" s="10" t="n"/>
      <c r="E759" s="10" t="n"/>
    </row>
    <row r="760" ht="15.75" customHeight="1" s="120">
      <c r="B760" s="10" t="n"/>
      <c r="C760" s="10" t="n"/>
      <c r="D760" s="10" t="n"/>
      <c r="E760" s="10" t="n"/>
    </row>
    <row r="761" ht="15.75" customHeight="1" s="120">
      <c r="B761" s="10" t="n"/>
      <c r="C761" s="10" t="n"/>
      <c r="D761" s="10" t="n"/>
      <c r="E761" s="10" t="n"/>
    </row>
    <row r="762" ht="15.75" customHeight="1" s="120">
      <c r="B762" s="10" t="n"/>
      <c r="C762" s="10" t="n"/>
      <c r="D762" s="10" t="n"/>
      <c r="E762" s="10" t="n"/>
    </row>
    <row r="763" ht="15.75" customHeight="1" s="120">
      <c r="B763" s="10" t="n"/>
      <c r="C763" s="10" t="n"/>
      <c r="D763" s="10" t="n"/>
      <c r="E763" s="10" t="n"/>
    </row>
    <row r="764" ht="15.75" customHeight="1" s="120">
      <c r="B764" s="10" t="n"/>
      <c r="C764" s="10" t="n"/>
      <c r="D764" s="10" t="n"/>
      <c r="E764" s="10" t="n"/>
    </row>
    <row r="765" ht="15.75" customHeight="1" s="120">
      <c r="B765" s="10" t="n"/>
      <c r="C765" s="10" t="n"/>
      <c r="D765" s="10" t="n"/>
      <c r="E765" s="10" t="n"/>
    </row>
    <row r="766" ht="15.75" customHeight="1" s="120">
      <c r="B766" s="10" t="n"/>
      <c r="C766" s="10" t="n"/>
      <c r="D766" s="10" t="n"/>
      <c r="E766" s="10" t="n"/>
    </row>
    <row r="767" ht="15.75" customHeight="1" s="120">
      <c r="B767" s="10" t="n"/>
      <c r="C767" s="10" t="n"/>
      <c r="D767" s="10" t="n"/>
      <c r="E767" s="10" t="n"/>
    </row>
    <row r="768" ht="15.75" customHeight="1" s="120">
      <c r="B768" s="10" t="n"/>
      <c r="C768" s="10" t="n"/>
      <c r="D768" s="10" t="n"/>
      <c r="E768" s="10" t="n"/>
    </row>
    <row r="769" ht="15.75" customHeight="1" s="120">
      <c r="B769" s="10" t="n"/>
      <c r="C769" s="10" t="n"/>
      <c r="D769" s="10" t="n"/>
      <c r="E769" s="10" t="n"/>
    </row>
    <row r="770" ht="15.75" customHeight="1" s="120">
      <c r="B770" s="10" t="n"/>
      <c r="C770" s="10" t="n"/>
      <c r="D770" s="10" t="n"/>
      <c r="E770" s="10" t="n"/>
    </row>
    <row r="771" ht="15.75" customHeight="1" s="120">
      <c r="B771" s="10" t="n"/>
      <c r="C771" s="10" t="n"/>
      <c r="D771" s="10" t="n"/>
      <c r="E771" s="10" t="n"/>
    </row>
    <row r="772" ht="15.75" customHeight="1" s="120">
      <c r="B772" s="10" t="n"/>
      <c r="C772" s="10" t="n"/>
      <c r="D772" s="10" t="n"/>
      <c r="E772" s="10" t="n"/>
    </row>
    <row r="773" ht="15.75" customHeight="1" s="120">
      <c r="B773" s="10" t="n"/>
      <c r="C773" s="10" t="n"/>
      <c r="D773" s="10" t="n"/>
      <c r="E773" s="10" t="n"/>
    </row>
    <row r="774" ht="15.75" customHeight="1" s="120">
      <c r="B774" s="10" t="n"/>
      <c r="C774" s="10" t="n"/>
      <c r="D774" s="10" t="n"/>
      <c r="E774" s="10" t="n"/>
    </row>
    <row r="775" ht="15.75" customHeight="1" s="120">
      <c r="B775" s="10" t="n"/>
      <c r="C775" s="10" t="n"/>
      <c r="D775" s="10" t="n"/>
      <c r="E775" s="10" t="n"/>
    </row>
    <row r="776" ht="15.75" customHeight="1" s="120">
      <c r="B776" s="10" t="n"/>
      <c r="C776" s="10" t="n"/>
      <c r="D776" s="10" t="n"/>
      <c r="E776" s="10" t="n"/>
    </row>
    <row r="777" ht="15.75" customHeight="1" s="120">
      <c r="B777" s="10" t="n"/>
      <c r="C777" s="10" t="n"/>
      <c r="D777" s="10" t="n"/>
      <c r="E777" s="10" t="n"/>
    </row>
    <row r="778" ht="15.75" customHeight="1" s="120">
      <c r="B778" s="10" t="n"/>
      <c r="C778" s="10" t="n"/>
      <c r="D778" s="10" t="n"/>
      <c r="E778" s="10" t="n"/>
    </row>
    <row r="779" ht="15.75" customHeight="1" s="120">
      <c r="B779" s="10" t="n"/>
      <c r="C779" s="10" t="n"/>
      <c r="D779" s="10" t="n"/>
      <c r="E779" s="10" t="n"/>
    </row>
    <row r="780" ht="15.75" customHeight="1" s="120">
      <c r="B780" s="10" t="n"/>
      <c r="C780" s="10" t="n"/>
      <c r="D780" s="10" t="n"/>
      <c r="E780" s="10" t="n"/>
    </row>
    <row r="781" ht="15.75" customHeight="1" s="120">
      <c r="B781" s="10" t="n"/>
      <c r="C781" s="10" t="n"/>
      <c r="D781" s="10" t="n"/>
      <c r="E781" s="10" t="n"/>
    </row>
    <row r="782" ht="15.75" customHeight="1" s="120">
      <c r="B782" s="10" t="n"/>
      <c r="C782" s="10" t="n"/>
      <c r="D782" s="10" t="n"/>
      <c r="E782" s="10" t="n"/>
    </row>
    <row r="783" ht="15.75" customHeight="1" s="120">
      <c r="B783" s="10" t="n"/>
      <c r="C783" s="10" t="n"/>
      <c r="D783" s="10" t="n"/>
      <c r="E783" s="10" t="n"/>
    </row>
    <row r="784" ht="15.75" customHeight="1" s="120">
      <c r="B784" s="10" t="n"/>
      <c r="C784" s="10" t="n"/>
      <c r="D784" s="10" t="n"/>
      <c r="E784" s="10" t="n"/>
    </row>
    <row r="785" ht="15.75" customHeight="1" s="120">
      <c r="B785" s="10" t="n"/>
      <c r="C785" s="10" t="n"/>
      <c r="D785" s="10" t="n"/>
      <c r="E785" s="10" t="n"/>
    </row>
    <row r="786" ht="15.75" customHeight="1" s="120">
      <c r="B786" s="10" t="n"/>
      <c r="C786" s="10" t="n"/>
      <c r="D786" s="10" t="n"/>
      <c r="E786" s="10" t="n"/>
    </row>
    <row r="787" ht="15.75" customHeight="1" s="120">
      <c r="B787" s="10" t="n"/>
      <c r="C787" s="10" t="n"/>
      <c r="D787" s="10" t="n"/>
      <c r="E787" s="10" t="n"/>
    </row>
    <row r="788" ht="15.75" customHeight="1" s="120">
      <c r="B788" s="10" t="n"/>
      <c r="C788" s="10" t="n"/>
      <c r="D788" s="10" t="n"/>
      <c r="E788" s="10" t="n"/>
    </row>
    <row r="789" ht="15.75" customHeight="1" s="120">
      <c r="B789" s="10" t="n"/>
      <c r="C789" s="10" t="n"/>
      <c r="D789" s="10" t="n"/>
      <c r="E789" s="10" t="n"/>
    </row>
    <row r="790" ht="15.75" customHeight="1" s="120">
      <c r="B790" s="10" t="n"/>
      <c r="C790" s="10" t="n"/>
      <c r="D790" s="10" t="n"/>
      <c r="E790" s="10" t="n"/>
    </row>
    <row r="791" ht="15.75" customHeight="1" s="120">
      <c r="B791" s="10" t="n"/>
      <c r="C791" s="10" t="n"/>
      <c r="D791" s="10" t="n"/>
      <c r="E791" s="10" t="n"/>
    </row>
    <row r="792" ht="15.75" customHeight="1" s="120">
      <c r="B792" s="10" t="n"/>
      <c r="C792" s="10" t="n"/>
      <c r="D792" s="10" t="n"/>
      <c r="E792" s="10" t="n"/>
    </row>
    <row r="793" ht="15.75" customHeight="1" s="120">
      <c r="B793" s="10" t="n"/>
      <c r="C793" s="10" t="n"/>
      <c r="D793" s="10" t="n"/>
      <c r="E793" s="10" t="n"/>
    </row>
    <row r="794" ht="15.75" customHeight="1" s="120">
      <c r="B794" s="10" t="n"/>
      <c r="C794" s="10" t="n"/>
      <c r="D794" s="10" t="n"/>
      <c r="E794" s="10" t="n"/>
    </row>
    <row r="795" ht="15.75" customHeight="1" s="120">
      <c r="B795" s="10" t="n"/>
      <c r="C795" s="10" t="n"/>
      <c r="D795" s="10" t="n"/>
      <c r="E795" s="10" t="n"/>
    </row>
    <row r="796" ht="15.75" customHeight="1" s="120">
      <c r="B796" s="10" t="n"/>
      <c r="C796" s="10" t="n"/>
      <c r="D796" s="10" t="n"/>
      <c r="E796" s="10" t="n"/>
    </row>
    <row r="797" ht="15.75" customHeight="1" s="120">
      <c r="B797" s="10" t="n"/>
      <c r="C797" s="10" t="n"/>
      <c r="D797" s="10" t="n"/>
      <c r="E797" s="10" t="n"/>
    </row>
    <row r="798" ht="15.75" customHeight="1" s="120">
      <c r="B798" s="10" t="n"/>
      <c r="C798" s="10" t="n"/>
      <c r="D798" s="10" t="n"/>
      <c r="E798" s="10" t="n"/>
    </row>
    <row r="799" ht="15.75" customHeight="1" s="120">
      <c r="B799" s="10" t="n"/>
      <c r="C799" s="10" t="n"/>
      <c r="D799" s="10" t="n"/>
      <c r="E799" s="10" t="n"/>
    </row>
    <row r="800" ht="15.75" customHeight="1" s="120">
      <c r="B800" s="10" t="n"/>
      <c r="C800" s="10" t="n"/>
      <c r="D800" s="10" t="n"/>
      <c r="E800" s="10" t="n"/>
    </row>
    <row r="801" ht="15.75" customHeight="1" s="120">
      <c r="B801" s="10" t="n"/>
      <c r="C801" s="10" t="n"/>
      <c r="D801" s="10" t="n"/>
      <c r="E801" s="10" t="n"/>
    </row>
    <row r="802" ht="15.75" customHeight="1" s="120">
      <c r="B802" s="10" t="n"/>
      <c r="C802" s="10" t="n"/>
      <c r="D802" s="10" t="n"/>
      <c r="E802" s="10" t="n"/>
    </row>
    <row r="803" ht="15.75" customHeight="1" s="120">
      <c r="B803" s="10" t="n"/>
      <c r="C803" s="10" t="n"/>
      <c r="D803" s="10" t="n"/>
      <c r="E803" s="10" t="n"/>
    </row>
    <row r="804" ht="15.75" customHeight="1" s="120">
      <c r="B804" s="10" t="n"/>
      <c r="C804" s="10" t="n"/>
      <c r="D804" s="10" t="n"/>
      <c r="E804" s="10" t="n"/>
    </row>
    <row r="805" ht="15.75" customHeight="1" s="120">
      <c r="B805" s="10" t="n"/>
      <c r="C805" s="10" t="n"/>
      <c r="D805" s="10" t="n"/>
      <c r="E805" s="10" t="n"/>
    </row>
    <row r="806" ht="15.75" customHeight="1" s="120">
      <c r="B806" s="10" t="n"/>
      <c r="C806" s="10" t="n"/>
      <c r="D806" s="10" t="n"/>
      <c r="E806" s="10" t="n"/>
    </row>
    <row r="807" ht="15.75" customHeight="1" s="120">
      <c r="B807" s="10" t="n"/>
      <c r="C807" s="10" t="n"/>
      <c r="D807" s="10" t="n"/>
      <c r="E807" s="10" t="n"/>
    </row>
    <row r="808" ht="15.75" customHeight="1" s="120">
      <c r="B808" s="10" t="n"/>
      <c r="C808" s="10" t="n"/>
      <c r="D808" s="10" t="n"/>
      <c r="E808" s="10" t="n"/>
    </row>
    <row r="809" ht="15.75" customHeight="1" s="120">
      <c r="B809" s="10" t="n"/>
      <c r="C809" s="10" t="n"/>
      <c r="D809" s="10" t="n"/>
      <c r="E809" s="10" t="n"/>
    </row>
    <row r="810" ht="15.75" customHeight="1" s="120">
      <c r="B810" s="10" t="n"/>
      <c r="C810" s="10" t="n"/>
      <c r="D810" s="10" t="n"/>
      <c r="E810" s="10" t="n"/>
    </row>
    <row r="811" ht="15.75" customHeight="1" s="120">
      <c r="B811" s="10" t="n"/>
      <c r="C811" s="10" t="n"/>
      <c r="D811" s="10" t="n"/>
      <c r="E811" s="10" t="n"/>
    </row>
    <row r="812" ht="15.75" customHeight="1" s="120">
      <c r="B812" s="10" t="n"/>
      <c r="C812" s="10" t="n"/>
      <c r="D812" s="10" t="n"/>
      <c r="E812" s="10" t="n"/>
    </row>
    <row r="813" ht="15.75" customHeight="1" s="120">
      <c r="B813" s="10" t="n"/>
      <c r="C813" s="10" t="n"/>
      <c r="D813" s="10" t="n"/>
      <c r="E813" s="10" t="n"/>
    </row>
    <row r="814" ht="15.75" customHeight="1" s="120">
      <c r="B814" s="10" t="n"/>
      <c r="C814" s="10" t="n"/>
      <c r="D814" s="10" t="n"/>
      <c r="E814" s="10" t="n"/>
    </row>
    <row r="815" ht="15.75" customHeight="1" s="120">
      <c r="B815" s="10" t="n"/>
      <c r="C815" s="10" t="n"/>
      <c r="D815" s="10" t="n"/>
      <c r="E815" s="10" t="n"/>
    </row>
    <row r="816" ht="15.75" customHeight="1" s="120">
      <c r="B816" s="10" t="n"/>
      <c r="C816" s="10" t="n"/>
      <c r="D816" s="10" t="n"/>
      <c r="E816" s="10" t="n"/>
    </row>
    <row r="817" ht="15.75" customHeight="1" s="120">
      <c r="B817" s="10" t="n"/>
      <c r="C817" s="10" t="n"/>
      <c r="D817" s="10" t="n"/>
      <c r="E817" s="10" t="n"/>
    </row>
    <row r="818" ht="15.75" customHeight="1" s="120">
      <c r="B818" s="10" t="n"/>
      <c r="C818" s="10" t="n"/>
      <c r="D818" s="10" t="n"/>
      <c r="E818" s="10" t="n"/>
    </row>
    <row r="819" ht="15.75" customHeight="1" s="120">
      <c r="B819" s="10" t="n"/>
      <c r="C819" s="10" t="n"/>
      <c r="D819" s="10" t="n"/>
      <c r="E819" s="10" t="n"/>
    </row>
    <row r="820" ht="15.75" customHeight="1" s="120">
      <c r="B820" s="10" t="n"/>
      <c r="C820" s="10" t="n"/>
      <c r="D820" s="10" t="n"/>
      <c r="E820" s="10" t="n"/>
    </row>
    <row r="821" ht="15.75" customHeight="1" s="120">
      <c r="B821" s="10" t="n"/>
      <c r="C821" s="10" t="n"/>
      <c r="D821" s="10" t="n"/>
      <c r="E821" s="10" t="n"/>
    </row>
    <row r="822" ht="15.75" customHeight="1" s="120">
      <c r="B822" s="10" t="n"/>
      <c r="C822" s="10" t="n"/>
      <c r="D822" s="10" t="n"/>
      <c r="E822" s="10" t="n"/>
    </row>
    <row r="823" ht="15.75" customHeight="1" s="120">
      <c r="B823" s="10" t="n"/>
      <c r="C823" s="10" t="n"/>
      <c r="D823" s="10" t="n"/>
      <c r="E823" s="10" t="n"/>
    </row>
    <row r="824" ht="15.75" customHeight="1" s="120">
      <c r="B824" s="10" t="n"/>
      <c r="C824" s="10" t="n"/>
      <c r="D824" s="10" t="n"/>
      <c r="E824" s="10" t="n"/>
    </row>
    <row r="825" ht="15.75" customHeight="1" s="120">
      <c r="B825" s="10" t="n"/>
      <c r="C825" s="10" t="n"/>
      <c r="D825" s="10" t="n"/>
      <c r="E825" s="10" t="n"/>
    </row>
    <row r="826" ht="15.75" customHeight="1" s="120">
      <c r="B826" s="10" t="n"/>
      <c r="C826" s="10" t="n"/>
      <c r="D826" s="10" t="n"/>
      <c r="E826" s="10" t="n"/>
    </row>
    <row r="827" ht="15.75" customHeight="1" s="120">
      <c r="B827" s="10" t="n"/>
      <c r="C827" s="10" t="n"/>
      <c r="D827" s="10" t="n"/>
      <c r="E827" s="10" t="n"/>
    </row>
    <row r="828" ht="15.75" customHeight="1" s="120">
      <c r="B828" s="10" t="n"/>
      <c r="C828" s="10" t="n"/>
      <c r="D828" s="10" t="n"/>
      <c r="E828" s="10" t="n"/>
    </row>
    <row r="829" ht="15.75" customHeight="1" s="120">
      <c r="B829" s="10" t="n"/>
      <c r="C829" s="10" t="n"/>
      <c r="D829" s="10" t="n"/>
      <c r="E829" s="10" t="n"/>
    </row>
    <row r="830" ht="15.75" customHeight="1" s="120">
      <c r="B830" s="10" t="n"/>
      <c r="C830" s="10" t="n"/>
      <c r="D830" s="10" t="n"/>
      <c r="E830" s="10" t="n"/>
    </row>
    <row r="831" ht="15.75" customHeight="1" s="120">
      <c r="B831" s="10" t="n"/>
      <c r="C831" s="10" t="n"/>
      <c r="D831" s="10" t="n"/>
      <c r="E831" s="10" t="n"/>
    </row>
    <row r="832" ht="15.75" customHeight="1" s="120">
      <c r="B832" s="10" t="n"/>
      <c r="C832" s="10" t="n"/>
      <c r="D832" s="10" t="n"/>
      <c r="E832" s="10" t="n"/>
    </row>
    <row r="833" ht="15.75" customHeight="1" s="120">
      <c r="B833" s="10" t="n"/>
      <c r="C833" s="10" t="n"/>
      <c r="D833" s="10" t="n"/>
      <c r="E833" s="10" t="n"/>
    </row>
    <row r="834" ht="15.75" customHeight="1" s="120">
      <c r="B834" s="10" t="n"/>
      <c r="C834" s="10" t="n"/>
      <c r="D834" s="10" t="n"/>
      <c r="E834" s="10" t="n"/>
    </row>
    <row r="835" ht="15.75" customHeight="1" s="120">
      <c r="B835" s="10" t="n"/>
      <c r="C835" s="10" t="n"/>
      <c r="D835" s="10" t="n"/>
      <c r="E835" s="10" t="n"/>
    </row>
    <row r="836" ht="15.75" customHeight="1" s="120">
      <c r="B836" s="10" t="n"/>
      <c r="C836" s="10" t="n"/>
      <c r="D836" s="10" t="n"/>
      <c r="E836" s="10" t="n"/>
    </row>
    <row r="837" ht="15.75" customHeight="1" s="120">
      <c r="B837" s="10" t="n"/>
      <c r="C837" s="10" t="n"/>
      <c r="D837" s="10" t="n"/>
      <c r="E837" s="10" t="n"/>
    </row>
    <row r="838" ht="15.75" customHeight="1" s="120">
      <c r="B838" s="10" t="n"/>
      <c r="C838" s="10" t="n"/>
      <c r="D838" s="10" t="n"/>
      <c r="E838" s="10" t="n"/>
    </row>
    <row r="839" ht="15.75" customHeight="1" s="120">
      <c r="B839" s="10" t="n"/>
      <c r="C839" s="10" t="n"/>
      <c r="D839" s="10" t="n"/>
      <c r="E839" s="10" t="n"/>
    </row>
    <row r="840" ht="15.75" customHeight="1" s="120">
      <c r="B840" s="10" t="n"/>
      <c r="C840" s="10" t="n"/>
      <c r="D840" s="10" t="n"/>
      <c r="E840" s="10" t="n"/>
    </row>
    <row r="841" ht="15.75" customHeight="1" s="120">
      <c r="B841" s="10" t="n"/>
      <c r="C841" s="10" t="n"/>
      <c r="D841" s="10" t="n"/>
      <c r="E841" s="10" t="n"/>
    </row>
    <row r="842" ht="15.75" customHeight="1" s="120">
      <c r="B842" s="10" t="n"/>
      <c r="C842" s="10" t="n"/>
      <c r="D842" s="10" t="n"/>
      <c r="E842" s="10" t="n"/>
    </row>
    <row r="843" ht="15.75" customHeight="1" s="120">
      <c r="B843" s="10" t="n"/>
      <c r="C843" s="10" t="n"/>
      <c r="D843" s="10" t="n"/>
      <c r="E843" s="10" t="n"/>
    </row>
    <row r="844" ht="15.75" customHeight="1" s="120">
      <c r="B844" s="10" t="n"/>
      <c r="C844" s="10" t="n"/>
      <c r="D844" s="10" t="n"/>
      <c r="E844" s="10" t="n"/>
    </row>
    <row r="845" ht="15.75" customHeight="1" s="120">
      <c r="B845" s="10" t="n"/>
      <c r="C845" s="10" t="n"/>
      <c r="D845" s="10" t="n"/>
      <c r="E845" s="10" t="n"/>
    </row>
    <row r="846" ht="15.75" customHeight="1" s="120">
      <c r="B846" s="10" t="n"/>
      <c r="C846" s="10" t="n"/>
      <c r="D846" s="10" t="n"/>
      <c r="E846" s="10" t="n"/>
    </row>
    <row r="847" ht="15.75" customHeight="1" s="120">
      <c r="B847" s="10" t="n"/>
      <c r="C847" s="10" t="n"/>
      <c r="D847" s="10" t="n"/>
      <c r="E847" s="10" t="n"/>
    </row>
    <row r="848" ht="15.75" customHeight="1" s="120">
      <c r="B848" s="10" t="n"/>
      <c r="C848" s="10" t="n"/>
      <c r="D848" s="10" t="n"/>
      <c r="E848" s="10" t="n"/>
    </row>
    <row r="849" ht="15.75" customHeight="1" s="120">
      <c r="B849" s="10" t="n"/>
      <c r="C849" s="10" t="n"/>
      <c r="D849" s="10" t="n"/>
      <c r="E849" s="10" t="n"/>
    </row>
    <row r="850" ht="15.75" customHeight="1" s="120">
      <c r="B850" s="10" t="n"/>
      <c r="C850" s="10" t="n"/>
      <c r="D850" s="10" t="n"/>
      <c r="E850" s="10" t="n"/>
    </row>
    <row r="851" ht="15.75" customHeight="1" s="120">
      <c r="B851" s="10" t="n"/>
      <c r="C851" s="10" t="n"/>
      <c r="D851" s="10" t="n"/>
      <c r="E851" s="10" t="n"/>
    </row>
    <row r="852" ht="15.75" customHeight="1" s="120">
      <c r="B852" s="10" t="n"/>
      <c r="C852" s="10" t="n"/>
      <c r="D852" s="10" t="n"/>
      <c r="E852" s="10" t="n"/>
    </row>
    <row r="853" ht="15.75" customHeight="1" s="120">
      <c r="B853" s="10" t="n"/>
      <c r="C853" s="10" t="n"/>
      <c r="D853" s="10" t="n"/>
      <c r="E853" s="10" t="n"/>
    </row>
    <row r="854" ht="15.75" customHeight="1" s="120">
      <c r="B854" s="10" t="n"/>
      <c r="C854" s="10" t="n"/>
      <c r="D854" s="10" t="n"/>
      <c r="E854" s="10" t="n"/>
    </row>
    <row r="855" ht="15.75" customHeight="1" s="120">
      <c r="B855" s="10" t="n"/>
      <c r="C855" s="10" t="n"/>
      <c r="D855" s="10" t="n"/>
      <c r="E855" s="10" t="n"/>
    </row>
    <row r="856" ht="15.75" customHeight="1" s="120">
      <c r="B856" s="10" t="n"/>
      <c r="C856" s="10" t="n"/>
      <c r="D856" s="10" t="n"/>
      <c r="E856" s="10" t="n"/>
    </row>
    <row r="857" ht="15.75" customHeight="1" s="120">
      <c r="B857" s="10" t="n"/>
      <c r="C857" s="10" t="n"/>
      <c r="D857" s="10" t="n"/>
      <c r="E857" s="10" t="n"/>
    </row>
    <row r="858" ht="15.75" customHeight="1" s="120">
      <c r="B858" s="10" t="n"/>
      <c r="C858" s="10" t="n"/>
      <c r="D858" s="10" t="n"/>
      <c r="E858" s="10" t="n"/>
    </row>
    <row r="859" ht="15.75" customHeight="1" s="120">
      <c r="B859" s="10" t="n"/>
      <c r="C859" s="10" t="n"/>
      <c r="D859" s="10" t="n"/>
      <c r="E859" s="10" t="n"/>
    </row>
    <row r="860" ht="15.75" customHeight="1" s="120">
      <c r="B860" s="10" t="n"/>
      <c r="C860" s="10" t="n"/>
      <c r="D860" s="10" t="n"/>
      <c r="E860" s="10" t="n"/>
    </row>
    <row r="861" ht="15.75" customHeight="1" s="120">
      <c r="B861" s="10" t="n"/>
      <c r="C861" s="10" t="n"/>
      <c r="D861" s="10" t="n"/>
      <c r="E861" s="10" t="n"/>
    </row>
    <row r="862" ht="15.75" customHeight="1" s="120">
      <c r="B862" s="10" t="n"/>
      <c r="C862" s="10" t="n"/>
      <c r="D862" s="10" t="n"/>
      <c r="E862" s="10" t="n"/>
    </row>
    <row r="863" ht="15.75" customHeight="1" s="120">
      <c r="B863" s="10" t="n"/>
      <c r="C863" s="10" t="n"/>
      <c r="D863" s="10" t="n"/>
      <c r="E863" s="10" t="n"/>
    </row>
    <row r="864" ht="15.75" customHeight="1" s="120">
      <c r="B864" s="10" t="n"/>
      <c r="C864" s="10" t="n"/>
      <c r="D864" s="10" t="n"/>
      <c r="E864" s="10" t="n"/>
    </row>
    <row r="865" ht="15.75" customHeight="1" s="120">
      <c r="B865" s="10" t="n"/>
      <c r="C865" s="10" t="n"/>
      <c r="D865" s="10" t="n"/>
      <c r="E865" s="10" t="n"/>
    </row>
    <row r="866" ht="15.75" customHeight="1" s="120">
      <c r="B866" s="10" t="n"/>
      <c r="C866" s="10" t="n"/>
      <c r="D866" s="10" t="n"/>
      <c r="E866" s="10" t="n"/>
    </row>
    <row r="867" ht="15.75" customHeight="1" s="120">
      <c r="B867" s="10" t="n"/>
      <c r="C867" s="10" t="n"/>
      <c r="D867" s="10" t="n"/>
      <c r="E867" s="10" t="n"/>
    </row>
    <row r="868" ht="15.75" customHeight="1" s="120">
      <c r="B868" s="10" t="n"/>
      <c r="C868" s="10" t="n"/>
      <c r="D868" s="10" t="n"/>
      <c r="E868" s="10" t="n"/>
    </row>
    <row r="869" ht="15.75" customHeight="1" s="120">
      <c r="B869" s="10" t="n"/>
      <c r="C869" s="10" t="n"/>
      <c r="D869" s="10" t="n"/>
      <c r="E869" s="10" t="n"/>
    </row>
    <row r="870" ht="15.75" customHeight="1" s="120">
      <c r="B870" s="10" t="n"/>
      <c r="C870" s="10" t="n"/>
      <c r="D870" s="10" t="n"/>
      <c r="E870" s="10" t="n"/>
    </row>
    <row r="871" ht="15.75" customHeight="1" s="120">
      <c r="B871" s="10" t="n"/>
      <c r="C871" s="10" t="n"/>
      <c r="D871" s="10" t="n"/>
      <c r="E871" s="10" t="n"/>
    </row>
    <row r="872" ht="15.75" customHeight="1" s="120">
      <c r="B872" s="10" t="n"/>
      <c r="C872" s="10" t="n"/>
      <c r="D872" s="10" t="n"/>
      <c r="E872" s="10" t="n"/>
    </row>
    <row r="873" ht="15.75" customHeight="1" s="120">
      <c r="B873" s="10" t="n"/>
      <c r="C873" s="10" t="n"/>
      <c r="D873" s="10" t="n"/>
      <c r="E873" s="10" t="n"/>
    </row>
    <row r="874" ht="15.75" customHeight="1" s="120">
      <c r="B874" s="10" t="n"/>
      <c r="C874" s="10" t="n"/>
      <c r="D874" s="10" t="n"/>
      <c r="E874" s="10" t="n"/>
    </row>
    <row r="875" ht="15.75" customHeight="1" s="120">
      <c r="B875" s="10" t="n"/>
      <c r="C875" s="10" t="n"/>
      <c r="D875" s="10" t="n"/>
      <c r="E875" s="10" t="n"/>
    </row>
    <row r="876" ht="15.75" customHeight="1" s="120">
      <c r="B876" s="10" t="n"/>
      <c r="C876" s="10" t="n"/>
      <c r="D876" s="10" t="n"/>
      <c r="E876" s="10" t="n"/>
    </row>
    <row r="877" ht="15.75" customHeight="1" s="120">
      <c r="B877" s="10" t="n"/>
      <c r="C877" s="10" t="n"/>
      <c r="D877" s="10" t="n"/>
      <c r="E877" s="10" t="n"/>
    </row>
    <row r="878" ht="15.75" customHeight="1" s="120">
      <c r="B878" s="10" t="n"/>
      <c r="C878" s="10" t="n"/>
      <c r="D878" s="10" t="n"/>
      <c r="E878" s="10" t="n"/>
    </row>
    <row r="879" ht="15.75" customHeight="1" s="120">
      <c r="B879" s="10" t="n"/>
      <c r="C879" s="10" t="n"/>
      <c r="D879" s="10" t="n"/>
      <c r="E879" s="10" t="n"/>
    </row>
    <row r="880" ht="15.75" customHeight="1" s="120">
      <c r="B880" s="10" t="n"/>
      <c r="C880" s="10" t="n"/>
      <c r="D880" s="10" t="n"/>
      <c r="E880" s="10" t="n"/>
    </row>
    <row r="881" ht="15.75" customHeight="1" s="120">
      <c r="B881" s="10" t="n"/>
      <c r="C881" s="10" t="n"/>
      <c r="D881" s="10" t="n"/>
      <c r="E881" s="10" t="n"/>
    </row>
    <row r="882" ht="15.75" customHeight="1" s="120">
      <c r="B882" s="10" t="n"/>
      <c r="C882" s="10" t="n"/>
      <c r="D882" s="10" t="n"/>
      <c r="E882" s="10" t="n"/>
    </row>
    <row r="883" ht="15.75" customHeight="1" s="120">
      <c r="B883" s="10" t="n"/>
      <c r="C883" s="10" t="n"/>
      <c r="D883" s="10" t="n"/>
      <c r="E883" s="10" t="n"/>
    </row>
    <row r="884" ht="15.75" customHeight="1" s="120">
      <c r="B884" s="10" t="n"/>
      <c r="C884" s="10" t="n"/>
      <c r="D884" s="10" t="n"/>
      <c r="E884" s="10" t="n"/>
    </row>
    <row r="885" ht="15.75" customHeight="1" s="120">
      <c r="B885" s="10" t="n"/>
      <c r="C885" s="10" t="n"/>
      <c r="D885" s="10" t="n"/>
      <c r="E885" s="10" t="n"/>
    </row>
    <row r="886" ht="15.75" customHeight="1" s="120">
      <c r="B886" s="10" t="n"/>
      <c r="C886" s="10" t="n"/>
      <c r="D886" s="10" t="n"/>
      <c r="E886" s="10" t="n"/>
    </row>
    <row r="887" ht="15.75" customHeight="1" s="120">
      <c r="B887" s="10" t="n"/>
      <c r="C887" s="10" t="n"/>
      <c r="D887" s="10" t="n"/>
      <c r="E887" s="10" t="n"/>
    </row>
    <row r="888" ht="15.75" customHeight="1" s="120">
      <c r="B888" s="10" t="n"/>
      <c r="C888" s="10" t="n"/>
      <c r="D888" s="10" t="n"/>
      <c r="E888" s="10" t="n"/>
    </row>
    <row r="889" ht="15.75" customHeight="1" s="120">
      <c r="B889" s="10" t="n"/>
      <c r="C889" s="10" t="n"/>
      <c r="D889" s="10" t="n"/>
      <c r="E889" s="10" t="n"/>
    </row>
    <row r="890" ht="15.75" customHeight="1" s="120">
      <c r="B890" s="10" t="n"/>
      <c r="C890" s="10" t="n"/>
      <c r="D890" s="10" t="n"/>
      <c r="E890" s="10" t="n"/>
    </row>
    <row r="891" ht="15.75" customHeight="1" s="120">
      <c r="B891" s="10" t="n"/>
      <c r="C891" s="10" t="n"/>
      <c r="D891" s="10" t="n"/>
      <c r="E891" s="10" t="n"/>
    </row>
    <row r="892" ht="15.75" customHeight="1" s="120">
      <c r="B892" s="10" t="n"/>
      <c r="C892" s="10" t="n"/>
      <c r="D892" s="10" t="n"/>
      <c r="E892" s="10" t="n"/>
    </row>
    <row r="893" ht="15.75" customHeight="1" s="120">
      <c r="B893" s="10" t="n"/>
      <c r="C893" s="10" t="n"/>
      <c r="D893" s="10" t="n"/>
      <c r="E893" s="10" t="n"/>
    </row>
    <row r="894" ht="15.75" customHeight="1" s="120">
      <c r="B894" s="10" t="n"/>
      <c r="C894" s="10" t="n"/>
      <c r="D894" s="10" t="n"/>
      <c r="E894" s="10" t="n"/>
    </row>
    <row r="895" ht="15.75" customHeight="1" s="120">
      <c r="B895" s="10" t="n"/>
      <c r="C895" s="10" t="n"/>
      <c r="D895" s="10" t="n"/>
      <c r="E895" s="10" t="n"/>
    </row>
    <row r="896" ht="15.75" customHeight="1" s="120">
      <c r="B896" s="10" t="n"/>
      <c r="C896" s="10" t="n"/>
      <c r="D896" s="10" t="n"/>
      <c r="E896" s="10" t="n"/>
    </row>
    <row r="897" ht="15.75" customHeight="1" s="120">
      <c r="B897" s="10" t="n"/>
      <c r="C897" s="10" t="n"/>
      <c r="D897" s="10" t="n"/>
      <c r="E897" s="10" t="n"/>
    </row>
    <row r="898" ht="15.75" customHeight="1" s="120">
      <c r="B898" s="10" t="n"/>
      <c r="C898" s="10" t="n"/>
      <c r="D898" s="10" t="n"/>
      <c r="E898" s="10" t="n"/>
    </row>
    <row r="899" ht="15.75" customHeight="1" s="120">
      <c r="B899" s="10" t="n"/>
      <c r="C899" s="10" t="n"/>
      <c r="D899" s="10" t="n"/>
      <c r="E899" s="10" t="n"/>
    </row>
    <row r="900" ht="15.75" customHeight="1" s="120">
      <c r="B900" s="10" t="n"/>
      <c r="C900" s="10" t="n"/>
      <c r="D900" s="10" t="n"/>
      <c r="E900" s="10" t="n"/>
    </row>
    <row r="901" ht="15.75" customHeight="1" s="120">
      <c r="B901" s="10" t="n"/>
      <c r="C901" s="10" t="n"/>
      <c r="D901" s="10" t="n"/>
      <c r="E901" s="10" t="n"/>
    </row>
    <row r="902" ht="15.75" customHeight="1" s="120">
      <c r="B902" s="10" t="n"/>
      <c r="C902" s="10" t="n"/>
      <c r="D902" s="10" t="n"/>
      <c r="E902" s="10" t="n"/>
    </row>
    <row r="903" ht="15.75" customHeight="1" s="120">
      <c r="B903" s="10" t="n"/>
      <c r="C903" s="10" t="n"/>
      <c r="D903" s="10" t="n"/>
      <c r="E903" s="10" t="n"/>
    </row>
    <row r="904" ht="15.75" customHeight="1" s="120">
      <c r="B904" s="10" t="n"/>
      <c r="C904" s="10" t="n"/>
      <c r="D904" s="10" t="n"/>
      <c r="E904" s="10" t="n"/>
    </row>
    <row r="905" ht="15.75" customHeight="1" s="120">
      <c r="B905" s="10" t="n"/>
      <c r="C905" s="10" t="n"/>
      <c r="D905" s="10" t="n"/>
      <c r="E905" s="10" t="n"/>
    </row>
    <row r="906" ht="15.75" customHeight="1" s="120">
      <c r="B906" s="10" t="n"/>
      <c r="C906" s="10" t="n"/>
      <c r="D906" s="10" t="n"/>
      <c r="E906" s="10" t="n"/>
    </row>
    <row r="907" ht="15.75" customHeight="1" s="120">
      <c r="B907" s="10" t="n"/>
      <c r="C907" s="10" t="n"/>
      <c r="D907" s="10" t="n"/>
      <c r="E907" s="10" t="n"/>
    </row>
    <row r="908" ht="15.75" customHeight="1" s="120">
      <c r="B908" s="10" t="n"/>
      <c r="C908" s="10" t="n"/>
      <c r="D908" s="10" t="n"/>
      <c r="E908" s="10" t="n"/>
    </row>
    <row r="909" ht="15.75" customHeight="1" s="120">
      <c r="B909" s="10" t="n"/>
      <c r="C909" s="10" t="n"/>
      <c r="D909" s="10" t="n"/>
      <c r="E909" s="10" t="n"/>
    </row>
    <row r="910" ht="15.75" customHeight="1" s="120">
      <c r="B910" s="10" t="n"/>
      <c r="C910" s="10" t="n"/>
      <c r="D910" s="10" t="n"/>
      <c r="E910" s="10" t="n"/>
    </row>
    <row r="911" ht="15.75" customHeight="1" s="120">
      <c r="B911" s="10" t="n"/>
      <c r="C911" s="10" t="n"/>
      <c r="D911" s="10" t="n"/>
      <c r="E911" s="10" t="n"/>
    </row>
    <row r="912" ht="15.75" customHeight="1" s="120">
      <c r="B912" s="10" t="n"/>
      <c r="C912" s="10" t="n"/>
      <c r="D912" s="10" t="n"/>
      <c r="E912" s="10" t="n"/>
    </row>
    <row r="913" ht="15.75" customHeight="1" s="120">
      <c r="B913" s="10" t="n"/>
      <c r="C913" s="10" t="n"/>
      <c r="D913" s="10" t="n"/>
      <c r="E913" s="10" t="n"/>
    </row>
    <row r="914" ht="15.75" customHeight="1" s="120">
      <c r="B914" s="10" t="n"/>
      <c r="C914" s="10" t="n"/>
      <c r="D914" s="10" t="n"/>
      <c r="E914" s="10" t="n"/>
    </row>
    <row r="915" ht="15.75" customHeight="1" s="120">
      <c r="B915" s="10" t="n"/>
      <c r="C915" s="10" t="n"/>
      <c r="D915" s="10" t="n"/>
      <c r="E915" s="10" t="n"/>
    </row>
    <row r="916" ht="15.75" customHeight="1" s="120">
      <c r="B916" s="10" t="n"/>
      <c r="C916" s="10" t="n"/>
      <c r="D916" s="10" t="n"/>
      <c r="E916" s="10" t="n"/>
    </row>
    <row r="917" ht="15.75" customHeight="1" s="120">
      <c r="B917" s="10" t="n"/>
      <c r="C917" s="10" t="n"/>
      <c r="D917" s="10" t="n"/>
      <c r="E917" s="10" t="n"/>
    </row>
    <row r="918" ht="15.75" customHeight="1" s="120">
      <c r="B918" s="10" t="n"/>
      <c r="C918" s="10" t="n"/>
      <c r="D918" s="10" t="n"/>
      <c r="E918" s="10" t="n"/>
    </row>
    <row r="919" ht="15.75" customHeight="1" s="120">
      <c r="B919" s="10" t="n"/>
      <c r="C919" s="10" t="n"/>
      <c r="D919" s="10" t="n"/>
      <c r="E919" s="10" t="n"/>
    </row>
    <row r="920" ht="15.75" customHeight="1" s="120">
      <c r="B920" s="10" t="n"/>
      <c r="C920" s="10" t="n"/>
      <c r="D920" s="10" t="n"/>
      <c r="E920" s="10" t="n"/>
    </row>
    <row r="921" ht="15.75" customHeight="1" s="120">
      <c r="B921" s="10" t="n"/>
      <c r="C921" s="10" t="n"/>
      <c r="D921" s="10" t="n"/>
      <c r="E921" s="10" t="n"/>
    </row>
    <row r="922" ht="15.75" customHeight="1" s="120">
      <c r="B922" s="10" t="n"/>
      <c r="C922" s="10" t="n"/>
      <c r="D922" s="10" t="n"/>
      <c r="E922" s="10" t="n"/>
    </row>
    <row r="923" ht="15.75" customHeight="1" s="120">
      <c r="B923" s="10" t="n"/>
      <c r="C923" s="10" t="n"/>
      <c r="D923" s="10" t="n"/>
      <c r="E923" s="10" t="n"/>
    </row>
    <row r="924" ht="15.75" customHeight="1" s="120">
      <c r="B924" s="10" t="n"/>
      <c r="C924" s="10" t="n"/>
      <c r="D924" s="10" t="n"/>
      <c r="E924" s="10" t="n"/>
    </row>
    <row r="925" ht="15.75" customHeight="1" s="120">
      <c r="B925" s="10" t="n"/>
      <c r="C925" s="10" t="n"/>
      <c r="D925" s="10" t="n"/>
      <c r="E925" s="10" t="n"/>
    </row>
    <row r="926" ht="15.75" customHeight="1" s="120">
      <c r="B926" s="10" t="n"/>
      <c r="C926" s="10" t="n"/>
      <c r="D926" s="10" t="n"/>
      <c r="E926" s="10" t="n"/>
    </row>
    <row r="927" ht="15.75" customHeight="1" s="120">
      <c r="B927" s="10" t="n"/>
      <c r="C927" s="10" t="n"/>
      <c r="D927" s="10" t="n"/>
      <c r="E927" s="10" t="n"/>
    </row>
    <row r="928" ht="15.75" customHeight="1" s="120">
      <c r="B928" s="10" t="n"/>
      <c r="C928" s="10" t="n"/>
      <c r="D928" s="10" t="n"/>
      <c r="E928" s="10" t="n"/>
    </row>
    <row r="929" ht="15.75" customHeight="1" s="120">
      <c r="B929" s="10" t="n"/>
      <c r="C929" s="10" t="n"/>
      <c r="D929" s="10" t="n"/>
      <c r="E929" s="10" t="n"/>
    </row>
    <row r="930" ht="15.75" customHeight="1" s="120">
      <c r="B930" s="10" t="n"/>
      <c r="C930" s="10" t="n"/>
      <c r="D930" s="10" t="n"/>
      <c r="E930" s="10" t="n"/>
    </row>
    <row r="931" ht="15.75" customHeight="1" s="120">
      <c r="B931" s="10" t="n"/>
      <c r="C931" s="10" t="n"/>
      <c r="D931" s="10" t="n"/>
      <c r="E931" s="10" t="n"/>
    </row>
    <row r="932" ht="15.75" customHeight="1" s="120">
      <c r="B932" s="10" t="n"/>
      <c r="C932" s="10" t="n"/>
      <c r="D932" s="10" t="n"/>
      <c r="E932" s="10" t="n"/>
    </row>
    <row r="933" ht="15.75" customHeight="1" s="120">
      <c r="B933" s="10" t="n"/>
      <c r="C933" s="10" t="n"/>
      <c r="D933" s="10" t="n"/>
      <c r="E933" s="10" t="n"/>
    </row>
    <row r="934" ht="15.75" customHeight="1" s="120">
      <c r="B934" s="10" t="n"/>
      <c r="C934" s="10" t="n"/>
      <c r="D934" s="10" t="n"/>
      <c r="E934" s="10" t="n"/>
    </row>
    <row r="935" ht="15.75" customHeight="1" s="120">
      <c r="B935" s="10" t="n"/>
      <c r="C935" s="10" t="n"/>
      <c r="D935" s="10" t="n"/>
      <c r="E935" s="10" t="n"/>
    </row>
    <row r="936" ht="15.75" customHeight="1" s="120">
      <c r="B936" s="10" t="n"/>
      <c r="C936" s="10" t="n"/>
      <c r="D936" s="10" t="n"/>
      <c r="E936" s="10" t="n"/>
    </row>
    <row r="937" ht="15.75" customHeight="1" s="120">
      <c r="B937" s="10" t="n"/>
      <c r="C937" s="10" t="n"/>
      <c r="D937" s="10" t="n"/>
      <c r="E937" s="10" t="n"/>
    </row>
    <row r="938" ht="15.75" customHeight="1" s="120">
      <c r="B938" s="10" t="n"/>
      <c r="C938" s="10" t="n"/>
      <c r="D938" s="10" t="n"/>
      <c r="E938" s="10" t="n"/>
    </row>
    <row r="939" ht="15.75" customHeight="1" s="120">
      <c r="B939" s="10" t="n"/>
      <c r="C939" s="10" t="n"/>
      <c r="D939" s="10" t="n"/>
      <c r="E939" s="10" t="n"/>
    </row>
    <row r="940" ht="15.75" customHeight="1" s="120">
      <c r="B940" s="10" t="n"/>
      <c r="C940" s="10" t="n"/>
      <c r="D940" s="10" t="n"/>
      <c r="E940" s="10" t="n"/>
    </row>
    <row r="941" ht="15.75" customHeight="1" s="120">
      <c r="B941" s="10" t="n"/>
      <c r="C941" s="10" t="n"/>
      <c r="D941" s="10" t="n"/>
      <c r="E941" s="10" t="n"/>
    </row>
    <row r="942" ht="15.75" customHeight="1" s="120">
      <c r="B942" s="10" t="n"/>
      <c r="C942" s="10" t="n"/>
      <c r="D942" s="10" t="n"/>
      <c r="E942" s="10" t="n"/>
    </row>
    <row r="943" ht="15.75" customHeight="1" s="120">
      <c r="B943" s="10" t="n"/>
      <c r="C943" s="10" t="n"/>
      <c r="D943" s="10" t="n"/>
      <c r="E943" s="10" t="n"/>
    </row>
    <row r="944" ht="15.75" customHeight="1" s="120">
      <c r="B944" s="10" t="n"/>
      <c r="C944" s="10" t="n"/>
      <c r="D944" s="10" t="n"/>
      <c r="E944" s="10" t="n"/>
    </row>
    <row r="945" ht="15.75" customHeight="1" s="120">
      <c r="B945" s="10" t="n"/>
      <c r="C945" s="10" t="n"/>
      <c r="D945" s="10" t="n"/>
      <c r="E945" s="10" t="n"/>
    </row>
    <row r="946" ht="15.75" customHeight="1" s="120">
      <c r="B946" s="10" t="n"/>
      <c r="C946" s="10" t="n"/>
      <c r="D946" s="10" t="n"/>
      <c r="E946" s="10" t="n"/>
    </row>
    <row r="947" ht="15.75" customHeight="1" s="120">
      <c r="B947" s="10" t="n"/>
      <c r="C947" s="10" t="n"/>
      <c r="D947" s="10" t="n"/>
      <c r="E947" s="10" t="n"/>
    </row>
    <row r="948" ht="15.75" customHeight="1" s="120">
      <c r="B948" s="10" t="n"/>
      <c r="C948" s="10" t="n"/>
      <c r="D948" s="10" t="n"/>
      <c r="E948" s="10" t="n"/>
    </row>
    <row r="949" ht="15.75" customHeight="1" s="120">
      <c r="B949" s="10" t="n"/>
      <c r="C949" s="10" t="n"/>
      <c r="D949" s="10" t="n"/>
      <c r="E949" s="10" t="n"/>
    </row>
    <row r="950" ht="15.75" customHeight="1" s="120">
      <c r="B950" s="10" t="n"/>
      <c r="C950" s="10" t="n"/>
      <c r="D950" s="10" t="n"/>
      <c r="E950" s="10" t="n"/>
    </row>
    <row r="951" ht="15.75" customHeight="1" s="120">
      <c r="B951" s="10" t="n"/>
      <c r="C951" s="10" t="n"/>
      <c r="D951" s="10" t="n"/>
      <c r="E951" s="10" t="n"/>
    </row>
    <row r="952" ht="15.75" customHeight="1" s="120">
      <c r="B952" s="10" t="n"/>
      <c r="C952" s="10" t="n"/>
      <c r="D952" s="10" t="n"/>
      <c r="E952" s="10" t="n"/>
    </row>
    <row r="953" ht="15.75" customHeight="1" s="120">
      <c r="B953" s="10" t="n"/>
      <c r="C953" s="10" t="n"/>
      <c r="D953" s="10" t="n"/>
      <c r="E953" s="10" t="n"/>
    </row>
    <row r="954" ht="15.75" customHeight="1" s="120">
      <c r="B954" s="10" t="n"/>
      <c r="C954" s="10" t="n"/>
      <c r="D954" s="10" t="n"/>
      <c r="E954" s="10" t="n"/>
    </row>
    <row r="955" ht="15.75" customHeight="1" s="120">
      <c r="B955" s="10" t="n"/>
      <c r="C955" s="10" t="n"/>
      <c r="D955" s="10" t="n"/>
      <c r="E955" s="10" t="n"/>
    </row>
    <row r="956" ht="15.75" customHeight="1" s="120">
      <c r="B956" s="10" t="n"/>
      <c r="C956" s="10" t="n"/>
      <c r="D956" s="10" t="n"/>
      <c r="E956" s="10" t="n"/>
    </row>
    <row r="957" ht="15.75" customHeight="1" s="120">
      <c r="B957" s="10" t="n"/>
      <c r="C957" s="10" t="n"/>
      <c r="D957" s="10" t="n"/>
      <c r="E957" s="10" t="n"/>
    </row>
    <row r="958" ht="15.75" customHeight="1" s="120">
      <c r="B958" s="10" t="n"/>
      <c r="C958" s="10" t="n"/>
      <c r="D958" s="10" t="n"/>
      <c r="E958" s="10" t="n"/>
    </row>
    <row r="959" ht="15.75" customHeight="1" s="120">
      <c r="B959" s="10" t="n"/>
      <c r="C959" s="10" t="n"/>
      <c r="D959" s="10" t="n"/>
      <c r="E959" s="10" t="n"/>
    </row>
    <row r="960" ht="15.75" customHeight="1" s="120">
      <c r="B960" s="10" t="n"/>
      <c r="C960" s="10" t="n"/>
      <c r="D960" s="10" t="n"/>
      <c r="E960" s="10" t="n"/>
    </row>
    <row r="961" ht="15.75" customHeight="1" s="120">
      <c r="B961" s="10" t="n"/>
      <c r="C961" s="10" t="n"/>
      <c r="D961" s="10" t="n"/>
      <c r="E961" s="10" t="n"/>
    </row>
    <row r="962" ht="15.75" customHeight="1" s="120">
      <c r="B962" s="10" t="n"/>
      <c r="C962" s="10" t="n"/>
      <c r="D962" s="10" t="n"/>
      <c r="E962" s="10" t="n"/>
    </row>
    <row r="963" ht="15.75" customHeight="1" s="120">
      <c r="B963" s="10" t="n"/>
      <c r="C963" s="10" t="n"/>
      <c r="D963" s="10" t="n"/>
      <c r="E963" s="10" t="n"/>
    </row>
    <row r="964" ht="15.75" customHeight="1" s="120">
      <c r="B964" s="10" t="n"/>
      <c r="C964" s="10" t="n"/>
      <c r="D964" s="10" t="n"/>
      <c r="E964" s="10" t="n"/>
    </row>
    <row r="965" ht="15.75" customHeight="1" s="120">
      <c r="B965" s="10" t="n"/>
      <c r="C965" s="10" t="n"/>
      <c r="D965" s="10" t="n"/>
      <c r="E965" s="10" t="n"/>
    </row>
    <row r="966" ht="15.75" customHeight="1" s="120">
      <c r="B966" s="10" t="n"/>
      <c r="C966" s="10" t="n"/>
      <c r="D966" s="10" t="n"/>
      <c r="E966" s="10" t="n"/>
    </row>
    <row r="967" ht="15.75" customHeight="1" s="120">
      <c r="B967" s="10" t="n"/>
      <c r="C967" s="10" t="n"/>
      <c r="D967" s="10" t="n"/>
      <c r="E967" s="10" t="n"/>
    </row>
    <row r="968" ht="15.75" customHeight="1" s="120">
      <c r="B968" s="10" t="n"/>
      <c r="C968" s="10" t="n"/>
      <c r="D968" s="10" t="n"/>
      <c r="E968" s="10" t="n"/>
    </row>
    <row r="969" ht="15.75" customHeight="1" s="120">
      <c r="B969" s="10" t="n"/>
      <c r="C969" s="10" t="n"/>
      <c r="D969" s="10" t="n"/>
      <c r="E969" s="10" t="n"/>
    </row>
    <row r="970" ht="15.75" customHeight="1" s="120">
      <c r="B970" s="10" t="n"/>
      <c r="C970" s="10" t="n"/>
      <c r="D970" s="10" t="n"/>
      <c r="E970" s="10" t="n"/>
    </row>
    <row r="971" ht="15.75" customHeight="1" s="120">
      <c r="B971" s="10" t="n"/>
      <c r="C971" s="10" t="n"/>
      <c r="D971" s="10" t="n"/>
      <c r="E971" s="10" t="n"/>
    </row>
    <row r="972" ht="15.75" customHeight="1" s="120">
      <c r="B972" s="10" t="n"/>
      <c r="C972" s="10" t="n"/>
      <c r="D972" s="10" t="n"/>
      <c r="E972" s="10" t="n"/>
    </row>
    <row r="973" ht="15.75" customHeight="1" s="120">
      <c r="B973" s="10" t="n"/>
      <c r="C973" s="10" t="n"/>
      <c r="D973" s="10" t="n"/>
      <c r="E973" s="10" t="n"/>
    </row>
    <row r="974" ht="15.75" customHeight="1" s="120">
      <c r="B974" s="10" t="n"/>
      <c r="C974" s="10" t="n"/>
      <c r="D974" s="10" t="n"/>
      <c r="E974" s="10" t="n"/>
    </row>
    <row r="975" ht="15.75" customHeight="1" s="120">
      <c r="B975" s="10" t="n"/>
      <c r="C975" s="10" t="n"/>
      <c r="D975" s="10" t="n"/>
      <c r="E975" s="10" t="n"/>
    </row>
    <row r="976" ht="15.75" customHeight="1" s="120">
      <c r="B976" s="10" t="n"/>
      <c r="C976" s="10" t="n"/>
      <c r="D976" s="10" t="n"/>
      <c r="E976" s="10" t="n"/>
    </row>
    <row r="977" ht="15.75" customHeight="1" s="120">
      <c r="B977" s="10" t="n"/>
      <c r="C977" s="10" t="n"/>
      <c r="D977" s="10" t="n"/>
      <c r="E977" s="10" t="n"/>
    </row>
    <row r="978" ht="15.75" customHeight="1" s="120">
      <c r="B978" s="10" t="n"/>
      <c r="C978" s="10" t="n"/>
      <c r="D978" s="10" t="n"/>
      <c r="E978" s="10" t="n"/>
    </row>
    <row r="979" ht="15.75" customHeight="1" s="120">
      <c r="B979" s="10" t="n"/>
      <c r="C979" s="10" t="n"/>
      <c r="D979" s="10" t="n"/>
      <c r="E979" s="10" t="n"/>
    </row>
    <row r="980" ht="15.75" customHeight="1" s="120">
      <c r="B980" s="10" t="n"/>
      <c r="C980" s="10" t="n"/>
      <c r="D980" s="10" t="n"/>
      <c r="E980" s="10" t="n"/>
    </row>
    <row r="981" ht="15.75" customHeight="1" s="120">
      <c r="B981" s="10" t="n"/>
      <c r="C981" s="10" t="n"/>
      <c r="D981" s="10" t="n"/>
      <c r="E981" s="10" t="n"/>
    </row>
    <row r="982" ht="15.75" customHeight="1" s="120">
      <c r="B982" s="10" t="n"/>
      <c r="C982" s="10" t="n"/>
      <c r="D982" s="10" t="n"/>
      <c r="E982" s="10" t="n"/>
    </row>
    <row r="983" ht="15.75" customHeight="1" s="120">
      <c r="B983" s="10" t="n"/>
      <c r="C983" s="10" t="n"/>
      <c r="D983" s="10" t="n"/>
      <c r="E983" s="10" t="n"/>
    </row>
    <row r="984" ht="15.75" customHeight="1" s="120">
      <c r="B984" s="10" t="n"/>
      <c r="C984" s="10" t="n"/>
      <c r="D984" s="10" t="n"/>
      <c r="E984" s="10" t="n"/>
    </row>
    <row r="985" ht="15.75" customHeight="1" s="120">
      <c r="B985" s="10" t="n"/>
      <c r="C985" s="10" t="n"/>
      <c r="D985" s="10" t="n"/>
      <c r="E985" s="10" t="n"/>
    </row>
    <row r="986" ht="15.75" customHeight="1" s="120">
      <c r="B986" s="10" t="n"/>
      <c r="C986" s="10" t="n"/>
      <c r="D986" s="10" t="n"/>
      <c r="E986" s="10" t="n"/>
    </row>
    <row r="987" ht="15.75" customHeight="1" s="120">
      <c r="B987" s="10" t="n"/>
      <c r="C987" s="10" t="n"/>
      <c r="D987" s="10" t="n"/>
      <c r="E987" s="10" t="n"/>
    </row>
    <row r="988" ht="15.75" customHeight="1" s="120">
      <c r="B988" s="10" t="n"/>
      <c r="C988" s="10" t="n"/>
      <c r="D988" s="10" t="n"/>
      <c r="E988" s="10" t="n"/>
    </row>
    <row r="989" ht="15.75" customHeight="1" s="120">
      <c r="B989" s="10" t="n"/>
      <c r="C989" s="10" t="n"/>
      <c r="D989" s="10" t="n"/>
      <c r="E989" s="10" t="n"/>
    </row>
    <row r="990" ht="15.75" customHeight="1" s="120">
      <c r="B990" s="10" t="n"/>
      <c r="C990" s="10" t="n"/>
      <c r="D990" s="10" t="n"/>
      <c r="E990" s="10" t="n"/>
    </row>
    <row r="991" ht="15.75" customHeight="1" s="120">
      <c r="B991" s="10" t="n"/>
      <c r="C991" s="10" t="n"/>
      <c r="D991" s="10" t="n"/>
      <c r="E991" s="10" t="n"/>
    </row>
    <row r="992" ht="15.75" customHeight="1" s="120">
      <c r="B992" s="10" t="n"/>
      <c r="C992" s="10" t="n"/>
      <c r="D992" s="10" t="n"/>
      <c r="E992" s="10" t="n"/>
    </row>
    <row r="993" ht="15.75" customHeight="1" s="120">
      <c r="B993" s="10" t="n"/>
      <c r="C993" s="10" t="n"/>
      <c r="D993" s="10" t="n"/>
      <c r="E993" s="10" t="n"/>
    </row>
    <row r="994" ht="15.75" customHeight="1" s="120">
      <c r="B994" s="10" t="n"/>
      <c r="C994" s="10" t="n"/>
      <c r="D994" s="10" t="n"/>
      <c r="E994" s="10" t="n"/>
    </row>
    <row r="995" ht="15.75" customHeight="1" s="120">
      <c r="B995" s="10" t="n"/>
      <c r="C995" s="10" t="n"/>
      <c r="D995" s="10" t="n"/>
      <c r="E995" s="10" t="n"/>
    </row>
    <row r="996" ht="15.75" customHeight="1" s="120">
      <c r="B996" s="10" t="n"/>
      <c r="C996" s="10" t="n"/>
      <c r="D996" s="10" t="n"/>
      <c r="E996" s="10" t="n"/>
    </row>
    <row r="997" ht="15.75" customHeight="1" s="120">
      <c r="B997" s="10" t="n"/>
      <c r="C997" s="10" t="n"/>
      <c r="D997" s="10" t="n"/>
      <c r="E997" s="10" t="n"/>
    </row>
    <row r="998" ht="15.75" customHeight="1" s="120">
      <c r="B998" s="10" t="n"/>
      <c r="C998" s="10" t="n"/>
      <c r="D998" s="10" t="n"/>
      <c r="E998" s="10" t="n"/>
    </row>
    <row r="999" ht="15.75" customHeight="1" s="120">
      <c r="B999" s="10" t="n"/>
      <c r="C999" s="10" t="n"/>
      <c r="D999" s="10" t="n"/>
      <c r="E999" s="10" t="n"/>
    </row>
    <row r="1000" ht="15.75" customHeight="1" s="120">
      <c r="B1000" s="10" t="n"/>
      <c r="C1000" s="10" t="n"/>
      <c r="D1000" s="10" t="n"/>
      <c r="E1000" s="10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93" workbookViewId="0">
      <selection activeCell="F117" sqref="F117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10.5" customWidth="1" style="120" min="3" max="3"/>
    <col width="8" customWidth="1" style="120" min="4" max="4"/>
    <col width="10.33203125" customWidth="1" style="120" min="5" max="5"/>
    <col width="8" customWidth="1" style="120" min="6" max="37"/>
  </cols>
  <sheetData>
    <row r="1" ht="15" customHeight="1" s="120">
      <c r="A1" s="10" t="n"/>
      <c r="B1" s="25" t="inlineStr">
        <is>
          <t>25. Refining Industry Energy Consumption</t>
        </is>
      </c>
      <c r="C1" s="10" t="n"/>
      <c r="D1" s="10" t="n"/>
      <c r="E1" s="10" t="n"/>
      <c r="F1" s="10" t="n"/>
      <c r="G1" s="10" t="n"/>
      <c r="H1" s="10" t="n"/>
      <c r="I1" s="10" t="n"/>
      <c r="J1" s="10" t="n"/>
      <c r="K1" s="10" t="n"/>
      <c r="L1" s="10" t="n"/>
      <c r="M1" s="10" t="n"/>
      <c r="N1" s="10" t="n"/>
      <c r="O1" s="10" t="n"/>
      <c r="P1" s="10" t="n"/>
      <c r="Q1" s="10" t="n"/>
      <c r="R1" s="10" t="n"/>
      <c r="S1" s="10" t="n"/>
      <c r="T1" s="10" t="n"/>
      <c r="U1" s="10" t="n"/>
      <c r="V1" s="10" t="n"/>
      <c r="W1" s="10" t="n"/>
      <c r="X1" s="10" t="n"/>
      <c r="Y1" s="10" t="n"/>
      <c r="Z1" s="10" t="n"/>
      <c r="AA1" s="10" t="n"/>
      <c r="AB1" s="10" t="n"/>
      <c r="AC1" s="10" t="n"/>
      <c r="AD1" s="10" t="n"/>
      <c r="AE1" s="10" t="n"/>
      <c r="AF1" s="10" t="n"/>
      <c r="AG1" s="10" t="n"/>
      <c r="AH1" s="10" t="n"/>
      <c r="AI1" s="10" t="n"/>
      <c r="AJ1" s="10" t="n"/>
      <c r="AK1" s="10" t="n"/>
    </row>
    <row r="2" ht="15" customHeight="1" s="120">
      <c r="A2" s="10" t="n"/>
      <c r="B2" s="26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26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0">
      <c r="A4" s="10" t="n"/>
      <c r="B4" s="27" t="inlineStr">
        <is>
          <t xml:space="preserve"> Shipments, Energy Consumption, and Emissions</t>
        </is>
      </c>
      <c r="C4" s="27" t="n">
        <v>2017</v>
      </c>
      <c r="D4" s="27" t="n">
        <v>2018</v>
      </c>
      <c r="E4" s="27" t="n">
        <v>2019</v>
      </c>
      <c r="F4" s="27" t="n">
        <v>2020</v>
      </c>
      <c r="G4" s="27" t="n">
        <v>2021</v>
      </c>
      <c r="H4" s="27" t="n">
        <v>2022</v>
      </c>
      <c r="I4" s="27" t="n">
        <v>2023</v>
      </c>
      <c r="J4" s="27" t="n">
        <v>2024</v>
      </c>
      <c r="K4" s="27" t="n">
        <v>2025</v>
      </c>
      <c r="L4" s="27" t="n">
        <v>2026</v>
      </c>
      <c r="M4" s="27" t="n">
        <v>2027</v>
      </c>
      <c r="N4" s="27" t="n">
        <v>2028</v>
      </c>
      <c r="O4" s="27" t="n">
        <v>2029</v>
      </c>
      <c r="P4" s="27" t="n">
        <v>2030</v>
      </c>
      <c r="Q4" s="27" t="n">
        <v>2031</v>
      </c>
      <c r="R4" s="27" t="n">
        <v>2032</v>
      </c>
      <c r="S4" s="27" t="n">
        <v>2033</v>
      </c>
      <c r="T4" s="27" t="n">
        <v>2034</v>
      </c>
      <c r="U4" s="27" t="n">
        <v>2035</v>
      </c>
      <c r="V4" s="27" t="n">
        <v>2036</v>
      </c>
      <c r="W4" s="27" t="n">
        <v>2037</v>
      </c>
      <c r="X4" s="27" t="n">
        <v>2038</v>
      </c>
      <c r="Y4" s="27" t="n">
        <v>2039</v>
      </c>
      <c r="Z4" s="27" t="n">
        <v>2040</v>
      </c>
      <c r="AA4" s="27" t="n">
        <v>2041</v>
      </c>
      <c r="AB4" s="27" t="n">
        <v>2042</v>
      </c>
      <c r="AC4" s="27" t="n">
        <v>2043</v>
      </c>
      <c r="AD4" s="27" t="n">
        <v>2044</v>
      </c>
      <c r="AE4" s="27" t="n">
        <v>2045</v>
      </c>
      <c r="AF4" s="27" t="n">
        <v>2046</v>
      </c>
      <c r="AG4" s="27" t="n">
        <v>2047</v>
      </c>
      <c r="AH4" s="27" t="n">
        <v>2048</v>
      </c>
      <c r="AI4" s="27" t="n">
        <v>2049</v>
      </c>
      <c r="AJ4" s="27" t="n">
        <v>2050</v>
      </c>
      <c r="AK4" s="27" t="n">
        <v>2050</v>
      </c>
    </row>
    <row r="5" ht="15" customHeight="1" s="120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9" t="inlineStr">
        <is>
          <t>Value of Shipments (billion 2009 dollars)</t>
        </is>
      </c>
      <c r="C6" s="28" t="n">
        <v>477.042786</v>
      </c>
      <c r="D6" s="28" t="n">
        <v>486.10141</v>
      </c>
      <c r="E6" s="28" t="n">
        <v>462.257111</v>
      </c>
      <c r="F6" s="28" t="n">
        <v>472.718506</v>
      </c>
      <c r="G6" s="28" t="n">
        <v>469.25531</v>
      </c>
      <c r="H6" s="28" t="n">
        <v>467.020386</v>
      </c>
      <c r="I6" s="28" t="n">
        <v>464.363892</v>
      </c>
      <c r="J6" s="28" t="n">
        <v>458.734589</v>
      </c>
      <c r="K6" s="28" t="n">
        <v>454.644104</v>
      </c>
      <c r="L6" s="28" t="n">
        <v>451.270905</v>
      </c>
      <c r="M6" s="28" t="n">
        <v>449.898895</v>
      </c>
      <c r="N6" s="28" t="n">
        <v>447.340912</v>
      </c>
      <c r="O6" s="28" t="n">
        <v>444.908905</v>
      </c>
      <c r="P6" s="28" t="n">
        <v>442.397797</v>
      </c>
      <c r="Q6" s="28" t="n">
        <v>440.440308</v>
      </c>
      <c r="R6" s="28" t="n">
        <v>437.768707</v>
      </c>
      <c r="S6" s="28" t="n">
        <v>435.721802</v>
      </c>
      <c r="T6" s="28" t="n">
        <v>435.016296</v>
      </c>
      <c r="U6" s="28" t="n">
        <v>434.552887</v>
      </c>
      <c r="V6" s="28" t="n">
        <v>432.565796</v>
      </c>
      <c r="W6" s="28" t="n">
        <v>434.326202</v>
      </c>
      <c r="X6" s="28" t="n">
        <v>434.756012</v>
      </c>
      <c r="Y6" s="28" t="n">
        <v>434.830811</v>
      </c>
      <c r="Z6" s="28" t="n">
        <v>434.738312</v>
      </c>
      <c r="AA6" s="28" t="n">
        <v>435.453796</v>
      </c>
      <c r="AB6" s="28" t="n">
        <v>436.797302</v>
      </c>
      <c r="AC6" s="28" t="n">
        <v>437.454315</v>
      </c>
      <c r="AD6" s="28" t="n">
        <v>438.435089</v>
      </c>
      <c r="AE6" s="28" t="n">
        <v>439.638</v>
      </c>
      <c r="AF6" s="28" t="n">
        <v>442.365997</v>
      </c>
      <c r="AG6" s="28" t="n">
        <v>444.013214</v>
      </c>
      <c r="AH6" s="28" t="n">
        <v>446.544586</v>
      </c>
      <c r="AI6" s="28" t="n">
        <v>447.479401</v>
      </c>
      <c r="AJ6" s="28" t="n">
        <v>449.394287</v>
      </c>
      <c r="AK6" s="29" t="n">
        <v>-0.002451</v>
      </c>
    </row>
    <row r="7">
      <c r="A7" s="10" t="n"/>
      <c r="B7" s="19" t="inlineStr">
        <is>
          <t>Inputs to Distillation Units</t>
        </is>
      </c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9" t="inlineStr">
        <is>
          <t>(million barrels per day)</t>
        </is>
      </c>
      <c r="C8" s="30" t="n">
        <v>17.228001</v>
      </c>
      <c r="D8" s="30" t="n">
        <v>17.550707</v>
      </c>
      <c r="E8" s="30" t="n">
        <v>17.95647</v>
      </c>
      <c r="F8" s="30" t="n">
        <v>18.561659</v>
      </c>
      <c r="G8" s="30" t="n">
        <v>18.240932</v>
      </c>
      <c r="H8" s="30" t="n">
        <v>18.305565</v>
      </c>
      <c r="I8" s="30" t="n">
        <v>18.216169</v>
      </c>
      <c r="J8" s="30" t="n">
        <v>18.124077</v>
      </c>
      <c r="K8" s="30" t="n">
        <v>17.872725</v>
      </c>
      <c r="L8" s="30" t="n">
        <v>17.733559</v>
      </c>
      <c r="M8" s="30" t="n">
        <v>17.790878</v>
      </c>
      <c r="N8" s="30" t="n">
        <v>17.809593</v>
      </c>
      <c r="O8" s="30" t="n">
        <v>17.797144</v>
      </c>
      <c r="P8" s="30" t="n">
        <v>17.750488</v>
      </c>
      <c r="Q8" s="30" t="n">
        <v>17.771866</v>
      </c>
      <c r="R8" s="30" t="n">
        <v>17.749245</v>
      </c>
      <c r="S8" s="30" t="n">
        <v>17.673557</v>
      </c>
      <c r="T8" s="30" t="n">
        <v>17.654148</v>
      </c>
      <c r="U8" s="30" t="n">
        <v>17.64551</v>
      </c>
      <c r="V8" s="30" t="n">
        <v>17.653233</v>
      </c>
      <c r="W8" s="30" t="n">
        <v>17.691225</v>
      </c>
      <c r="X8" s="30" t="n">
        <v>17.700321</v>
      </c>
      <c r="Y8" s="30" t="n">
        <v>17.623837</v>
      </c>
      <c r="Z8" s="30" t="n">
        <v>17.614208</v>
      </c>
      <c r="AA8" s="30" t="n">
        <v>17.632324</v>
      </c>
      <c r="AB8" s="30" t="n">
        <v>17.71945</v>
      </c>
      <c r="AC8" s="30" t="n">
        <v>17.687443</v>
      </c>
      <c r="AD8" s="30" t="n">
        <v>17.742956</v>
      </c>
      <c r="AE8" s="30" t="n">
        <v>17.742044</v>
      </c>
      <c r="AF8" s="30" t="n">
        <v>17.822962</v>
      </c>
      <c r="AG8" s="30" t="n">
        <v>17.809488</v>
      </c>
      <c r="AH8" s="30" t="n">
        <v>17.825657</v>
      </c>
      <c r="AI8" s="30" t="n">
        <v>17.699688</v>
      </c>
      <c r="AJ8" s="30" t="n">
        <v>17.697798</v>
      </c>
      <c r="AK8" s="29" t="n">
        <v>0.000261</v>
      </c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10" t="n"/>
      <c r="B10" s="19" t="inlineStr">
        <is>
          <t>Total Energy Consumption (trillion Btu) 1/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31" t="inlineStr">
        <is>
          <t xml:space="preserve"> Residual Fuel Oil</t>
        </is>
      </c>
      <c r="C11" s="32" t="n">
        <v>1.553</v>
      </c>
      <c r="D11" s="32" t="n">
        <v>1.553</v>
      </c>
      <c r="E11" s="32" t="n">
        <v>1.553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2" t="n">
        <v>0</v>
      </c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  <c r="AJ11" s="32" t="n">
        <v>0</v>
      </c>
      <c r="AK11" s="33" t="inlineStr">
        <is>
          <t>- -</t>
        </is>
      </c>
    </row>
    <row r="12" ht="15" customHeight="1" s="120">
      <c r="A12" s="10" t="n"/>
      <c r="B12" s="31" t="inlineStr">
        <is>
          <t xml:space="preserve"> Distillate Fuel Oil</t>
        </is>
      </c>
      <c r="C12" s="32" t="n">
        <v>2.295</v>
      </c>
      <c r="D12" s="32" t="n">
        <v>2.295</v>
      </c>
      <c r="E12" s="32" t="n">
        <v>2.295</v>
      </c>
      <c r="F12" s="32" t="n">
        <v>0</v>
      </c>
      <c r="G12" s="32" t="n">
        <v>0</v>
      </c>
      <c r="H12" s="32" t="n">
        <v>0</v>
      </c>
      <c r="I12" s="32" t="n">
        <v>0</v>
      </c>
      <c r="J12" s="32" t="n">
        <v>0</v>
      </c>
      <c r="K12" s="32" t="n">
        <v>0</v>
      </c>
      <c r="L12" s="32" t="n">
        <v>0</v>
      </c>
      <c r="M12" s="32" t="n">
        <v>0</v>
      </c>
      <c r="N12" s="32" t="n">
        <v>0</v>
      </c>
      <c r="O12" s="32" t="n">
        <v>0</v>
      </c>
      <c r="P12" s="32" t="n">
        <v>0</v>
      </c>
      <c r="Q12" s="32" t="n">
        <v>0</v>
      </c>
      <c r="R12" s="32" t="n">
        <v>0</v>
      </c>
      <c r="S12" s="32" t="n">
        <v>0</v>
      </c>
      <c r="T12" s="32" t="n">
        <v>0</v>
      </c>
      <c r="U12" s="32" t="n">
        <v>0</v>
      </c>
      <c r="V12" s="32" t="n">
        <v>0</v>
      </c>
      <c r="W12" s="32" t="n">
        <v>0</v>
      </c>
      <c r="X12" s="32" t="n">
        <v>0</v>
      </c>
      <c r="Y12" s="32" t="n">
        <v>0</v>
      </c>
      <c r="Z12" s="32" t="n">
        <v>0</v>
      </c>
      <c r="AA12" s="32" t="n">
        <v>0</v>
      </c>
      <c r="AB12" s="32" t="n">
        <v>0</v>
      </c>
      <c r="AC12" s="32" t="n">
        <v>0</v>
      </c>
      <c r="AD12" s="32" t="n">
        <v>0</v>
      </c>
      <c r="AE12" s="32" t="n">
        <v>0</v>
      </c>
      <c r="AF12" s="32" t="n">
        <v>0</v>
      </c>
      <c r="AG12" s="32" t="n">
        <v>0</v>
      </c>
      <c r="AH12" s="32" t="n">
        <v>0</v>
      </c>
      <c r="AI12" s="32" t="n">
        <v>0</v>
      </c>
      <c r="AJ12" s="32" t="n">
        <v>0</v>
      </c>
      <c r="AK12" s="33" t="inlineStr">
        <is>
          <t>- -</t>
        </is>
      </c>
    </row>
    <row r="13" ht="15" customHeight="1" s="120">
      <c r="A13" s="10" t="n"/>
      <c r="B13" s="31" t="inlineStr">
        <is>
          <t xml:space="preserve"> Liquefied Petroleum Gases</t>
        </is>
      </c>
      <c r="C13" s="32" t="n">
        <v>9.628</v>
      </c>
      <c r="D13" s="32" t="n">
        <v>9.628</v>
      </c>
      <c r="E13" s="32" t="n">
        <v>9.628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2" t="n">
        <v>0</v>
      </c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  <c r="AJ13" s="32" t="n">
        <v>0</v>
      </c>
      <c r="AK13" s="33" t="inlineStr">
        <is>
          <t>- -</t>
        </is>
      </c>
    </row>
    <row r="14" ht="15" customHeight="1" s="120">
      <c r="A14" s="10" t="n"/>
      <c r="B14" s="31" t="inlineStr">
        <is>
          <t xml:space="preserve"> Petroleum Coke</t>
        </is>
      </c>
      <c r="C14" s="32" t="n">
        <v>527.828979</v>
      </c>
      <c r="D14" s="32" t="n">
        <v>527.828979</v>
      </c>
      <c r="E14" s="32" t="n">
        <v>527.828979</v>
      </c>
      <c r="F14" s="32" t="n">
        <v>381.094635</v>
      </c>
      <c r="G14" s="32" t="n">
        <v>369.545227</v>
      </c>
      <c r="H14" s="32" t="n">
        <v>357.178986</v>
      </c>
      <c r="I14" s="32" t="n">
        <v>346.910309</v>
      </c>
      <c r="J14" s="32" t="n">
        <v>333.879486</v>
      </c>
      <c r="K14" s="32" t="n">
        <v>330.897095</v>
      </c>
      <c r="L14" s="32" t="n">
        <v>321.936707</v>
      </c>
      <c r="M14" s="32" t="n">
        <v>317.363342</v>
      </c>
      <c r="N14" s="32" t="n">
        <v>320.728943</v>
      </c>
      <c r="O14" s="32" t="n">
        <v>323.468536</v>
      </c>
      <c r="P14" s="32" t="n">
        <v>322.563629</v>
      </c>
      <c r="Q14" s="32" t="n">
        <v>335.11087</v>
      </c>
      <c r="R14" s="32" t="n">
        <v>334.812958</v>
      </c>
      <c r="S14" s="32" t="n">
        <v>338.017303</v>
      </c>
      <c r="T14" s="32" t="n">
        <v>349.329102</v>
      </c>
      <c r="U14" s="32" t="n">
        <v>351.129547</v>
      </c>
      <c r="V14" s="32" t="n">
        <v>357.546295</v>
      </c>
      <c r="W14" s="32" t="n">
        <v>370.161682</v>
      </c>
      <c r="X14" s="32" t="n">
        <v>372.70224</v>
      </c>
      <c r="Y14" s="32" t="n">
        <v>376.390778</v>
      </c>
      <c r="Z14" s="32" t="n">
        <v>381.973358</v>
      </c>
      <c r="AA14" s="32" t="n">
        <v>384.739594</v>
      </c>
      <c r="AB14" s="32" t="n">
        <v>389.769196</v>
      </c>
      <c r="AC14" s="32" t="n">
        <v>395.469086</v>
      </c>
      <c r="AD14" s="32" t="n">
        <v>402.204834</v>
      </c>
      <c r="AE14" s="32" t="n">
        <v>404.159271</v>
      </c>
      <c r="AF14" s="32" t="n">
        <v>412.932953</v>
      </c>
      <c r="AG14" s="32" t="n">
        <v>418.102356</v>
      </c>
      <c r="AH14" s="32" t="n">
        <v>420.511871</v>
      </c>
      <c r="AI14" s="32" t="n">
        <v>419.920105</v>
      </c>
      <c r="AJ14" s="32" t="n">
        <v>424.434326</v>
      </c>
      <c r="AK14" s="33" t="n">
        <v>-0.00679</v>
      </c>
    </row>
    <row r="15" ht="15" customHeight="1" s="120">
      <c r="A15" s="10" t="n"/>
      <c r="B15" s="31" t="inlineStr">
        <is>
          <t xml:space="preserve"> Still Gas</t>
        </is>
      </c>
      <c r="C15" s="32" t="n">
        <v>1484.715088</v>
      </c>
      <c r="D15" s="32" t="n">
        <v>1538.817017</v>
      </c>
      <c r="E15" s="32" t="n">
        <v>1533</v>
      </c>
      <c r="F15" s="32" t="n">
        <v>1698.105591</v>
      </c>
      <c r="G15" s="32" t="n">
        <v>1650.067993</v>
      </c>
      <c r="H15" s="32" t="n">
        <v>1595.97522</v>
      </c>
      <c r="I15" s="32" t="n">
        <v>1572.025146</v>
      </c>
      <c r="J15" s="32" t="n">
        <v>1545.298828</v>
      </c>
      <c r="K15" s="32" t="n">
        <v>1534.666138</v>
      </c>
      <c r="L15" s="32" t="n">
        <v>1490.081177</v>
      </c>
      <c r="M15" s="32" t="n">
        <v>1477.232056</v>
      </c>
      <c r="N15" s="32" t="n">
        <v>1498.865479</v>
      </c>
      <c r="O15" s="32" t="n">
        <v>1467.388184</v>
      </c>
      <c r="P15" s="32" t="n">
        <v>1476.994873</v>
      </c>
      <c r="Q15" s="32" t="n">
        <v>1501.773926</v>
      </c>
      <c r="R15" s="32" t="n">
        <v>1490.578125</v>
      </c>
      <c r="S15" s="32" t="n">
        <v>1468.7146</v>
      </c>
      <c r="T15" s="32" t="n">
        <v>1511.593018</v>
      </c>
      <c r="U15" s="32" t="n">
        <v>1503.793701</v>
      </c>
      <c r="V15" s="32" t="n">
        <v>1475.289062</v>
      </c>
      <c r="W15" s="32" t="n">
        <v>1543.926147</v>
      </c>
      <c r="X15" s="32" t="n">
        <v>1540.496582</v>
      </c>
      <c r="Y15" s="32" t="n">
        <v>1537.20166</v>
      </c>
      <c r="Z15" s="32" t="n">
        <v>1556.186768</v>
      </c>
      <c r="AA15" s="32" t="n">
        <v>1564.395264</v>
      </c>
      <c r="AB15" s="32" t="n">
        <v>1543.641846</v>
      </c>
      <c r="AC15" s="32" t="n">
        <v>1564.987427</v>
      </c>
      <c r="AD15" s="32" t="n">
        <v>1592.686523</v>
      </c>
      <c r="AE15" s="32" t="n">
        <v>1614.657104</v>
      </c>
      <c r="AF15" s="32" t="n">
        <v>1633.66333</v>
      </c>
      <c r="AG15" s="32" t="n">
        <v>1642.69165</v>
      </c>
      <c r="AH15" s="32" t="n">
        <v>1647.21936</v>
      </c>
      <c r="AI15" s="32" t="n">
        <v>1635.980713</v>
      </c>
      <c r="AJ15" s="32" t="n">
        <v>1641.271729</v>
      </c>
      <c r="AK15" s="33" t="n">
        <v>0.002016</v>
      </c>
    </row>
    <row r="16" ht="15" customHeight="1" s="120">
      <c r="A16" s="10" t="n"/>
      <c r="B16" s="31" t="inlineStr">
        <is>
          <t xml:space="preserve"> Other Petroleum 2/</t>
        </is>
      </c>
      <c r="C16" s="32" t="n">
        <v>5.761</v>
      </c>
      <c r="D16" s="32" t="n">
        <v>5.761</v>
      </c>
      <c r="E16" s="32" t="n">
        <v>5.761</v>
      </c>
      <c r="F16" s="32" t="n">
        <v>5.740315</v>
      </c>
      <c r="G16" s="32" t="n">
        <v>13.88018</v>
      </c>
      <c r="H16" s="32" t="n">
        <v>20.10004</v>
      </c>
      <c r="I16" s="32" t="n">
        <v>26.58087</v>
      </c>
      <c r="J16" s="32" t="n">
        <v>16.602116</v>
      </c>
      <c r="K16" s="32" t="n">
        <v>1.1588</v>
      </c>
      <c r="L16" s="32" t="n">
        <v>17.524881</v>
      </c>
      <c r="M16" s="32" t="n">
        <v>23.59651</v>
      </c>
      <c r="N16" s="32" t="n">
        <v>27.685549</v>
      </c>
      <c r="O16" s="32" t="n">
        <v>20.777596</v>
      </c>
      <c r="P16" s="32" t="n">
        <v>15.48773</v>
      </c>
      <c r="Q16" s="32" t="n">
        <v>0</v>
      </c>
      <c r="R16" s="32" t="n">
        <v>0.033459</v>
      </c>
      <c r="S16" s="32" t="n">
        <v>0</v>
      </c>
      <c r="T16" s="32" t="n">
        <v>0</v>
      </c>
      <c r="U16" s="32" t="n">
        <v>0</v>
      </c>
      <c r="V16" s="32" t="n">
        <v>0</v>
      </c>
      <c r="W16" s="32" t="n">
        <v>0</v>
      </c>
      <c r="X16" s="32" t="n">
        <v>0.03195</v>
      </c>
      <c r="Y16" s="32" t="n">
        <v>0.020238</v>
      </c>
      <c r="Z16" s="32" t="n">
        <v>0</v>
      </c>
      <c r="AA16" s="32" t="n">
        <v>0</v>
      </c>
      <c r="AB16" s="32" t="n">
        <v>0</v>
      </c>
      <c r="AC16" s="32" t="n">
        <v>0</v>
      </c>
      <c r="AD16" s="32" t="n">
        <v>0</v>
      </c>
      <c r="AE16" s="32" t="n">
        <v>0</v>
      </c>
      <c r="AF16" s="32" t="n">
        <v>0.010768</v>
      </c>
      <c r="AG16" s="32" t="n">
        <v>0.015454</v>
      </c>
      <c r="AH16" s="32" t="n">
        <v>0.026992</v>
      </c>
      <c r="AI16" s="32" t="n">
        <v>0.024375</v>
      </c>
      <c r="AJ16" s="32" t="n">
        <v>0.020191</v>
      </c>
      <c r="AK16" s="33" t="n">
        <v>-0.161948</v>
      </c>
    </row>
    <row r="17" ht="15" customHeight="1" s="120">
      <c r="A17" s="10" t="n"/>
      <c r="B17" s="31" t="inlineStr">
        <is>
          <t xml:space="preserve">   Petroleum and Other Liquids Subtotal</t>
        </is>
      </c>
      <c r="C17" s="32" t="n">
        <v>2031.781006</v>
      </c>
      <c r="D17" s="32" t="n">
        <v>2085.883057</v>
      </c>
      <c r="E17" s="32" t="n">
        <v>2080.065918</v>
      </c>
      <c r="F17" s="32" t="n">
        <v>2084.94043</v>
      </c>
      <c r="G17" s="32" t="n">
        <v>2033.493408</v>
      </c>
      <c r="H17" s="32" t="n">
        <v>1973.254272</v>
      </c>
      <c r="I17" s="32" t="n">
        <v>1945.516235</v>
      </c>
      <c r="J17" s="32" t="n">
        <v>1895.780518</v>
      </c>
      <c r="K17" s="32" t="n">
        <v>1866.722046</v>
      </c>
      <c r="L17" s="32" t="n">
        <v>1829.542725</v>
      </c>
      <c r="M17" s="32" t="n">
        <v>1818.192017</v>
      </c>
      <c r="N17" s="32" t="n">
        <v>1847.280029</v>
      </c>
      <c r="O17" s="32" t="n">
        <v>1811.634277</v>
      </c>
      <c r="P17" s="32" t="n">
        <v>1815.046143</v>
      </c>
      <c r="Q17" s="32" t="n">
        <v>1836.884766</v>
      </c>
      <c r="R17" s="32" t="n">
        <v>1825.424561</v>
      </c>
      <c r="S17" s="32" t="n">
        <v>1806.731934</v>
      </c>
      <c r="T17" s="32" t="n">
        <v>1860.922119</v>
      </c>
      <c r="U17" s="32" t="n">
        <v>1854.923218</v>
      </c>
      <c r="V17" s="32" t="n">
        <v>1832.835327</v>
      </c>
      <c r="W17" s="32" t="n">
        <v>1914.087891</v>
      </c>
      <c r="X17" s="32" t="n">
        <v>1913.230835</v>
      </c>
      <c r="Y17" s="32" t="n">
        <v>1913.612671</v>
      </c>
      <c r="Z17" s="32" t="n">
        <v>1938.160156</v>
      </c>
      <c r="AA17" s="32" t="n">
        <v>1949.134888</v>
      </c>
      <c r="AB17" s="32" t="n">
        <v>1933.411011</v>
      </c>
      <c r="AC17" s="32" t="n">
        <v>1960.456543</v>
      </c>
      <c r="AD17" s="32" t="n">
        <v>1994.891357</v>
      </c>
      <c r="AE17" s="32" t="n">
        <v>2018.816406</v>
      </c>
      <c r="AF17" s="32" t="n">
        <v>2046.607056</v>
      </c>
      <c r="AG17" s="32" t="n">
        <v>2060.809326</v>
      </c>
      <c r="AH17" s="32" t="n">
        <v>2067.758301</v>
      </c>
      <c r="AI17" s="32" t="n">
        <v>2055.925293</v>
      </c>
      <c r="AJ17" s="32" t="n">
        <v>2065.726318</v>
      </c>
      <c r="AK17" s="33" t="n">
        <v>-0.000303</v>
      </c>
    </row>
    <row r="18" ht="15" customHeight="1" s="120">
      <c r="A18" s="10" t="n"/>
      <c r="B18" s="16" t="inlineStr">
        <is>
          <t xml:space="preserve"> Natural Gas</t>
        </is>
      </c>
      <c r="C18" s="32" t="n">
        <v>1477.841064</v>
      </c>
      <c r="D18" s="32" t="n">
        <v>1458.953857</v>
      </c>
      <c r="E18" s="32" t="n">
        <v>1443.570801</v>
      </c>
      <c r="F18" s="32" t="n">
        <v>1503.634766</v>
      </c>
      <c r="G18" s="32" t="n">
        <v>1494.849365</v>
      </c>
      <c r="H18" s="32" t="n">
        <v>1507.322266</v>
      </c>
      <c r="I18" s="32" t="n">
        <v>1516.399414</v>
      </c>
      <c r="J18" s="32" t="n">
        <v>1501.258545</v>
      </c>
      <c r="K18" s="32" t="n">
        <v>1490.474854</v>
      </c>
      <c r="L18" s="32" t="n">
        <v>1497.544678</v>
      </c>
      <c r="M18" s="32" t="n">
        <v>1427.854248</v>
      </c>
      <c r="N18" s="32" t="n">
        <v>1453.719482</v>
      </c>
      <c r="O18" s="32" t="n">
        <v>1403.582397</v>
      </c>
      <c r="P18" s="32" t="n">
        <v>1411.829468</v>
      </c>
      <c r="Q18" s="32" t="n">
        <v>1393.601318</v>
      </c>
      <c r="R18" s="32" t="n">
        <v>1387.472656</v>
      </c>
      <c r="S18" s="32" t="n">
        <v>1376.32019</v>
      </c>
      <c r="T18" s="32" t="n">
        <v>1393.617676</v>
      </c>
      <c r="U18" s="32" t="n">
        <v>1409.84436</v>
      </c>
      <c r="V18" s="32" t="n">
        <v>1413.510498</v>
      </c>
      <c r="W18" s="32" t="n">
        <v>1415.609985</v>
      </c>
      <c r="X18" s="32" t="n">
        <v>1432.585327</v>
      </c>
      <c r="Y18" s="32" t="n">
        <v>1431.089355</v>
      </c>
      <c r="Z18" s="32" t="n">
        <v>1444.054077</v>
      </c>
      <c r="AA18" s="32" t="n">
        <v>1452.462646</v>
      </c>
      <c r="AB18" s="32" t="n">
        <v>1436.817627</v>
      </c>
      <c r="AC18" s="32" t="n">
        <v>1464.999512</v>
      </c>
      <c r="AD18" s="32" t="n">
        <v>1457.420044</v>
      </c>
      <c r="AE18" s="32" t="n">
        <v>1525.833862</v>
      </c>
      <c r="AF18" s="32" t="n">
        <v>1499.611328</v>
      </c>
      <c r="AG18" s="32" t="n">
        <v>1507.556274</v>
      </c>
      <c r="AH18" s="32" t="n">
        <v>1514.647339</v>
      </c>
      <c r="AI18" s="32" t="n">
        <v>1540.548828</v>
      </c>
      <c r="AJ18" s="32" t="n">
        <v>1541.28186</v>
      </c>
      <c r="AK18" s="33" t="n">
        <v>0.001717</v>
      </c>
    </row>
    <row r="19" ht="15" customHeight="1" s="120">
      <c r="A19" s="10" t="n"/>
      <c r="B19" s="16" t="inlineStr">
        <is>
          <t xml:space="preserve">    of which:  Heat and Power</t>
        </is>
      </c>
      <c r="C19" s="32" t="n">
        <v>1286.273071</v>
      </c>
      <c r="D19" s="32" t="n">
        <v>1121.453003</v>
      </c>
      <c r="E19" s="32" t="n">
        <v>1111.156006</v>
      </c>
      <c r="F19" s="32" t="n">
        <v>1224.316284</v>
      </c>
      <c r="G19" s="32" t="n">
        <v>1216.089233</v>
      </c>
      <c r="H19" s="32" t="n">
        <v>1238.864014</v>
      </c>
      <c r="I19" s="32" t="n">
        <v>1242.873291</v>
      </c>
      <c r="J19" s="32" t="n">
        <v>1239.822021</v>
      </c>
      <c r="K19" s="32" t="n">
        <v>1238.598022</v>
      </c>
      <c r="L19" s="32" t="n">
        <v>1240.612061</v>
      </c>
      <c r="M19" s="32" t="n">
        <v>1205.877686</v>
      </c>
      <c r="N19" s="32" t="n">
        <v>1207.213867</v>
      </c>
      <c r="O19" s="32" t="n">
        <v>1188.897217</v>
      </c>
      <c r="P19" s="32" t="n">
        <v>1192.074341</v>
      </c>
      <c r="Q19" s="32" t="n">
        <v>1178.767456</v>
      </c>
      <c r="R19" s="32" t="n">
        <v>1175.854492</v>
      </c>
      <c r="S19" s="32" t="n">
        <v>1175.803589</v>
      </c>
      <c r="T19" s="32" t="n">
        <v>1167.43335</v>
      </c>
      <c r="U19" s="32" t="n">
        <v>1181.132202</v>
      </c>
      <c r="V19" s="32" t="n">
        <v>1195.29834</v>
      </c>
      <c r="W19" s="32" t="n">
        <v>1172.835815</v>
      </c>
      <c r="X19" s="32" t="n">
        <v>1183.794922</v>
      </c>
      <c r="Y19" s="32" t="n">
        <v>1179.272095</v>
      </c>
      <c r="Z19" s="32" t="n">
        <v>1185.630371</v>
      </c>
      <c r="AA19" s="32" t="n">
        <v>1188.433838</v>
      </c>
      <c r="AB19" s="32" t="n">
        <v>1191.472534</v>
      </c>
      <c r="AC19" s="32" t="n">
        <v>1200.407715</v>
      </c>
      <c r="AD19" s="32" t="n">
        <v>1189.474121</v>
      </c>
      <c r="AE19" s="32" t="n">
        <v>1229.649902</v>
      </c>
      <c r="AF19" s="32" t="n">
        <v>1208.84082</v>
      </c>
      <c r="AG19" s="32" t="n">
        <v>1211.969971</v>
      </c>
      <c r="AH19" s="32" t="n">
        <v>1215.779175</v>
      </c>
      <c r="AI19" s="32" t="n">
        <v>1230.760986</v>
      </c>
      <c r="AJ19" s="32" t="n">
        <v>1229.905518</v>
      </c>
      <c r="AK19" s="33" t="n">
        <v>0.002889</v>
      </c>
    </row>
    <row r="20" ht="15" customHeight="1" s="120">
      <c r="A20" s="10" t="n"/>
      <c r="B20" s="16" t="inlineStr">
        <is>
          <t xml:space="preserve">    of which:  Feedstocks</t>
        </is>
      </c>
      <c r="C20" s="32" t="n">
        <v>191.567993</v>
      </c>
      <c r="D20" s="32" t="n">
        <v>337.500824</v>
      </c>
      <c r="E20" s="32" t="n">
        <v>332.414734</v>
      </c>
      <c r="F20" s="32" t="n">
        <v>279.318512</v>
      </c>
      <c r="G20" s="32" t="n">
        <v>278.760101</v>
      </c>
      <c r="H20" s="32" t="n">
        <v>268.458221</v>
      </c>
      <c r="I20" s="32" t="n">
        <v>273.526154</v>
      </c>
      <c r="J20" s="32" t="n">
        <v>261.436584</v>
      </c>
      <c r="K20" s="32" t="n">
        <v>251.876846</v>
      </c>
      <c r="L20" s="32" t="n">
        <v>256.932617</v>
      </c>
      <c r="M20" s="32" t="n">
        <v>221.976562</v>
      </c>
      <c r="N20" s="32" t="n">
        <v>246.50563</v>
      </c>
      <c r="O20" s="32" t="n">
        <v>214.685242</v>
      </c>
      <c r="P20" s="32" t="n">
        <v>219.755157</v>
      </c>
      <c r="Q20" s="32" t="n">
        <v>214.833862</v>
      </c>
      <c r="R20" s="32" t="n">
        <v>211.61821</v>
      </c>
      <c r="S20" s="32" t="n">
        <v>200.516647</v>
      </c>
      <c r="T20" s="32" t="n">
        <v>226.18428</v>
      </c>
      <c r="U20" s="32" t="n">
        <v>228.712128</v>
      </c>
      <c r="V20" s="32" t="n">
        <v>218.212204</v>
      </c>
      <c r="W20" s="32" t="n">
        <v>242.7742</v>
      </c>
      <c r="X20" s="32" t="n">
        <v>248.790375</v>
      </c>
      <c r="Y20" s="32" t="n">
        <v>251.817215</v>
      </c>
      <c r="Z20" s="32" t="n">
        <v>258.423645</v>
      </c>
      <c r="AA20" s="32" t="n">
        <v>264.028839</v>
      </c>
      <c r="AB20" s="32" t="n">
        <v>245.345139</v>
      </c>
      <c r="AC20" s="32" t="n">
        <v>264.591797</v>
      </c>
      <c r="AD20" s="32" t="n">
        <v>267.945923</v>
      </c>
      <c r="AE20" s="32" t="n">
        <v>296.18396</v>
      </c>
      <c r="AF20" s="32" t="n">
        <v>290.770477</v>
      </c>
      <c r="AG20" s="32" t="n">
        <v>295.586304</v>
      </c>
      <c r="AH20" s="32" t="n">
        <v>298.868164</v>
      </c>
      <c r="AI20" s="32" t="n">
        <v>309.787842</v>
      </c>
      <c r="AJ20" s="32" t="n">
        <v>311.376312</v>
      </c>
      <c r="AK20" s="33" t="n">
        <v>-0.002515</v>
      </c>
    </row>
    <row r="21" ht="15" customHeight="1" s="120">
      <c r="A21" s="10" t="n"/>
      <c r="B21" s="16" t="inlineStr">
        <is>
          <t xml:space="preserve">    of which:  Gas-to-Liquids Heat</t>
        </is>
      </c>
      <c r="C21" s="32" t="n">
        <v>0</v>
      </c>
      <c r="D21" s="32" t="n">
        <v>0</v>
      </c>
      <c r="E21" s="32" t="n">
        <v>0</v>
      </c>
      <c r="F21" s="32" t="n">
        <v>0</v>
      </c>
      <c r="G21" s="32" t="n">
        <v>0</v>
      </c>
      <c r="H21" s="32" t="n">
        <v>0</v>
      </c>
      <c r="I21" s="32" t="n">
        <v>0</v>
      </c>
      <c r="J21" s="32" t="n">
        <v>0</v>
      </c>
      <c r="K21" s="32" t="n">
        <v>0</v>
      </c>
      <c r="L21" s="32" t="n">
        <v>0</v>
      </c>
      <c r="M21" s="32" t="n">
        <v>0</v>
      </c>
      <c r="N21" s="32" t="n">
        <v>0</v>
      </c>
      <c r="O21" s="32" t="n">
        <v>0</v>
      </c>
      <c r="P21" s="32" t="n">
        <v>0</v>
      </c>
      <c r="Q21" s="32" t="n">
        <v>0</v>
      </c>
      <c r="R21" s="32" t="n">
        <v>0</v>
      </c>
      <c r="S21" s="32" t="n">
        <v>0</v>
      </c>
      <c r="T21" s="32" t="n">
        <v>0</v>
      </c>
      <c r="U21" s="32" t="n">
        <v>0</v>
      </c>
      <c r="V21" s="32" t="n">
        <v>0</v>
      </c>
      <c r="W21" s="32" t="n">
        <v>0</v>
      </c>
      <c r="X21" s="32" t="n">
        <v>0</v>
      </c>
      <c r="Y21" s="32" t="n">
        <v>0</v>
      </c>
      <c r="Z21" s="32" t="n">
        <v>0</v>
      </c>
      <c r="AA21" s="32" t="n">
        <v>0</v>
      </c>
      <c r="AB21" s="32" t="n">
        <v>0</v>
      </c>
      <c r="AC21" s="32" t="n">
        <v>0</v>
      </c>
      <c r="AD21" s="32" t="n">
        <v>0</v>
      </c>
      <c r="AE21" s="32" t="n">
        <v>0</v>
      </c>
      <c r="AF21" s="32" t="n">
        <v>0</v>
      </c>
      <c r="AG21" s="32" t="n">
        <v>0</v>
      </c>
      <c r="AH21" s="32" t="n">
        <v>0</v>
      </c>
      <c r="AI21" s="32" t="n">
        <v>0</v>
      </c>
      <c r="AJ21" s="32" t="n">
        <v>0</v>
      </c>
      <c r="AK21" s="33" t="inlineStr">
        <is>
          <t>- -</t>
        </is>
      </c>
    </row>
    <row r="22" ht="15" customHeight="1" s="120">
      <c r="A22" s="10" t="n"/>
      <c r="B22" s="16" t="inlineStr">
        <is>
          <t xml:space="preserve"> Steam Coal 3/</t>
        </is>
      </c>
      <c r="C22" s="32" t="n">
        <v>24</v>
      </c>
      <c r="D22" s="32" t="n">
        <v>24</v>
      </c>
      <c r="E22" s="32" t="n">
        <v>24</v>
      </c>
      <c r="F22" s="32" t="n">
        <v>30.971102</v>
      </c>
      <c r="G22" s="32" t="n">
        <v>30.971102</v>
      </c>
      <c r="H22" s="32" t="n">
        <v>30.971102</v>
      </c>
      <c r="I22" s="32" t="n">
        <v>30.971102</v>
      </c>
      <c r="J22" s="32" t="n">
        <v>30.971102</v>
      </c>
      <c r="K22" s="32" t="n">
        <v>30.971102</v>
      </c>
      <c r="L22" s="32" t="n">
        <v>30.971102</v>
      </c>
      <c r="M22" s="32" t="n">
        <v>30.971102</v>
      </c>
      <c r="N22" s="32" t="n">
        <v>30.971102</v>
      </c>
      <c r="O22" s="32" t="n">
        <v>30.971102</v>
      </c>
      <c r="P22" s="32" t="n">
        <v>30.971102</v>
      </c>
      <c r="Q22" s="32" t="n">
        <v>30.971102</v>
      </c>
      <c r="R22" s="32" t="n">
        <v>30.971102</v>
      </c>
      <c r="S22" s="32" t="n">
        <v>30.971102</v>
      </c>
      <c r="T22" s="32" t="n">
        <v>30.971102</v>
      </c>
      <c r="U22" s="32" t="n">
        <v>30.971102</v>
      </c>
      <c r="V22" s="32" t="n">
        <v>30.971102</v>
      </c>
      <c r="W22" s="32" t="n">
        <v>30.971102</v>
      </c>
      <c r="X22" s="32" t="n">
        <v>30.971102</v>
      </c>
      <c r="Y22" s="32" t="n">
        <v>30.971102</v>
      </c>
      <c r="Z22" s="32" t="n">
        <v>30.971102</v>
      </c>
      <c r="AA22" s="32" t="n">
        <v>30.971102</v>
      </c>
      <c r="AB22" s="32" t="n">
        <v>30.971102</v>
      </c>
      <c r="AC22" s="32" t="n">
        <v>30.971102</v>
      </c>
      <c r="AD22" s="32" t="n">
        <v>30.971102</v>
      </c>
      <c r="AE22" s="32" t="n">
        <v>30.971102</v>
      </c>
      <c r="AF22" s="32" t="n">
        <v>30.971102</v>
      </c>
      <c r="AG22" s="32" t="n">
        <v>30.971102</v>
      </c>
      <c r="AH22" s="32" t="n">
        <v>30.971102</v>
      </c>
      <c r="AI22" s="32" t="n">
        <v>30.971102</v>
      </c>
      <c r="AJ22" s="32" t="n">
        <v>30.971102</v>
      </c>
      <c r="AK22" s="33" t="n">
        <v>0.008000999999999999</v>
      </c>
    </row>
    <row r="23" ht="15" customHeight="1" s="120">
      <c r="A23" s="10" t="n"/>
      <c r="B23" s="16" t="inlineStr">
        <is>
          <t xml:space="preserve"> Biofuels Heat and Coproducts</t>
        </is>
      </c>
      <c r="C23" s="32" t="n">
        <v>783.9959720000001</v>
      </c>
      <c r="D23" s="32" t="n">
        <v>782.417969</v>
      </c>
      <c r="E23" s="32" t="n">
        <v>802.767883</v>
      </c>
      <c r="F23" s="32" t="n">
        <v>837.631226</v>
      </c>
      <c r="G23" s="32" t="n">
        <v>838.947266</v>
      </c>
      <c r="H23" s="32" t="n">
        <v>840.181335</v>
      </c>
      <c r="I23" s="32" t="n">
        <v>841.316956</v>
      </c>
      <c r="J23" s="32" t="n">
        <v>844.533508</v>
      </c>
      <c r="K23" s="32" t="n">
        <v>845.605103</v>
      </c>
      <c r="L23" s="32" t="n">
        <v>845.901733</v>
      </c>
      <c r="M23" s="32" t="n">
        <v>846.117615</v>
      </c>
      <c r="N23" s="32" t="n">
        <v>851.530518</v>
      </c>
      <c r="O23" s="32" t="n">
        <v>852.830872</v>
      </c>
      <c r="P23" s="32" t="n">
        <v>855.325012</v>
      </c>
      <c r="Q23" s="32" t="n">
        <v>846.386353</v>
      </c>
      <c r="R23" s="32" t="n">
        <v>847.307373</v>
      </c>
      <c r="S23" s="32" t="n">
        <v>848.445923</v>
      </c>
      <c r="T23" s="32" t="n">
        <v>848.728088</v>
      </c>
      <c r="U23" s="32" t="n">
        <v>848.773621</v>
      </c>
      <c r="V23" s="32" t="n">
        <v>848.779724</v>
      </c>
      <c r="W23" s="32" t="n">
        <v>848.77179</v>
      </c>
      <c r="X23" s="32" t="n">
        <v>848.746521</v>
      </c>
      <c r="Y23" s="32" t="n">
        <v>848.72583</v>
      </c>
      <c r="Z23" s="32" t="n">
        <v>848.697937</v>
      </c>
      <c r="AA23" s="32" t="n">
        <v>848.703186</v>
      </c>
      <c r="AB23" s="32" t="n">
        <v>844.511902</v>
      </c>
      <c r="AC23" s="32" t="n">
        <v>840.107117</v>
      </c>
      <c r="AD23" s="32" t="n">
        <v>838.935852</v>
      </c>
      <c r="AE23" s="32" t="n">
        <v>837.246155</v>
      </c>
      <c r="AF23" s="32" t="n">
        <v>837.239624</v>
      </c>
      <c r="AG23" s="32" t="n">
        <v>837.227173</v>
      </c>
      <c r="AH23" s="32" t="n">
        <v>837.215759</v>
      </c>
      <c r="AI23" s="32" t="n">
        <v>837.205627</v>
      </c>
      <c r="AJ23" s="32" t="n">
        <v>837.194214</v>
      </c>
      <c r="AK23" s="33" t="n">
        <v>0.002117</v>
      </c>
    </row>
    <row r="24" ht="15.75" customHeight="1" s="120">
      <c r="A24" s="10" t="n"/>
      <c r="B24" s="16" t="inlineStr">
        <is>
          <t xml:space="preserve"> Purchased Electricity</t>
        </is>
      </c>
      <c r="C24" s="32" t="n">
        <v>202.700989</v>
      </c>
      <c r="D24" s="32" t="n">
        <v>202.700989</v>
      </c>
      <c r="E24" s="32" t="n">
        <v>202.700989</v>
      </c>
      <c r="F24" s="32" t="n">
        <v>208.615479</v>
      </c>
      <c r="G24" s="32" t="n">
        <v>204.761292</v>
      </c>
      <c r="H24" s="32" t="n">
        <v>201.333435</v>
      </c>
      <c r="I24" s="32" t="n">
        <v>197.595566</v>
      </c>
      <c r="J24" s="32" t="n">
        <v>192.152771</v>
      </c>
      <c r="K24" s="32" t="n">
        <v>188.998978</v>
      </c>
      <c r="L24" s="32" t="n">
        <v>183.821869</v>
      </c>
      <c r="M24" s="32" t="n">
        <v>179.400681</v>
      </c>
      <c r="N24" s="32" t="n">
        <v>181.035568</v>
      </c>
      <c r="O24" s="32" t="n">
        <v>177.9198</v>
      </c>
      <c r="P24" s="32" t="n">
        <v>178.382324</v>
      </c>
      <c r="Q24" s="32" t="n">
        <v>180.619446</v>
      </c>
      <c r="R24" s="32" t="n">
        <v>179.868179</v>
      </c>
      <c r="S24" s="32" t="n">
        <v>178.195099</v>
      </c>
      <c r="T24" s="32" t="n">
        <v>182.565567</v>
      </c>
      <c r="U24" s="32" t="n">
        <v>182.076477</v>
      </c>
      <c r="V24" s="32" t="n">
        <v>181.930023</v>
      </c>
      <c r="W24" s="32" t="n">
        <v>185.526352</v>
      </c>
      <c r="X24" s="32" t="n">
        <v>186.070999</v>
      </c>
      <c r="Y24" s="32" t="n">
        <v>185.614532</v>
      </c>
      <c r="Z24" s="32" t="n">
        <v>188.380615</v>
      </c>
      <c r="AA24" s="32" t="n">
        <v>189.074509</v>
      </c>
      <c r="AB24" s="32" t="n">
        <v>189.086334</v>
      </c>
      <c r="AC24" s="32" t="n">
        <v>191.911087</v>
      </c>
      <c r="AD24" s="32" t="n">
        <v>194.197769</v>
      </c>
      <c r="AE24" s="32" t="n">
        <v>197.605118</v>
      </c>
      <c r="AF24" s="32" t="n">
        <v>199.144547</v>
      </c>
      <c r="AG24" s="32" t="n">
        <v>200.590317</v>
      </c>
      <c r="AH24" s="32" t="n">
        <v>201.088745</v>
      </c>
      <c r="AI24" s="32" t="n">
        <v>201.227921</v>
      </c>
      <c r="AJ24" s="32" t="n">
        <v>201.593689</v>
      </c>
      <c r="AK24" s="33" t="n">
        <v>-0.000171</v>
      </c>
    </row>
    <row r="25" ht="15" customHeight="1" s="120">
      <c r="A25" s="10" t="n"/>
      <c r="B25" s="19" t="inlineStr">
        <is>
          <t xml:space="preserve">   Total</t>
        </is>
      </c>
      <c r="C25" s="30" t="n">
        <v>4520.318848</v>
      </c>
      <c r="D25" s="30" t="n">
        <v>4553.956055</v>
      </c>
      <c r="E25" s="30" t="n">
        <v>4553.105469</v>
      </c>
      <c r="F25" s="30" t="n">
        <v>4665.792969</v>
      </c>
      <c r="G25" s="30" t="n">
        <v>4603.022461</v>
      </c>
      <c r="H25" s="30" t="n">
        <v>4553.0625</v>
      </c>
      <c r="I25" s="30" t="n">
        <v>4531.799316</v>
      </c>
      <c r="J25" s="30" t="n">
        <v>4464.696777</v>
      </c>
      <c r="K25" s="30" t="n">
        <v>4422.771973</v>
      </c>
      <c r="L25" s="30" t="n">
        <v>4387.782227</v>
      </c>
      <c r="M25" s="30" t="n">
        <v>4302.535645</v>
      </c>
      <c r="N25" s="30" t="n">
        <v>4364.537109</v>
      </c>
      <c r="O25" s="30" t="n">
        <v>4276.938965</v>
      </c>
      <c r="P25" s="30" t="n">
        <v>4291.554199</v>
      </c>
      <c r="Q25" s="30" t="n">
        <v>4288.462891</v>
      </c>
      <c r="R25" s="30" t="n">
        <v>4271.043945</v>
      </c>
      <c r="S25" s="30" t="n">
        <v>4240.664551</v>
      </c>
      <c r="T25" s="30" t="n">
        <v>4316.804688</v>
      </c>
      <c r="U25" s="30" t="n">
        <v>4326.588867</v>
      </c>
      <c r="V25" s="30" t="n">
        <v>4308.026367</v>
      </c>
      <c r="W25" s="30" t="n">
        <v>4394.967285</v>
      </c>
      <c r="X25" s="30" t="n">
        <v>4411.60498</v>
      </c>
      <c r="Y25" s="30" t="n">
        <v>4410.013672</v>
      </c>
      <c r="Z25" s="30" t="n">
        <v>4450.26416</v>
      </c>
      <c r="AA25" s="30" t="n">
        <v>4470.34668</v>
      </c>
      <c r="AB25" s="30" t="n">
        <v>4434.797852</v>
      </c>
      <c r="AC25" s="30" t="n">
        <v>4488.445312</v>
      </c>
      <c r="AD25" s="30" t="n">
        <v>4516.416504</v>
      </c>
      <c r="AE25" s="30" t="n">
        <v>4610.473145</v>
      </c>
      <c r="AF25" s="30" t="n">
        <v>4613.57373</v>
      </c>
      <c r="AG25" s="30" t="n">
        <v>4637.154297</v>
      </c>
      <c r="AH25" s="30" t="n">
        <v>4651.681641</v>
      </c>
      <c r="AI25" s="30" t="n">
        <v>4665.878906</v>
      </c>
      <c r="AJ25" s="30" t="n">
        <v>4676.767578</v>
      </c>
      <c r="AK25" s="29" t="n">
        <v>0.0008319999999999999</v>
      </c>
    </row>
    <row r="26" ht="1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  <c r="AJ26" s="10" t="n"/>
      <c r="AK26" s="10" t="n"/>
    </row>
    <row r="27" ht="15" customHeight="1" s="120">
      <c r="A27" s="10" t="n"/>
      <c r="B27" s="19" t="inlineStr">
        <is>
          <t>Carbon Dioxide Emissions 4/</t>
        </is>
      </c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  <c r="AJ27" s="10" t="n"/>
      <c r="AK27" s="10" t="n"/>
    </row>
    <row r="28" ht="15" customHeight="1" s="120">
      <c r="A28" s="10" t="n"/>
      <c r="B28" s="19" t="inlineStr">
        <is>
          <t>(million metric tons carbon dioxide)</t>
        </is>
      </c>
      <c r="C28" s="28" t="n">
        <v>259.372406</v>
      </c>
      <c r="D28" s="28" t="n">
        <v>260.65329</v>
      </c>
      <c r="E28" s="28" t="n">
        <v>258.617889</v>
      </c>
      <c r="F28" s="28" t="n">
        <v>257.287964</v>
      </c>
      <c r="G28" s="28" t="n">
        <v>251.658051</v>
      </c>
      <c r="H28" s="28" t="n">
        <v>247.417282</v>
      </c>
      <c r="I28" s="28" t="n">
        <v>245.326508</v>
      </c>
      <c r="J28" s="28" t="n">
        <v>239.953217</v>
      </c>
      <c r="K28" s="28" t="n">
        <v>236.851517</v>
      </c>
      <c r="L28" s="28" t="n">
        <v>234.279297</v>
      </c>
      <c r="M28" s="28" t="n">
        <v>228.909332</v>
      </c>
      <c r="N28" s="28" t="n">
        <v>232.633011</v>
      </c>
      <c r="O28" s="28" t="n">
        <v>227.438751</v>
      </c>
      <c r="P28" s="28" t="n">
        <v>228.035538</v>
      </c>
      <c r="Q28" s="28" t="n">
        <v>228.797195</v>
      </c>
      <c r="R28" s="28" t="n">
        <v>227.431122</v>
      </c>
      <c r="S28" s="28" t="n">
        <v>225.278793</v>
      </c>
      <c r="T28" s="28" t="n">
        <v>230.559677</v>
      </c>
      <c r="U28" s="28" t="n">
        <v>230.872437</v>
      </c>
      <c r="V28" s="28" t="n">
        <v>229.479538</v>
      </c>
      <c r="W28" s="28" t="n">
        <v>235.654633</v>
      </c>
      <c r="X28" s="28" t="n">
        <v>236.496841</v>
      </c>
      <c r="Y28" s="28" t="n">
        <v>236.317734</v>
      </c>
      <c r="Z28" s="28" t="n">
        <v>238.840744</v>
      </c>
      <c r="AA28" s="28" t="n">
        <v>239.897903</v>
      </c>
      <c r="AB28" s="28" t="n">
        <v>238.182083</v>
      </c>
      <c r="AC28" s="28" t="n">
        <v>241.595337</v>
      </c>
      <c r="AD28" s="28" t="n">
        <v>243.73996</v>
      </c>
      <c r="AE28" s="28" t="n">
        <v>249.343216</v>
      </c>
      <c r="AF28" s="28" t="n">
        <v>249.967422</v>
      </c>
      <c r="AG28" s="28" t="n">
        <v>251.435898</v>
      </c>
      <c r="AH28" s="28" t="n">
        <v>252.312332</v>
      </c>
      <c r="AI28" s="28" t="n">
        <v>252.75473</v>
      </c>
      <c r="AJ28" s="28" t="n">
        <v>253.490952</v>
      </c>
      <c r="AK28" s="29" t="n">
        <v>-0.00087</v>
      </c>
    </row>
    <row r="29" ht="1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  <c r="AJ29" s="10" t="n"/>
      <c r="AK29" s="10" t="n"/>
    </row>
    <row r="30" ht="15" customHeight="1" s="120">
      <c r="A30" s="10" t="n"/>
      <c r="B30" s="19" t="inlineStr">
        <is>
          <t>Energy Related to Refining Activity Only</t>
        </is>
      </c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  <c r="AJ30" s="10" t="n"/>
      <c r="AK30" s="10" t="n"/>
    </row>
    <row r="31" ht="15" customHeight="1" s="120">
      <c r="A31" s="10" t="n"/>
      <c r="B31" s="19" t="inlineStr">
        <is>
          <t xml:space="preserve">  Energy Consumption</t>
        </is>
      </c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  <c r="AJ31" s="10" t="n"/>
      <c r="AK31" s="10" t="n"/>
    </row>
    <row r="32" ht="15" customHeight="1" s="120">
      <c r="A32" s="10" t="n"/>
      <c r="B32" s="16" t="inlineStr">
        <is>
          <t xml:space="preserve">    Residual Fuel Oil</t>
        </is>
      </c>
      <c r="C32" s="32" t="n">
        <v>1.553</v>
      </c>
      <c r="D32" s="32" t="n">
        <v>1.553</v>
      </c>
      <c r="E32" s="32" t="n">
        <v>1.553</v>
      </c>
      <c r="F32" s="32" t="n">
        <v>0</v>
      </c>
      <c r="G32" s="32" t="n">
        <v>0</v>
      </c>
      <c r="H32" s="32" t="n">
        <v>0</v>
      </c>
      <c r="I32" s="32" t="n">
        <v>0</v>
      </c>
      <c r="J32" s="32" t="n">
        <v>0</v>
      </c>
      <c r="K32" s="32" t="n">
        <v>0</v>
      </c>
      <c r="L32" s="32" t="n">
        <v>0</v>
      </c>
      <c r="M32" s="32" t="n">
        <v>0</v>
      </c>
      <c r="N32" s="32" t="n">
        <v>0</v>
      </c>
      <c r="O32" s="32" t="n">
        <v>0</v>
      </c>
      <c r="P32" s="32" t="n">
        <v>0</v>
      </c>
      <c r="Q32" s="32" t="n">
        <v>0</v>
      </c>
      <c r="R32" s="32" t="n">
        <v>0</v>
      </c>
      <c r="S32" s="32" t="n">
        <v>0</v>
      </c>
      <c r="T32" s="32" t="n">
        <v>0</v>
      </c>
      <c r="U32" s="32" t="n">
        <v>0</v>
      </c>
      <c r="V32" s="32" t="n">
        <v>0</v>
      </c>
      <c r="W32" s="32" t="n">
        <v>0</v>
      </c>
      <c r="X32" s="32" t="n">
        <v>0</v>
      </c>
      <c r="Y32" s="32" t="n">
        <v>0</v>
      </c>
      <c r="Z32" s="32" t="n">
        <v>0</v>
      </c>
      <c r="AA32" s="32" t="n">
        <v>0</v>
      </c>
      <c r="AB32" s="32" t="n">
        <v>0</v>
      </c>
      <c r="AC32" s="32" t="n">
        <v>0</v>
      </c>
      <c r="AD32" s="32" t="n">
        <v>0</v>
      </c>
      <c r="AE32" s="32" t="n">
        <v>0</v>
      </c>
      <c r="AF32" s="32" t="n">
        <v>0</v>
      </c>
      <c r="AG32" s="32" t="n">
        <v>0</v>
      </c>
      <c r="AH32" s="32" t="n">
        <v>0</v>
      </c>
      <c r="AI32" s="32" t="n">
        <v>0</v>
      </c>
      <c r="AJ32" s="32" t="n">
        <v>0</v>
      </c>
      <c r="AK32" s="33" t="inlineStr">
        <is>
          <t>- -</t>
        </is>
      </c>
    </row>
    <row r="33" ht="15" customHeight="1" s="120">
      <c r="A33" s="10" t="n"/>
      <c r="B33" s="16" t="inlineStr">
        <is>
          <t xml:space="preserve">    Distillate Fuel Oil</t>
        </is>
      </c>
      <c r="C33" s="32" t="n">
        <v>2.295</v>
      </c>
      <c r="D33" s="32" t="n">
        <v>2.295</v>
      </c>
      <c r="E33" s="32" t="n">
        <v>2.295</v>
      </c>
      <c r="F33" s="32" t="n">
        <v>0</v>
      </c>
      <c r="G33" s="32" t="n">
        <v>0</v>
      </c>
      <c r="H33" s="32" t="n">
        <v>0</v>
      </c>
      <c r="I33" s="32" t="n">
        <v>0</v>
      </c>
      <c r="J33" s="32" t="n">
        <v>0</v>
      </c>
      <c r="K33" s="32" t="n">
        <v>0</v>
      </c>
      <c r="L33" s="32" t="n">
        <v>0</v>
      </c>
      <c r="M33" s="32" t="n">
        <v>0</v>
      </c>
      <c r="N33" s="32" t="n">
        <v>0</v>
      </c>
      <c r="O33" s="32" t="n">
        <v>0</v>
      </c>
      <c r="P33" s="32" t="n">
        <v>0</v>
      </c>
      <c r="Q33" s="32" t="n">
        <v>0</v>
      </c>
      <c r="R33" s="32" t="n">
        <v>0</v>
      </c>
      <c r="S33" s="32" t="n">
        <v>0</v>
      </c>
      <c r="T33" s="32" t="n">
        <v>0</v>
      </c>
      <c r="U33" s="32" t="n">
        <v>0</v>
      </c>
      <c r="V33" s="32" t="n">
        <v>0</v>
      </c>
      <c r="W33" s="32" t="n">
        <v>0</v>
      </c>
      <c r="X33" s="32" t="n">
        <v>0</v>
      </c>
      <c r="Y33" s="32" t="n">
        <v>0</v>
      </c>
      <c r="Z33" s="32" t="n">
        <v>0</v>
      </c>
      <c r="AA33" s="32" t="n">
        <v>0</v>
      </c>
      <c r="AB33" s="32" t="n">
        <v>0</v>
      </c>
      <c r="AC33" s="32" t="n">
        <v>0</v>
      </c>
      <c r="AD33" s="32" t="n">
        <v>0</v>
      </c>
      <c r="AE33" s="32" t="n">
        <v>0</v>
      </c>
      <c r="AF33" s="32" t="n">
        <v>0</v>
      </c>
      <c r="AG33" s="32" t="n">
        <v>0</v>
      </c>
      <c r="AH33" s="32" t="n">
        <v>0</v>
      </c>
      <c r="AI33" s="32" t="n">
        <v>0</v>
      </c>
      <c r="AJ33" s="32" t="n">
        <v>0</v>
      </c>
      <c r="AK33" s="33" t="inlineStr">
        <is>
          <t>- -</t>
        </is>
      </c>
    </row>
    <row r="34" ht="15" customHeight="1" s="120">
      <c r="A34" s="10" t="n"/>
      <c r="B34" s="16" t="inlineStr">
        <is>
          <t xml:space="preserve">    Liquefied Petroleum Gases</t>
        </is>
      </c>
      <c r="C34" s="32" t="n">
        <v>9.628</v>
      </c>
      <c r="D34" s="32" t="n">
        <v>9.628</v>
      </c>
      <c r="E34" s="32" t="n">
        <v>9.628</v>
      </c>
      <c r="F34" s="32" t="n">
        <v>0</v>
      </c>
      <c r="G34" s="32" t="n">
        <v>0</v>
      </c>
      <c r="H34" s="32" t="n">
        <v>0</v>
      </c>
      <c r="I34" s="32" t="n">
        <v>0</v>
      </c>
      <c r="J34" s="32" t="n">
        <v>0</v>
      </c>
      <c r="K34" s="32" t="n">
        <v>0</v>
      </c>
      <c r="L34" s="32" t="n">
        <v>0</v>
      </c>
      <c r="M34" s="32" t="n">
        <v>0</v>
      </c>
      <c r="N34" s="32" t="n">
        <v>0</v>
      </c>
      <c r="O34" s="32" t="n">
        <v>0</v>
      </c>
      <c r="P34" s="32" t="n">
        <v>0</v>
      </c>
      <c r="Q34" s="32" t="n">
        <v>0</v>
      </c>
      <c r="R34" s="32" t="n">
        <v>0</v>
      </c>
      <c r="S34" s="32" t="n">
        <v>0</v>
      </c>
      <c r="T34" s="32" t="n">
        <v>0</v>
      </c>
      <c r="U34" s="32" t="n">
        <v>0</v>
      </c>
      <c r="V34" s="32" t="n">
        <v>0</v>
      </c>
      <c r="W34" s="32" t="n">
        <v>0</v>
      </c>
      <c r="X34" s="32" t="n">
        <v>0</v>
      </c>
      <c r="Y34" s="32" t="n">
        <v>0</v>
      </c>
      <c r="Z34" s="32" t="n">
        <v>0</v>
      </c>
      <c r="AA34" s="32" t="n">
        <v>0</v>
      </c>
      <c r="AB34" s="32" t="n">
        <v>0</v>
      </c>
      <c r="AC34" s="32" t="n">
        <v>0</v>
      </c>
      <c r="AD34" s="32" t="n">
        <v>0</v>
      </c>
      <c r="AE34" s="32" t="n">
        <v>0</v>
      </c>
      <c r="AF34" s="32" t="n">
        <v>0</v>
      </c>
      <c r="AG34" s="32" t="n">
        <v>0</v>
      </c>
      <c r="AH34" s="32" t="n">
        <v>0</v>
      </c>
      <c r="AI34" s="32" t="n">
        <v>0</v>
      </c>
      <c r="AJ34" s="32" t="n">
        <v>0</v>
      </c>
      <c r="AK34" s="33" t="inlineStr">
        <is>
          <t>- -</t>
        </is>
      </c>
    </row>
    <row r="35" ht="15" customHeight="1" s="120">
      <c r="A35" s="10" t="n"/>
      <c r="B35" s="16" t="inlineStr">
        <is>
          <t xml:space="preserve">    Petroleum Coke</t>
        </is>
      </c>
      <c r="C35" s="32" t="n">
        <v>524.528992</v>
      </c>
      <c r="D35" s="32" t="n">
        <v>526.178955</v>
      </c>
      <c r="E35" s="32" t="n">
        <v>526.178955</v>
      </c>
      <c r="F35" s="32" t="n">
        <v>381.094635</v>
      </c>
      <c r="G35" s="32" t="n">
        <v>369.545227</v>
      </c>
      <c r="H35" s="32" t="n">
        <v>357.178986</v>
      </c>
      <c r="I35" s="32" t="n">
        <v>346.910309</v>
      </c>
      <c r="J35" s="32" t="n">
        <v>333.879486</v>
      </c>
      <c r="K35" s="32" t="n">
        <v>330.897095</v>
      </c>
      <c r="L35" s="32" t="n">
        <v>321.936707</v>
      </c>
      <c r="M35" s="32" t="n">
        <v>317.363342</v>
      </c>
      <c r="N35" s="32" t="n">
        <v>320.728943</v>
      </c>
      <c r="O35" s="32" t="n">
        <v>323.468536</v>
      </c>
      <c r="P35" s="32" t="n">
        <v>322.563629</v>
      </c>
      <c r="Q35" s="32" t="n">
        <v>335.11087</v>
      </c>
      <c r="R35" s="32" t="n">
        <v>334.812958</v>
      </c>
      <c r="S35" s="32" t="n">
        <v>338.017303</v>
      </c>
      <c r="T35" s="32" t="n">
        <v>349.329102</v>
      </c>
      <c r="U35" s="32" t="n">
        <v>351.129547</v>
      </c>
      <c r="V35" s="32" t="n">
        <v>357.546295</v>
      </c>
      <c r="W35" s="32" t="n">
        <v>370.161682</v>
      </c>
      <c r="X35" s="32" t="n">
        <v>372.70224</v>
      </c>
      <c r="Y35" s="32" t="n">
        <v>376.390778</v>
      </c>
      <c r="Z35" s="32" t="n">
        <v>381.973358</v>
      </c>
      <c r="AA35" s="32" t="n">
        <v>384.739594</v>
      </c>
      <c r="AB35" s="32" t="n">
        <v>389.769196</v>
      </c>
      <c r="AC35" s="32" t="n">
        <v>395.469086</v>
      </c>
      <c r="AD35" s="32" t="n">
        <v>402.204834</v>
      </c>
      <c r="AE35" s="32" t="n">
        <v>404.159271</v>
      </c>
      <c r="AF35" s="32" t="n">
        <v>412.932953</v>
      </c>
      <c r="AG35" s="32" t="n">
        <v>418.102356</v>
      </c>
      <c r="AH35" s="32" t="n">
        <v>420.511871</v>
      </c>
      <c r="AI35" s="32" t="n">
        <v>419.920105</v>
      </c>
      <c r="AJ35" s="32" t="n">
        <v>424.434326</v>
      </c>
      <c r="AK35" s="33" t="n">
        <v>-0.006693</v>
      </c>
    </row>
    <row r="36" ht="15" customHeight="1" s="120">
      <c r="A36" s="10" t="n"/>
      <c r="B36" s="16" t="inlineStr">
        <is>
          <t xml:space="preserve">    Still Gas</t>
        </is>
      </c>
      <c r="C36" s="32" t="n">
        <v>1419.015137</v>
      </c>
      <c r="D36" s="32" t="n">
        <v>1447.607056</v>
      </c>
      <c r="E36" s="32" t="n">
        <v>1441.790039</v>
      </c>
      <c r="F36" s="32" t="n">
        <v>1581.338257</v>
      </c>
      <c r="G36" s="32" t="n">
        <v>1533.300659</v>
      </c>
      <c r="H36" s="32" t="n">
        <v>1479.207886</v>
      </c>
      <c r="I36" s="32" t="n">
        <v>1455.257812</v>
      </c>
      <c r="J36" s="32" t="n">
        <v>1428.531494</v>
      </c>
      <c r="K36" s="32" t="n">
        <v>1417.898804</v>
      </c>
      <c r="L36" s="32" t="n">
        <v>1373.313843</v>
      </c>
      <c r="M36" s="32" t="n">
        <v>1360.464722</v>
      </c>
      <c r="N36" s="32" t="n">
        <v>1382.098145</v>
      </c>
      <c r="O36" s="32" t="n">
        <v>1354.140503</v>
      </c>
      <c r="P36" s="32" t="n">
        <v>1363.109009</v>
      </c>
      <c r="Q36" s="32" t="n">
        <v>1389.075195</v>
      </c>
      <c r="R36" s="32" t="n">
        <v>1378.076416</v>
      </c>
      <c r="S36" s="32" t="n">
        <v>1357.153931</v>
      </c>
      <c r="T36" s="32" t="n">
        <v>1398.66626</v>
      </c>
      <c r="U36" s="32" t="n">
        <v>1391.108521</v>
      </c>
      <c r="V36" s="32" t="n">
        <v>1362.552124</v>
      </c>
      <c r="W36" s="32" t="n">
        <v>1431.958374</v>
      </c>
      <c r="X36" s="32" t="n">
        <v>1428.692505</v>
      </c>
      <c r="Y36" s="32" t="n">
        <v>1425.800537</v>
      </c>
      <c r="Z36" s="32" t="n">
        <v>1444.062134</v>
      </c>
      <c r="AA36" s="32" t="n">
        <v>1451.816406</v>
      </c>
      <c r="AB36" s="32" t="n">
        <v>1431.953003</v>
      </c>
      <c r="AC36" s="32" t="n">
        <v>1452.849854</v>
      </c>
      <c r="AD36" s="32" t="n">
        <v>1480.116333</v>
      </c>
      <c r="AE36" s="32" t="n">
        <v>1499.754639</v>
      </c>
      <c r="AF36" s="32" t="n">
        <v>1518.910156</v>
      </c>
      <c r="AG36" s="32" t="n">
        <v>1527.573975</v>
      </c>
      <c r="AH36" s="32" t="n">
        <v>1531.573853</v>
      </c>
      <c r="AI36" s="32" t="n">
        <v>1519.951294</v>
      </c>
      <c r="AJ36" s="32" t="n">
        <v>1524.737061</v>
      </c>
      <c r="AK36" s="33" t="n">
        <v>0.001624</v>
      </c>
    </row>
    <row r="37" ht="15" customHeight="1" s="120">
      <c r="A37" s="10" t="n"/>
      <c r="B37" s="16" t="inlineStr">
        <is>
          <t xml:space="preserve">    Other Petroleum 2/</t>
        </is>
      </c>
      <c r="C37" s="32" t="n">
        <v>5.761</v>
      </c>
      <c r="D37" s="32" t="n">
        <v>5.761</v>
      </c>
      <c r="E37" s="32" t="n">
        <v>5.761</v>
      </c>
      <c r="F37" s="32" t="n">
        <v>5.740315</v>
      </c>
      <c r="G37" s="32" t="n">
        <v>13.88018</v>
      </c>
      <c r="H37" s="32" t="n">
        <v>20.10004</v>
      </c>
      <c r="I37" s="32" t="n">
        <v>26.58087</v>
      </c>
      <c r="J37" s="32" t="n">
        <v>16.602116</v>
      </c>
      <c r="K37" s="32" t="n">
        <v>1.1588</v>
      </c>
      <c r="L37" s="32" t="n">
        <v>17.524881</v>
      </c>
      <c r="M37" s="32" t="n">
        <v>23.59651</v>
      </c>
      <c r="N37" s="32" t="n">
        <v>27.685549</v>
      </c>
      <c r="O37" s="32" t="n">
        <v>20.777596</v>
      </c>
      <c r="P37" s="32" t="n">
        <v>15.48773</v>
      </c>
      <c r="Q37" s="32" t="n">
        <v>0</v>
      </c>
      <c r="R37" s="32" t="n">
        <v>0.033459</v>
      </c>
      <c r="S37" s="32" t="n">
        <v>0</v>
      </c>
      <c r="T37" s="32" t="n">
        <v>0</v>
      </c>
      <c r="U37" s="32" t="n">
        <v>0</v>
      </c>
      <c r="V37" s="32" t="n">
        <v>0</v>
      </c>
      <c r="W37" s="32" t="n">
        <v>0</v>
      </c>
      <c r="X37" s="32" t="n">
        <v>0.03195</v>
      </c>
      <c r="Y37" s="32" t="n">
        <v>0.020238</v>
      </c>
      <c r="Z37" s="32" t="n">
        <v>0</v>
      </c>
      <c r="AA37" s="32" t="n">
        <v>0</v>
      </c>
      <c r="AB37" s="32" t="n">
        <v>0</v>
      </c>
      <c r="AC37" s="32" t="n">
        <v>0</v>
      </c>
      <c r="AD37" s="32" t="n">
        <v>0</v>
      </c>
      <c r="AE37" s="32" t="n">
        <v>0</v>
      </c>
      <c r="AF37" s="32" t="n">
        <v>0.010768</v>
      </c>
      <c r="AG37" s="32" t="n">
        <v>0.015454</v>
      </c>
      <c r="AH37" s="32" t="n">
        <v>0.026992</v>
      </c>
      <c r="AI37" s="32" t="n">
        <v>0.024375</v>
      </c>
      <c r="AJ37" s="32" t="n">
        <v>0.020191</v>
      </c>
      <c r="AK37" s="33" t="n">
        <v>-0.161948</v>
      </c>
    </row>
    <row r="38" ht="15" customHeight="1" s="120">
      <c r="A38" s="10" t="n"/>
      <c r="B38" s="16" t="inlineStr">
        <is>
          <t xml:space="preserve">      Petroleum and Other Liquids Subtotal</t>
        </is>
      </c>
      <c r="C38" s="32" t="n">
        <v>1962.781128</v>
      </c>
      <c r="D38" s="32" t="n">
        <v>1993.022949</v>
      </c>
      <c r="E38" s="32" t="n">
        <v>1987.206055</v>
      </c>
      <c r="F38" s="32" t="n">
        <v>1968.173218</v>
      </c>
      <c r="G38" s="32" t="n">
        <v>1916.726074</v>
      </c>
      <c r="H38" s="32" t="n">
        <v>1856.486938</v>
      </c>
      <c r="I38" s="32" t="n">
        <v>1828.748901</v>
      </c>
      <c r="J38" s="32" t="n">
        <v>1779.013184</v>
      </c>
      <c r="K38" s="32" t="n">
        <v>1749.954712</v>
      </c>
      <c r="L38" s="32" t="n">
        <v>1712.775391</v>
      </c>
      <c r="M38" s="32" t="n">
        <v>1701.424683</v>
      </c>
      <c r="N38" s="32" t="n">
        <v>1730.512695</v>
      </c>
      <c r="O38" s="32" t="n">
        <v>1698.386597</v>
      </c>
      <c r="P38" s="32" t="n">
        <v>1701.160278</v>
      </c>
      <c r="Q38" s="32" t="n">
        <v>1724.186035</v>
      </c>
      <c r="R38" s="32" t="n">
        <v>1712.922852</v>
      </c>
      <c r="S38" s="32" t="n">
        <v>1695.171265</v>
      </c>
      <c r="T38" s="32" t="n">
        <v>1747.995361</v>
      </c>
      <c r="U38" s="32" t="n">
        <v>1742.238037</v>
      </c>
      <c r="V38" s="32" t="n">
        <v>1720.098389</v>
      </c>
      <c r="W38" s="32" t="n">
        <v>1802.120117</v>
      </c>
      <c r="X38" s="32" t="n">
        <v>1801.426758</v>
      </c>
      <c r="Y38" s="32" t="n">
        <v>1802.211548</v>
      </c>
      <c r="Z38" s="32" t="n">
        <v>1826.035522</v>
      </c>
      <c r="AA38" s="32" t="n">
        <v>1836.55603</v>
      </c>
      <c r="AB38" s="32" t="n">
        <v>1821.722168</v>
      </c>
      <c r="AC38" s="32" t="n">
        <v>1848.31897</v>
      </c>
      <c r="AD38" s="32" t="n">
        <v>1882.321167</v>
      </c>
      <c r="AE38" s="32" t="n">
        <v>1903.91394</v>
      </c>
      <c r="AF38" s="32" t="n">
        <v>1931.853882</v>
      </c>
      <c r="AG38" s="32" t="n">
        <v>1945.691772</v>
      </c>
      <c r="AH38" s="32" t="n">
        <v>1952.112671</v>
      </c>
      <c r="AI38" s="32" t="n">
        <v>1939.895752</v>
      </c>
      <c r="AJ38" s="32" t="n">
        <v>1949.191528</v>
      </c>
      <c r="AK38" s="33" t="n">
        <v>-0.000695</v>
      </c>
    </row>
    <row r="39" ht="15" customHeight="1" s="120">
      <c r="A39" s="10" t="n"/>
      <c r="B39" s="16" t="inlineStr">
        <is>
          <t xml:space="preserve">    Natural Gas</t>
        </is>
      </c>
      <c r="C39" s="32" t="n">
        <v>926.541016</v>
      </c>
      <c r="D39" s="32" t="n">
        <v>882.363892</v>
      </c>
      <c r="E39" s="32" t="n">
        <v>866.980835</v>
      </c>
      <c r="F39" s="32" t="n">
        <v>871.788879</v>
      </c>
      <c r="G39" s="32" t="n">
        <v>863.003479</v>
      </c>
      <c r="H39" s="32" t="n">
        <v>875.476379</v>
      </c>
      <c r="I39" s="32" t="n">
        <v>884.553528</v>
      </c>
      <c r="J39" s="32" t="n">
        <v>869.412659</v>
      </c>
      <c r="K39" s="32" t="n">
        <v>858.628967</v>
      </c>
      <c r="L39" s="32" t="n">
        <v>865.698792</v>
      </c>
      <c r="M39" s="32" t="n">
        <v>796.008362</v>
      </c>
      <c r="N39" s="32" t="n">
        <v>821.873596</v>
      </c>
      <c r="O39" s="32" t="n">
        <v>778.786194</v>
      </c>
      <c r="P39" s="32" t="n">
        <v>785.755188</v>
      </c>
      <c r="Q39" s="32" t="n">
        <v>774.279419</v>
      </c>
      <c r="R39" s="32" t="n">
        <v>768.545288</v>
      </c>
      <c r="S39" s="32" t="n">
        <v>759.27771</v>
      </c>
      <c r="T39" s="32" t="n">
        <v>773.8388670000001</v>
      </c>
      <c r="U39" s="32" t="n">
        <v>790.549683</v>
      </c>
      <c r="V39" s="32" t="n">
        <v>794.111938</v>
      </c>
      <c r="W39" s="32" t="n">
        <v>797.752197</v>
      </c>
      <c r="X39" s="32" t="n">
        <v>815.05542</v>
      </c>
      <c r="Y39" s="32" t="n">
        <v>814.366577</v>
      </c>
      <c r="Z39" s="32" t="n">
        <v>825.88208</v>
      </c>
      <c r="AA39" s="32" t="n">
        <v>833.380859</v>
      </c>
      <c r="AB39" s="32" t="n">
        <v>819.518555</v>
      </c>
      <c r="AC39" s="32" t="n">
        <v>846.801514</v>
      </c>
      <c r="AD39" s="32" t="n">
        <v>838.355469</v>
      </c>
      <c r="AE39" s="32" t="n">
        <v>902.0977779999999</v>
      </c>
      <c r="AF39" s="32" t="n">
        <v>876.174316</v>
      </c>
      <c r="AG39" s="32" t="n">
        <v>883.389038</v>
      </c>
      <c r="AH39" s="32" t="n">
        <v>889.422974</v>
      </c>
      <c r="AI39" s="32" t="n">
        <v>914.5555419999999</v>
      </c>
      <c r="AJ39" s="32" t="n">
        <v>914.276489</v>
      </c>
      <c r="AK39" s="33" t="n">
        <v>0.001111</v>
      </c>
    </row>
    <row r="40" ht="15" customHeight="1" s="120">
      <c r="A40" s="10" t="n"/>
      <c r="B40" s="16" t="inlineStr">
        <is>
          <t xml:space="preserve">    Steam Coal</t>
        </is>
      </c>
      <c r="C40" s="32" t="n">
        <v>0</v>
      </c>
      <c r="D40" s="32" t="n">
        <v>0</v>
      </c>
      <c r="E40" s="32" t="n">
        <v>0</v>
      </c>
      <c r="F40" s="32" t="n">
        <v>0</v>
      </c>
      <c r="G40" s="32" t="n">
        <v>0</v>
      </c>
      <c r="H40" s="32" t="n">
        <v>0</v>
      </c>
      <c r="I40" s="32" t="n">
        <v>0</v>
      </c>
      <c r="J40" s="32" t="n">
        <v>0</v>
      </c>
      <c r="K40" s="32" t="n">
        <v>0</v>
      </c>
      <c r="L40" s="32" t="n">
        <v>0</v>
      </c>
      <c r="M40" s="32" t="n">
        <v>0</v>
      </c>
      <c r="N40" s="32" t="n">
        <v>0</v>
      </c>
      <c r="O40" s="32" t="n">
        <v>0</v>
      </c>
      <c r="P40" s="32" t="n">
        <v>0</v>
      </c>
      <c r="Q40" s="32" t="n">
        <v>0</v>
      </c>
      <c r="R40" s="32" t="n">
        <v>0</v>
      </c>
      <c r="S40" s="32" t="n">
        <v>0</v>
      </c>
      <c r="T40" s="32" t="n">
        <v>0</v>
      </c>
      <c r="U40" s="32" t="n">
        <v>0</v>
      </c>
      <c r="V40" s="32" t="n">
        <v>0</v>
      </c>
      <c r="W40" s="32" t="n">
        <v>0</v>
      </c>
      <c r="X40" s="32" t="n">
        <v>0</v>
      </c>
      <c r="Y40" s="32" t="n">
        <v>0</v>
      </c>
      <c r="Z40" s="32" t="n">
        <v>0</v>
      </c>
      <c r="AA40" s="32" t="n">
        <v>0</v>
      </c>
      <c r="AB40" s="32" t="n">
        <v>0</v>
      </c>
      <c r="AC40" s="32" t="n">
        <v>0</v>
      </c>
      <c r="AD40" s="32" t="n">
        <v>0</v>
      </c>
      <c r="AE40" s="32" t="n">
        <v>0</v>
      </c>
      <c r="AF40" s="32" t="n">
        <v>0</v>
      </c>
      <c r="AG40" s="32" t="n">
        <v>0</v>
      </c>
      <c r="AH40" s="32" t="n">
        <v>0</v>
      </c>
      <c r="AI40" s="32" t="n">
        <v>0</v>
      </c>
      <c r="AJ40" s="32" t="n">
        <v>0</v>
      </c>
      <c r="AK40" s="33" t="inlineStr">
        <is>
          <t>- -</t>
        </is>
      </c>
    </row>
    <row r="41" ht="15" customHeight="1" s="120">
      <c r="A41" s="10" t="n"/>
      <c r="B41" s="16" t="inlineStr">
        <is>
          <t xml:space="preserve">    Purchased Electricity</t>
        </is>
      </c>
      <c r="C41" s="32" t="n">
        <v>165.700989</v>
      </c>
      <c r="D41" s="32" t="n">
        <v>165.700989</v>
      </c>
      <c r="E41" s="32" t="n">
        <v>165.700989</v>
      </c>
      <c r="F41" s="32" t="n">
        <v>169.539856</v>
      </c>
      <c r="G41" s="32" t="n">
        <v>165.685669</v>
      </c>
      <c r="H41" s="32" t="n">
        <v>162.257812</v>
      </c>
      <c r="I41" s="32" t="n">
        <v>158.519943</v>
      </c>
      <c r="J41" s="32" t="n">
        <v>153.077148</v>
      </c>
      <c r="K41" s="32" t="n">
        <v>149.923355</v>
      </c>
      <c r="L41" s="32" t="n">
        <v>144.746246</v>
      </c>
      <c r="M41" s="32" t="n">
        <v>140.325058</v>
      </c>
      <c r="N41" s="32" t="n">
        <v>141.959946</v>
      </c>
      <c r="O41" s="32" t="n">
        <v>138.789581</v>
      </c>
      <c r="P41" s="32" t="n">
        <v>139.252106</v>
      </c>
      <c r="Q41" s="32" t="n">
        <v>141.903397</v>
      </c>
      <c r="R41" s="32" t="n">
        <v>141.15213</v>
      </c>
      <c r="S41" s="32" t="n">
        <v>139.47905</v>
      </c>
      <c r="T41" s="32" t="n">
        <v>143.849518</v>
      </c>
      <c r="U41" s="32" t="n">
        <v>143.360428</v>
      </c>
      <c r="V41" s="32" t="n">
        <v>143.213974</v>
      </c>
      <c r="W41" s="32" t="n">
        <v>146.810303</v>
      </c>
      <c r="X41" s="32" t="n">
        <v>147.35495</v>
      </c>
      <c r="Y41" s="32" t="n">
        <v>146.898483</v>
      </c>
      <c r="Z41" s="32" t="n">
        <v>149.664566</v>
      </c>
      <c r="AA41" s="32" t="n">
        <v>150.358459</v>
      </c>
      <c r="AB41" s="32" t="n">
        <v>150.370285</v>
      </c>
      <c r="AC41" s="32" t="n">
        <v>153.195038</v>
      </c>
      <c r="AD41" s="32" t="n">
        <v>155.48172</v>
      </c>
      <c r="AE41" s="32" t="n">
        <v>158.889069</v>
      </c>
      <c r="AF41" s="32" t="n">
        <v>160.428497</v>
      </c>
      <c r="AG41" s="32" t="n">
        <v>161.874268</v>
      </c>
      <c r="AH41" s="32" t="n">
        <v>162.372696</v>
      </c>
      <c r="AI41" s="32" t="n">
        <v>162.511871</v>
      </c>
      <c r="AJ41" s="32" t="n">
        <v>162.87764</v>
      </c>
      <c r="AK41" s="33" t="n">
        <v>-0.000537</v>
      </c>
    </row>
    <row r="42" ht="15" customHeight="1" s="120">
      <c r="A42" s="10" t="n"/>
      <c r="B42" s="19" t="inlineStr">
        <is>
          <t xml:space="preserve">      Total</t>
        </is>
      </c>
      <c r="C42" s="30" t="n">
        <v>3055.023193</v>
      </c>
      <c r="D42" s="30" t="n">
        <v>3041.087646</v>
      </c>
      <c r="E42" s="30" t="n">
        <v>3019.887939</v>
      </c>
      <c r="F42" s="30" t="n">
        <v>3009.501953</v>
      </c>
      <c r="G42" s="30" t="n">
        <v>2945.415039</v>
      </c>
      <c r="H42" s="30" t="n">
        <v>2894.221191</v>
      </c>
      <c r="I42" s="30" t="n">
        <v>2871.82251</v>
      </c>
      <c r="J42" s="30" t="n">
        <v>2801.50293</v>
      </c>
      <c r="K42" s="30" t="n">
        <v>2758.50708</v>
      </c>
      <c r="L42" s="30" t="n">
        <v>2723.220459</v>
      </c>
      <c r="M42" s="30" t="n">
        <v>2637.758057</v>
      </c>
      <c r="N42" s="30" t="n">
        <v>2694.346191</v>
      </c>
      <c r="O42" s="30" t="n">
        <v>2615.962402</v>
      </c>
      <c r="P42" s="30" t="n">
        <v>2626.167725</v>
      </c>
      <c r="Q42" s="30" t="n">
        <v>2640.368652</v>
      </c>
      <c r="R42" s="30" t="n">
        <v>2622.620361</v>
      </c>
      <c r="S42" s="30" t="n">
        <v>2593.927979</v>
      </c>
      <c r="T42" s="30" t="n">
        <v>2665.683838</v>
      </c>
      <c r="U42" s="30" t="n">
        <v>2676.147949</v>
      </c>
      <c r="V42" s="30" t="n">
        <v>2657.424316</v>
      </c>
      <c r="W42" s="30" t="n">
        <v>2746.682617</v>
      </c>
      <c r="X42" s="30" t="n">
        <v>2763.837158</v>
      </c>
      <c r="Y42" s="30" t="n">
        <v>2763.476562</v>
      </c>
      <c r="Z42" s="30" t="n">
        <v>2801.582031</v>
      </c>
      <c r="AA42" s="30" t="n">
        <v>2820.29541</v>
      </c>
      <c r="AB42" s="30" t="n">
        <v>2791.611084</v>
      </c>
      <c r="AC42" s="30" t="n">
        <v>2848.315674</v>
      </c>
      <c r="AD42" s="30" t="n">
        <v>2876.158447</v>
      </c>
      <c r="AE42" s="30" t="n">
        <v>2964.900879</v>
      </c>
      <c r="AF42" s="30" t="n">
        <v>2968.456787</v>
      </c>
      <c r="AG42" s="30" t="n">
        <v>2990.955078</v>
      </c>
      <c r="AH42" s="30" t="n">
        <v>3003.908447</v>
      </c>
      <c r="AI42" s="30" t="n">
        <v>3016.963135</v>
      </c>
      <c r="AJ42" s="30" t="n">
        <v>3026.345703</v>
      </c>
      <c r="AK42" s="29" t="n">
        <v>-0.000152</v>
      </c>
    </row>
    <row r="43" ht="1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  <c r="AJ43" s="10" t="n"/>
      <c r="AK43" s="10" t="n"/>
    </row>
    <row r="44" ht="15" customHeight="1" s="120">
      <c r="A44" s="10" t="n"/>
      <c r="B44" s="19" t="inlineStr">
        <is>
          <t xml:space="preserve">  Carbon Dioxide Emissions 4/</t>
        </is>
      </c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  <c r="AJ44" s="10" t="n"/>
      <c r="AK44" s="10" t="n"/>
    </row>
    <row r="45" ht="15" customHeight="1" s="120">
      <c r="A45" s="10" t="n"/>
      <c r="B45" s="19" t="inlineStr">
        <is>
          <t xml:space="preserve">  (million metric tons carbon dioxide)</t>
        </is>
      </c>
      <c r="C45" s="28" t="n">
        <v>216.691772</v>
      </c>
      <c r="D45" s="28" t="n">
        <v>215.325775</v>
      </c>
      <c r="E45" s="28" t="n">
        <v>213.467545</v>
      </c>
      <c r="F45" s="28" t="n">
        <v>207.600769</v>
      </c>
      <c r="G45" s="28" t="n">
        <v>202.142395</v>
      </c>
      <c r="H45" s="28" t="n">
        <v>197.916061</v>
      </c>
      <c r="I45" s="28" t="n">
        <v>195.8936</v>
      </c>
      <c r="J45" s="28" t="n">
        <v>190.547577</v>
      </c>
      <c r="K45" s="28" t="n">
        <v>187.401794</v>
      </c>
      <c r="L45" s="28" t="n">
        <v>184.848175</v>
      </c>
      <c r="M45" s="28" t="n">
        <v>179.508881</v>
      </c>
      <c r="N45" s="28" t="n">
        <v>183.266586</v>
      </c>
      <c r="O45" s="28" t="n">
        <v>178.672394</v>
      </c>
      <c r="P45" s="28" t="n">
        <v>179.15741</v>
      </c>
      <c r="Q45" s="28" t="n">
        <v>180.420471</v>
      </c>
      <c r="R45" s="28" t="n">
        <v>179.119995</v>
      </c>
      <c r="S45" s="28" t="n">
        <v>177.142563</v>
      </c>
      <c r="T45" s="28" t="n">
        <v>182.255081</v>
      </c>
      <c r="U45" s="28" t="n">
        <v>182.641739</v>
      </c>
      <c r="V45" s="28" t="n">
        <v>181.245667</v>
      </c>
      <c r="W45" s="28" t="n">
        <v>187.621948</v>
      </c>
      <c r="X45" s="28" t="n">
        <v>188.516479</v>
      </c>
      <c r="Y45" s="28" t="n">
        <v>188.454468</v>
      </c>
      <c r="Z45" s="28" t="n">
        <v>190.881653</v>
      </c>
      <c r="AA45" s="28" t="n">
        <v>191.918686</v>
      </c>
      <c r="AB45" s="28" t="n">
        <v>190.369446</v>
      </c>
      <c r="AC45" s="28" t="n">
        <v>193.760696</v>
      </c>
      <c r="AD45" s="28" t="n">
        <v>195.851822</v>
      </c>
      <c r="AE45" s="28" t="n">
        <v>201.080704</v>
      </c>
      <c r="AF45" s="28" t="n">
        <v>201.776184</v>
      </c>
      <c r="AG45" s="28" t="n">
        <v>203.226425</v>
      </c>
      <c r="AH45" s="28" t="n">
        <v>204.033264</v>
      </c>
      <c r="AI45" s="28" t="n">
        <v>204.453232</v>
      </c>
      <c r="AJ45" s="28" t="n">
        <v>205.126953</v>
      </c>
      <c r="AK45" s="29" t="n">
        <v>-0.001515</v>
      </c>
    </row>
    <row r="46" ht="1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  <c r="AJ46" s="10" t="n"/>
      <c r="AK46" s="10" t="n"/>
    </row>
    <row r="47" ht="1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  <c r="AK47" s="10" t="n"/>
    </row>
    <row r="48" ht="15" customHeight="1" s="120">
      <c r="A48" s="10" t="n"/>
      <c r="B48" s="19" t="inlineStr">
        <is>
          <t xml:space="preserve">  Energy Consumption per Unit of Refinery Input</t>
        </is>
      </c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.75" customHeight="1" s="120">
      <c r="A49" s="10" t="n"/>
      <c r="B49" s="19" t="inlineStr">
        <is>
          <t xml:space="preserve">  (thousand Btu per barrel)</t>
        </is>
      </c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  <c r="AJ49" s="10" t="n"/>
      <c r="AK49" s="10" t="n"/>
    </row>
    <row r="50" ht="15" customHeight="1" s="120">
      <c r="A50" s="10" t="n"/>
      <c r="B50" s="16" t="inlineStr">
        <is>
          <t xml:space="preserve">    Residual Fuel Oil</t>
        </is>
      </c>
      <c r="C50" s="32" t="n">
        <v>0.24697</v>
      </c>
      <c r="D50" s="32" t="n">
        <v>0.242429</v>
      </c>
      <c r="E50" s="32" t="n">
        <v>0.23695</v>
      </c>
      <c r="F50" s="32" t="n">
        <v>0</v>
      </c>
      <c r="G50" s="32" t="n">
        <v>0</v>
      </c>
      <c r="H50" s="32" t="n">
        <v>0</v>
      </c>
      <c r="I50" s="32" t="n">
        <v>0</v>
      </c>
      <c r="J50" s="32" t="n">
        <v>0</v>
      </c>
      <c r="K50" s="32" t="n">
        <v>0</v>
      </c>
      <c r="L50" s="32" t="n">
        <v>0</v>
      </c>
      <c r="M50" s="32" t="n">
        <v>0</v>
      </c>
      <c r="N50" s="32" t="n">
        <v>0</v>
      </c>
      <c r="O50" s="32" t="n">
        <v>0</v>
      </c>
      <c r="P50" s="32" t="n">
        <v>0</v>
      </c>
      <c r="Q50" s="32" t="n">
        <v>0</v>
      </c>
      <c r="R50" s="32" t="n">
        <v>0</v>
      </c>
      <c r="S50" s="32" t="n">
        <v>0</v>
      </c>
      <c r="T50" s="32" t="n">
        <v>0</v>
      </c>
      <c r="U50" s="32" t="n">
        <v>0</v>
      </c>
      <c r="V50" s="32" t="n">
        <v>0</v>
      </c>
      <c r="W50" s="32" t="n">
        <v>0</v>
      </c>
      <c r="X50" s="32" t="n">
        <v>0</v>
      </c>
      <c r="Y50" s="32" t="n">
        <v>0</v>
      </c>
      <c r="Z50" s="32" t="n">
        <v>0</v>
      </c>
      <c r="AA50" s="32" t="n">
        <v>0</v>
      </c>
      <c r="AB50" s="32" t="n">
        <v>0</v>
      </c>
      <c r="AC50" s="32" t="n">
        <v>0</v>
      </c>
      <c r="AD50" s="32" t="n">
        <v>0</v>
      </c>
      <c r="AE50" s="32" t="n">
        <v>0</v>
      </c>
      <c r="AF50" s="32" t="n">
        <v>0</v>
      </c>
      <c r="AG50" s="32" t="n">
        <v>0</v>
      </c>
      <c r="AH50" s="32" t="n">
        <v>0</v>
      </c>
      <c r="AI50" s="32" t="n">
        <v>0</v>
      </c>
      <c r="AJ50" s="32" t="n">
        <v>0</v>
      </c>
      <c r="AK50" s="33" t="inlineStr">
        <is>
          <t>- -</t>
        </is>
      </c>
    </row>
    <row r="51" ht="15.75" customHeight="1" s="120">
      <c r="A51" s="10" t="n"/>
      <c r="B51" s="16" t="inlineStr">
        <is>
          <t xml:space="preserve">    Distillate Fuel Oil</t>
        </is>
      </c>
      <c r="C51" s="32" t="n">
        <v>0.364968</v>
      </c>
      <c r="D51" s="32" t="n">
        <v>0.358257</v>
      </c>
      <c r="E51" s="32" t="n">
        <v>0.350162</v>
      </c>
      <c r="F51" s="32" t="n">
        <v>0</v>
      </c>
      <c r="G51" s="32" t="n">
        <v>0</v>
      </c>
      <c r="H51" s="32" t="n">
        <v>0</v>
      </c>
      <c r="I51" s="32" t="n">
        <v>0</v>
      </c>
      <c r="J51" s="32" t="n">
        <v>0</v>
      </c>
      <c r="K51" s="32" t="n">
        <v>0</v>
      </c>
      <c r="L51" s="32" t="n">
        <v>0</v>
      </c>
      <c r="M51" s="32" t="n">
        <v>0</v>
      </c>
      <c r="N51" s="32" t="n">
        <v>0</v>
      </c>
      <c r="O51" s="32" t="n">
        <v>0</v>
      </c>
      <c r="P51" s="32" t="n">
        <v>0</v>
      </c>
      <c r="Q51" s="32" t="n">
        <v>0</v>
      </c>
      <c r="R51" s="32" t="n">
        <v>0</v>
      </c>
      <c r="S51" s="32" t="n">
        <v>0</v>
      </c>
      <c r="T51" s="32" t="n">
        <v>0</v>
      </c>
      <c r="U51" s="32" t="n">
        <v>0</v>
      </c>
      <c r="V51" s="32" t="n">
        <v>0</v>
      </c>
      <c r="W51" s="32" t="n">
        <v>0</v>
      </c>
      <c r="X51" s="32" t="n">
        <v>0</v>
      </c>
      <c r="Y51" s="32" t="n">
        <v>0</v>
      </c>
      <c r="Z51" s="32" t="n">
        <v>0</v>
      </c>
      <c r="AA51" s="32" t="n">
        <v>0</v>
      </c>
      <c r="AB51" s="32" t="n">
        <v>0</v>
      </c>
      <c r="AC51" s="32" t="n">
        <v>0</v>
      </c>
      <c r="AD51" s="32" t="n">
        <v>0</v>
      </c>
      <c r="AE51" s="32" t="n">
        <v>0</v>
      </c>
      <c r="AF51" s="32" t="n">
        <v>0</v>
      </c>
      <c r="AG51" s="32" t="n">
        <v>0</v>
      </c>
      <c r="AH51" s="32" t="n">
        <v>0</v>
      </c>
      <c r="AI51" s="32" t="n">
        <v>0</v>
      </c>
      <c r="AJ51" s="32" t="n">
        <v>0</v>
      </c>
      <c r="AK51" s="33" t="inlineStr">
        <is>
          <t>- -</t>
        </is>
      </c>
    </row>
    <row r="52" ht="15.75" customHeight="1" s="120">
      <c r="A52" s="10" t="n"/>
      <c r="B52" s="16" t="inlineStr">
        <is>
          <t xml:space="preserve">    Liquefied Petroleum Gases</t>
        </is>
      </c>
      <c r="C52" s="32" t="n">
        <v>1.531117</v>
      </c>
      <c r="D52" s="32" t="n">
        <v>1.502964</v>
      </c>
      <c r="E52" s="32" t="n">
        <v>1.469002</v>
      </c>
      <c r="F52" s="32" t="n">
        <v>0</v>
      </c>
      <c r="G52" s="32" t="n">
        <v>0</v>
      </c>
      <c r="H52" s="32" t="n">
        <v>0</v>
      </c>
      <c r="I52" s="32" t="n">
        <v>0</v>
      </c>
      <c r="J52" s="32" t="n">
        <v>0</v>
      </c>
      <c r="K52" s="32" t="n">
        <v>0</v>
      </c>
      <c r="L52" s="32" t="n">
        <v>0</v>
      </c>
      <c r="M52" s="32" t="n">
        <v>0</v>
      </c>
      <c r="N52" s="32" t="n">
        <v>0</v>
      </c>
      <c r="O52" s="32" t="n">
        <v>0</v>
      </c>
      <c r="P52" s="32" t="n">
        <v>0</v>
      </c>
      <c r="Q52" s="32" t="n">
        <v>0</v>
      </c>
      <c r="R52" s="32" t="n">
        <v>0</v>
      </c>
      <c r="S52" s="32" t="n">
        <v>0</v>
      </c>
      <c r="T52" s="32" t="n">
        <v>0</v>
      </c>
      <c r="U52" s="32" t="n">
        <v>0</v>
      </c>
      <c r="V52" s="32" t="n">
        <v>0</v>
      </c>
      <c r="W52" s="32" t="n">
        <v>0</v>
      </c>
      <c r="X52" s="32" t="n">
        <v>0</v>
      </c>
      <c r="Y52" s="32" t="n">
        <v>0</v>
      </c>
      <c r="Z52" s="32" t="n">
        <v>0</v>
      </c>
      <c r="AA52" s="32" t="n">
        <v>0</v>
      </c>
      <c r="AB52" s="32" t="n">
        <v>0</v>
      </c>
      <c r="AC52" s="32" t="n">
        <v>0</v>
      </c>
      <c r="AD52" s="32" t="n">
        <v>0</v>
      </c>
      <c r="AE52" s="32" t="n">
        <v>0</v>
      </c>
      <c r="AF52" s="32" t="n">
        <v>0</v>
      </c>
      <c r="AG52" s="32" t="n">
        <v>0</v>
      </c>
      <c r="AH52" s="32" t="n">
        <v>0</v>
      </c>
      <c r="AI52" s="32" t="n">
        <v>0</v>
      </c>
      <c r="AJ52" s="32" t="n">
        <v>0</v>
      </c>
      <c r="AK52" s="33" t="inlineStr">
        <is>
          <t>- -</t>
        </is>
      </c>
    </row>
    <row r="53" ht="15" customHeight="1" s="120">
      <c r="A53" s="10" t="n"/>
      <c r="B53" s="16" t="inlineStr">
        <is>
          <t xml:space="preserve">    Petroleum Coke</t>
        </is>
      </c>
      <c r="C53" s="32" t="n">
        <v>83.414536</v>
      </c>
      <c r="D53" s="32" t="n">
        <v>82.13835899999999</v>
      </c>
      <c r="E53" s="32" t="n">
        <v>80.282265</v>
      </c>
      <c r="F53" s="32" t="n">
        <v>56.250088</v>
      </c>
      <c r="G53" s="32" t="n">
        <v>55.504436</v>
      </c>
      <c r="H53" s="32" t="n">
        <v>53.457653</v>
      </c>
      <c r="I53" s="32" t="n">
        <v>52.175579</v>
      </c>
      <c r="J53" s="32" t="n">
        <v>50.47089</v>
      </c>
      <c r="K53" s="32" t="n">
        <v>50.723515</v>
      </c>
      <c r="L53" s="32" t="n">
        <v>49.737244</v>
      </c>
      <c r="M53" s="32" t="n">
        <v>48.872719</v>
      </c>
      <c r="N53" s="32" t="n">
        <v>49.339108</v>
      </c>
      <c r="O53" s="32" t="n">
        <v>49.795361</v>
      </c>
      <c r="P53" s="32" t="n">
        <v>49.786575</v>
      </c>
      <c r="Q53" s="32" t="n">
        <v>51.660976</v>
      </c>
      <c r="R53" s="32" t="n">
        <v>51.680836</v>
      </c>
      <c r="S53" s="32" t="n">
        <v>52.398891</v>
      </c>
      <c r="T53" s="32" t="n">
        <v>54.211964</v>
      </c>
      <c r="U53" s="32" t="n">
        <v>54.518051</v>
      </c>
      <c r="V53" s="32" t="n">
        <v>55.490063</v>
      </c>
      <c r="W53" s="32" t="n">
        <v>57.324554</v>
      </c>
      <c r="X53" s="32" t="n">
        <v>57.688335</v>
      </c>
      <c r="Y53" s="32" t="n">
        <v>58.512096</v>
      </c>
      <c r="Z53" s="32" t="n">
        <v>59.412399</v>
      </c>
      <c r="AA53" s="32" t="n">
        <v>59.781178</v>
      </c>
      <c r="AB53" s="32" t="n">
        <v>60.2649</v>
      </c>
      <c r="AC53" s="32" t="n">
        <v>61.256847</v>
      </c>
      <c r="AD53" s="32" t="n">
        <v>62.105267</v>
      </c>
      <c r="AE53" s="32" t="n">
        <v>62.410263</v>
      </c>
      <c r="AF53" s="32" t="n">
        <v>63.475601</v>
      </c>
      <c r="AG53" s="32" t="n">
        <v>64.318855</v>
      </c>
      <c r="AH53" s="32" t="n">
        <v>64.630844</v>
      </c>
      <c r="AI53" s="32" t="n">
        <v>64.999222</v>
      </c>
      <c r="AJ53" s="32" t="n">
        <v>65.704994</v>
      </c>
      <c r="AK53" s="33" t="n">
        <v>-0.006952</v>
      </c>
    </row>
    <row r="54" ht="15" customHeight="1" s="120">
      <c r="A54" s="10" t="n"/>
      <c r="B54" s="16" t="inlineStr">
        <is>
          <t xml:space="preserve">    Still Gas</t>
        </is>
      </c>
      <c r="C54" s="32" t="n">
        <v>225.66243</v>
      </c>
      <c r="D54" s="32" t="n">
        <v>225.976471</v>
      </c>
      <c r="E54" s="32" t="n">
        <v>219.982513</v>
      </c>
      <c r="F54" s="32" t="n">
        <v>233.407684</v>
      </c>
      <c r="G54" s="32" t="n">
        <v>230.296539</v>
      </c>
      <c r="H54" s="32" t="n">
        <v>221.387558</v>
      </c>
      <c r="I54" s="32" t="n">
        <v>218.871902</v>
      </c>
      <c r="J54" s="32" t="n">
        <v>215.943954</v>
      </c>
      <c r="K54" s="32" t="n">
        <v>217.350983</v>
      </c>
      <c r="L54" s="32" t="n">
        <v>212.168549</v>
      </c>
      <c r="M54" s="32" t="n">
        <v>209.506271</v>
      </c>
      <c r="N54" s="32" t="n">
        <v>212.614075</v>
      </c>
      <c r="O54" s="32" t="n">
        <v>208.458954</v>
      </c>
      <c r="P54" s="32" t="n">
        <v>210.391129</v>
      </c>
      <c r="Q54" s="32" t="n">
        <v>214.141022</v>
      </c>
      <c r="R54" s="32" t="n">
        <v>212.716202</v>
      </c>
      <c r="S54" s="32" t="n">
        <v>210.383789</v>
      </c>
      <c r="T54" s="32" t="n">
        <v>217.057327</v>
      </c>
      <c r="U54" s="32" t="n">
        <v>215.990158</v>
      </c>
      <c r="V54" s="32" t="n">
        <v>211.463806</v>
      </c>
      <c r="W54" s="32" t="n">
        <v>221.758163</v>
      </c>
      <c r="X54" s="32" t="n">
        <v>221.138702</v>
      </c>
      <c r="Y54" s="32" t="n">
        <v>221.648834</v>
      </c>
      <c r="Z54" s="32" t="n">
        <v>224.610413</v>
      </c>
      <c r="AA54" s="32" t="n">
        <v>225.584518</v>
      </c>
      <c r="AB54" s="32" t="n">
        <v>221.404114</v>
      </c>
      <c r="AC54" s="32" t="n">
        <v>225.041611</v>
      </c>
      <c r="AD54" s="32" t="n">
        <v>228.547775</v>
      </c>
      <c r="AE54" s="32" t="n">
        <v>231.592072</v>
      </c>
      <c r="AF54" s="32" t="n">
        <v>233.485214</v>
      </c>
      <c r="AG54" s="32" t="n">
        <v>234.994629</v>
      </c>
      <c r="AH54" s="32" t="n">
        <v>235.39624</v>
      </c>
      <c r="AI54" s="32" t="n">
        <v>235.272507</v>
      </c>
      <c r="AJ54" s="32" t="n">
        <v>236.038513</v>
      </c>
      <c r="AK54" s="33" t="n">
        <v>0.001362</v>
      </c>
    </row>
    <row r="55" ht="15" customHeight="1" s="120">
      <c r="A55" s="10" t="n"/>
      <c r="B55" s="16" t="inlineStr">
        <is>
          <t xml:space="preserve">    Other Petroleum 2/</t>
        </is>
      </c>
      <c r="C55" s="32" t="n">
        <v>0.916157</v>
      </c>
      <c r="D55" s="32" t="n">
        <v>0.899312</v>
      </c>
      <c r="E55" s="32" t="n">
        <v>0.87899</v>
      </c>
      <c r="F55" s="32" t="n">
        <v>0.847278</v>
      </c>
      <c r="G55" s="32" t="n">
        <v>2.084756</v>
      </c>
      <c r="H55" s="32" t="n">
        <v>3.008298</v>
      </c>
      <c r="I55" s="32" t="n">
        <v>3.997783</v>
      </c>
      <c r="J55" s="32" t="n">
        <v>2.509659</v>
      </c>
      <c r="K55" s="32" t="n">
        <v>0.177633</v>
      </c>
      <c r="L55" s="32" t="n">
        <v>2.707487</v>
      </c>
      <c r="M55" s="32" t="n">
        <v>3.633771</v>
      </c>
      <c r="N55" s="32" t="n">
        <v>4.258986</v>
      </c>
      <c r="O55" s="32" t="n">
        <v>3.198542</v>
      </c>
      <c r="P55" s="32" t="n">
        <v>2.390477</v>
      </c>
      <c r="Q55" s="32" t="n">
        <v>0</v>
      </c>
      <c r="R55" s="32" t="n">
        <v>0.005165</v>
      </c>
      <c r="S55" s="32" t="n">
        <v>0</v>
      </c>
      <c r="T55" s="32" t="n">
        <v>0</v>
      </c>
      <c r="U55" s="32" t="n">
        <v>0</v>
      </c>
      <c r="V55" s="32" t="n">
        <v>0</v>
      </c>
      <c r="W55" s="32" t="n">
        <v>0</v>
      </c>
      <c r="X55" s="32" t="n">
        <v>0.004945</v>
      </c>
      <c r="Y55" s="32" t="n">
        <v>0.003146</v>
      </c>
      <c r="Z55" s="32" t="n">
        <v>0</v>
      </c>
      <c r="AA55" s="32" t="n">
        <v>0</v>
      </c>
      <c r="AB55" s="32" t="n">
        <v>0</v>
      </c>
      <c r="AC55" s="32" t="n">
        <v>0</v>
      </c>
      <c r="AD55" s="32" t="n">
        <v>0</v>
      </c>
      <c r="AE55" s="32" t="n">
        <v>0</v>
      </c>
      <c r="AF55" s="32" t="n">
        <v>0.001655</v>
      </c>
      <c r="AG55" s="32" t="n">
        <v>0.002377</v>
      </c>
      <c r="AH55" s="32" t="n">
        <v>0.004149</v>
      </c>
      <c r="AI55" s="32" t="n">
        <v>0.003773</v>
      </c>
      <c r="AJ55" s="32" t="n">
        <v>0.003126</v>
      </c>
      <c r="AK55" s="33" t="n">
        <v>-0.162167</v>
      </c>
    </row>
    <row r="56" ht="15" customHeight="1" s="120">
      <c r="A56" s="10" t="n"/>
      <c r="B56" s="16" t="inlineStr">
        <is>
          <t xml:space="preserve">      Petroleum and Other Liquids Subtotal</t>
        </is>
      </c>
      <c r="C56" s="32" t="n">
        <v>312.1362</v>
      </c>
      <c r="D56" s="32" t="n">
        <v>311.117798</v>
      </c>
      <c r="E56" s="32" t="n">
        <v>303.19989</v>
      </c>
      <c r="F56" s="32" t="n">
        <v>290.505066</v>
      </c>
      <c r="G56" s="32" t="n">
        <v>287.885712</v>
      </c>
      <c r="H56" s="32" t="n">
        <v>277.853516</v>
      </c>
      <c r="I56" s="32" t="n">
        <v>275.045258</v>
      </c>
      <c r="J56" s="32" t="n">
        <v>268.9245</v>
      </c>
      <c r="K56" s="32" t="n">
        <v>268.252136</v>
      </c>
      <c r="L56" s="32" t="n">
        <v>264.613281</v>
      </c>
      <c r="M56" s="32" t="n">
        <v>262.012756</v>
      </c>
      <c r="N56" s="32" t="n">
        <v>266.212158</v>
      </c>
      <c r="O56" s="32" t="n">
        <v>261.45285</v>
      </c>
      <c r="P56" s="32" t="n">
        <v>262.568176</v>
      </c>
      <c r="Q56" s="32" t="n">
        <v>265.802002</v>
      </c>
      <c r="R56" s="32" t="n">
        <v>264.402191</v>
      </c>
      <c r="S56" s="32" t="n">
        <v>262.782684</v>
      </c>
      <c r="T56" s="32" t="n">
        <v>271.269287</v>
      </c>
      <c r="U56" s="32" t="n">
        <v>270.508209</v>
      </c>
      <c r="V56" s="32" t="n">
        <v>266.953857</v>
      </c>
      <c r="W56" s="32" t="n">
        <v>279.082703</v>
      </c>
      <c r="X56" s="32" t="n">
        <v>278.83197</v>
      </c>
      <c r="Y56" s="32" t="n">
        <v>280.164062</v>
      </c>
      <c r="Z56" s="32" t="n">
        <v>284.022827</v>
      </c>
      <c r="AA56" s="32" t="n">
        <v>285.365692</v>
      </c>
      <c r="AB56" s="32" t="n">
        <v>281.669006</v>
      </c>
      <c r="AC56" s="32" t="n">
        <v>286.298462</v>
      </c>
      <c r="AD56" s="32" t="n">
        <v>290.653046</v>
      </c>
      <c r="AE56" s="32" t="n">
        <v>294.002319</v>
      </c>
      <c r="AF56" s="32" t="n">
        <v>296.962463</v>
      </c>
      <c r="AG56" s="32" t="n">
        <v>299.315857</v>
      </c>
      <c r="AH56" s="32" t="n">
        <v>300.03125</v>
      </c>
      <c r="AI56" s="32" t="n">
        <v>300.275513</v>
      </c>
      <c r="AJ56" s="32" t="n">
        <v>301.746613</v>
      </c>
      <c r="AK56" s="33" t="n">
        <v>-0.000955</v>
      </c>
    </row>
    <row r="57" ht="15" customHeight="1" s="120">
      <c r="A57" s="10" t="n"/>
      <c r="B57" s="16" t="inlineStr">
        <is>
          <t xml:space="preserve">    Natural Gas</t>
        </is>
      </c>
      <c r="C57" s="32" t="n">
        <v>147.345505</v>
      </c>
      <c r="D57" s="32" t="n">
        <v>137.740067</v>
      </c>
      <c r="E57" s="32" t="n">
        <v>132.280441</v>
      </c>
      <c r="F57" s="32" t="n">
        <v>128.677231</v>
      </c>
      <c r="G57" s="32" t="n">
        <v>129.620193</v>
      </c>
      <c r="H57" s="32" t="n">
        <v>131.029297</v>
      </c>
      <c r="I57" s="32" t="n">
        <v>133.037537</v>
      </c>
      <c r="J57" s="32" t="n">
        <v>131.424759</v>
      </c>
      <c r="K57" s="32" t="n">
        <v>131.62001</v>
      </c>
      <c r="L57" s="32" t="n">
        <v>133.745148</v>
      </c>
      <c r="M57" s="32" t="n">
        <v>122.582191</v>
      </c>
      <c r="N57" s="32" t="n">
        <v>126.432335</v>
      </c>
      <c r="O57" s="32" t="n">
        <v>119.887825</v>
      </c>
      <c r="P57" s="32" t="n">
        <v>121.27858</v>
      </c>
      <c r="Q57" s="32" t="n">
        <v>119.363579</v>
      </c>
      <c r="R57" s="32" t="n">
        <v>118.6306</v>
      </c>
      <c r="S57" s="32" t="n">
        <v>117.701988</v>
      </c>
      <c r="T57" s="32" t="n">
        <v>120.091118</v>
      </c>
      <c r="U57" s="32" t="n">
        <v>122.744522</v>
      </c>
      <c r="V57" s="32" t="n">
        <v>123.243675</v>
      </c>
      <c r="W57" s="32" t="n">
        <v>123.54274</v>
      </c>
      <c r="X57" s="32" t="n">
        <v>126.157516</v>
      </c>
      <c r="Y57" s="32" t="n">
        <v>126.597939</v>
      </c>
      <c r="Z57" s="32" t="n">
        <v>128.458267</v>
      </c>
      <c r="AA57" s="32" t="n">
        <v>129.491455</v>
      </c>
      <c r="AB57" s="32" t="n">
        <v>126.711403</v>
      </c>
      <c r="AC57" s="32" t="n">
        <v>131.166748</v>
      </c>
      <c r="AD57" s="32" t="n">
        <v>129.452179</v>
      </c>
      <c r="AE57" s="32" t="n">
        <v>139.30191</v>
      </c>
      <c r="AF57" s="32" t="n">
        <v>134.684555</v>
      </c>
      <c r="AG57" s="32" t="n">
        <v>135.896317</v>
      </c>
      <c r="AH57" s="32" t="n">
        <v>136.700439</v>
      </c>
      <c r="AI57" s="32" t="n">
        <v>141.563599</v>
      </c>
      <c r="AJ57" s="32" t="n">
        <v>141.535522</v>
      </c>
      <c r="AK57" s="33" t="n">
        <v>0.00085</v>
      </c>
    </row>
    <row r="58" ht="15" customHeight="1" s="120">
      <c r="A58" s="10" t="n"/>
      <c r="B58" s="16" t="inlineStr">
        <is>
          <t xml:space="preserve">    Steam Coal 3/</t>
        </is>
      </c>
      <c r="C58" s="32" t="n">
        <v>0</v>
      </c>
      <c r="D58" s="32" t="n">
        <v>0</v>
      </c>
      <c r="E58" s="32" t="n">
        <v>0</v>
      </c>
      <c r="F58" s="32" t="n">
        <v>0</v>
      </c>
      <c r="G58" s="32" t="n">
        <v>0</v>
      </c>
      <c r="H58" s="32" t="n">
        <v>0</v>
      </c>
      <c r="I58" s="32" t="n">
        <v>0</v>
      </c>
      <c r="J58" s="32" t="n">
        <v>0</v>
      </c>
      <c r="K58" s="32" t="n">
        <v>0</v>
      </c>
      <c r="L58" s="32" t="n">
        <v>0</v>
      </c>
      <c r="M58" s="32" t="n">
        <v>0</v>
      </c>
      <c r="N58" s="32" t="n">
        <v>0</v>
      </c>
      <c r="O58" s="32" t="n">
        <v>0</v>
      </c>
      <c r="P58" s="32" t="n">
        <v>0</v>
      </c>
      <c r="Q58" s="32" t="n">
        <v>0</v>
      </c>
      <c r="R58" s="32" t="n">
        <v>0</v>
      </c>
      <c r="S58" s="32" t="n">
        <v>0</v>
      </c>
      <c r="T58" s="32" t="n">
        <v>0</v>
      </c>
      <c r="U58" s="32" t="n">
        <v>0</v>
      </c>
      <c r="V58" s="32" t="n">
        <v>0</v>
      </c>
      <c r="W58" s="32" t="n">
        <v>0</v>
      </c>
      <c r="X58" s="32" t="n">
        <v>0</v>
      </c>
      <c r="Y58" s="32" t="n">
        <v>0</v>
      </c>
      <c r="Z58" s="32" t="n">
        <v>0</v>
      </c>
      <c r="AA58" s="32" t="n">
        <v>0</v>
      </c>
      <c r="AB58" s="32" t="n">
        <v>0</v>
      </c>
      <c r="AC58" s="32" t="n">
        <v>0</v>
      </c>
      <c r="AD58" s="32" t="n">
        <v>0</v>
      </c>
      <c r="AE58" s="32" t="n">
        <v>0</v>
      </c>
      <c r="AF58" s="32" t="n">
        <v>0</v>
      </c>
      <c r="AG58" s="32" t="n">
        <v>0</v>
      </c>
      <c r="AH58" s="32" t="n">
        <v>0</v>
      </c>
      <c r="AI58" s="32" t="n">
        <v>0</v>
      </c>
      <c r="AJ58" s="32" t="n">
        <v>0</v>
      </c>
      <c r="AK58" s="33" t="inlineStr">
        <is>
          <t>- -</t>
        </is>
      </c>
    </row>
    <row r="59" ht="15" customHeight="1" s="120">
      <c r="A59" s="10" t="n"/>
      <c r="B59" s="16" t="inlineStr">
        <is>
          <t xml:space="preserve">    Purchased Electricity</t>
        </is>
      </c>
      <c r="C59" s="32" t="n">
        <v>26.351015</v>
      </c>
      <c r="D59" s="32" t="n">
        <v>25.866499</v>
      </c>
      <c r="E59" s="32" t="n">
        <v>25.28199</v>
      </c>
      <c r="F59" s="32" t="n">
        <v>25.024313</v>
      </c>
      <c r="G59" s="32" t="n">
        <v>24.885424</v>
      </c>
      <c r="H59" s="32" t="n">
        <v>24.284525</v>
      </c>
      <c r="I59" s="32" t="n">
        <v>23.841522</v>
      </c>
      <c r="J59" s="32" t="n">
        <v>23.139906</v>
      </c>
      <c r="K59" s="32" t="n">
        <v>22.981886</v>
      </c>
      <c r="L59" s="32" t="n">
        <v>22.362406</v>
      </c>
      <c r="M59" s="32" t="n">
        <v>21.609512</v>
      </c>
      <c r="N59" s="32" t="n">
        <v>21.838306</v>
      </c>
      <c r="O59" s="32" t="n">
        <v>21.365532</v>
      </c>
      <c r="P59" s="32" t="n">
        <v>21.493078</v>
      </c>
      <c r="Q59" s="32" t="n">
        <v>21.875948</v>
      </c>
      <c r="R59" s="32" t="n">
        <v>21.787867</v>
      </c>
      <c r="S59" s="32" t="n">
        <v>21.621815</v>
      </c>
      <c r="T59" s="32" t="n">
        <v>22.323833</v>
      </c>
      <c r="U59" s="32" t="n">
        <v>22.258825</v>
      </c>
      <c r="V59" s="32" t="n">
        <v>22.226358</v>
      </c>
      <c r="W59" s="32" t="n">
        <v>22.735565</v>
      </c>
      <c r="X59" s="32" t="n">
        <v>22.808186</v>
      </c>
      <c r="Y59" s="32" t="n">
        <v>22.836208</v>
      </c>
      <c r="Z59" s="32" t="n">
        <v>23.278931</v>
      </c>
      <c r="AA59" s="32" t="n">
        <v>23.362829</v>
      </c>
      <c r="AB59" s="32" t="n">
        <v>23.249784</v>
      </c>
      <c r="AC59" s="32" t="n">
        <v>23.729403</v>
      </c>
      <c r="AD59" s="32" t="n">
        <v>24.008249</v>
      </c>
      <c r="AE59" s="32" t="n">
        <v>24.535645</v>
      </c>
      <c r="AF59" s="32" t="n">
        <v>24.660892</v>
      </c>
      <c r="AG59" s="32" t="n">
        <v>24.901958</v>
      </c>
      <c r="AH59" s="32" t="n">
        <v>24.955978</v>
      </c>
      <c r="AI59" s="32" t="n">
        <v>25.155132</v>
      </c>
      <c r="AJ59" s="32" t="n">
        <v>25.214443</v>
      </c>
      <c r="AK59" s="33" t="n">
        <v>-0.000798</v>
      </c>
    </row>
    <row r="60" ht="15" customHeight="1" s="120">
      <c r="A60" s="10" t="n"/>
      <c r="B60" s="19" t="inlineStr">
        <is>
          <t xml:space="preserve">   Total</t>
        </is>
      </c>
      <c r="C60" s="30" t="n">
        <v>485.832703</v>
      </c>
      <c r="D60" s="30" t="n">
        <v>474.724335</v>
      </c>
      <c r="E60" s="30" t="n">
        <v>460.762329</v>
      </c>
      <c r="F60" s="30" t="n">
        <v>444.206635</v>
      </c>
      <c r="G60" s="30" t="n">
        <v>442.391357</v>
      </c>
      <c r="H60" s="30" t="n">
        <v>433.167328</v>
      </c>
      <c r="I60" s="30" t="n">
        <v>431.924316</v>
      </c>
      <c r="J60" s="30" t="n">
        <v>423.489136</v>
      </c>
      <c r="K60" s="30" t="n">
        <v>422.854004</v>
      </c>
      <c r="L60" s="30" t="n">
        <v>420.720825</v>
      </c>
      <c r="M60" s="30" t="n">
        <v>406.204468</v>
      </c>
      <c r="N60" s="30" t="n">
        <v>414.482819</v>
      </c>
      <c r="O60" s="30" t="n">
        <v>402.706207</v>
      </c>
      <c r="P60" s="30" t="n">
        <v>405.339813</v>
      </c>
      <c r="Q60" s="30" t="n">
        <v>407.041534</v>
      </c>
      <c r="R60" s="30" t="n">
        <v>404.820648</v>
      </c>
      <c r="S60" s="30" t="n">
        <v>402.106506</v>
      </c>
      <c r="T60" s="30" t="n">
        <v>413.684235</v>
      </c>
      <c r="U60" s="30" t="n">
        <v>415.511566</v>
      </c>
      <c r="V60" s="30" t="n">
        <v>412.423889</v>
      </c>
      <c r="W60" s="30" t="n">
        <v>425.360992</v>
      </c>
      <c r="X60" s="30" t="n">
        <v>427.797699</v>
      </c>
      <c r="Y60" s="30" t="n">
        <v>429.598206</v>
      </c>
      <c r="Z60" s="30" t="n">
        <v>435.76001</v>
      </c>
      <c r="AA60" s="30" t="n">
        <v>438.219971</v>
      </c>
      <c r="AB60" s="30" t="n">
        <v>431.630188</v>
      </c>
      <c r="AC60" s="30" t="n">
        <v>441.194611</v>
      </c>
      <c r="AD60" s="30" t="n">
        <v>444.113464</v>
      </c>
      <c r="AE60" s="30" t="n">
        <v>457.839874</v>
      </c>
      <c r="AF60" s="30" t="n">
        <v>456.307922</v>
      </c>
      <c r="AG60" s="30" t="n">
        <v>460.114105</v>
      </c>
      <c r="AH60" s="30" t="n">
        <v>461.687683</v>
      </c>
      <c r="AI60" s="30" t="n">
        <v>466.994232</v>
      </c>
      <c r="AJ60" s="30" t="n">
        <v>468.496582</v>
      </c>
      <c r="AK60" s="29" t="n">
        <v>-0.000413</v>
      </c>
    </row>
    <row r="61" ht="1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  <c r="AJ61" s="10" t="n"/>
      <c r="AK61" s="10" t="n"/>
    </row>
    <row r="62" ht="15" customHeight="1" s="120">
      <c r="A62" s="10" t="n"/>
      <c r="B62" s="19" t="inlineStr">
        <is>
          <t>Combined Heat and Power</t>
        </is>
      </c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  <c r="AJ62" s="10" t="n"/>
      <c r="AK62" s="10" t="n"/>
    </row>
    <row r="63" ht="15" customHeight="1" s="120">
      <c r="A63" s="10" t="n"/>
      <c r="B63" s="19" t="inlineStr">
        <is>
          <t xml:space="preserve">  Generating Capacity (gigawatts)</t>
        </is>
      </c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  <c r="AJ63" s="10" t="n"/>
      <c r="AK63" s="10" t="n"/>
    </row>
    <row r="64" ht="15" customHeight="1" s="120">
      <c r="A64" s="10" t="n"/>
      <c r="B64" s="16" t="inlineStr">
        <is>
          <t xml:space="preserve">    Petroleum</t>
        </is>
      </c>
      <c r="C64" s="34" t="n">
        <v>0.08391999999999999</v>
      </c>
      <c r="D64" s="34" t="n">
        <v>0.04198</v>
      </c>
      <c r="E64" s="34" t="n">
        <v>0.04198</v>
      </c>
      <c r="F64" s="34" t="n">
        <v>0</v>
      </c>
      <c r="G64" s="34" t="n">
        <v>0</v>
      </c>
      <c r="H64" s="34" t="n">
        <v>0</v>
      </c>
      <c r="I64" s="34" t="n">
        <v>0</v>
      </c>
      <c r="J64" s="34" t="n">
        <v>0</v>
      </c>
      <c r="K64" s="34" t="n">
        <v>0</v>
      </c>
      <c r="L64" s="34" t="n">
        <v>0</v>
      </c>
      <c r="M64" s="34" t="n">
        <v>0</v>
      </c>
      <c r="N64" s="34" t="n">
        <v>0</v>
      </c>
      <c r="O64" s="34" t="n">
        <v>0</v>
      </c>
      <c r="P64" s="34" t="n">
        <v>0</v>
      </c>
      <c r="Q64" s="34" t="n">
        <v>0</v>
      </c>
      <c r="R64" s="34" t="n">
        <v>0</v>
      </c>
      <c r="S64" s="34" t="n">
        <v>0</v>
      </c>
      <c r="T64" s="34" t="n">
        <v>0</v>
      </c>
      <c r="U64" s="34" t="n">
        <v>0</v>
      </c>
      <c r="V64" s="34" t="n">
        <v>0</v>
      </c>
      <c r="W64" s="34" t="n">
        <v>0</v>
      </c>
      <c r="X64" s="34" t="n">
        <v>0</v>
      </c>
      <c r="Y64" s="34" t="n">
        <v>0</v>
      </c>
      <c r="Z64" s="34" t="n">
        <v>0</v>
      </c>
      <c r="AA64" s="34" t="n">
        <v>0</v>
      </c>
      <c r="AB64" s="34" t="n">
        <v>0</v>
      </c>
      <c r="AC64" s="34" t="n">
        <v>0</v>
      </c>
      <c r="AD64" s="34" t="n">
        <v>0</v>
      </c>
      <c r="AE64" s="34" t="n">
        <v>0</v>
      </c>
      <c r="AF64" s="34" t="n">
        <v>0</v>
      </c>
      <c r="AG64" s="34" t="n">
        <v>0</v>
      </c>
      <c r="AH64" s="34" t="n">
        <v>0</v>
      </c>
      <c r="AI64" s="34" t="n">
        <v>0</v>
      </c>
      <c r="AJ64" s="34" t="n">
        <v>0</v>
      </c>
      <c r="AK64" s="33" t="inlineStr">
        <is>
          <t>- -</t>
        </is>
      </c>
    </row>
    <row r="65" ht="15" customHeight="1" s="120">
      <c r="A65" s="10" t="n"/>
      <c r="B65" s="16" t="inlineStr">
        <is>
          <t xml:space="preserve">    Natural Gas</t>
        </is>
      </c>
      <c r="C65" s="34" t="n">
        <v>3.18892</v>
      </c>
      <c r="D65" s="34" t="n">
        <v>3.12753</v>
      </c>
      <c r="E65" s="34" t="n">
        <v>3.12753</v>
      </c>
      <c r="F65" s="34" t="n">
        <v>3.066144</v>
      </c>
      <c r="G65" s="34" t="n">
        <v>3.066144</v>
      </c>
      <c r="H65" s="34" t="n">
        <v>3.066144</v>
      </c>
      <c r="I65" s="34" t="n">
        <v>3.066144</v>
      </c>
      <c r="J65" s="34" t="n">
        <v>3.066144</v>
      </c>
      <c r="K65" s="34" t="n">
        <v>3.066144</v>
      </c>
      <c r="L65" s="34" t="n">
        <v>3.066144</v>
      </c>
      <c r="M65" s="34" t="n">
        <v>3.066144</v>
      </c>
      <c r="N65" s="34" t="n">
        <v>3.066144</v>
      </c>
      <c r="O65" s="34" t="n">
        <v>2.973725</v>
      </c>
      <c r="P65" s="34" t="n">
        <v>2.990481</v>
      </c>
      <c r="Q65" s="34" t="n">
        <v>2.959308</v>
      </c>
      <c r="R65" s="34" t="n">
        <v>2.954136</v>
      </c>
      <c r="S65" s="34" t="n">
        <v>2.929426</v>
      </c>
      <c r="T65" s="34" t="n">
        <v>2.965298</v>
      </c>
      <c r="U65" s="34" t="n">
        <v>2.958951</v>
      </c>
      <c r="V65" s="34" t="n">
        <v>2.960313</v>
      </c>
      <c r="W65" s="34" t="n">
        <v>2.940114</v>
      </c>
      <c r="X65" s="34" t="n">
        <v>2.935815</v>
      </c>
      <c r="Y65" s="34" t="n">
        <v>2.925235</v>
      </c>
      <c r="Z65" s="34" t="n">
        <v>2.944233</v>
      </c>
      <c r="AA65" s="34" t="n">
        <v>2.95616</v>
      </c>
      <c r="AB65" s="34" t="n">
        <v>2.93279</v>
      </c>
      <c r="AC65" s="34" t="n">
        <v>2.944574</v>
      </c>
      <c r="AD65" s="34" t="n">
        <v>2.955934</v>
      </c>
      <c r="AE65" s="34" t="n">
        <v>3.017177</v>
      </c>
      <c r="AF65" s="34" t="n">
        <v>3.013255</v>
      </c>
      <c r="AG65" s="34" t="n">
        <v>3.022828</v>
      </c>
      <c r="AH65" s="34" t="n">
        <v>3.036686</v>
      </c>
      <c r="AI65" s="34" t="n">
        <v>3.046767</v>
      </c>
      <c r="AJ65" s="34" t="n">
        <v>3.060036</v>
      </c>
      <c r="AK65" s="33" t="n">
        <v>-0.000682</v>
      </c>
    </row>
    <row r="66" ht="15" customHeight="1" s="120">
      <c r="A66" s="10" t="n"/>
      <c r="B66" s="16" t="inlineStr">
        <is>
          <t xml:space="preserve">    Coal 3/</t>
        </is>
      </c>
      <c r="C66" s="34" t="n">
        <v>0</v>
      </c>
      <c r="D66" s="34" t="n">
        <v>0</v>
      </c>
      <c r="E66" s="34" t="n">
        <v>0</v>
      </c>
      <c r="F66" s="34" t="n">
        <v>0</v>
      </c>
      <c r="G66" s="34" t="n">
        <v>0</v>
      </c>
      <c r="H66" s="34" t="n">
        <v>0</v>
      </c>
      <c r="I66" s="34" t="n">
        <v>0</v>
      </c>
      <c r="J66" s="34" t="n">
        <v>0</v>
      </c>
      <c r="K66" s="34" t="n">
        <v>0</v>
      </c>
      <c r="L66" s="34" t="n">
        <v>0</v>
      </c>
      <c r="M66" s="34" t="n">
        <v>0</v>
      </c>
      <c r="N66" s="34" t="n">
        <v>0</v>
      </c>
      <c r="O66" s="34" t="n">
        <v>0</v>
      </c>
      <c r="P66" s="34" t="n">
        <v>0</v>
      </c>
      <c r="Q66" s="34" t="n">
        <v>0</v>
      </c>
      <c r="R66" s="34" t="n">
        <v>0</v>
      </c>
      <c r="S66" s="34" t="n">
        <v>0</v>
      </c>
      <c r="T66" s="34" t="n">
        <v>0</v>
      </c>
      <c r="U66" s="34" t="n">
        <v>0</v>
      </c>
      <c r="V66" s="34" t="n">
        <v>0</v>
      </c>
      <c r="W66" s="34" t="n">
        <v>0</v>
      </c>
      <c r="X66" s="34" t="n">
        <v>0</v>
      </c>
      <c r="Y66" s="34" t="n">
        <v>0</v>
      </c>
      <c r="Z66" s="34" t="n">
        <v>0</v>
      </c>
      <c r="AA66" s="34" t="n">
        <v>0</v>
      </c>
      <c r="AB66" s="34" t="n">
        <v>0</v>
      </c>
      <c r="AC66" s="34" t="n">
        <v>0</v>
      </c>
      <c r="AD66" s="34" t="n">
        <v>0</v>
      </c>
      <c r="AE66" s="34" t="n">
        <v>0</v>
      </c>
      <c r="AF66" s="34" t="n">
        <v>0</v>
      </c>
      <c r="AG66" s="34" t="n">
        <v>0</v>
      </c>
      <c r="AH66" s="34" t="n">
        <v>0</v>
      </c>
      <c r="AI66" s="34" t="n">
        <v>0</v>
      </c>
      <c r="AJ66" s="34" t="n">
        <v>0</v>
      </c>
      <c r="AK66" s="33" t="inlineStr">
        <is>
          <t>- -</t>
        </is>
      </c>
    </row>
    <row r="67" ht="15" customHeight="1" s="120">
      <c r="A67" s="10" t="n"/>
      <c r="B67" s="16" t="inlineStr">
        <is>
          <t xml:space="preserve">    Other 5/</t>
        </is>
      </c>
      <c r="C67" s="34" t="n">
        <v>1.42127</v>
      </c>
      <c r="D67" s="34" t="n">
        <v>1.62185</v>
      </c>
      <c r="E67" s="34" t="n">
        <v>1.62185</v>
      </c>
      <c r="F67" s="34" t="n">
        <v>1.887853</v>
      </c>
      <c r="G67" s="34" t="n">
        <v>1.887853</v>
      </c>
      <c r="H67" s="34" t="n">
        <v>1.887853</v>
      </c>
      <c r="I67" s="34" t="n">
        <v>1.887853</v>
      </c>
      <c r="J67" s="34" t="n">
        <v>1.887853</v>
      </c>
      <c r="K67" s="34" t="n">
        <v>1.887853</v>
      </c>
      <c r="L67" s="34" t="n">
        <v>1.887853</v>
      </c>
      <c r="M67" s="34" t="n">
        <v>1.887853</v>
      </c>
      <c r="N67" s="34" t="n">
        <v>1.887853</v>
      </c>
      <c r="O67" s="34" t="n">
        <v>1.841713</v>
      </c>
      <c r="P67" s="34" t="n">
        <v>1.850078</v>
      </c>
      <c r="Q67" s="34" t="n">
        <v>1.834515</v>
      </c>
      <c r="R67" s="34" t="n">
        <v>1.831933</v>
      </c>
      <c r="S67" s="34" t="n">
        <v>1.819596</v>
      </c>
      <c r="T67" s="34" t="n">
        <v>1.837505</v>
      </c>
      <c r="U67" s="34" t="n">
        <v>1.834337</v>
      </c>
      <c r="V67" s="34" t="n">
        <v>1.835017</v>
      </c>
      <c r="W67" s="34" t="n">
        <v>1.824933</v>
      </c>
      <c r="X67" s="34" t="n">
        <v>1.822786</v>
      </c>
      <c r="Y67" s="34" t="n">
        <v>1.817504</v>
      </c>
      <c r="Z67" s="34" t="n">
        <v>1.826989</v>
      </c>
      <c r="AA67" s="34" t="n">
        <v>1.832943</v>
      </c>
      <c r="AB67" s="34" t="n">
        <v>1.821276</v>
      </c>
      <c r="AC67" s="34" t="n">
        <v>1.827159</v>
      </c>
      <c r="AD67" s="34" t="n">
        <v>1.832831</v>
      </c>
      <c r="AE67" s="34" t="n">
        <v>1.863406</v>
      </c>
      <c r="AF67" s="34" t="n">
        <v>1.861448</v>
      </c>
      <c r="AG67" s="34" t="n">
        <v>1.866227</v>
      </c>
      <c r="AH67" s="34" t="n">
        <v>1.873146</v>
      </c>
      <c r="AI67" s="34" t="n">
        <v>1.878179</v>
      </c>
      <c r="AJ67" s="34" t="n">
        <v>1.884804</v>
      </c>
      <c r="AK67" s="33" t="n">
        <v>0.004707</v>
      </c>
    </row>
    <row r="68" ht="15" customHeight="1" s="120">
      <c r="A68" s="10" t="n"/>
      <c r="B68" s="19" t="inlineStr">
        <is>
          <t xml:space="preserve">      Total</t>
        </is>
      </c>
      <c r="C68" s="35" t="n">
        <v>4.69411</v>
      </c>
      <c r="D68" s="35" t="n">
        <v>4.79136</v>
      </c>
      <c r="E68" s="35" t="n">
        <v>4.79136</v>
      </c>
      <c r="F68" s="35" t="n">
        <v>4.953996</v>
      </c>
      <c r="G68" s="35" t="n">
        <v>4.953996</v>
      </c>
      <c r="H68" s="35" t="n">
        <v>4.953996</v>
      </c>
      <c r="I68" s="35" t="n">
        <v>4.953996</v>
      </c>
      <c r="J68" s="35" t="n">
        <v>4.953996</v>
      </c>
      <c r="K68" s="35" t="n">
        <v>4.953996</v>
      </c>
      <c r="L68" s="35" t="n">
        <v>4.953996</v>
      </c>
      <c r="M68" s="35" t="n">
        <v>4.953996</v>
      </c>
      <c r="N68" s="35" t="n">
        <v>4.953996</v>
      </c>
      <c r="O68" s="35" t="n">
        <v>4.815437</v>
      </c>
      <c r="P68" s="35" t="n">
        <v>4.840559</v>
      </c>
      <c r="Q68" s="35" t="n">
        <v>4.793823</v>
      </c>
      <c r="R68" s="35" t="n">
        <v>4.786068</v>
      </c>
      <c r="S68" s="35" t="n">
        <v>4.749022</v>
      </c>
      <c r="T68" s="35" t="n">
        <v>4.802803</v>
      </c>
      <c r="U68" s="35" t="n">
        <v>4.793288</v>
      </c>
      <c r="V68" s="35" t="n">
        <v>4.79533</v>
      </c>
      <c r="W68" s="35" t="n">
        <v>4.765047</v>
      </c>
      <c r="X68" s="35" t="n">
        <v>4.758602</v>
      </c>
      <c r="Y68" s="35" t="n">
        <v>4.742739</v>
      </c>
      <c r="Z68" s="35" t="n">
        <v>4.771222</v>
      </c>
      <c r="AA68" s="35" t="n">
        <v>4.789104</v>
      </c>
      <c r="AB68" s="35" t="n">
        <v>4.754066</v>
      </c>
      <c r="AC68" s="35" t="n">
        <v>4.771733</v>
      </c>
      <c r="AD68" s="35" t="n">
        <v>4.788765</v>
      </c>
      <c r="AE68" s="35" t="n">
        <v>4.880582</v>
      </c>
      <c r="AF68" s="35" t="n">
        <v>4.874703</v>
      </c>
      <c r="AG68" s="35" t="n">
        <v>4.889055</v>
      </c>
      <c r="AH68" s="35" t="n">
        <v>4.909832</v>
      </c>
      <c r="AI68" s="35" t="n">
        <v>4.924946</v>
      </c>
      <c r="AJ68" s="35" t="n">
        <v>4.944839</v>
      </c>
      <c r="AK68" s="29" t="n">
        <v>0.0009859999999999999</v>
      </c>
    </row>
    <row r="69" ht="15" customHeight="1" s="120">
      <c r="A69" s="10" t="n"/>
      <c r="B69" s="19" t="inlineStr">
        <is>
          <t xml:space="preserve">  Net Generation (billion kilowatthours)</t>
        </is>
      </c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.75" customHeight="1" s="120">
      <c r="A70" s="10" t="n"/>
      <c r="B70" s="16" t="inlineStr">
        <is>
          <t xml:space="preserve">    Petroleum</t>
        </is>
      </c>
      <c r="C70" s="34" t="n">
        <v>0.3468</v>
      </c>
      <c r="D70" s="34" t="n">
        <v>0.17338</v>
      </c>
      <c r="E70" s="34" t="n">
        <v>0.17338</v>
      </c>
      <c r="F70" s="34" t="n">
        <v>0</v>
      </c>
      <c r="G70" s="34" t="n">
        <v>0</v>
      </c>
      <c r="H70" s="34" t="n">
        <v>0</v>
      </c>
      <c r="I70" s="34" t="n">
        <v>0</v>
      </c>
      <c r="J70" s="34" t="n">
        <v>0</v>
      </c>
      <c r="K70" s="34" t="n">
        <v>0</v>
      </c>
      <c r="L70" s="34" t="n">
        <v>0</v>
      </c>
      <c r="M70" s="34" t="n">
        <v>0</v>
      </c>
      <c r="N70" s="34" t="n">
        <v>0</v>
      </c>
      <c r="O70" s="34" t="n">
        <v>0</v>
      </c>
      <c r="P70" s="34" t="n">
        <v>0</v>
      </c>
      <c r="Q70" s="34" t="n">
        <v>0</v>
      </c>
      <c r="R70" s="34" t="n">
        <v>0</v>
      </c>
      <c r="S70" s="34" t="n">
        <v>0</v>
      </c>
      <c r="T70" s="34" t="n">
        <v>0</v>
      </c>
      <c r="U70" s="34" t="n">
        <v>0</v>
      </c>
      <c r="V70" s="34" t="n">
        <v>0</v>
      </c>
      <c r="W70" s="34" t="n">
        <v>0</v>
      </c>
      <c r="X70" s="34" t="n">
        <v>0</v>
      </c>
      <c r="Y70" s="34" t="n">
        <v>0</v>
      </c>
      <c r="Z70" s="34" t="n">
        <v>0</v>
      </c>
      <c r="AA70" s="34" t="n">
        <v>0</v>
      </c>
      <c r="AB70" s="34" t="n">
        <v>0</v>
      </c>
      <c r="AC70" s="34" t="n">
        <v>0</v>
      </c>
      <c r="AD70" s="34" t="n">
        <v>0</v>
      </c>
      <c r="AE70" s="34" t="n">
        <v>0</v>
      </c>
      <c r="AF70" s="34" t="n">
        <v>0</v>
      </c>
      <c r="AG70" s="34" t="n">
        <v>0</v>
      </c>
      <c r="AH70" s="34" t="n">
        <v>0</v>
      </c>
      <c r="AI70" s="34" t="n">
        <v>0</v>
      </c>
      <c r="AJ70" s="34" t="n">
        <v>0</v>
      </c>
      <c r="AK70" s="33" t="inlineStr">
        <is>
          <t>- -</t>
        </is>
      </c>
    </row>
    <row r="71" ht="15" customHeight="1" s="120">
      <c r="A71" s="10" t="n"/>
      <c r="B71" s="16" t="inlineStr">
        <is>
          <t xml:space="preserve">    Natural Gas</t>
        </is>
      </c>
      <c r="C71" s="34" t="n">
        <v>24.283072</v>
      </c>
      <c r="D71" s="34" t="n">
        <v>25.571251</v>
      </c>
      <c r="E71" s="34" t="n">
        <v>25.571251</v>
      </c>
      <c r="F71" s="34" t="n">
        <v>26.859417</v>
      </c>
      <c r="G71" s="34" t="n">
        <v>26.859417</v>
      </c>
      <c r="H71" s="34" t="n">
        <v>26.859417</v>
      </c>
      <c r="I71" s="34" t="n">
        <v>26.859417</v>
      </c>
      <c r="J71" s="34" t="n">
        <v>26.859417</v>
      </c>
      <c r="K71" s="34" t="n">
        <v>26.859417</v>
      </c>
      <c r="L71" s="34" t="n">
        <v>26.859417</v>
      </c>
      <c r="M71" s="34" t="n">
        <v>26.859417</v>
      </c>
      <c r="N71" s="34" t="n">
        <v>26.859417</v>
      </c>
      <c r="O71" s="34" t="n">
        <v>26.049829</v>
      </c>
      <c r="P71" s="34" t="n">
        <v>26.196611</v>
      </c>
      <c r="Q71" s="34" t="n">
        <v>25.923536</v>
      </c>
      <c r="R71" s="34" t="n">
        <v>25.878227</v>
      </c>
      <c r="S71" s="34" t="n">
        <v>25.661768</v>
      </c>
      <c r="T71" s="34" t="n">
        <v>25.976007</v>
      </c>
      <c r="U71" s="34" t="n">
        <v>25.920416</v>
      </c>
      <c r="V71" s="34" t="n">
        <v>25.932343</v>
      </c>
      <c r="W71" s="34" t="n">
        <v>25.755402</v>
      </c>
      <c r="X71" s="34" t="n">
        <v>25.717741</v>
      </c>
      <c r="Y71" s="34" t="n">
        <v>25.625059</v>
      </c>
      <c r="Z71" s="34" t="n">
        <v>25.791481</v>
      </c>
      <c r="AA71" s="34" t="n">
        <v>25.895962</v>
      </c>
      <c r="AB71" s="34" t="n">
        <v>25.69124</v>
      </c>
      <c r="AC71" s="34" t="n">
        <v>25.79447</v>
      </c>
      <c r="AD71" s="34" t="n">
        <v>25.893986</v>
      </c>
      <c r="AE71" s="34" t="n">
        <v>26.430466</v>
      </c>
      <c r="AF71" s="34" t="n">
        <v>26.396116</v>
      </c>
      <c r="AG71" s="34" t="n">
        <v>26.479975</v>
      </c>
      <c r="AH71" s="34" t="n">
        <v>26.60137</v>
      </c>
      <c r="AI71" s="34" t="n">
        <v>26.689678</v>
      </c>
      <c r="AJ71" s="34" t="n">
        <v>26.805916</v>
      </c>
      <c r="AK71" s="33" t="n">
        <v>0.001475</v>
      </c>
    </row>
    <row r="72" ht="15.75" customHeight="1" s="120">
      <c r="A72" s="10" t="n"/>
      <c r="B72" s="16" t="inlineStr">
        <is>
          <t xml:space="preserve">    Coal 3/</t>
        </is>
      </c>
      <c r="C72" s="34" t="n">
        <v>0</v>
      </c>
      <c r="D72" s="34" t="n">
        <v>0</v>
      </c>
      <c r="E72" s="34" t="n">
        <v>0</v>
      </c>
      <c r="F72" s="34" t="n">
        <v>0</v>
      </c>
      <c r="G72" s="34" t="n">
        <v>0</v>
      </c>
      <c r="H72" s="34" t="n">
        <v>0</v>
      </c>
      <c r="I72" s="34" t="n">
        <v>0</v>
      </c>
      <c r="J72" s="34" t="n">
        <v>0</v>
      </c>
      <c r="K72" s="34" t="n">
        <v>0</v>
      </c>
      <c r="L72" s="34" t="n">
        <v>0</v>
      </c>
      <c r="M72" s="34" t="n">
        <v>0</v>
      </c>
      <c r="N72" s="34" t="n">
        <v>0</v>
      </c>
      <c r="O72" s="34" t="n">
        <v>0</v>
      </c>
      <c r="P72" s="34" t="n">
        <v>0</v>
      </c>
      <c r="Q72" s="34" t="n">
        <v>0</v>
      </c>
      <c r="R72" s="34" t="n">
        <v>0</v>
      </c>
      <c r="S72" s="34" t="n">
        <v>0</v>
      </c>
      <c r="T72" s="34" t="n">
        <v>0</v>
      </c>
      <c r="U72" s="34" t="n">
        <v>0</v>
      </c>
      <c r="V72" s="34" t="n">
        <v>0</v>
      </c>
      <c r="W72" s="34" t="n">
        <v>0</v>
      </c>
      <c r="X72" s="34" t="n">
        <v>0</v>
      </c>
      <c r="Y72" s="34" t="n">
        <v>0</v>
      </c>
      <c r="Z72" s="34" t="n">
        <v>0</v>
      </c>
      <c r="AA72" s="34" t="n">
        <v>0</v>
      </c>
      <c r="AB72" s="34" t="n">
        <v>0</v>
      </c>
      <c r="AC72" s="34" t="n">
        <v>0</v>
      </c>
      <c r="AD72" s="34" t="n">
        <v>0</v>
      </c>
      <c r="AE72" s="34" t="n">
        <v>0</v>
      </c>
      <c r="AF72" s="34" t="n">
        <v>0</v>
      </c>
      <c r="AG72" s="34" t="n">
        <v>0</v>
      </c>
      <c r="AH72" s="34" t="n">
        <v>0</v>
      </c>
      <c r="AI72" s="34" t="n">
        <v>0</v>
      </c>
      <c r="AJ72" s="34" t="n">
        <v>0</v>
      </c>
      <c r="AK72" s="33" t="inlineStr">
        <is>
          <t>- -</t>
        </is>
      </c>
    </row>
    <row r="73" ht="15" customHeight="1" s="120">
      <c r="A73" s="10" t="n"/>
      <c r="B73" s="16" t="inlineStr">
        <is>
          <t xml:space="preserve">    Other 5/</t>
        </is>
      </c>
      <c r="C73" s="34" t="n">
        <v>7.88794</v>
      </c>
      <c r="D73" s="34" t="n">
        <v>10.648741</v>
      </c>
      <c r="E73" s="34" t="n">
        <v>10.648741</v>
      </c>
      <c r="F73" s="34" t="n">
        <v>13.409574</v>
      </c>
      <c r="G73" s="34" t="n">
        <v>13.409574</v>
      </c>
      <c r="H73" s="34" t="n">
        <v>13.409574</v>
      </c>
      <c r="I73" s="34" t="n">
        <v>13.409574</v>
      </c>
      <c r="J73" s="34" t="n">
        <v>13.430156</v>
      </c>
      <c r="K73" s="34" t="n">
        <v>13.438261</v>
      </c>
      <c r="L73" s="34" t="n">
        <v>13.439049</v>
      </c>
      <c r="M73" s="34" t="n">
        <v>13.439049</v>
      </c>
      <c r="N73" s="34" t="n">
        <v>13.487943</v>
      </c>
      <c r="O73" s="34" t="n">
        <v>13.093921</v>
      </c>
      <c r="P73" s="34" t="n">
        <v>13.188672</v>
      </c>
      <c r="Q73" s="34" t="n">
        <v>13.052341</v>
      </c>
      <c r="R73" s="34" t="n">
        <v>13.02972</v>
      </c>
      <c r="S73" s="34" t="n">
        <v>12.921653</v>
      </c>
      <c r="T73" s="34" t="n">
        <v>13.078538</v>
      </c>
      <c r="U73" s="34" t="n">
        <v>13.050782</v>
      </c>
      <c r="V73" s="34" t="n">
        <v>13.056738</v>
      </c>
      <c r="W73" s="34" t="n">
        <v>12.968399</v>
      </c>
      <c r="X73" s="34" t="n">
        <v>12.949597</v>
      </c>
      <c r="Y73" s="34" t="n">
        <v>12.903326</v>
      </c>
      <c r="Z73" s="34" t="n">
        <v>12.986413</v>
      </c>
      <c r="AA73" s="34" t="n">
        <v>13.038575</v>
      </c>
      <c r="AB73" s="34" t="n">
        <v>12.897092</v>
      </c>
      <c r="AC73" s="34" t="n">
        <v>12.907372</v>
      </c>
      <c r="AD73" s="34" t="n">
        <v>12.957055</v>
      </c>
      <c r="AE73" s="34" t="n">
        <v>13.224894</v>
      </c>
      <c r="AF73" s="34" t="n">
        <v>13.207743</v>
      </c>
      <c r="AG73" s="34" t="n">
        <v>13.24961</v>
      </c>
      <c r="AH73" s="34" t="n">
        <v>13.310221</v>
      </c>
      <c r="AI73" s="34" t="n">
        <v>13.354317</v>
      </c>
      <c r="AJ73" s="34" t="n">
        <v>13.412335</v>
      </c>
      <c r="AK73" s="33" t="n">
        <v>0.007236</v>
      </c>
    </row>
    <row r="74" ht="15" customHeight="1" s="120">
      <c r="A74" s="10" t="n"/>
      <c r="B74" s="19" t="inlineStr">
        <is>
          <t xml:space="preserve">      Total</t>
        </is>
      </c>
      <c r="C74" s="35" t="n">
        <v>32.517811</v>
      </c>
      <c r="D74" s="35" t="n">
        <v>36.393372</v>
      </c>
      <c r="E74" s="35" t="n">
        <v>36.393372</v>
      </c>
      <c r="F74" s="35" t="n">
        <v>40.26899</v>
      </c>
      <c r="G74" s="35" t="n">
        <v>40.26899</v>
      </c>
      <c r="H74" s="35" t="n">
        <v>40.26899</v>
      </c>
      <c r="I74" s="35" t="n">
        <v>40.26899</v>
      </c>
      <c r="J74" s="35" t="n">
        <v>40.289574</v>
      </c>
      <c r="K74" s="35" t="n">
        <v>40.297676</v>
      </c>
      <c r="L74" s="35" t="n">
        <v>40.298466</v>
      </c>
      <c r="M74" s="35" t="n">
        <v>40.298466</v>
      </c>
      <c r="N74" s="35" t="n">
        <v>40.347359</v>
      </c>
      <c r="O74" s="35" t="n">
        <v>39.143749</v>
      </c>
      <c r="P74" s="35" t="n">
        <v>39.385284</v>
      </c>
      <c r="Q74" s="35" t="n">
        <v>38.975876</v>
      </c>
      <c r="R74" s="35" t="n">
        <v>38.907948</v>
      </c>
      <c r="S74" s="35" t="n">
        <v>38.58342</v>
      </c>
      <c r="T74" s="35" t="n">
        <v>39.054546</v>
      </c>
      <c r="U74" s="35" t="n">
        <v>38.971199</v>
      </c>
      <c r="V74" s="35" t="n">
        <v>38.989082</v>
      </c>
      <c r="W74" s="35" t="n">
        <v>38.723801</v>
      </c>
      <c r="X74" s="35" t="n">
        <v>38.667339</v>
      </c>
      <c r="Y74" s="35" t="n">
        <v>38.528385</v>
      </c>
      <c r="Z74" s="35" t="n">
        <v>38.777893</v>
      </c>
      <c r="AA74" s="35" t="n">
        <v>38.934536</v>
      </c>
      <c r="AB74" s="35" t="n">
        <v>38.588333</v>
      </c>
      <c r="AC74" s="35" t="n">
        <v>38.701843</v>
      </c>
      <c r="AD74" s="35" t="n">
        <v>38.85104</v>
      </c>
      <c r="AE74" s="35" t="n">
        <v>39.655357</v>
      </c>
      <c r="AF74" s="35" t="n">
        <v>39.603859</v>
      </c>
      <c r="AG74" s="35" t="n">
        <v>39.729584</v>
      </c>
      <c r="AH74" s="35" t="n">
        <v>39.911591</v>
      </c>
      <c r="AI74" s="35" t="n">
        <v>40.043995</v>
      </c>
      <c r="AJ74" s="35" t="n">
        <v>40.21825</v>
      </c>
      <c r="AK74" s="29" t="n">
        <v>0.003128</v>
      </c>
    </row>
    <row r="75" ht="15" customHeight="1" s="120">
      <c r="A75" s="10" t="n"/>
      <c r="B75" s="19" t="inlineStr">
        <is>
          <t xml:space="preserve">    Disposition</t>
        </is>
      </c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  <c r="AJ75" s="10" t="n"/>
      <c r="AK75" s="10" t="n"/>
    </row>
    <row r="76" ht="15" customHeight="1" s="120">
      <c r="A76" s="10" t="n"/>
      <c r="B76" s="16" t="inlineStr">
        <is>
          <t xml:space="preserve">      Sales to the Grid</t>
        </is>
      </c>
      <c r="C76" s="34" t="n">
        <v>6.338241</v>
      </c>
      <c r="D76" s="34" t="n">
        <v>3.169091</v>
      </c>
      <c r="E76" s="34" t="n">
        <v>3.169091</v>
      </c>
      <c r="F76" s="34" t="n">
        <v>0</v>
      </c>
      <c r="G76" s="34" t="n">
        <v>0</v>
      </c>
      <c r="H76" s="34" t="n">
        <v>0</v>
      </c>
      <c r="I76" s="34" t="n">
        <v>0</v>
      </c>
      <c r="J76" s="34" t="n">
        <v>0.007307</v>
      </c>
      <c r="K76" s="34" t="n">
        <v>0.010185</v>
      </c>
      <c r="L76" s="34" t="n">
        <v>0.010464</v>
      </c>
      <c r="M76" s="34" t="n">
        <v>0.010464</v>
      </c>
      <c r="N76" s="34" t="n">
        <v>0.027823</v>
      </c>
      <c r="O76" s="34" t="n">
        <v>0.031432</v>
      </c>
      <c r="P76" s="34" t="n">
        <v>0.303744</v>
      </c>
      <c r="Q76" s="34" t="n">
        <v>0.474746</v>
      </c>
      <c r="R76" s="34" t="n">
        <v>0.69894</v>
      </c>
      <c r="S76" s="34" t="n">
        <v>0.061126</v>
      </c>
      <c r="T76" s="34" t="n">
        <v>0.880796</v>
      </c>
      <c r="U76" s="34" t="n">
        <v>0.9243209999999999</v>
      </c>
      <c r="V76" s="34" t="n">
        <v>0.746324</v>
      </c>
      <c r="W76" s="34" t="n">
        <v>0.664538</v>
      </c>
      <c r="X76" s="34" t="n">
        <v>0.533538</v>
      </c>
      <c r="Y76" s="34" t="n">
        <v>0.146933</v>
      </c>
      <c r="Z76" s="34" t="n">
        <v>0.273624</v>
      </c>
      <c r="AA76" s="34" t="n">
        <v>0.24041</v>
      </c>
      <c r="AB76" s="34" t="n">
        <v>0.025111</v>
      </c>
      <c r="AC76" s="34" t="n">
        <v>0.010464</v>
      </c>
      <c r="AD76" s="34" t="n">
        <v>0.010464</v>
      </c>
      <c r="AE76" s="34" t="n">
        <v>0.010464</v>
      </c>
      <c r="AF76" s="34" t="n">
        <v>0.010464</v>
      </c>
      <c r="AG76" s="34" t="n">
        <v>0.010464</v>
      </c>
      <c r="AH76" s="34" t="n">
        <v>0.010465</v>
      </c>
      <c r="AI76" s="34" t="n">
        <v>0.010468</v>
      </c>
      <c r="AJ76" s="34" t="n">
        <v>0.010464</v>
      </c>
      <c r="AK76" s="33" t="n">
        <v>-0.16351</v>
      </c>
    </row>
    <row r="77" ht="15" customHeight="1" s="120">
      <c r="A77" s="10" t="n"/>
      <c r="B77" s="16" t="inlineStr">
        <is>
          <t xml:space="preserve">      Generation for Own Use</t>
        </is>
      </c>
      <c r="C77" s="34" t="n">
        <v>26.179571</v>
      </c>
      <c r="D77" s="34" t="n">
        <v>33.224281</v>
      </c>
      <c r="E77" s="34" t="n">
        <v>33.224281</v>
      </c>
      <c r="F77" s="34" t="n">
        <v>40.26899</v>
      </c>
      <c r="G77" s="34" t="n">
        <v>40.26899</v>
      </c>
      <c r="H77" s="34" t="n">
        <v>40.26899</v>
      </c>
      <c r="I77" s="34" t="n">
        <v>40.26899</v>
      </c>
      <c r="J77" s="34" t="n">
        <v>40.282269</v>
      </c>
      <c r="K77" s="34" t="n">
        <v>40.287495</v>
      </c>
      <c r="L77" s="34" t="n">
        <v>40.288002</v>
      </c>
      <c r="M77" s="34" t="n">
        <v>40.288002</v>
      </c>
      <c r="N77" s="34" t="n">
        <v>40.319538</v>
      </c>
      <c r="O77" s="34" t="n">
        <v>39.11232</v>
      </c>
      <c r="P77" s="34" t="n">
        <v>39.081539</v>
      </c>
      <c r="Q77" s="34" t="n">
        <v>38.501133</v>
      </c>
      <c r="R77" s="34" t="n">
        <v>38.209011</v>
      </c>
      <c r="S77" s="34" t="n">
        <v>38.522297</v>
      </c>
      <c r="T77" s="34" t="n">
        <v>38.173748</v>
      </c>
      <c r="U77" s="34" t="n">
        <v>38.046875</v>
      </c>
      <c r="V77" s="34" t="n">
        <v>38.24276</v>
      </c>
      <c r="W77" s="34" t="n">
        <v>38.059265</v>
      </c>
      <c r="X77" s="34" t="n">
        <v>38.133804</v>
      </c>
      <c r="Y77" s="34" t="n">
        <v>38.381454</v>
      </c>
      <c r="Z77" s="34" t="n">
        <v>38.504272</v>
      </c>
      <c r="AA77" s="34" t="n">
        <v>38.694126</v>
      </c>
      <c r="AB77" s="34" t="n">
        <v>38.563221</v>
      </c>
      <c r="AC77" s="34" t="n">
        <v>38.691376</v>
      </c>
      <c r="AD77" s="34" t="n">
        <v>38.840576</v>
      </c>
      <c r="AE77" s="34" t="n">
        <v>39.644897</v>
      </c>
      <c r="AF77" s="34" t="n">
        <v>39.593395</v>
      </c>
      <c r="AG77" s="34" t="n">
        <v>39.71912</v>
      </c>
      <c r="AH77" s="34" t="n">
        <v>39.901127</v>
      </c>
      <c r="AI77" s="34" t="n">
        <v>40.033527</v>
      </c>
      <c r="AJ77" s="34" t="n">
        <v>40.207787</v>
      </c>
      <c r="AK77" s="33" t="n">
        <v>0.00598</v>
      </c>
    </row>
    <row r="78" ht="1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  <c r="AJ78" s="10" t="n"/>
      <c r="AK78" s="10" t="n"/>
    </row>
    <row r="79" ht="15" customHeight="1" s="120">
      <c r="A79" s="10" t="n"/>
      <c r="B79" s="19" t="inlineStr">
        <is>
          <t>Energy Consumed at Ethanol Plants</t>
        </is>
      </c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  <c r="AK79" s="10" t="n"/>
    </row>
    <row r="80" ht="15" customHeight="1" s="120">
      <c r="A80" s="10" t="n"/>
      <c r="B80" s="19" t="inlineStr">
        <is>
          <t>(trillion Btu)</t>
        </is>
      </c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  <c r="AK80" s="10" t="n"/>
    </row>
    <row r="81" ht="15.75" customHeight="1" s="120">
      <c r="A81" s="10" t="n"/>
      <c r="B81" s="16" t="inlineStr">
        <is>
          <t xml:space="preserve">  Natural Gas</t>
        </is>
      </c>
      <c r="C81" s="32" t="n">
        <v>368</v>
      </c>
      <c r="D81" s="32" t="n">
        <v>368</v>
      </c>
      <c r="E81" s="32" t="n">
        <v>368</v>
      </c>
      <c r="F81" s="32" t="n">
        <v>397.960632</v>
      </c>
      <c r="G81" s="32" t="n">
        <v>397.960632</v>
      </c>
      <c r="H81" s="32" t="n">
        <v>397.960632</v>
      </c>
      <c r="I81" s="32" t="n">
        <v>397.960632</v>
      </c>
      <c r="J81" s="32" t="n">
        <v>397.960632</v>
      </c>
      <c r="K81" s="32" t="n">
        <v>397.960632</v>
      </c>
      <c r="L81" s="32" t="n">
        <v>397.960632</v>
      </c>
      <c r="M81" s="32" t="n">
        <v>397.960632</v>
      </c>
      <c r="N81" s="32" t="n">
        <v>397.960632</v>
      </c>
      <c r="O81" s="32" t="n">
        <v>397.960632</v>
      </c>
      <c r="P81" s="32" t="n">
        <v>397.960632</v>
      </c>
      <c r="Q81" s="32" t="n">
        <v>393.58609</v>
      </c>
      <c r="R81" s="32" t="n">
        <v>393.58609</v>
      </c>
      <c r="S81" s="32" t="n">
        <v>393.58609</v>
      </c>
      <c r="T81" s="32" t="n">
        <v>393.58609</v>
      </c>
      <c r="U81" s="32" t="n">
        <v>393.58609</v>
      </c>
      <c r="V81" s="32" t="n">
        <v>393.58609</v>
      </c>
      <c r="W81" s="32" t="n">
        <v>393.58609</v>
      </c>
      <c r="X81" s="32" t="n">
        <v>393.58609</v>
      </c>
      <c r="Y81" s="32" t="n">
        <v>393.58609</v>
      </c>
      <c r="Z81" s="32" t="n">
        <v>393.58609</v>
      </c>
      <c r="AA81" s="32" t="n">
        <v>393.58609</v>
      </c>
      <c r="AB81" s="32" t="n">
        <v>393.58609</v>
      </c>
      <c r="AC81" s="32" t="n">
        <v>393.58609</v>
      </c>
      <c r="AD81" s="32" t="n">
        <v>393.58609</v>
      </c>
      <c r="AE81" s="32" t="n">
        <v>393.58609</v>
      </c>
      <c r="AF81" s="32" t="n">
        <v>393.58609</v>
      </c>
      <c r="AG81" s="32" t="n">
        <v>393.58609</v>
      </c>
      <c r="AH81" s="32" t="n">
        <v>393.58609</v>
      </c>
      <c r="AI81" s="32" t="n">
        <v>393.58609</v>
      </c>
      <c r="AJ81" s="32" t="n">
        <v>393.58609</v>
      </c>
      <c r="AK81" s="33" t="n">
        <v>0.002103</v>
      </c>
    </row>
    <row r="82" ht="15" customHeight="1" s="120">
      <c r="A82" s="10" t="n"/>
      <c r="B82" s="16" t="inlineStr">
        <is>
          <t xml:space="preserve">  Coal</t>
        </is>
      </c>
      <c r="C82" s="32" t="n">
        <v>24</v>
      </c>
      <c r="D82" s="32" t="n">
        <v>24</v>
      </c>
      <c r="E82" s="32" t="n">
        <v>24</v>
      </c>
      <c r="F82" s="32" t="n">
        <v>30.971102</v>
      </c>
      <c r="G82" s="32" t="n">
        <v>30.971102</v>
      </c>
      <c r="H82" s="32" t="n">
        <v>30.971102</v>
      </c>
      <c r="I82" s="32" t="n">
        <v>30.971102</v>
      </c>
      <c r="J82" s="32" t="n">
        <v>30.971102</v>
      </c>
      <c r="K82" s="32" t="n">
        <v>30.971102</v>
      </c>
      <c r="L82" s="32" t="n">
        <v>30.971102</v>
      </c>
      <c r="M82" s="32" t="n">
        <v>30.971102</v>
      </c>
      <c r="N82" s="32" t="n">
        <v>30.971102</v>
      </c>
      <c r="O82" s="32" t="n">
        <v>30.971102</v>
      </c>
      <c r="P82" s="32" t="n">
        <v>30.971102</v>
      </c>
      <c r="Q82" s="32" t="n">
        <v>30.971102</v>
      </c>
      <c r="R82" s="32" t="n">
        <v>30.971102</v>
      </c>
      <c r="S82" s="32" t="n">
        <v>30.971102</v>
      </c>
      <c r="T82" s="32" t="n">
        <v>30.971102</v>
      </c>
      <c r="U82" s="32" t="n">
        <v>30.971102</v>
      </c>
      <c r="V82" s="32" t="n">
        <v>30.971102</v>
      </c>
      <c r="W82" s="32" t="n">
        <v>30.971102</v>
      </c>
      <c r="X82" s="32" t="n">
        <v>30.971102</v>
      </c>
      <c r="Y82" s="32" t="n">
        <v>30.971102</v>
      </c>
      <c r="Z82" s="32" t="n">
        <v>30.971102</v>
      </c>
      <c r="AA82" s="32" t="n">
        <v>30.971102</v>
      </c>
      <c r="AB82" s="32" t="n">
        <v>30.971102</v>
      </c>
      <c r="AC82" s="32" t="n">
        <v>30.971102</v>
      </c>
      <c r="AD82" s="32" t="n">
        <v>30.971102</v>
      </c>
      <c r="AE82" s="32" t="n">
        <v>30.971102</v>
      </c>
      <c r="AF82" s="32" t="n">
        <v>30.971102</v>
      </c>
      <c r="AG82" s="32" t="n">
        <v>30.971102</v>
      </c>
      <c r="AH82" s="32" t="n">
        <v>30.971102</v>
      </c>
      <c r="AI82" s="32" t="n">
        <v>30.971102</v>
      </c>
      <c r="AJ82" s="32" t="n">
        <v>30.971102</v>
      </c>
      <c r="AK82" s="33" t="n">
        <v>0.008000999999999999</v>
      </c>
    </row>
    <row r="83" ht="15" customHeight="1" s="120">
      <c r="A83" s="10" t="n"/>
      <c r="B83" s="16" t="inlineStr">
        <is>
          <t xml:space="preserve">  Electricity</t>
        </is>
      </c>
      <c r="C83" s="32" t="n">
        <v>37</v>
      </c>
      <c r="D83" s="32" t="n">
        <v>37</v>
      </c>
      <c r="E83" s="32" t="n">
        <v>37</v>
      </c>
      <c r="F83" s="32" t="n">
        <v>39.075619</v>
      </c>
      <c r="G83" s="32" t="n">
        <v>39.075619</v>
      </c>
      <c r="H83" s="32" t="n">
        <v>39.075619</v>
      </c>
      <c r="I83" s="32" t="n">
        <v>39.075619</v>
      </c>
      <c r="J83" s="32" t="n">
        <v>39.075619</v>
      </c>
      <c r="K83" s="32" t="n">
        <v>39.075619</v>
      </c>
      <c r="L83" s="32" t="n">
        <v>39.075619</v>
      </c>
      <c r="M83" s="32" t="n">
        <v>39.075619</v>
      </c>
      <c r="N83" s="32" t="n">
        <v>39.075619</v>
      </c>
      <c r="O83" s="32" t="n">
        <v>39.130226</v>
      </c>
      <c r="P83" s="32" t="n">
        <v>39.130226</v>
      </c>
      <c r="Q83" s="32" t="n">
        <v>38.716053</v>
      </c>
      <c r="R83" s="32" t="n">
        <v>38.716053</v>
      </c>
      <c r="S83" s="32" t="n">
        <v>38.716053</v>
      </c>
      <c r="T83" s="32" t="n">
        <v>38.716053</v>
      </c>
      <c r="U83" s="32" t="n">
        <v>38.716053</v>
      </c>
      <c r="V83" s="32" t="n">
        <v>38.716053</v>
      </c>
      <c r="W83" s="32" t="n">
        <v>38.716053</v>
      </c>
      <c r="X83" s="32" t="n">
        <v>38.716053</v>
      </c>
      <c r="Y83" s="32" t="n">
        <v>38.716053</v>
      </c>
      <c r="Z83" s="32" t="n">
        <v>38.716053</v>
      </c>
      <c r="AA83" s="32" t="n">
        <v>38.716053</v>
      </c>
      <c r="AB83" s="32" t="n">
        <v>38.716053</v>
      </c>
      <c r="AC83" s="32" t="n">
        <v>38.716053</v>
      </c>
      <c r="AD83" s="32" t="n">
        <v>38.716053</v>
      </c>
      <c r="AE83" s="32" t="n">
        <v>38.716053</v>
      </c>
      <c r="AF83" s="32" t="n">
        <v>38.716053</v>
      </c>
      <c r="AG83" s="32" t="n">
        <v>38.716053</v>
      </c>
      <c r="AH83" s="32" t="n">
        <v>38.716053</v>
      </c>
      <c r="AI83" s="32" t="n">
        <v>38.716053</v>
      </c>
      <c r="AJ83" s="32" t="n">
        <v>38.716053</v>
      </c>
      <c r="AK83" s="33" t="n">
        <v>0.001418</v>
      </c>
    </row>
    <row r="84" ht="15" customHeight="1" s="120">
      <c r="A84" s="10" t="n"/>
      <c r="B84" s="19" t="inlineStr">
        <is>
          <t xml:space="preserve">    Total</t>
        </is>
      </c>
      <c r="C84" s="30" t="n">
        <v>429</v>
      </c>
      <c r="D84" s="30" t="n">
        <v>429</v>
      </c>
      <c r="E84" s="30" t="n">
        <v>429</v>
      </c>
      <c r="F84" s="30" t="n">
        <v>468.007355</v>
      </c>
      <c r="G84" s="30" t="n">
        <v>468.007355</v>
      </c>
      <c r="H84" s="30" t="n">
        <v>468.007355</v>
      </c>
      <c r="I84" s="30" t="n">
        <v>468.007355</v>
      </c>
      <c r="J84" s="30" t="n">
        <v>468.007355</v>
      </c>
      <c r="K84" s="30" t="n">
        <v>468.007355</v>
      </c>
      <c r="L84" s="30" t="n">
        <v>468.007355</v>
      </c>
      <c r="M84" s="30" t="n">
        <v>468.007355</v>
      </c>
      <c r="N84" s="30" t="n">
        <v>468.007355</v>
      </c>
      <c r="O84" s="30" t="n">
        <v>468.061951</v>
      </c>
      <c r="P84" s="30" t="n">
        <v>468.061951</v>
      </c>
      <c r="Q84" s="30" t="n">
        <v>463.273254</v>
      </c>
      <c r="R84" s="30" t="n">
        <v>463.273254</v>
      </c>
      <c r="S84" s="30" t="n">
        <v>463.273254</v>
      </c>
      <c r="T84" s="30" t="n">
        <v>463.273254</v>
      </c>
      <c r="U84" s="30" t="n">
        <v>463.273254</v>
      </c>
      <c r="V84" s="30" t="n">
        <v>463.273254</v>
      </c>
      <c r="W84" s="30" t="n">
        <v>463.273254</v>
      </c>
      <c r="X84" s="30" t="n">
        <v>463.273254</v>
      </c>
      <c r="Y84" s="30" t="n">
        <v>463.273254</v>
      </c>
      <c r="Z84" s="30" t="n">
        <v>463.273254</v>
      </c>
      <c r="AA84" s="30" t="n">
        <v>463.273254</v>
      </c>
      <c r="AB84" s="30" t="n">
        <v>463.273254</v>
      </c>
      <c r="AC84" s="30" t="n">
        <v>463.273254</v>
      </c>
      <c r="AD84" s="30" t="n">
        <v>463.273254</v>
      </c>
      <c r="AE84" s="30" t="n">
        <v>463.273254</v>
      </c>
      <c r="AF84" s="30" t="n">
        <v>463.273254</v>
      </c>
      <c r="AG84" s="30" t="n">
        <v>463.273254</v>
      </c>
      <c r="AH84" s="30" t="n">
        <v>463.273254</v>
      </c>
      <c r="AI84" s="30" t="n">
        <v>463.273254</v>
      </c>
      <c r="AJ84" s="30" t="n">
        <v>463.273254</v>
      </c>
      <c r="AK84" s="29" t="n">
        <v>0.002405</v>
      </c>
    </row>
    <row r="85" ht="1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  <c r="AJ85" s="10" t="n"/>
      <c r="AK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  <c r="AJ86" s="10" t="n"/>
      <c r="AK86" s="10" t="n"/>
    </row>
    <row r="87" ht="15.75" customHeight="1" s="120">
      <c r="A87" s="10" t="n"/>
      <c r="B87" s="25" t="inlineStr">
        <is>
          <t>11. Petroleum and Other Liquids Supply and Disposition</t>
        </is>
      </c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  <c r="AJ87" s="10" t="n"/>
      <c r="AK87" s="10" t="n"/>
    </row>
    <row r="88" ht="15.75" customHeight="1" s="120">
      <c r="A88" s="10" t="n"/>
      <c r="B88" s="26" t="inlineStr">
        <is>
          <t>(million barrels per day, unless otherwise noted)</t>
        </is>
      </c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  <c r="AJ88" s="10" t="n"/>
      <c r="AK88" s="10" t="n"/>
    </row>
    <row r="89" ht="15.75" customHeight="1" s="120">
      <c r="A89" s="10" t="n"/>
      <c r="B89" s="26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0">
      <c r="A90" s="10" t="n"/>
      <c r="B90" s="27" t="inlineStr">
        <is>
          <t xml:space="preserve"> Supply and Disposition</t>
        </is>
      </c>
      <c r="C90" s="27" t="n">
        <v>2017</v>
      </c>
      <c r="D90" s="27" t="n">
        <v>2018</v>
      </c>
      <c r="E90" s="27" t="n">
        <v>2019</v>
      </c>
      <c r="F90" s="27" t="n">
        <v>2020</v>
      </c>
      <c r="G90" s="27" t="n">
        <v>2021</v>
      </c>
      <c r="H90" s="27" t="n">
        <v>2022</v>
      </c>
      <c r="I90" s="27" t="n">
        <v>2023</v>
      </c>
      <c r="J90" s="27" t="n">
        <v>2024</v>
      </c>
      <c r="K90" s="27" t="n">
        <v>2025</v>
      </c>
      <c r="L90" s="27" t="n">
        <v>2026</v>
      </c>
      <c r="M90" s="27" t="n">
        <v>2027</v>
      </c>
      <c r="N90" s="27" t="n">
        <v>2028</v>
      </c>
      <c r="O90" s="27" t="n">
        <v>2029</v>
      </c>
      <c r="P90" s="27" t="n">
        <v>2030</v>
      </c>
      <c r="Q90" s="27" t="n">
        <v>2031</v>
      </c>
      <c r="R90" s="27" t="n">
        <v>2032</v>
      </c>
      <c r="S90" s="27" t="n">
        <v>2033</v>
      </c>
      <c r="T90" s="27" t="n">
        <v>2034</v>
      </c>
      <c r="U90" s="27" t="n">
        <v>2035</v>
      </c>
      <c r="V90" s="27" t="n">
        <v>2036</v>
      </c>
      <c r="W90" s="27" t="n">
        <v>2037</v>
      </c>
      <c r="X90" s="27" t="n">
        <v>2038</v>
      </c>
      <c r="Y90" s="27" t="n">
        <v>2039</v>
      </c>
      <c r="Z90" s="27" t="n">
        <v>2040</v>
      </c>
      <c r="AA90" s="27" t="n">
        <v>2041</v>
      </c>
      <c r="AB90" s="27" t="n">
        <v>2042</v>
      </c>
      <c r="AC90" s="27" t="n">
        <v>2043</v>
      </c>
      <c r="AD90" s="27" t="n">
        <v>2044</v>
      </c>
      <c r="AE90" s="27" t="n">
        <v>2045</v>
      </c>
      <c r="AF90" s="27" t="n">
        <v>2046</v>
      </c>
      <c r="AG90" s="27" t="n">
        <v>2047</v>
      </c>
      <c r="AH90" s="27" t="n">
        <v>2048</v>
      </c>
      <c r="AI90" s="27" t="n">
        <v>2049</v>
      </c>
      <c r="AJ90" s="27" t="n">
        <v>2050</v>
      </c>
      <c r="AK90" s="27" t="n">
        <v>2050</v>
      </c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  <c r="AJ91" s="10" t="n"/>
      <c r="AK91" s="10" t="n"/>
    </row>
    <row r="92" ht="15.75" customHeight="1" s="120">
      <c r="A92" s="10" t="n"/>
      <c r="B92" s="19" t="inlineStr">
        <is>
          <t xml:space="preserve"> Crude Oil</t>
        </is>
      </c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  <c r="AJ92" s="10" t="n"/>
      <c r="AK92" s="10" t="n"/>
    </row>
    <row r="93" ht="15.75" customHeight="1" s="120">
      <c r="A93" s="10" t="n"/>
      <c r="B93" s="16" t="inlineStr">
        <is>
          <t xml:space="preserve">   Domestic Crude Production 1/</t>
        </is>
      </c>
      <c r="C93" s="34" t="n">
        <v>9.355</v>
      </c>
      <c r="D93" s="34" t="n">
        <v>10.738707</v>
      </c>
      <c r="E93" s="34" t="n">
        <v>11.96947</v>
      </c>
      <c r="F93" s="34" t="n">
        <v>13.085901</v>
      </c>
      <c r="G93" s="34" t="n">
        <v>13.665421</v>
      </c>
      <c r="H93" s="34" t="n">
        <v>13.977781</v>
      </c>
      <c r="I93" s="34" t="n">
        <v>13.917915</v>
      </c>
      <c r="J93" s="34" t="n">
        <v>14.012056</v>
      </c>
      <c r="K93" s="34" t="n">
        <v>14.09416</v>
      </c>
      <c r="L93" s="34" t="n">
        <v>14.374951</v>
      </c>
      <c r="M93" s="34" t="n">
        <v>14.506203</v>
      </c>
      <c r="N93" s="34" t="n">
        <v>14.414601</v>
      </c>
      <c r="O93" s="34" t="n">
        <v>14.413425</v>
      </c>
      <c r="P93" s="34" t="n">
        <v>14.460275</v>
      </c>
      <c r="Q93" s="34" t="n">
        <v>14.534125</v>
      </c>
      <c r="R93" s="34" t="n">
        <v>14.510524</v>
      </c>
      <c r="S93" s="34" t="n">
        <v>14.482533</v>
      </c>
      <c r="T93" s="34" t="n">
        <v>14.434381</v>
      </c>
      <c r="U93" s="34" t="n">
        <v>14.329347</v>
      </c>
      <c r="V93" s="34" t="n">
        <v>14.269213</v>
      </c>
      <c r="W93" s="34" t="n">
        <v>14.174327</v>
      </c>
      <c r="X93" s="34" t="n">
        <v>14.13834</v>
      </c>
      <c r="Y93" s="34" t="n">
        <v>14.101298</v>
      </c>
      <c r="Z93" s="34" t="n">
        <v>14.050145</v>
      </c>
      <c r="AA93" s="34" t="n">
        <v>13.942207</v>
      </c>
      <c r="AB93" s="34" t="n">
        <v>13.782654</v>
      </c>
      <c r="AC93" s="34" t="n">
        <v>13.524231</v>
      </c>
      <c r="AD93" s="34" t="n">
        <v>13.299629</v>
      </c>
      <c r="AE93" s="34" t="n">
        <v>13.030392</v>
      </c>
      <c r="AF93" s="34" t="n">
        <v>12.814967</v>
      </c>
      <c r="AG93" s="34" t="n">
        <v>12.614922</v>
      </c>
      <c r="AH93" s="34" t="n">
        <v>12.374134</v>
      </c>
      <c r="AI93" s="34" t="n">
        <v>12.0793</v>
      </c>
      <c r="AJ93" s="34" t="n">
        <v>11.860888</v>
      </c>
      <c r="AK93" s="33" t="n">
        <v>0.003111</v>
      </c>
    </row>
    <row r="94" ht="15.75" customHeight="1" s="120">
      <c r="A94" s="10" t="n"/>
      <c r="B94" s="16" t="inlineStr">
        <is>
          <t xml:space="preserve">     Alaska</t>
        </is>
      </c>
      <c r="C94" s="34" t="n">
        <v>0.494</v>
      </c>
      <c r="D94" s="34" t="n">
        <v>0.482145</v>
      </c>
      <c r="E94" s="34" t="n">
        <v>0.487068</v>
      </c>
      <c r="F94" s="34" t="n">
        <v>0.5</v>
      </c>
      <c r="G94" s="34" t="n">
        <v>0.555017</v>
      </c>
      <c r="H94" s="34" t="n">
        <v>0.593024</v>
      </c>
      <c r="I94" s="34" t="n">
        <v>0.584548</v>
      </c>
      <c r="J94" s="34" t="n">
        <v>0.571241</v>
      </c>
      <c r="K94" s="34" t="n">
        <v>0.581115</v>
      </c>
      <c r="L94" s="34" t="n">
        <v>0.66922</v>
      </c>
      <c r="M94" s="34" t="n">
        <v>0.67626</v>
      </c>
      <c r="N94" s="34" t="n">
        <v>0.65802</v>
      </c>
      <c r="O94" s="34" t="n">
        <v>0.636984</v>
      </c>
      <c r="P94" s="34" t="n">
        <v>0.627677</v>
      </c>
      <c r="Q94" s="34" t="n">
        <v>0.66204</v>
      </c>
      <c r="R94" s="34" t="n">
        <v>0.731633</v>
      </c>
      <c r="S94" s="34" t="n">
        <v>0.809686</v>
      </c>
      <c r="T94" s="34" t="n">
        <v>0.888741</v>
      </c>
      <c r="U94" s="34" t="n">
        <v>0.943269</v>
      </c>
      <c r="V94" s="34" t="n">
        <v>1.036196</v>
      </c>
      <c r="W94" s="34" t="n">
        <v>1.092896</v>
      </c>
      <c r="X94" s="34" t="n">
        <v>1.189854</v>
      </c>
      <c r="Y94" s="34" t="n">
        <v>1.229664</v>
      </c>
      <c r="Z94" s="34" t="n">
        <v>1.302415</v>
      </c>
      <c r="AA94" s="34" t="n">
        <v>1.249043</v>
      </c>
      <c r="AB94" s="34" t="n">
        <v>1.152226</v>
      </c>
      <c r="AC94" s="34" t="n">
        <v>1.056539</v>
      </c>
      <c r="AD94" s="34" t="n">
        <v>0.944703</v>
      </c>
      <c r="AE94" s="34" t="n">
        <v>0.848079</v>
      </c>
      <c r="AF94" s="34" t="n">
        <v>0.76454</v>
      </c>
      <c r="AG94" s="34" t="n">
        <v>0.692258</v>
      </c>
      <c r="AH94" s="34" t="n">
        <v>0.62967</v>
      </c>
      <c r="AI94" s="34" t="n">
        <v>0.5715209999999999</v>
      </c>
      <c r="AJ94" s="34" t="n">
        <v>0.512945</v>
      </c>
      <c r="AK94" s="33" t="n">
        <v>0.001937</v>
      </c>
    </row>
    <row r="95" ht="15.75" customHeight="1" s="120">
      <c r="A95" s="10" t="n"/>
      <c r="B95" s="16" t="inlineStr">
        <is>
          <t xml:space="preserve">     Lower 48 States</t>
        </is>
      </c>
      <c r="C95" s="34" t="n">
        <v>8.861000000000001</v>
      </c>
      <c r="D95" s="34" t="n">
        <v>10.256561</v>
      </c>
      <c r="E95" s="34" t="n">
        <v>11.482402</v>
      </c>
      <c r="F95" s="34" t="n">
        <v>12.585901</v>
      </c>
      <c r="G95" s="34" t="n">
        <v>13.110404</v>
      </c>
      <c r="H95" s="34" t="n">
        <v>13.384756</v>
      </c>
      <c r="I95" s="34" t="n">
        <v>13.333367</v>
      </c>
      <c r="J95" s="34" t="n">
        <v>13.440816</v>
      </c>
      <c r="K95" s="34" t="n">
        <v>13.513045</v>
      </c>
      <c r="L95" s="34" t="n">
        <v>13.70573</v>
      </c>
      <c r="M95" s="34" t="n">
        <v>13.829943</v>
      </c>
      <c r="N95" s="34" t="n">
        <v>13.756581</v>
      </c>
      <c r="O95" s="34" t="n">
        <v>13.776442</v>
      </c>
      <c r="P95" s="34" t="n">
        <v>13.832597</v>
      </c>
      <c r="Q95" s="34" t="n">
        <v>13.872085</v>
      </c>
      <c r="R95" s="34" t="n">
        <v>13.778891</v>
      </c>
      <c r="S95" s="34" t="n">
        <v>13.672846</v>
      </c>
      <c r="T95" s="34" t="n">
        <v>13.54564</v>
      </c>
      <c r="U95" s="34" t="n">
        <v>13.386078</v>
      </c>
      <c r="V95" s="34" t="n">
        <v>13.233016</v>
      </c>
      <c r="W95" s="34" t="n">
        <v>13.081431</v>
      </c>
      <c r="X95" s="34" t="n">
        <v>12.948485</v>
      </c>
      <c r="Y95" s="34" t="n">
        <v>12.871634</v>
      </c>
      <c r="Z95" s="34" t="n">
        <v>12.747729</v>
      </c>
      <c r="AA95" s="34" t="n">
        <v>12.693164</v>
      </c>
      <c r="AB95" s="34" t="n">
        <v>12.630428</v>
      </c>
      <c r="AC95" s="34" t="n">
        <v>12.467692</v>
      </c>
      <c r="AD95" s="34" t="n">
        <v>12.354926</v>
      </c>
      <c r="AE95" s="34" t="n">
        <v>12.182312</v>
      </c>
      <c r="AF95" s="34" t="n">
        <v>12.050427</v>
      </c>
      <c r="AG95" s="34" t="n">
        <v>11.922663</v>
      </c>
      <c r="AH95" s="34" t="n">
        <v>11.744465</v>
      </c>
      <c r="AI95" s="34" t="n">
        <v>11.507778</v>
      </c>
      <c r="AJ95" s="34" t="n">
        <v>11.347943</v>
      </c>
      <c r="AK95" s="33" t="n">
        <v>0.003165</v>
      </c>
    </row>
    <row r="96" ht="15.75" customHeight="1" s="120">
      <c r="A96" s="10" t="n"/>
      <c r="B96" s="16" t="inlineStr">
        <is>
          <t xml:space="preserve">   Net Imports</t>
        </is>
      </c>
      <c r="C96" s="34" t="n">
        <v>6.812</v>
      </c>
      <c r="D96" s="34" t="n">
        <v>5.931</v>
      </c>
      <c r="E96" s="34" t="n">
        <v>5.213</v>
      </c>
      <c r="F96" s="34" t="n">
        <v>4.620124</v>
      </c>
      <c r="G96" s="34" t="n">
        <v>3.754568</v>
      </c>
      <c r="H96" s="34" t="n">
        <v>3.537271</v>
      </c>
      <c r="I96" s="34" t="n">
        <v>3.507607</v>
      </c>
      <c r="J96" s="34" t="n">
        <v>3.34769</v>
      </c>
      <c r="K96" s="34" t="n">
        <v>3.078382</v>
      </c>
      <c r="L96" s="34" t="n">
        <v>2.776315</v>
      </c>
      <c r="M96" s="34" t="n">
        <v>2.704432</v>
      </c>
      <c r="N96" s="34" t="n">
        <v>2.821201</v>
      </c>
      <c r="O96" s="34" t="n">
        <v>2.807205</v>
      </c>
      <c r="P96" s="34" t="n">
        <v>2.719968</v>
      </c>
      <c r="Q96" s="34" t="n">
        <v>2.664775</v>
      </c>
      <c r="R96" s="34" t="n">
        <v>2.667618</v>
      </c>
      <c r="S96" s="34" t="n">
        <v>2.626559</v>
      </c>
      <c r="T96" s="34" t="n">
        <v>2.656983</v>
      </c>
      <c r="U96" s="34" t="n">
        <v>2.750658</v>
      </c>
      <c r="V96" s="34" t="n">
        <v>2.820562</v>
      </c>
      <c r="W96" s="34" t="n">
        <v>2.959709</v>
      </c>
      <c r="X96" s="34" t="n">
        <v>3.006656</v>
      </c>
      <c r="Y96" s="34" t="n">
        <v>2.964677</v>
      </c>
      <c r="Z96" s="34" t="n">
        <v>3.012652</v>
      </c>
      <c r="AA96" s="34" t="n">
        <v>3.140938</v>
      </c>
      <c r="AB96" s="34" t="n">
        <v>3.384901</v>
      </c>
      <c r="AC96" s="34" t="n">
        <v>3.613182</v>
      </c>
      <c r="AD96" s="34" t="n">
        <v>3.89516</v>
      </c>
      <c r="AE96" s="34" t="n">
        <v>4.165351</v>
      </c>
      <c r="AF96" s="34" t="n">
        <v>4.46356</v>
      </c>
      <c r="AG96" s="34" t="n">
        <v>4.651996</v>
      </c>
      <c r="AH96" s="34" t="n">
        <v>4.910818</v>
      </c>
      <c r="AI96" s="34" t="n">
        <v>5.081549</v>
      </c>
      <c r="AJ96" s="34" t="n">
        <v>5.299937</v>
      </c>
      <c r="AK96" s="33" t="n">
        <v>-0.003509</v>
      </c>
    </row>
    <row r="97" ht="15.75" customHeight="1" s="120">
      <c r="A97" s="10" t="n"/>
      <c r="B97" s="16" t="inlineStr">
        <is>
          <t xml:space="preserve">     Gross Imports</t>
        </is>
      </c>
      <c r="C97" s="34" t="n">
        <v>7.969</v>
      </c>
      <c r="D97" s="34" t="n">
        <v>7.736</v>
      </c>
      <c r="E97" s="34" t="n">
        <v>7.024</v>
      </c>
      <c r="F97" s="34" t="n">
        <v>6.445511</v>
      </c>
      <c r="G97" s="34" t="n">
        <v>6.151472</v>
      </c>
      <c r="H97" s="34" t="n">
        <v>5.636868</v>
      </c>
      <c r="I97" s="34" t="n">
        <v>5.715858</v>
      </c>
      <c r="J97" s="34" t="n">
        <v>5.448668</v>
      </c>
      <c r="K97" s="34" t="n">
        <v>5.575797</v>
      </c>
      <c r="L97" s="34" t="n">
        <v>5.198993</v>
      </c>
      <c r="M97" s="34" t="n">
        <v>4.516819</v>
      </c>
      <c r="N97" s="34" t="n">
        <v>4.815646</v>
      </c>
      <c r="O97" s="34" t="n">
        <v>4.822485</v>
      </c>
      <c r="P97" s="34" t="n">
        <v>4.806268</v>
      </c>
      <c r="Q97" s="34" t="n">
        <v>4.820916</v>
      </c>
      <c r="R97" s="34" t="n">
        <v>4.799686</v>
      </c>
      <c r="S97" s="34" t="n">
        <v>4.756514</v>
      </c>
      <c r="T97" s="34" t="n">
        <v>5.021455</v>
      </c>
      <c r="U97" s="34" t="n">
        <v>5.134877</v>
      </c>
      <c r="V97" s="34" t="n">
        <v>5.241622</v>
      </c>
      <c r="W97" s="34" t="n">
        <v>5.463824</v>
      </c>
      <c r="X97" s="34" t="n">
        <v>5.619802</v>
      </c>
      <c r="Y97" s="34" t="n">
        <v>5.591163</v>
      </c>
      <c r="Z97" s="34" t="n">
        <v>5.759991</v>
      </c>
      <c r="AA97" s="34" t="n">
        <v>5.86356</v>
      </c>
      <c r="AB97" s="34" t="n">
        <v>5.579513</v>
      </c>
      <c r="AC97" s="34" t="n">
        <v>6.155036</v>
      </c>
      <c r="AD97" s="34" t="n">
        <v>6.034941</v>
      </c>
      <c r="AE97" s="34" t="n">
        <v>6.621713</v>
      </c>
      <c r="AF97" s="34" t="n">
        <v>6.452536</v>
      </c>
      <c r="AG97" s="34" t="n">
        <v>6.634263</v>
      </c>
      <c r="AH97" s="34" t="n">
        <v>6.847386</v>
      </c>
      <c r="AI97" s="34" t="n">
        <v>7.03223</v>
      </c>
      <c r="AJ97" s="34" t="n">
        <v>7.275494</v>
      </c>
      <c r="AK97" s="33" t="n">
        <v>-0.001916</v>
      </c>
    </row>
    <row r="98" ht="15.75" customHeight="1" s="120">
      <c r="A98" s="10" t="n"/>
      <c r="B98" s="16" t="inlineStr">
        <is>
          <t xml:space="preserve">     Exports</t>
        </is>
      </c>
      <c r="C98" s="34" t="n">
        <v>1.157</v>
      </c>
      <c r="D98" s="34" t="n">
        <v>1.805</v>
      </c>
      <c r="E98" s="34" t="n">
        <v>1.811</v>
      </c>
      <c r="F98" s="34" t="n">
        <v>1.825387</v>
      </c>
      <c r="G98" s="34" t="n">
        <v>2.396903</v>
      </c>
      <c r="H98" s="34" t="n">
        <v>2.099597</v>
      </c>
      <c r="I98" s="34" t="n">
        <v>2.208252</v>
      </c>
      <c r="J98" s="34" t="n">
        <v>2.100978</v>
      </c>
      <c r="K98" s="34" t="n">
        <v>2.497415</v>
      </c>
      <c r="L98" s="34" t="n">
        <v>2.422678</v>
      </c>
      <c r="M98" s="34" t="n">
        <v>1.812388</v>
      </c>
      <c r="N98" s="34" t="n">
        <v>1.994444</v>
      </c>
      <c r="O98" s="34" t="n">
        <v>2.01528</v>
      </c>
      <c r="P98" s="34" t="n">
        <v>2.0863</v>
      </c>
      <c r="Q98" s="34" t="n">
        <v>2.156141</v>
      </c>
      <c r="R98" s="34" t="n">
        <v>2.132068</v>
      </c>
      <c r="S98" s="34" t="n">
        <v>2.129955</v>
      </c>
      <c r="T98" s="34" t="n">
        <v>2.364473</v>
      </c>
      <c r="U98" s="34" t="n">
        <v>2.384219</v>
      </c>
      <c r="V98" s="34" t="n">
        <v>2.421061</v>
      </c>
      <c r="W98" s="34" t="n">
        <v>2.504114</v>
      </c>
      <c r="X98" s="34" t="n">
        <v>2.613145</v>
      </c>
      <c r="Y98" s="34" t="n">
        <v>2.626486</v>
      </c>
      <c r="Z98" s="34" t="n">
        <v>2.747339</v>
      </c>
      <c r="AA98" s="34" t="n">
        <v>2.722622</v>
      </c>
      <c r="AB98" s="34" t="n">
        <v>2.194612</v>
      </c>
      <c r="AC98" s="34" t="n">
        <v>2.541854</v>
      </c>
      <c r="AD98" s="34" t="n">
        <v>2.139781</v>
      </c>
      <c r="AE98" s="34" t="n">
        <v>2.456362</v>
      </c>
      <c r="AF98" s="34" t="n">
        <v>1.988977</v>
      </c>
      <c r="AG98" s="34" t="n">
        <v>1.982267</v>
      </c>
      <c r="AH98" s="34" t="n">
        <v>1.936569</v>
      </c>
      <c r="AI98" s="34" t="n">
        <v>1.950681</v>
      </c>
      <c r="AJ98" s="34" t="n">
        <v>1.975557</v>
      </c>
      <c r="AK98" s="33" t="n">
        <v>0.002825</v>
      </c>
    </row>
    <row r="99" ht="15.75" customHeight="1" s="120">
      <c r="A99" s="10" t="n"/>
      <c r="B99" s="16" t="inlineStr">
        <is>
          <t xml:space="preserve">   Other Crude Supply 2/</t>
        </is>
      </c>
      <c r="C99" s="34" t="n">
        <v>0.427</v>
      </c>
      <c r="D99" s="34" t="n">
        <v>0.236</v>
      </c>
      <c r="E99" s="34" t="n">
        <v>0.049</v>
      </c>
      <c r="F99" s="34" t="n">
        <v>0.01366</v>
      </c>
      <c r="G99" s="34" t="n">
        <v>0.01575</v>
      </c>
      <c r="H99" s="34" t="n">
        <v>0.03425</v>
      </c>
      <c r="I99" s="34" t="n">
        <v>0.0774</v>
      </c>
      <c r="J99" s="34" t="n">
        <v>0.09563000000000001</v>
      </c>
      <c r="K99" s="34" t="n">
        <v>0.07192</v>
      </c>
      <c r="L99" s="34" t="n">
        <v>0</v>
      </c>
      <c r="M99" s="34" t="n">
        <v>0</v>
      </c>
      <c r="N99" s="34" t="n">
        <v>0</v>
      </c>
      <c r="O99" s="34" t="n">
        <v>0</v>
      </c>
      <c r="P99" s="34" t="n">
        <v>0</v>
      </c>
      <c r="Q99" s="34" t="n">
        <v>0</v>
      </c>
      <c r="R99" s="34" t="n">
        <v>0</v>
      </c>
      <c r="S99" s="34" t="n">
        <v>0</v>
      </c>
      <c r="T99" s="34" t="n">
        <v>0</v>
      </c>
      <c r="U99" s="34" t="n">
        <v>0</v>
      </c>
      <c r="V99" s="34" t="n">
        <v>0</v>
      </c>
      <c r="W99" s="34" t="n">
        <v>0</v>
      </c>
      <c r="X99" s="34" t="n">
        <v>0</v>
      </c>
      <c r="Y99" s="34" t="n">
        <v>0</v>
      </c>
      <c r="Z99" s="34" t="n">
        <v>0</v>
      </c>
      <c r="AA99" s="34" t="n">
        <v>0</v>
      </c>
      <c r="AB99" s="34" t="n">
        <v>0</v>
      </c>
      <c r="AC99" s="34" t="n">
        <v>0</v>
      </c>
      <c r="AD99" s="34" t="n">
        <v>0</v>
      </c>
      <c r="AE99" s="34" t="n">
        <v>0</v>
      </c>
      <c r="AF99" s="34" t="n">
        <v>0</v>
      </c>
      <c r="AG99" s="34" t="n">
        <v>0</v>
      </c>
      <c r="AH99" s="34" t="n">
        <v>0</v>
      </c>
      <c r="AI99" s="34" t="n">
        <v>0</v>
      </c>
      <c r="AJ99" s="34" t="n">
        <v>0</v>
      </c>
      <c r="AK99" s="33" t="inlineStr">
        <is>
          <t>- -</t>
        </is>
      </c>
    </row>
    <row r="100" ht="15.75" customHeight="1" s="120">
      <c r="A100" s="10" t="n"/>
      <c r="B100" s="19" t="inlineStr">
        <is>
          <t xml:space="preserve">     Total Crude Supply</t>
        </is>
      </c>
      <c r="C100" s="35" t="n">
        <v>16.594</v>
      </c>
      <c r="D100" s="35" t="n">
        <v>16.905706</v>
      </c>
      <c r="E100" s="35" t="n">
        <v>17.23147</v>
      </c>
      <c r="F100" s="35" t="n">
        <v>17.719685</v>
      </c>
      <c r="G100" s="35" t="n">
        <v>17.435741</v>
      </c>
      <c r="H100" s="35" t="n">
        <v>17.549303</v>
      </c>
      <c r="I100" s="35" t="n">
        <v>17.502922</v>
      </c>
      <c r="J100" s="35" t="n">
        <v>17.455378</v>
      </c>
      <c r="K100" s="35" t="n">
        <v>17.244463</v>
      </c>
      <c r="L100" s="35" t="n">
        <v>17.151266</v>
      </c>
      <c r="M100" s="35" t="n">
        <v>17.210634</v>
      </c>
      <c r="N100" s="35" t="n">
        <v>17.235802</v>
      </c>
      <c r="O100" s="35" t="n">
        <v>17.220631</v>
      </c>
      <c r="P100" s="35" t="n">
        <v>17.180243</v>
      </c>
      <c r="Q100" s="35" t="n">
        <v>17.1989</v>
      </c>
      <c r="R100" s="35" t="n">
        <v>17.178143</v>
      </c>
      <c r="S100" s="35" t="n">
        <v>17.109091</v>
      </c>
      <c r="T100" s="35" t="n">
        <v>17.091364</v>
      </c>
      <c r="U100" s="35" t="n">
        <v>17.080004</v>
      </c>
      <c r="V100" s="35" t="n">
        <v>17.089775</v>
      </c>
      <c r="W100" s="35" t="n">
        <v>17.134037</v>
      </c>
      <c r="X100" s="35" t="n">
        <v>17.144997</v>
      </c>
      <c r="Y100" s="35" t="n">
        <v>17.065975</v>
      </c>
      <c r="Z100" s="35" t="n">
        <v>17.062798</v>
      </c>
      <c r="AA100" s="35" t="n">
        <v>17.083145</v>
      </c>
      <c r="AB100" s="35" t="n">
        <v>17.167555</v>
      </c>
      <c r="AC100" s="35" t="n">
        <v>17.137413</v>
      </c>
      <c r="AD100" s="35" t="n">
        <v>17.19479</v>
      </c>
      <c r="AE100" s="35" t="n">
        <v>17.195744</v>
      </c>
      <c r="AF100" s="35" t="n">
        <v>17.278526</v>
      </c>
      <c r="AG100" s="35" t="n">
        <v>17.266918</v>
      </c>
      <c r="AH100" s="35" t="n">
        <v>17.284952</v>
      </c>
      <c r="AI100" s="35" t="n">
        <v>17.160849</v>
      </c>
      <c r="AJ100" s="35" t="n">
        <v>17.160824</v>
      </c>
      <c r="AK100" s="29" t="n">
        <v>0.000468</v>
      </c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  <c r="AJ101" s="10" t="n"/>
      <c r="AK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  <c r="AJ102" s="10" t="n"/>
      <c r="AK102" s="10" t="n"/>
    </row>
    <row r="103" ht="15.75" customHeight="1" s="120">
      <c r="A103" s="36" t="n"/>
      <c r="B103" s="37" t="inlineStr">
        <is>
          <t>From python script: energy use</t>
        </is>
      </c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  <c r="AJ103" s="38" t="n"/>
      <c r="AK103" s="38" t="n"/>
    </row>
    <row r="104" ht="15.75" customHeight="1" s="120">
      <c r="A104" s="39" t="n"/>
      <c r="B104" s="40" t="inlineStr">
        <is>
          <t>BTUs</t>
        </is>
      </c>
      <c r="C104" s="41" t="n">
        <v>2017</v>
      </c>
      <c r="D104" s="41" t="n">
        <v>2018</v>
      </c>
      <c r="E104" s="41" t="n">
        <v>2019</v>
      </c>
      <c r="F104" s="41" t="n">
        <v>2020</v>
      </c>
      <c r="G104" s="41" t="n">
        <v>2021</v>
      </c>
      <c r="H104" s="41" t="n">
        <v>2022</v>
      </c>
      <c r="I104" s="41" t="n">
        <v>2023</v>
      </c>
      <c r="J104" s="41" t="n">
        <v>2024</v>
      </c>
      <c r="K104" s="41" t="n">
        <v>2025</v>
      </c>
      <c r="L104" s="41" t="n">
        <v>2026</v>
      </c>
      <c r="M104" s="41" t="n">
        <v>2027</v>
      </c>
      <c r="N104" s="41" t="n">
        <v>2028</v>
      </c>
      <c r="O104" s="41" t="n">
        <v>2029</v>
      </c>
      <c r="P104" s="41" t="n">
        <v>2030</v>
      </c>
      <c r="Q104" s="41" t="n">
        <v>2031</v>
      </c>
      <c r="R104" s="41" t="n">
        <v>2032</v>
      </c>
      <c r="S104" s="41" t="n">
        <v>2033</v>
      </c>
      <c r="T104" s="41" t="n">
        <v>2034</v>
      </c>
      <c r="U104" s="41" t="n">
        <v>2035</v>
      </c>
      <c r="V104" s="41" t="n">
        <v>2036</v>
      </c>
      <c r="W104" s="41" t="n">
        <v>2037</v>
      </c>
      <c r="X104" s="41" t="n">
        <v>2038</v>
      </c>
      <c r="Y104" s="41" t="n">
        <v>2039</v>
      </c>
      <c r="Z104" s="41" t="n">
        <v>2040</v>
      </c>
      <c r="AA104" s="41" t="n">
        <v>2041</v>
      </c>
      <c r="AB104" s="41" t="n">
        <v>2042</v>
      </c>
      <c r="AC104" s="41" t="n">
        <v>2043</v>
      </c>
      <c r="AD104" s="41" t="n">
        <v>2044</v>
      </c>
      <c r="AE104" s="41" t="n">
        <v>2045</v>
      </c>
      <c r="AF104" s="41" t="n">
        <v>2046</v>
      </c>
      <c r="AG104" s="41" t="n">
        <v>2047</v>
      </c>
      <c r="AH104" s="41" t="n">
        <v>2048</v>
      </c>
      <c r="AI104" s="41" t="n">
        <v>2049</v>
      </c>
      <c r="AJ104" s="41" t="n">
        <v>2050</v>
      </c>
      <c r="AK104" s="41" t="n"/>
    </row>
    <row r="105" ht="15.75" customHeight="1" s="120">
      <c r="A105" s="39" t="n"/>
      <c r="B105" s="122" t="inlineStr">
        <is>
          <t>Crude Oil</t>
        </is>
      </c>
      <c r="C105" s="122" t="n"/>
      <c r="D105" s="122" t="n"/>
      <c r="E105" s="23" t="n">
        <v>60581652227456.26</v>
      </c>
      <c r="F105" s="23" t="n">
        <v>60973738254775.92</v>
      </c>
      <c r="G105" s="23" t="n">
        <v>60835122593857.78</v>
      </c>
      <c r="H105" s="23" t="n">
        <v>60633267559392.11</v>
      </c>
      <c r="I105" s="23" t="n">
        <v>60383345886428.63</v>
      </c>
      <c r="J105" s="23" t="n">
        <v>59946303902067.38</v>
      </c>
      <c r="K105" s="23" t="n">
        <v>59572165216605.81</v>
      </c>
      <c r="L105" s="23" t="n">
        <v>59338655454407.83</v>
      </c>
      <c r="M105" s="23" t="n">
        <v>58973388502541.34</v>
      </c>
      <c r="N105" s="23" t="n">
        <v>58867217583693.6</v>
      </c>
      <c r="O105" s="23" t="n">
        <v>58700347760792.8</v>
      </c>
      <c r="P105" s="23" t="n">
        <v>58682131240662.26</v>
      </c>
      <c r="Q105" s="23" t="n">
        <v>58605356500491.55</v>
      </c>
      <c r="R105" s="23" t="n">
        <v>58519295906306.58</v>
      </c>
      <c r="S105" s="23" t="n">
        <v>58376827332719.4</v>
      </c>
      <c r="T105" s="23" t="n">
        <v>58428442664655.25</v>
      </c>
      <c r="U105" s="23" t="n">
        <v>58407680896717.72</v>
      </c>
      <c r="V105" s="23" t="n">
        <v>58327247561920.81</v>
      </c>
      <c r="W105" s="23" t="n">
        <v>58349541575409.23</v>
      </c>
      <c r="X105" s="23" t="n">
        <v>58390098299382.66</v>
      </c>
      <c r="Y105" s="23" t="n">
        <v>58461957748732.09</v>
      </c>
      <c r="Z105" s="23" t="n">
        <v>58530798897334.2</v>
      </c>
      <c r="AA105" s="23" t="n">
        <v>58718193165316.94</v>
      </c>
      <c r="AB105" s="23" t="n">
        <v>58925576707378.41</v>
      </c>
      <c r="AC105" s="23" t="n">
        <v>59164877784361.26</v>
      </c>
      <c r="AD105" s="23" t="n">
        <v>59438039576693.87</v>
      </c>
      <c r="AE105" s="23" t="n">
        <v>59782417338955.38</v>
      </c>
      <c r="AF105" s="23" t="n">
        <v>60096688546743.91</v>
      </c>
      <c r="AG105" s="23" t="n">
        <v>60452204555509.99</v>
      </c>
      <c r="AH105" s="23" t="n">
        <v>60814591777692.47</v>
      </c>
      <c r="AI105" s="23" t="n">
        <v>61188929559509.41</v>
      </c>
      <c r="AJ105" s="23" t="n">
        <v>61582347143253.77</v>
      </c>
      <c r="AK105" s="122" t="n"/>
    </row>
    <row r="106" ht="15.75" customHeight="1" s="120">
      <c r="A106" s="39" t="n"/>
      <c r="B106" s="122" t="inlineStr">
        <is>
          <t>Natural Gas</t>
        </is>
      </c>
      <c r="C106" s="122" t="n"/>
      <c r="D106" s="122" t="n"/>
      <c r="E106" s="23" t="n">
        <v>4479746211987.64</v>
      </c>
      <c r="F106" s="23" t="n">
        <v>4538621658007.568</v>
      </c>
      <c r="G106" s="23" t="n">
        <v>4390980222889.521</v>
      </c>
      <c r="H106" s="23" t="n">
        <v>4424111339062.321</v>
      </c>
      <c r="I106" s="23" t="n">
        <v>4411649434878.555</v>
      </c>
      <c r="J106" s="23" t="n">
        <v>4444910002648.636</v>
      </c>
      <c r="K106" s="23" t="n">
        <v>4368902559859.539</v>
      </c>
      <c r="L106" s="23" t="n">
        <v>4447728167601.148</v>
      </c>
      <c r="M106" s="23" t="n">
        <v>4351422402320.34</v>
      </c>
      <c r="N106" s="23" t="n">
        <v>4383433034333.394</v>
      </c>
      <c r="O106" s="23" t="n">
        <v>4373144898444.953</v>
      </c>
      <c r="P106" s="23" t="n">
        <v>4147432298611.126</v>
      </c>
      <c r="Q106" s="23" t="n">
        <v>4105761663124.067</v>
      </c>
      <c r="R106" s="23" t="n">
        <v>4169832385166.908</v>
      </c>
      <c r="S106" s="23" t="n">
        <v>4116111385297.139</v>
      </c>
      <c r="T106" s="23" t="n">
        <v>4261553986051.62</v>
      </c>
      <c r="U106" s="23" t="n">
        <v>4293511839493.039</v>
      </c>
      <c r="V106" s="23" t="n">
        <v>4225302139967.312</v>
      </c>
      <c r="W106" s="23" t="n">
        <v>4478216975762.197</v>
      </c>
      <c r="X106" s="23" t="n">
        <v>4502195618203.702</v>
      </c>
      <c r="Y106" s="23" t="n">
        <v>4516946055889.657</v>
      </c>
      <c r="Z106" s="23" t="n">
        <v>4571903476740.261</v>
      </c>
      <c r="AA106" s="23" t="n">
        <v>4644181503644.612</v>
      </c>
      <c r="AB106" s="23" t="n">
        <v>4683785229119.035</v>
      </c>
      <c r="AC106" s="23" t="n">
        <v>4726738729199.217</v>
      </c>
      <c r="AD106" s="23" t="n">
        <v>4786618590088.859</v>
      </c>
      <c r="AE106" s="23" t="n">
        <v>4886708301359.883</v>
      </c>
      <c r="AF106" s="23" t="n">
        <v>4852309639891.567</v>
      </c>
      <c r="AG106" s="23" t="n">
        <v>5069406403579.763</v>
      </c>
      <c r="AH106" s="23" t="n">
        <v>5171663506974.205</v>
      </c>
      <c r="AI106" s="23" t="n">
        <v>5246892026476.346</v>
      </c>
      <c r="AJ106" s="23" t="n">
        <v>5208861287304.428</v>
      </c>
      <c r="AK106" s="122" t="n"/>
    </row>
    <row r="107" ht="15.75" customHeight="1" s="120">
      <c r="A107" s="39" t="n"/>
      <c r="B107" s="42" t="inlineStr">
        <is>
          <t>Coal</t>
        </is>
      </c>
      <c r="C107" s="122" t="n"/>
      <c r="D107" s="122" t="n"/>
      <c r="E107" s="23" t="n">
        <v>76148191508.38707</v>
      </c>
      <c r="F107" s="23" t="n">
        <v>76148191508.38707</v>
      </c>
      <c r="G107" s="23" t="n">
        <v>103430048388.878</v>
      </c>
      <c r="H107" s="23" t="n">
        <v>103430048388.878</v>
      </c>
      <c r="I107" s="23" t="n">
        <v>103430048388.878</v>
      </c>
      <c r="J107" s="23" t="n">
        <v>103430048388.878</v>
      </c>
      <c r="K107" s="23" t="n">
        <v>103430048388.878</v>
      </c>
      <c r="L107" s="23" t="n">
        <v>103430048388.878</v>
      </c>
      <c r="M107" s="23" t="n">
        <v>103430048388.878</v>
      </c>
      <c r="N107" s="23" t="n">
        <v>103430048388.878</v>
      </c>
      <c r="O107" s="23" t="n">
        <v>103430048388.878</v>
      </c>
      <c r="P107" s="23" t="n">
        <v>103430048388.878</v>
      </c>
      <c r="Q107" s="23" t="n">
        <v>103430048388.878</v>
      </c>
      <c r="R107" s="23" t="n">
        <v>103430048388.878</v>
      </c>
      <c r="S107" s="23" t="n">
        <v>103430048388.878</v>
      </c>
      <c r="T107" s="23" t="n">
        <v>103430048388.878</v>
      </c>
      <c r="U107" s="23" t="n">
        <v>103430048388.878</v>
      </c>
      <c r="V107" s="23" t="n">
        <v>103430048388.878</v>
      </c>
      <c r="W107" s="23" t="n">
        <v>103430048388.878</v>
      </c>
      <c r="X107" s="23" t="n">
        <v>103430048388.878</v>
      </c>
      <c r="Y107" s="23" t="n">
        <v>103430048388.878</v>
      </c>
      <c r="Z107" s="23" t="n">
        <v>103430048388.878</v>
      </c>
      <c r="AA107" s="23" t="n">
        <v>103430048388.878</v>
      </c>
      <c r="AB107" s="23" t="n">
        <v>103430048388.878</v>
      </c>
      <c r="AC107" s="23" t="n">
        <v>103430048388.878</v>
      </c>
      <c r="AD107" s="23" t="n">
        <v>103430048388.878</v>
      </c>
      <c r="AE107" s="23" t="n">
        <v>103430048388.878</v>
      </c>
      <c r="AF107" s="23" t="n">
        <v>103430048388.878</v>
      </c>
      <c r="AG107" s="23" t="n">
        <v>103430048388.878</v>
      </c>
      <c r="AH107" s="23" t="n">
        <v>103430048388.878</v>
      </c>
      <c r="AI107" s="23" t="n">
        <v>103430048388.878</v>
      </c>
      <c r="AJ107" s="23" t="n">
        <v>103430048388.878</v>
      </c>
      <c r="AK107" s="122" t="n"/>
    </row>
    <row r="108" ht="15.75" customHeight="1" s="120">
      <c r="A108" s="39" t="n"/>
      <c r="B108" s="122" t="inlineStr">
        <is>
          <t>Electricity</t>
        </is>
      </c>
      <c r="C108" s="122" t="n"/>
      <c r="D108" s="122" t="n"/>
      <c r="E108" s="23" t="n">
        <v>933836614370.3201</v>
      </c>
      <c r="F108" s="23" t="n">
        <v>933836614370.3201</v>
      </c>
      <c r="G108" s="23" t="n">
        <v>919135559217.7861</v>
      </c>
      <c r="H108" s="23" t="n">
        <v>920044553751.1552</v>
      </c>
      <c r="I108" s="23" t="n">
        <v>911331210112.2446</v>
      </c>
      <c r="J108" s="23" t="n">
        <v>885529851354.7</v>
      </c>
      <c r="K108" s="23" t="n">
        <v>884891709094.6023</v>
      </c>
      <c r="L108" s="23" t="n">
        <v>888355543703.3687</v>
      </c>
      <c r="M108" s="23" t="n">
        <v>858487564701.7273</v>
      </c>
      <c r="N108" s="23" t="n">
        <v>874338766724.5583</v>
      </c>
      <c r="O108" s="23" t="n">
        <v>874264426320.953</v>
      </c>
      <c r="P108" s="23" t="n">
        <v>860152126544.532</v>
      </c>
      <c r="Q108" s="23" t="n">
        <v>855819618723.325</v>
      </c>
      <c r="R108" s="23" t="n">
        <v>858022401930.1461</v>
      </c>
      <c r="S108" s="23" t="n">
        <v>861474119707.9633</v>
      </c>
      <c r="T108" s="23" t="n">
        <v>875552692989.0398</v>
      </c>
      <c r="U108" s="23" t="n">
        <v>878155512742.6807</v>
      </c>
      <c r="V108" s="23" t="n">
        <v>881382941431.2423</v>
      </c>
      <c r="W108" s="23" t="n">
        <v>918771524845.5616</v>
      </c>
      <c r="X108" s="23" t="n">
        <v>930442016141.6968</v>
      </c>
      <c r="Y108" s="23" t="n">
        <v>936887445704.7812</v>
      </c>
      <c r="Z108" s="23" t="n">
        <v>945410514692.8698</v>
      </c>
      <c r="AA108" s="23" t="n">
        <v>954559753081.651</v>
      </c>
      <c r="AB108" s="23" t="n">
        <v>960954866912.0773</v>
      </c>
      <c r="AC108" s="23" t="n">
        <v>966659047368.0323</v>
      </c>
      <c r="AD108" s="23" t="n">
        <v>975286853332.5752</v>
      </c>
      <c r="AE108" s="23" t="n">
        <v>984744000412.468</v>
      </c>
      <c r="AF108" s="23" t="n">
        <v>987600451584.969</v>
      </c>
      <c r="AG108" s="23" t="n">
        <v>1004820349282.548</v>
      </c>
      <c r="AH108" s="23" t="n">
        <v>1023847461402.25</v>
      </c>
      <c r="AI108" s="23" t="n">
        <v>1035038615696.042</v>
      </c>
      <c r="AJ108" s="23" t="n">
        <v>1058005355869.163</v>
      </c>
      <c r="AK108" s="122" t="n"/>
    </row>
    <row r="109" ht="15.75" customFormat="1" customHeight="1" s="124">
      <c r="A109" s="122" t="n"/>
      <c r="B109" s="122" t="inlineStr">
        <is>
          <t>biomass</t>
        </is>
      </c>
      <c r="C109" s="122" t="n"/>
      <c r="D109" s="122" t="n"/>
      <c r="E109" s="123" t="n">
        <v>10086475662869.73</v>
      </c>
      <c r="F109" s="123" t="n">
        <v>9940529297155.488</v>
      </c>
      <c r="G109" s="123" t="n">
        <v>9763598817954.283</v>
      </c>
      <c r="H109" s="123" t="n">
        <v>9707209967209.389</v>
      </c>
      <c r="I109" s="123" t="n">
        <v>9576644801524.42</v>
      </c>
      <c r="J109" s="123" t="n">
        <v>9501207698949.922</v>
      </c>
      <c r="K109" s="123" t="n">
        <v>9419821422044.496</v>
      </c>
      <c r="L109" s="123" t="n">
        <v>9418841042933.625</v>
      </c>
      <c r="M109" s="123" t="n">
        <v>9446961783661.76</v>
      </c>
      <c r="N109" s="123" t="n">
        <v>9521750076846.908</v>
      </c>
      <c r="O109" s="123" t="n">
        <v>9508105876057.293</v>
      </c>
      <c r="P109" s="123" t="n">
        <v>9546602861123.725</v>
      </c>
      <c r="Q109" s="123" t="n">
        <v>9561979288194.4</v>
      </c>
      <c r="R109" s="123" t="n">
        <v>9579596188981.258</v>
      </c>
      <c r="S109" s="123" t="n">
        <v>9596757367233.424</v>
      </c>
      <c r="T109" s="123" t="n">
        <v>9615055157951.07</v>
      </c>
      <c r="U109" s="123" t="n">
        <v>9629493491864.975</v>
      </c>
      <c r="V109" s="123" t="n">
        <v>9659562717492.73</v>
      </c>
      <c r="W109" s="123" t="n">
        <v>9693059542182.559</v>
      </c>
      <c r="X109" s="123" t="n">
        <v>9727144469146.557</v>
      </c>
      <c r="Y109" s="123" t="n">
        <v>9768910774366.766</v>
      </c>
      <c r="Z109" s="123" t="n">
        <v>9828073630647.896</v>
      </c>
      <c r="AA109" s="123" t="n">
        <v>9895017471354.15</v>
      </c>
      <c r="AB109" s="123" t="n">
        <v>9958889181046.551</v>
      </c>
      <c r="AC109" s="123" t="n">
        <v>10022578724681.85</v>
      </c>
      <c r="AD109" s="123" t="n">
        <v>10040675928181.32</v>
      </c>
      <c r="AE109" s="123" t="n">
        <v>10068841693446.37</v>
      </c>
      <c r="AF109" s="123" t="n">
        <v>10072881270753.52</v>
      </c>
      <c r="AG109" s="123" t="n">
        <v>10150882927580.09</v>
      </c>
      <c r="AH109" s="123" t="n">
        <v>10228354484198.54</v>
      </c>
      <c r="AI109" s="123" t="n">
        <v>10305838325317</v>
      </c>
      <c r="AJ109" s="123" t="n">
        <v>10418417485142.31</v>
      </c>
      <c r="AK109" s="122" t="n"/>
    </row>
    <row r="110" ht="15.75" customFormat="1" customHeight="1" s="124">
      <c r="A110" s="125" t="n"/>
      <c r="B110" s="126" t="inlineStr">
        <is>
          <t>LPG</t>
        </is>
      </c>
      <c r="C110" s="127" t="n"/>
      <c r="D110" s="127" t="n"/>
      <c r="E110" s="125" t="n">
        <v>588408073071.1464</v>
      </c>
      <c r="F110" s="125" t="n">
        <v>588408073071.1464</v>
      </c>
      <c r="G110" s="125" t="n">
        <v>589774440386.7727</v>
      </c>
      <c r="H110" s="125" t="n">
        <v>595505526846.2308</v>
      </c>
      <c r="I110" s="125" t="n">
        <v>594068768216.5061</v>
      </c>
      <c r="J110" s="125" t="n">
        <v>577907807197.9917</v>
      </c>
      <c r="K110" s="125" t="n">
        <v>582358583803.2579</v>
      </c>
      <c r="L110" s="125" t="n">
        <v>587729922808.1603</v>
      </c>
      <c r="M110" s="125" t="n">
        <v>563274265798.1082</v>
      </c>
      <c r="N110" s="125" t="n">
        <v>586809407847.5265</v>
      </c>
      <c r="O110" s="125" t="n">
        <v>588333362474.7473</v>
      </c>
      <c r="P110" s="125" t="n">
        <v>590197175949.1145</v>
      </c>
      <c r="Q110" s="125" t="n">
        <v>590962333231.275</v>
      </c>
      <c r="R110" s="125" t="n">
        <v>591084796238.7465</v>
      </c>
      <c r="S110" s="125" t="n">
        <v>571607267228.8522</v>
      </c>
      <c r="T110" s="125" t="n">
        <v>589375248568.1046</v>
      </c>
      <c r="U110" s="125" t="n">
        <v>591883702482.7994</v>
      </c>
      <c r="V110" s="125" t="n">
        <v>582204888045.252</v>
      </c>
      <c r="W110" s="125" t="n">
        <v>584782120347.9576</v>
      </c>
      <c r="X110" s="125" t="n">
        <v>587344780711.1414</v>
      </c>
      <c r="Y110" s="125" t="n">
        <v>589372020771.7076</v>
      </c>
      <c r="Z110" s="125" t="n">
        <v>569281369094.8802</v>
      </c>
      <c r="AA110" s="125" t="n">
        <v>572096170478.6859</v>
      </c>
      <c r="AB110" s="125" t="n">
        <v>572734972810.9419</v>
      </c>
      <c r="AC110" s="125" t="n">
        <v>573081382128.8871</v>
      </c>
      <c r="AD110" s="125" t="n">
        <v>574053112936.626</v>
      </c>
      <c r="AE110" s="125" t="n">
        <v>580165970990.8541</v>
      </c>
      <c r="AF110" s="125" t="n">
        <v>577200843573.6027</v>
      </c>
      <c r="AG110" s="125" t="n">
        <v>578546466824.3959</v>
      </c>
      <c r="AH110" s="125" t="n">
        <v>582603699963.0552</v>
      </c>
      <c r="AI110" s="125" t="n">
        <v>583050263514.2421</v>
      </c>
      <c r="AJ110" s="125" t="n">
        <v>593317613216.9922</v>
      </c>
      <c r="AK110" s="125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  <c r="AJ111" s="10" t="n"/>
      <c r="AK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  <c r="AJ113" s="10" t="n"/>
      <c r="AK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  <c r="AJ114" s="10" t="n"/>
      <c r="AK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  <c r="AJ116" s="10" t="n"/>
      <c r="AK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  <c r="AK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10" defaultColWidth="12.6640625" defaultRowHeight="15" customHeight="1"/>
  <cols>
    <col width="9.33203125" customWidth="1" style="120" min="1" max="35"/>
  </cols>
  <sheetData>
    <row r="1">
      <c r="A1" s="45" t="inlineStr">
        <is>
          <t>Other industries energy use by type</t>
        </is>
      </c>
      <c r="B1" s="38" t="n"/>
      <c r="C1" s="38" t="n"/>
      <c r="D1" s="38" t="n"/>
      <c r="E1" s="38" t="n"/>
      <c r="F1" s="38" t="n"/>
      <c r="G1" s="38" t="n"/>
      <c r="H1" s="38" t="n"/>
      <c r="I1" s="38" t="n"/>
      <c r="J1" s="38" t="n"/>
      <c r="K1" s="38" t="n"/>
      <c r="L1" s="38" t="n"/>
      <c r="M1" s="38" t="n"/>
      <c r="N1" s="38" t="n"/>
      <c r="O1" s="38" t="n"/>
      <c r="P1" s="38" t="n"/>
      <c r="Q1" s="38" t="n"/>
      <c r="R1" s="38" t="n"/>
      <c r="S1" s="38" t="n"/>
      <c r="T1" s="38" t="n"/>
      <c r="U1" s="38" t="n"/>
      <c r="V1" s="38" t="n"/>
      <c r="W1" s="38" t="n"/>
      <c r="X1" s="38" t="n"/>
      <c r="Y1" s="38" t="n"/>
      <c r="Z1" s="38" t="n"/>
      <c r="AA1" s="38" t="n"/>
      <c r="AB1" s="38" t="n"/>
      <c r="AC1" s="38" t="n"/>
      <c r="AD1" s="38" t="n"/>
      <c r="AE1" s="38" t="n"/>
      <c r="AF1" s="38" t="n"/>
      <c r="AG1" s="38" t="n"/>
      <c r="AH1" s="38" t="n"/>
      <c r="AI1" s="38" t="n"/>
    </row>
    <row r="2">
      <c r="A2" s="46" t="inlineStr">
        <is>
          <t>BTU/yr</t>
        </is>
      </c>
      <c r="B2" s="47" t="n">
        <v>2017</v>
      </c>
      <c r="C2" s="47" t="n">
        <v>2018</v>
      </c>
      <c r="D2" s="47" t="n">
        <v>2019</v>
      </c>
      <c r="E2" s="47" t="n">
        <v>2020</v>
      </c>
      <c r="F2" s="47" t="n">
        <v>2021</v>
      </c>
      <c r="G2" s="47" t="n">
        <v>2022</v>
      </c>
      <c r="H2" s="47" t="n">
        <v>2023</v>
      </c>
      <c r="I2" s="47" t="n">
        <v>2024</v>
      </c>
      <c r="J2" s="47" t="n">
        <v>2025</v>
      </c>
      <c r="K2" s="47" t="n">
        <v>2026</v>
      </c>
      <c r="L2" s="47" t="n">
        <v>2027</v>
      </c>
      <c r="M2" s="47" t="n">
        <v>2028</v>
      </c>
      <c r="N2" s="47" t="n">
        <v>2029</v>
      </c>
      <c r="O2" s="47" t="n">
        <v>2030</v>
      </c>
      <c r="P2" s="47" t="n">
        <v>2031</v>
      </c>
      <c r="Q2" s="47" t="n">
        <v>2032</v>
      </c>
      <c r="R2" s="47" t="n">
        <v>2033</v>
      </c>
      <c r="S2" s="47" t="n">
        <v>2034</v>
      </c>
      <c r="T2" s="47" t="n">
        <v>2035</v>
      </c>
      <c r="U2" s="47" t="n">
        <v>2036</v>
      </c>
      <c r="V2" s="47" t="n">
        <v>2037</v>
      </c>
      <c r="W2" s="47" t="n">
        <v>2038</v>
      </c>
      <c r="X2" s="47" t="n">
        <v>2039</v>
      </c>
      <c r="Y2" s="47" t="n">
        <v>2040</v>
      </c>
      <c r="Z2" s="47" t="n">
        <v>2041</v>
      </c>
      <c r="AA2" s="47" t="n">
        <v>2042</v>
      </c>
      <c r="AB2" s="47" t="n">
        <v>2043</v>
      </c>
      <c r="AC2" s="47" t="n">
        <v>2044</v>
      </c>
      <c r="AD2" s="47" t="n">
        <v>2045</v>
      </c>
      <c r="AE2" s="47" t="n">
        <v>2046</v>
      </c>
      <c r="AF2" s="47" t="n">
        <v>2047</v>
      </c>
      <c r="AG2" s="47" t="n">
        <v>2048</v>
      </c>
      <c r="AH2" s="47" t="n">
        <v>2049</v>
      </c>
      <c r="AI2" s="47" t="n">
        <v>2050</v>
      </c>
    </row>
    <row r="3">
      <c r="A3" s="39" t="inlineStr">
        <is>
          <t>electricity</t>
        </is>
      </c>
      <c r="B3" s="122" t="n"/>
      <c r="C3" s="122" t="n"/>
      <c r="D3" s="23" t="n">
        <v>43913244546278.64</v>
      </c>
      <c r="E3" s="23" t="n">
        <v>44009586415884.19</v>
      </c>
      <c r="F3" s="23" t="n">
        <v>44265885982696.61</v>
      </c>
      <c r="G3" s="23" t="n">
        <v>45098221384380.16</v>
      </c>
      <c r="H3" s="23" t="n">
        <v>45841806301461.94</v>
      </c>
      <c r="I3" s="23" t="n">
        <v>46402402607850.2</v>
      </c>
      <c r="J3" s="23" t="n">
        <v>46940856854160.84</v>
      </c>
      <c r="K3" s="23" t="n">
        <v>47489015775879.15</v>
      </c>
      <c r="L3" s="23" t="n">
        <v>47835140295788.89</v>
      </c>
      <c r="M3" s="23" t="n">
        <v>48489299519814.44</v>
      </c>
      <c r="N3" s="23" t="n">
        <v>49087473857760.78</v>
      </c>
      <c r="O3" s="23" t="n">
        <v>49732982292967.37</v>
      </c>
      <c r="P3" s="23" t="n">
        <v>50277403865322.88</v>
      </c>
      <c r="Q3" s="23" t="n">
        <v>50771728515971.99</v>
      </c>
      <c r="R3" s="23" t="n">
        <v>51242968652096.02</v>
      </c>
      <c r="S3" s="23" t="n">
        <v>51781304033271.68</v>
      </c>
      <c r="T3" s="23" t="n">
        <v>52328760021757.25</v>
      </c>
      <c r="U3" s="23" t="n">
        <v>52808854887483.1</v>
      </c>
      <c r="V3" s="23" t="n">
        <v>53465952253096.3</v>
      </c>
      <c r="W3" s="23" t="n">
        <v>53951236574815.54</v>
      </c>
      <c r="X3" s="23" t="n">
        <v>54416789469141.35</v>
      </c>
      <c r="Y3" s="23" t="n">
        <v>54922674108711.1</v>
      </c>
      <c r="Z3" s="23" t="n">
        <v>55494432227795.53</v>
      </c>
      <c r="AA3" s="23" t="n">
        <v>56013552762711.16</v>
      </c>
      <c r="AB3" s="23" t="n">
        <v>56583248911155.87</v>
      </c>
      <c r="AC3" s="23" t="n">
        <v>57233121899488.18</v>
      </c>
      <c r="AD3" s="23" t="n">
        <v>57918072007289.59</v>
      </c>
      <c r="AE3" s="23" t="n">
        <v>58569371022133.65</v>
      </c>
      <c r="AF3" s="23" t="n">
        <v>59228256641363.91</v>
      </c>
      <c r="AG3" s="23" t="n">
        <v>59850772592052.3</v>
      </c>
      <c r="AH3" s="23" t="n">
        <v>60422260591358.23</v>
      </c>
      <c r="AI3" s="23" t="n">
        <v>61031758474116.21</v>
      </c>
    </row>
    <row r="4">
      <c r="A4" s="39" t="inlineStr">
        <is>
          <t>coal</t>
        </is>
      </c>
      <c r="B4" s="122" t="n"/>
      <c r="C4" s="122" t="n"/>
      <c r="D4" s="23" t="n">
        <v>10623164720858.21</v>
      </c>
      <c r="E4" s="23" t="n">
        <v>10243194854917.01</v>
      </c>
      <c r="F4" s="23" t="n">
        <v>9492723796853.867</v>
      </c>
      <c r="G4" s="23" t="n">
        <v>9178346200153.844</v>
      </c>
      <c r="H4" s="23" t="n">
        <v>9401874094412.432</v>
      </c>
      <c r="I4" s="23" t="n">
        <v>9309720123942</v>
      </c>
      <c r="J4" s="23" t="n">
        <v>9259446006066.986</v>
      </c>
      <c r="K4" s="23" t="n">
        <v>9182332029442.572</v>
      </c>
      <c r="L4" s="23" t="n">
        <v>9064874279003.967</v>
      </c>
      <c r="M4" s="23" t="n">
        <v>8957623607184.475</v>
      </c>
      <c r="N4" s="23" t="n">
        <v>8842963951610.047</v>
      </c>
      <c r="O4" s="23" t="n">
        <v>8741555400593.311</v>
      </c>
      <c r="P4" s="23" t="n">
        <v>8664593278757.927</v>
      </c>
      <c r="Q4" s="23" t="n">
        <v>8619829148881.207</v>
      </c>
      <c r="R4" s="23" t="n">
        <v>8598787845679.365</v>
      </c>
      <c r="S4" s="23" t="n">
        <v>8549556469140.308</v>
      </c>
      <c r="T4" s="23" t="n">
        <v>8464872783529.561</v>
      </c>
      <c r="U4" s="23" t="n">
        <v>8443715894540.639</v>
      </c>
      <c r="V4" s="23" t="n">
        <v>8411674474385.907</v>
      </c>
      <c r="W4" s="23" t="n">
        <v>8387839382262.15</v>
      </c>
      <c r="X4" s="23" t="n">
        <v>8346703262799.478</v>
      </c>
      <c r="Y4" s="23" t="n">
        <v>8308257794625.951</v>
      </c>
      <c r="Z4" s="23" t="n">
        <v>8244488380588.871</v>
      </c>
      <c r="AA4" s="23" t="n">
        <v>8213905290768.008</v>
      </c>
      <c r="AB4" s="23" t="n">
        <v>8142943987015.354</v>
      </c>
      <c r="AC4" s="23" t="n">
        <v>8097497794235.093</v>
      </c>
      <c r="AD4" s="23" t="n">
        <v>8049271908656.421</v>
      </c>
      <c r="AE4" s="23" t="n">
        <v>7992574077768.061</v>
      </c>
      <c r="AF4" s="23" t="n">
        <v>7920149718429.902</v>
      </c>
      <c r="AG4" s="23" t="n">
        <v>7873936054444.776</v>
      </c>
      <c r="AH4" s="23" t="n">
        <v>7793907751340.707</v>
      </c>
      <c r="AI4" s="23" t="n">
        <v>7722567286895.169</v>
      </c>
    </row>
    <row r="5">
      <c r="A5" s="39" t="inlineStr">
        <is>
          <t>natural gas</t>
        </is>
      </c>
      <c r="B5" s="122" t="n"/>
      <c r="C5" s="122" t="n"/>
      <c r="D5" s="23" t="n">
        <v>11994837338108.14</v>
      </c>
      <c r="E5" s="23" t="n">
        <v>9643422657987.68</v>
      </c>
      <c r="F5" s="23" t="n">
        <v>6759697521983.414</v>
      </c>
      <c r="G5" s="23" t="n">
        <v>5358610476919.945</v>
      </c>
      <c r="H5" s="23" t="n">
        <v>5330607116282</v>
      </c>
      <c r="I5" s="23" t="n">
        <v>4840387118472.413</v>
      </c>
      <c r="J5" s="23" t="n">
        <v>2764592046828.641</v>
      </c>
      <c r="K5" s="23" t="n">
        <v>1410194331808.211</v>
      </c>
      <c r="L5" s="23" t="n">
        <v>495380193805.2569</v>
      </c>
      <c r="M5" s="23" t="n">
        <v>39263409644.39967</v>
      </c>
      <c r="N5" s="23" t="n">
        <v>182807892113.9297</v>
      </c>
      <c r="O5" s="23" t="n">
        <v>-411181166304.1052</v>
      </c>
      <c r="P5" s="23" t="n">
        <v>-92807326083.72325</v>
      </c>
      <c r="Q5" s="23" t="n">
        <v>66854954813.65714</v>
      </c>
      <c r="R5" s="23" t="n">
        <v>-209908634171.3077</v>
      </c>
      <c r="S5" s="23" t="n">
        <v>216699806878.1565</v>
      </c>
      <c r="T5" s="23" t="n">
        <v>813527311495.0037</v>
      </c>
      <c r="U5" s="23" t="n">
        <v>928652985323.6686</v>
      </c>
      <c r="V5" s="23" t="n">
        <v>2969495473403.851</v>
      </c>
      <c r="W5" s="23" t="n">
        <v>3527937529937.123</v>
      </c>
      <c r="X5" s="23" t="n">
        <v>4124616371871.885</v>
      </c>
      <c r="Y5" s="23" t="n">
        <v>3846758582533.726</v>
      </c>
      <c r="Z5" s="23" t="n">
        <v>4845022291534.477</v>
      </c>
      <c r="AA5" s="23" t="n">
        <v>5617055611388.183</v>
      </c>
      <c r="AB5" s="23" t="n">
        <v>6430870843080.251</v>
      </c>
      <c r="AC5" s="23" t="n">
        <v>7571352817425.906</v>
      </c>
      <c r="AD5" s="23" t="n">
        <v>9099182802175.961</v>
      </c>
      <c r="AE5" s="23" t="n">
        <v>9890528844620.225</v>
      </c>
      <c r="AF5" s="23" t="n">
        <v>11661664857690.86</v>
      </c>
      <c r="AG5" s="23" t="n">
        <v>12868652870628.48</v>
      </c>
      <c r="AH5" s="23" t="n">
        <v>14142991790923.22</v>
      </c>
      <c r="AI5" s="23" t="n">
        <v>15252034499244.71</v>
      </c>
    </row>
    <row r="6">
      <c r="A6" s="39" t="inlineStr">
        <is>
          <t>biomass</t>
        </is>
      </c>
      <c r="B6" s="122" t="n"/>
      <c r="C6" s="122" t="n"/>
      <c r="D6" s="23" t="n">
        <v>45882524337130.27</v>
      </c>
      <c r="E6" s="23" t="n">
        <v>45218608526994.52</v>
      </c>
      <c r="F6" s="23" t="n">
        <v>44413743158640.41</v>
      </c>
      <c r="G6" s="23" t="n">
        <v>44157277233021.11</v>
      </c>
      <c r="H6" s="23" t="n">
        <v>43563326807367.8</v>
      </c>
      <c r="I6" s="23" t="n">
        <v>43220156279949.84</v>
      </c>
      <c r="J6" s="23" t="n">
        <v>42849937555525.42</v>
      </c>
      <c r="K6" s="23" t="n">
        <v>42845459722836.13</v>
      </c>
      <c r="L6" s="23" t="n">
        <v>42973394219485.53</v>
      </c>
      <c r="M6" s="23" t="n">
        <v>43313616098515.47</v>
      </c>
      <c r="N6" s="23" t="n">
        <v>43251527610577.74</v>
      </c>
      <c r="O6" s="23" t="n">
        <v>43426645187327</v>
      </c>
      <c r="P6" s="23" t="n">
        <v>43496615344768.05</v>
      </c>
      <c r="Q6" s="23" t="n">
        <v>43576750055311.48</v>
      </c>
      <c r="R6" s="23" t="n">
        <v>43654797457891.8</v>
      </c>
      <c r="S6" s="23" t="n">
        <v>43738034811684.1</v>
      </c>
      <c r="T6" s="23" t="n">
        <v>43803732951018.12</v>
      </c>
      <c r="U6" s="23" t="n">
        <v>43940511336100.07</v>
      </c>
      <c r="V6" s="23" t="n">
        <v>44092903838286.44</v>
      </c>
      <c r="W6" s="23" t="n">
        <v>44247933545171.45</v>
      </c>
      <c r="X6" s="23" t="n">
        <v>44437955166056.12</v>
      </c>
      <c r="Y6" s="23" t="n">
        <v>44707029319394.21</v>
      </c>
      <c r="Z6" s="23" t="n">
        <v>45011554006769.88</v>
      </c>
      <c r="AA6" s="23" t="n">
        <v>45302093913283.87</v>
      </c>
      <c r="AB6" s="23" t="n">
        <v>45591823583709.47</v>
      </c>
      <c r="AC6" s="23" t="n">
        <v>45674145072306.28</v>
      </c>
      <c r="AD6" s="23" t="n">
        <v>45802282644955.15</v>
      </c>
      <c r="AE6" s="23" t="n">
        <v>45820634141055.51</v>
      </c>
      <c r="AF6" s="23" t="n">
        <v>46175505895062.74</v>
      </c>
      <c r="AG6" s="23" t="n">
        <v>46527868517707.56</v>
      </c>
      <c r="AH6" s="23" t="n">
        <v>46880342906120.55</v>
      </c>
      <c r="AI6" s="23" t="n">
        <v>47392480896878.16</v>
      </c>
    </row>
    <row r="7">
      <c r="A7" s="39" t="inlineStr">
        <is>
          <t>petroleum diesel</t>
        </is>
      </c>
      <c r="B7" s="122" t="n"/>
      <c r="C7" s="122" t="n"/>
      <c r="D7" s="23" t="n">
        <v>5531753705639.407</v>
      </c>
      <c r="E7" s="23" t="n">
        <v>5032582369846.724</v>
      </c>
      <c r="F7" s="23" t="n">
        <v>5231925835397.763</v>
      </c>
      <c r="G7" s="23" t="n">
        <v>5439121631832.419</v>
      </c>
      <c r="H7" s="23" t="n">
        <v>5554822253633.812</v>
      </c>
      <c r="I7" s="23" t="n">
        <v>5688663779290.547</v>
      </c>
      <c r="J7" s="23" t="n">
        <v>5886868938428.208</v>
      </c>
      <c r="K7" s="23" t="n">
        <v>6126177549918.163</v>
      </c>
      <c r="L7" s="23" t="n">
        <v>6306187236753.031</v>
      </c>
      <c r="M7" s="23" t="n">
        <v>6527433192791.048</v>
      </c>
      <c r="N7" s="23" t="n">
        <v>6701764258605.596</v>
      </c>
      <c r="O7" s="23" t="n">
        <v>6893931465321.354</v>
      </c>
      <c r="P7" s="23" t="n">
        <v>7054970940109.138</v>
      </c>
      <c r="Q7" s="23" t="n">
        <v>7178210043835.174</v>
      </c>
      <c r="R7" s="23" t="n">
        <v>7292844699589.266</v>
      </c>
      <c r="S7" s="23" t="n">
        <v>7432406342420.403</v>
      </c>
      <c r="T7" s="23" t="n">
        <v>7561584894079.478</v>
      </c>
      <c r="U7" s="23" t="n">
        <v>7662018652431.148</v>
      </c>
      <c r="V7" s="23" t="n">
        <v>7764939419028.712</v>
      </c>
      <c r="W7" s="23" t="n">
        <v>7865769418464.248</v>
      </c>
      <c r="X7" s="23" t="n">
        <v>7946985056808.231</v>
      </c>
      <c r="Y7" s="23" t="n">
        <v>8034873134858.312</v>
      </c>
      <c r="Z7" s="23" t="n">
        <v>8136574462761.253</v>
      </c>
      <c r="AA7" s="23" t="n">
        <v>8241489153095.725</v>
      </c>
      <c r="AB7" s="23" t="n">
        <v>8363940673973.671</v>
      </c>
      <c r="AC7" s="23" t="n">
        <v>8508753207882.063</v>
      </c>
      <c r="AD7" s="23" t="n">
        <v>8669458053272.681</v>
      </c>
      <c r="AE7" s="23" t="n">
        <v>8829313785544.242</v>
      </c>
      <c r="AF7" s="23" t="n">
        <v>8986660883770.014</v>
      </c>
      <c r="AG7" s="23" t="n">
        <v>9128719899727.068</v>
      </c>
      <c r="AH7" s="23" t="n">
        <v>9273504495459.908</v>
      </c>
      <c r="AI7" s="23" t="n">
        <v>9405880228992.631</v>
      </c>
    </row>
    <row r="8">
      <c r="A8" s="39" t="inlineStr">
        <is>
          <t>heat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39" t="inlineStr">
        <is>
          <t>crude oil</t>
        </is>
      </c>
      <c r="B9" s="122" t="n"/>
      <c r="C9" s="122" t="n"/>
      <c r="D9" s="23" t="n">
        <v>0</v>
      </c>
      <c r="E9" s="23" t="n">
        <v>0</v>
      </c>
      <c r="F9" s="23" t="n">
        <v>0</v>
      </c>
      <c r="G9" s="23" t="n">
        <v>0</v>
      </c>
      <c r="H9" s="23" t="n">
        <v>0</v>
      </c>
      <c r="I9" s="23" t="n">
        <v>0</v>
      </c>
      <c r="J9" s="23" t="n">
        <v>0</v>
      </c>
      <c r="K9" s="23" t="n">
        <v>0</v>
      </c>
      <c r="L9" s="23" t="n">
        <v>0</v>
      </c>
      <c r="M9" s="23" t="n">
        <v>0</v>
      </c>
      <c r="N9" s="23" t="n">
        <v>0</v>
      </c>
      <c r="O9" s="23" t="n">
        <v>0</v>
      </c>
      <c r="P9" s="23" t="n">
        <v>0</v>
      </c>
      <c r="Q9" s="23" t="n">
        <v>0</v>
      </c>
      <c r="R9" s="23" t="n">
        <v>0</v>
      </c>
      <c r="S9" s="23" t="n">
        <v>0</v>
      </c>
      <c r="T9" s="23" t="n">
        <v>0</v>
      </c>
      <c r="U9" s="23" t="n">
        <v>0</v>
      </c>
      <c r="V9" s="23" t="n">
        <v>0</v>
      </c>
      <c r="W9" s="23" t="n">
        <v>0</v>
      </c>
      <c r="X9" s="23" t="n">
        <v>0</v>
      </c>
      <c r="Y9" s="23" t="n">
        <v>0</v>
      </c>
      <c r="Z9" s="23" t="n">
        <v>0</v>
      </c>
      <c r="AA9" s="23" t="n">
        <v>0</v>
      </c>
      <c r="AB9" s="23" t="n">
        <v>0</v>
      </c>
      <c r="AC9" s="23" t="n">
        <v>0</v>
      </c>
      <c r="AD9" s="23" t="n">
        <v>0</v>
      </c>
      <c r="AE9" s="23" t="n">
        <v>0</v>
      </c>
      <c r="AF9" s="23" t="n">
        <v>0</v>
      </c>
      <c r="AG9" s="23" t="n">
        <v>0</v>
      </c>
      <c r="AH9" s="23" t="n">
        <v>0</v>
      </c>
      <c r="AI9" s="23" t="n">
        <v>0</v>
      </c>
    </row>
    <row r="10">
      <c r="A10" s="39" t="inlineStr">
        <is>
          <t>heavy or residual oil</t>
        </is>
      </c>
      <c r="B10" s="122" t="n"/>
      <c r="C10" s="122" t="n"/>
      <c r="D10" s="23" t="n">
        <v>921806627256.1163</v>
      </c>
      <c r="E10" s="23" t="n">
        <v>927075267537.9729</v>
      </c>
      <c r="F10" s="23" t="n">
        <v>908526776508.1812</v>
      </c>
      <c r="G10" s="23" t="n">
        <v>903080493901.8112</v>
      </c>
      <c r="H10" s="23" t="n">
        <v>897685273372.701</v>
      </c>
      <c r="I10" s="23" t="n">
        <v>887521143458.9747</v>
      </c>
      <c r="J10" s="23" t="n">
        <v>886832599619.7159</v>
      </c>
      <c r="K10" s="23" t="n">
        <v>883671295427.4265</v>
      </c>
      <c r="L10" s="23" t="n">
        <v>886156924706.6707</v>
      </c>
      <c r="M10" s="23" t="n">
        <v>888719154350.2537</v>
      </c>
      <c r="N10" s="23" t="n">
        <v>892154503649.4246</v>
      </c>
      <c r="O10" s="23" t="n">
        <v>908328553374.4324</v>
      </c>
      <c r="P10" s="23" t="n">
        <v>922537575579.3809</v>
      </c>
      <c r="Q10" s="23" t="n">
        <v>934915287289.8628</v>
      </c>
      <c r="R10" s="23" t="n">
        <v>951232603994.1121</v>
      </c>
      <c r="S10" s="23" t="n">
        <v>964765322575.3093</v>
      </c>
      <c r="T10" s="23" t="n">
        <v>978325148262.1506</v>
      </c>
      <c r="U10" s="23" t="n">
        <v>995883459480.887</v>
      </c>
      <c r="V10" s="23" t="n">
        <v>1010917710180.099</v>
      </c>
      <c r="W10" s="23" t="n">
        <v>1026615273939.184</v>
      </c>
      <c r="X10" s="23" t="n">
        <v>1041983990040.316</v>
      </c>
      <c r="Y10" s="23" t="n">
        <v>1061681238453.826</v>
      </c>
      <c r="Z10" s="23" t="n">
        <v>1077892609372.535</v>
      </c>
      <c r="AA10" s="23" t="n">
        <v>1098250983802.024</v>
      </c>
      <c r="AB10" s="23" t="n">
        <v>1115288728202.966</v>
      </c>
      <c r="AC10" s="23" t="n">
        <v>1134003067359.596</v>
      </c>
      <c r="AD10" s="23" t="n">
        <v>1154203148935.241</v>
      </c>
      <c r="AE10" s="23" t="n">
        <v>1174315407130.39</v>
      </c>
      <c r="AF10" s="23" t="n">
        <v>1193663988500.259</v>
      </c>
      <c r="AG10" s="23" t="n">
        <v>1214038949291.316</v>
      </c>
      <c r="AH10" s="23" t="n">
        <v>1233081496291.099</v>
      </c>
      <c r="AI10" s="23" t="n">
        <v>1258995512427.044</v>
      </c>
    </row>
    <row r="11">
      <c r="A11" s="39" t="inlineStr">
        <is>
          <t>lpg</t>
        </is>
      </c>
      <c r="B11" s="122" t="n"/>
      <c r="C11" s="122" t="n"/>
      <c r="D11" s="23" t="n">
        <v>1410892678002.794</v>
      </c>
      <c r="E11" s="23" t="n">
        <v>1599479147661.331</v>
      </c>
      <c r="F11" s="23" t="n">
        <v>1649223762328.739</v>
      </c>
      <c r="G11" s="23" t="n">
        <v>1692015141815.415</v>
      </c>
      <c r="H11" s="23" t="n">
        <v>1740742195622.802</v>
      </c>
      <c r="I11" s="23" t="n">
        <v>1793648156947.982</v>
      </c>
      <c r="J11" s="23" t="n">
        <v>1816713378742.276</v>
      </c>
      <c r="K11" s="23" t="n">
        <v>1835779227062.392</v>
      </c>
      <c r="L11" s="23" t="n">
        <v>1882736619697.384</v>
      </c>
      <c r="M11" s="23" t="n">
        <v>1885264333059.576</v>
      </c>
      <c r="N11" s="23" t="n">
        <v>1909258769697.454</v>
      </c>
      <c r="O11" s="23" t="n">
        <v>1937913821035.123</v>
      </c>
      <c r="P11" s="23" t="n">
        <v>1964019800323.14</v>
      </c>
      <c r="Q11" s="23" t="n">
        <v>1988609072994.18</v>
      </c>
      <c r="R11" s="23" t="n">
        <v>2030462465951.974</v>
      </c>
      <c r="S11" s="23" t="n">
        <v>2037324655697.26</v>
      </c>
      <c r="T11" s="23" t="n">
        <v>2060687344520.832</v>
      </c>
      <c r="U11" s="23" t="n">
        <v>2090186528607.225</v>
      </c>
      <c r="V11" s="23" t="n">
        <v>2107807218720.8</v>
      </c>
      <c r="W11" s="23" t="n">
        <v>2125389879216.788</v>
      </c>
      <c r="X11" s="23" t="n">
        <v>2145002838432.335</v>
      </c>
      <c r="Y11" s="23" t="n">
        <v>2188356938673.751</v>
      </c>
      <c r="Z11" s="23" t="n">
        <v>2207304879709.974</v>
      </c>
      <c r="AA11" s="23" t="n">
        <v>2233274962634.958</v>
      </c>
      <c r="AB11" s="23" t="n">
        <v>2255636454867.85</v>
      </c>
      <c r="AC11" s="23" t="n">
        <v>2280563285016.784</v>
      </c>
      <c r="AD11" s="23" t="n">
        <v>2300796917492.353</v>
      </c>
      <c r="AE11" s="23" t="n">
        <v>2333895695272.114</v>
      </c>
      <c r="AF11" s="23" t="n">
        <v>2357917330518.725</v>
      </c>
      <c r="AG11" s="23" t="n">
        <v>2378925511580.191</v>
      </c>
      <c r="AH11" s="23" t="n">
        <v>2408498633599.103</v>
      </c>
      <c r="AI11" s="23" t="n">
        <v>2418636200096.463</v>
      </c>
    </row>
    <row r="12" ht="15.75" customHeight="1" s="120">
      <c r="A12" s="43" t="inlineStr">
        <is>
          <t>hydrogen</t>
        </is>
      </c>
      <c r="B12" s="44" t="n"/>
      <c r="C12" s="44" t="n"/>
      <c r="D12" s="23" t="n">
        <v>0</v>
      </c>
      <c r="E12" s="23" t="n">
        <v>0</v>
      </c>
      <c r="F12" s="23" t="n">
        <v>0</v>
      </c>
      <c r="G12" s="23" t="n">
        <v>0</v>
      </c>
      <c r="H12" s="23" t="n">
        <v>0</v>
      </c>
      <c r="I12" s="23" t="n">
        <v>0</v>
      </c>
      <c r="J12" s="23" t="n">
        <v>0</v>
      </c>
      <c r="K12" s="23" t="n">
        <v>0</v>
      </c>
      <c r="L12" s="23" t="n">
        <v>0</v>
      </c>
      <c r="M12" s="23" t="n">
        <v>0</v>
      </c>
      <c r="N12" s="23" t="n">
        <v>0</v>
      </c>
      <c r="O12" s="23" t="n">
        <v>0</v>
      </c>
      <c r="P12" s="23" t="n">
        <v>0</v>
      </c>
      <c r="Q12" s="23" t="n">
        <v>0</v>
      </c>
      <c r="R12" s="23" t="n">
        <v>0</v>
      </c>
      <c r="S12" s="23" t="n">
        <v>0</v>
      </c>
      <c r="T12" s="23" t="n">
        <v>0</v>
      </c>
      <c r="U12" s="23" t="n">
        <v>0</v>
      </c>
      <c r="V12" s="23" t="n">
        <v>0</v>
      </c>
      <c r="W12" s="23" t="n">
        <v>0</v>
      </c>
      <c r="X12" s="23" t="n">
        <v>0</v>
      </c>
      <c r="Y12" s="23" t="n">
        <v>0</v>
      </c>
      <c r="Z12" s="23" t="n">
        <v>0</v>
      </c>
      <c r="AA12" s="23" t="n">
        <v>0</v>
      </c>
      <c r="AB12" s="23" t="n">
        <v>0</v>
      </c>
      <c r="AC12" s="23" t="n">
        <v>0</v>
      </c>
      <c r="AD12" s="23" t="n">
        <v>0</v>
      </c>
      <c r="AE12" s="23" t="n">
        <v>0</v>
      </c>
      <c r="AF12" s="23" t="n">
        <v>0</v>
      </c>
      <c r="AG12" s="23" t="n">
        <v>0</v>
      </c>
      <c r="AH12" s="23" t="n">
        <v>0</v>
      </c>
      <c r="AI12" s="23" t="n">
        <v>0</v>
      </c>
    </row>
    <row r="21" ht="15.75" customHeight="1" s="120"/>
    <row r="22" ht="15.75" customHeight="1" s="120"/>
    <row r="23" ht="15.75" customHeight="1" s="120"/>
    <row r="24" ht="15.75" customHeight="1" s="120"/>
    <row r="25" ht="15.75" customHeight="1" s="120"/>
    <row r="26" ht="15.75" customHeight="1" s="120"/>
    <row r="27" ht="15.75" customHeight="1" s="120"/>
    <row r="28" ht="15.75" customHeight="1" s="120"/>
    <row r="29" ht="15.75" customHeight="1" s="120"/>
    <row r="30" ht="15.75" customHeight="1" s="120"/>
    <row r="31" ht="15.75" customHeight="1" s="120"/>
    <row r="32" ht="15.75" customHeight="1" s="120"/>
    <row r="33" ht="15.75" customHeight="1" s="120"/>
    <row r="34" ht="15.75" customHeight="1" s="120"/>
    <row r="35" ht="15.75" customHeight="1" s="120"/>
    <row r="36" ht="15.75" customHeight="1" s="120"/>
    <row r="37" ht="15.75" customHeight="1" s="120"/>
    <row r="38" ht="15.75" customHeight="1" s="120"/>
    <row r="39" ht="15.75" customHeight="1" s="120"/>
    <row r="40" ht="15.75" customHeight="1" s="120"/>
    <row r="41" ht="15.75" customHeight="1" s="120"/>
    <row r="42" ht="15.75" customHeight="1" s="120"/>
    <row r="43" ht="15.75" customHeight="1" s="120"/>
    <row r="44" ht="15.75" customHeight="1" s="120"/>
    <row r="45" ht="15.75" customHeight="1" s="120"/>
    <row r="46" ht="15.75" customHeight="1" s="120"/>
    <row r="47" ht="15.75" customHeight="1" s="120"/>
    <row r="48" ht="15.75" customHeight="1" s="120"/>
    <row r="49" ht="15.75" customHeight="1" s="120"/>
    <row r="50" ht="15.75" customHeight="1" s="120"/>
    <row r="51" ht="15.75" customHeight="1" s="120"/>
    <row r="52" ht="15.75" customHeight="1" s="120"/>
    <row r="53" ht="15.75" customHeight="1" s="120"/>
    <row r="54" ht="15.75" customHeight="1" s="120"/>
    <row r="55" ht="15.75" customHeight="1" s="120"/>
    <row r="56" ht="15.75" customHeight="1" s="120"/>
    <row r="57" ht="15.75" customHeight="1" s="120"/>
    <row r="58" ht="15.75" customHeight="1" s="120"/>
    <row r="59" ht="15.75" customHeight="1" s="120"/>
    <row r="60" ht="15.75" customHeight="1" s="120"/>
    <row r="61" ht="15.75" customHeight="1" s="120"/>
    <row r="62" ht="15.75" customHeight="1" s="120"/>
    <row r="63" ht="15.75" customHeight="1" s="120"/>
    <row r="64" ht="15.75" customHeight="1" s="120"/>
    <row r="65" ht="15.75" customHeight="1" s="120"/>
    <row r="66" ht="15.75" customHeight="1" s="120"/>
    <row r="67" ht="15.75" customHeight="1" s="120"/>
    <row r="68" ht="15.75" customHeight="1" s="120"/>
    <row r="69" ht="15.75" customHeight="1" s="120"/>
    <row r="70" ht="15.75" customHeight="1" s="120"/>
    <row r="71" ht="15.75" customHeight="1" s="120"/>
    <row r="72" ht="15.75" customHeight="1" s="120"/>
    <row r="73" ht="15.75" customHeight="1" s="120"/>
    <row r="74" ht="15.75" customHeight="1" s="120"/>
    <row r="75" ht="15.75" customHeight="1" s="120"/>
    <row r="76" ht="15.75" customHeight="1" s="120"/>
    <row r="77" ht="15.75" customHeight="1" s="120"/>
    <row r="78" ht="15.75" customHeight="1" s="120"/>
    <row r="79" ht="15.75" customHeight="1" s="120"/>
    <row r="80" ht="15.75" customHeight="1" s="120"/>
    <row r="81" ht="15.75" customHeight="1" s="120"/>
    <row r="82" ht="15.75" customHeight="1" s="120"/>
    <row r="83" ht="15.75" customHeight="1" s="120"/>
    <row r="84" ht="15.75" customHeight="1" s="120"/>
    <row r="85" ht="15.75" customHeight="1" s="120"/>
    <row r="86" ht="15.75" customHeight="1" s="120"/>
    <row r="87" ht="15.75" customHeight="1" s="120"/>
    <row r="88" ht="15.75" customHeight="1" s="120"/>
    <row r="89" ht="15.75" customHeight="1" s="120"/>
    <row r="90" ht="15.75" customHeight="1" s="120"/>
    <row r="91" ht="15.75" customHeight="1" s="120"/>
    <row r="92" ht="15.75" customHeight="1" s="120"/>
    <row r="93" ht="15.75" customHeight="1" s="120"/>
    <row r="94" ht="15.75" customHeight="1" s="120"/>
    <row r="95" ht="15.75" customHeight="1" s="120"/>
    <row r="96" ht="15.75" customHeight="1" s="120"/>
    <row r="97" ht="15.75" customHeight="1" s="120"/>
    <row r="98" ht="15.75" customHeight="1" s="120"/>
    <row r="99" ht="15.75" customHeight="1" s="120"/>
    <row r="100" ht="15.75" customHeight="1" s="120"/>
    <row r="101" ht="15.75" customHeight="1" s="120"/>
    <row r="102" ht="15.75" customHeight="1" s="120"/>
    <row r="103" ht="15.75" customHeight="1" s="120"/>
    <row r="104" ht="15.75" customHeight="1" s="120"/>
    <row r="105" ht="15.75" customHeight="1" s="120"/>
    <row r="106" ht="15.75" customHeight="1" s="120"/>
    <row r="107" ht="15.75" customHeight="1" s="120"/>
    <row r="108" ht="15.75" customHeight="1" s="120"/>
    <row r="109" ht="15.75" customHeight="1" s="120"/>
    <row r="110" ht="15.75" customHeight="1" s="120"/>
    <row r="111" ht="15.75" customHeight="1" s="120"/>
    <row r="112" ht="15.75" customHeight="1" s="120"/>
    <row r="113" ht="15.75" customHeight="1" s="120"/>
    <row r="114" ht="15.75" customHeight="1" s="120"/>
    <row r="115" ht="15.75" customHeight="1" s="120"/>
    <row r="116" ht="15.75" customHeight="1" s="120"/>
    <row r="117" ht="15.75" customHeight="1" s="120"/>
    <row r="118" ht="15.75" customHeight="1" s="120"/>
    <row r="119" ht="15.75" customHeight="1" s="120"/>
    <row r="120" ht="15.75" customHeight="1" s="120"/>
    <row r="121" ht="15.75" customHeight="1" s="120"/>
    <row r="122" ht="15.75" customHeight="1" s="120"/>
    <row r="123" ht="15.75" customHeight="1" s="120"/>
    <row r="124" ht="15.75" customHeight="1" s="120"/>
    <row r="125" ht="15.75" customHeight="1" s="120"/>
    <row r="126" ht="15.75" customHeight="1" s="120"/>
    <row r="127" ht="15.75" customHeight="1" s="120"/>
    <row r="128" ht="15.75" customHeight="1" s="120"/>
    <row r="129" ht="15.75" customHeight="1" s="120"/>
    <row r="130" ht="15.75" customHeight="1" s="120"/>
    <row r="131" ht="15.75" customHeight="1" s="120"/>
    <row r="132" ht="15.75" customHeight="1" s="120"/>
    <row r="133" ht="15.75" customHeight="1" s="120"/>
    <row r="134" ht="15.75" customHeight="1" s="120"/>
    <row r="135" ht="15.75" customHeight="1" s="120"/>
    <row r="136" ht="15.75" customHeight="1" s="120"/>
    <row r="137" ht="15.75" customHeight="1" s="120"/>
    <row r="138" ht="15.75" customHeight="1" s="120"/>
    <row r="139" ht="15.75" customHeight="1" s="120"/>
    <row r="140" ht="15.75" customHeight="1" s="120"/>
    <row r="141" ht="15.75" customHeight="1" s="120"/>
    <row r="142" ht="15.75" customHeight="1" s="120"/>
    <row r="143" ht="15.75" customHeight="1" s="120"/>
    <row r="144" ht="15.75" customHeight="1" s="120"/>
    <row r="145" ht="15.75" customHeight="1" s="120"/>
    <row r="146" ht="15.75" customHeight="1" s="120"/>
    <row r="147" ht="15.75" customHeight="1" s="120"/>
    <row r="148" ht="15.75" customHeight="1" s="120"/>
    <row r="149" ht="15.75" customHeight="1" s="120"/>
    <row r="150" ht="15.75" customHeight="1" s="120"/>
    <row r="151" ht="15.75" customHeight="1" s="120"/>
    <row r="152" ht="15.75" customHeight="1" s="120"/>
    <row r="153" ht="15.75" customHeight="1" s="120"/>
    <row r="154" ht="15.75" customHeight="1" s="120"/>
    <row r="155" ht="15.75" customHeight="1" s="120"/>
    <row r="156" ht="15.75" customHeight="1" s="120"/>
    <row r="157" ht="15.75" customHeight="1" s="120"/>
    <row r="158" ht="15.75" customHeight="1" s="120"/>
    <row r="159" ht="15.75" customHeight="1" s="120"/>
    <row r="160" ht="15.75" customHeight="1" s="120"/>
    <row r="161" ht="15.75" customHeight="1" s="120"/>
    <row r="162" ht="15.75" customHeight="1" s="120"/>
    <row r="163" ht="15.75" customHeight="1" s="120"/>
    <row r="164" ht="15.75" customHeight="1" s="120"/>
    <row r="165" ht="15.75" customHeight="1" s="120"/>
    <row r="166" ht="15.75" customHeight="1" s="120"/>
    <row r="167" ht="15.75" customHeight="1" s="120"/>
    <row r="168" ht="15.75" customHeight="1" s="120"/>
    <row r="169" ht="15.75" customHeight="1" s="120"/>
    <row r="170" ht="15.75" customHeight="1" s="120"/>
    <row r="171" ht="15.75" customHeight="1" s="120"/>
    <row r="172" ht="15.75" customHeight="1" s="120"/>
    <row r="173" ht="15.75" customHeight="1" s="120"/>
    <row r="174" ht="15.75" customHeight="1" s="120"/>
    <row r="175" ht="15.75" customHeight="1" s="120"/>
    <row r="176" ht="15.75" customHeight="1" s="120"/>
    <row r="177" ht="15.75" customHeight="1" s="120"/>
    <row r="178" ht="15.75" customHeight="1" s="120"/>
    <row r="179" ht="15.75" customHeight="1" s="120"/>
    <row r="180" ht="15.75" customHeight="1" s="120"/>
    <row r="181" ht="15.75" customHeight="1" s="120"/>
    <row r="182" ht="15.75" customHeight="1" s="120"/>
    <row r="183" ht="15.75" customHeight="1" s="120"/>
    <row r="184" ht="15.75" customHeight="1" s="120"/>
    <row r="185" ht="15.75" customHeight="1" s="120"/>
    <row r="186" ht="15.75" customHeight="1" s="120"/>
    <row r="187" ht="15.75" customHeight="1" s="120"/>
    <row r="188" ht="15.75" customHeight="1" s="120"/>
    <row r="189" ht="15.75" customHeight="1" s="120"/>
    <row r="190" ht="15.75" customHeight="1" s="120"/>
    <row r="191" ht="15.75" customHeight="1" s="120"/>
    <row r="192" ht="15.75" customHeight="1" s="120"/>
    <row r="193" ht="15.75" customHeight="1" s="120"/>
    <row r="194" ht="15.75" customHeight="1" s="120"/>
    <row r="195" ht="15.75" customHeight="1" s="120"/>
    <row r="196" ht="15.75" customHeight="1" s="120"/>
    <row r="197" ht="15.75" customHeight="1" s="120"/>
    <row r="198" ht="15.75" customHeight="1" s="120"/>
    <row r="199" ht="15.75" customHeight="1" s="120"/>
    <row r="200" ht="15.75" customHeight="1" s="120"/>
    <row r="201" ht="15.75" customHeight="1" s="120"/>
    <row r="202" ht="15.75" customHeight="1" s="120"/>
    <row r="203" ht="15.75" customHeight="1" s="120"/>
    <row r="204" ht="15.75" customHeight="1" s="120"/>
    <row r="205" ht="15.75" customHeight="1" s="120"/>
    <row r="206" ht="15.75" customHeight="1" s="120"/>
    <row r="207" ht="15.75" customHeight="1" s="120"/>
    <row r="208" ht="15.75" customHeight="1" s="120"/>
    <row r="209" ht="15.75" customHeight="1" s="120"/>
    <row r="210" ht="15.75" customHeight="1" s="120"/>
    <row r="211" ht="15.75" customHeight="1" s="120"/>
    <row r="212" ht="15.75" customHeight="1" s="120"/>
    <row r="213" ht="15.75" customHeight="1" s="120"/>
    <row r="214" ht="15.75" customHeight="1" s="120"/>
    <row r="215" ht="15.75" customHeight="1" s="120"/>
    <row r="216" ht="15.75" customHeight="1" s="120"/>
    <row r="217" ht="15.75" customHeight="1" s="120"/>
    <row r="218" ht="15.75" customHeight="1" s="120"/>
    <row r="219" ht="15.75" customHeight="1" s="120"/>
    <row r="220" ht="15.75" customHeight="1" s="120"/>
    <row r="221" ht="15.75" customHeight="1" s="120"/>
    <row r="222" ht="15.75" customHeight="1" s="120"/>
    <row r="223" ht="15.75" customHeight="1" s="120"/>
    <row r="224" ht="15.75" customHeight="1" s="120"/>
    <row r="225" ht="15.75" customHeight="1" s="120"/>
    <row r="226" ht="15.75" customHeight="1" s="120"/>
    <row r="227" ht="15.75" customHeight="1" s="120"/>
    <row r="228" ht="15.75" customHeight="1" s="120"/>
    <row r="229" ht="15.75" customHeight="1" s="120"/>
    <row r="230" ht="15.75" customHeight="1" s="120"/>
    <row r="231" ht="15.75" customHeight="1" s="120"/>
    <row r="232" ht="15.75" customHeight="1" s="120"/>
    <row r="233" ht="15.75" customHeight="1" s="120"/>
    <row r="234" ht="15.75" customHeight="1" s="120"/>
    <row r="235" ht="15.75" customHeight="1" s="120"/>
    <row r="236" ht="15.75" customHeight="1" s="120"/>
    <row r="237" ht="15.75" customHeight="1" s="120"/>
    <row r="238" ht="15.75" customHeight="1" s="120"/>
    <row r="239" ht="15.75" customHeight="1" s="120"/>
    <row r="240" ht="15.75" customHeight="1" s="120"/>
    <row r="241" ht="15.75" customHeight="1" s="120"/>
    <row r="242" ht="15.75" customHeight="1" s="120"/>
    <row r="243" ht="15.75" customHeight="1" s="120"/>
    <row r="244" ht="15.75" customHeight="1" s="120"/>
    <row r="245" ht="15.75" customHeight="1" s="120"/>
    <row r="246" ht="15.75" customHeight="1" s="120"/>
    <row r="247" ht="15.75" customHeight="1" s="120"/>
    <row r="248" ht="15.75" customHeight="1" s="120"/>
    <row r="249" ht="15.75" customHeight="1" s="120"/>
    <row r="250" ht="15.75" customHeight="1" s="120"/>
    <row r="251" ht="15.75" customHeight="1" s="120"/>
    <row r="252" ht="15.75" customHeight="1" s="120"/>
    <row r="253" ht="15.75" customHeight="1" s="120"/>
    <row r="254" ht="15.75" customHeight="1" s="120"/>
    <row r="255" ht="15.75" customHeight="1" s="120"/>
    <row r="256" ht="15.75" customHeight="1" s="120"/>
    <row r="257" ht="15.75" customHeight="1" s="120"/>
    <row r="258" ht="15.75" customHeight="1" s="120"/>
    <row r="259" ht="15.75" customHeight="1" s="120"/>
    <row r="260" ht="15.75" customHeight="1" s="120"/>
    <row r="261" ht="15.75" customHeight="1" s="120"/>
    <row r="262" ht="15.75" customHeight="1" s="120"/>
    <row r="263" ht="15.75" customHeight="1" s="120"/>
    <row r="264" ht="15.75" customHeight="1" s="120"/>
    <row r="265" ht="15.75" customHeight="1" s="120"/>
    <row r="266" ht="15.75" customHeight="1" s="120"/>
    <row r="267" ht="15.75" customHeight="1" s="120"/>
    <row r="268" ht="15.75" customHeight="1" s="120"/>
    <row r="269" ht="15.75" customHeight="1" s="120"/>
    <row r="270" ht="15.75" customHeight="1" s="120"/>
    <row r="271" ht="15.75" customHeight="1" s="120"/>
    <row r="272" ht="15.75" customHeight="1" s="120"/>
    <row r="273" ht="15.75" customHeight="1" s="120"/>
    <row r="274" ht="15.75" customHeight="1" s="120"/>
    <row r="275" ht="15.75" customHeight="1" s="120"/>
    <row r="276" ht="15.75" customHeight="1" s="120"/>
    <row r="277" ht="15.75" customHeight="1" s="120"/>
    <row r="278" ht="15.75" customHeight="1" s="120"/>
    <row r="279" ht="15.75" customHeight="1" s="120"/>
    <row r="280" ht="15.75" customHeight="1" s="120"/>
    <row r="281" ht="15.75" customHeight="1" s="120"/>
    <row r="282" ht="15.75" customHeight="1" s="120"/>
    <row r="283" ht="15.75" customHeight="1" s="120"/>
    <row r="284" ht="15.75" customHeight="1" s="120"/>
    <row r="285" ht="15.75" customHeight="1" s="120"/>
    <row r="286" ht="15.75" customHeight="1" s="120"/>
    <row r="287" ht="15.75" customHeight="1" s="120"/>
    <row r="288" ht="15.75" customHeight="1" s="120"/>
    <row r="289" ht="15.75" customHeight="1" s="120"/>
    <row r="290" ht="15.75" customHeight="1" s="120"/>
    <row r="291" ht="15.75" customHeight="1" s="120"/>
    <row r="292" ht="15.75" customHeight="1" s="120"/>
    <row r="293" ht="15.75" customHeight="1" s="120"/>
    <row r="294" ht="15.75" customHeight="1" s="120"/>
    <row r="295" ht="15.75" customHeight="1" s="120"/>
    <row r="296" ht="15.75" customHeight="1" s="120"/>
    <row r="297" ht="15.75" customHeight="1" s="120"/>
    <row r="298" ht="15.75" customHeight="1" s="120"/>
    <row r="299" ht="15.75" customHeight="1" s="120"/>
    <row r="300" ht="15.75" customHeight="1" s="120"/>
    <row r="301" ht="15.75" customHeight="1" s="120"/>
    <row r="302" ht="15.75" customHeight="1" s="120"/>
    <row r="303" ht="15.75" customHeight="1" s="120"/>
    <row r="304" ht="15.75" customHeight="1" s="120"/>
    <row r="305" ht="15.75" customHeight="1" s="120"/>
    <row r="306" ht="15.75" customHeight="1" s="120"/>
    <row r="307" ht="15.75" customHeight="1" s="120"/>
    <row r="308" ht="15.75" customHeight="1" s="120"/>
    <row r="309" ht="15.75" customHeight="1" s="120"/>
    <row r="310" ht="15.75" customHeight="1" s="120"/>
    <row r="311" ht="15.75" customHeight="1" s="120"/>
    <row r="312" ht="15.75" customHeight="1" s="120"/>
    <row r="313" ht="15.75" customHeight="1" s="120"/>
    <row r="314" ht="15.75" customHeight="1" s="120"/>
    <row r="315" ht="15.75" customHeight="1" s="120"/>
    <row r="316" ht="15.75" customHeight="1" s="120"/>
    <row r="317" ht="15.75" customHeight="1" s="120"/>
    <row r="318" ht="15.75" customHeight="1" s="120"/>
    <row r="319" ht="15.75" customHeight="1" s="120"/>
    <row r="320" ht="15.75" customHeight="1" s="120"/>
    <row r="321" ht="15.75" customHeight="1" s="120"/>
    <row r="322" ht="15.75" customHeight="1" s="120"/>
    <row r="323" ht="15.75" customHeight="1" s="120"/>
    <row r="324" ht="15.75" customHeight="1" s="120"/>
    <row r="325" ht="15.75" customHeight="1" s="120"/>
    <row r="326" ht="15.75" customHeight="1" s="120"/>
    <row r="327" ht="15.75" customHeight="1" s="120"/>
    <row r="328" ht="15.75" customHeight="1" s="120"/>
    <row r="329" ht="15.75" customHeight="1" s="120"/>
    <row r="330" ht="15.75" customHeight="1" s="120"/>
    <row r="331" ht="15.75" customHeight="1" s="120"/>
    <row r="332" ht="15.75" customHeight="1" s="120"/>
    <row r="333" ht="15.75" customHeight="1" s="120"/>
    <row r="334" ht="15.75" customHeight="1" s="120"/>
    <row r="335" ht="15.75" customHeight="1" s="120"/>
    <row r="336" ht="15.75" customHeight="1" s="120"/>
    <row r="337" ht="15.75" customHeight="1" s="120"/>
    <row r="338" ht="15.75" customHeight="1" s="120"/>
    <row r="339" ht="15.75" customHeight="1" s="120"/>
    <row r="340" ht="15.75" customHeight="1" s="120"/>
    <row r="341" ht="15.75" customHeight="1" s="120"/>
    <row r="342" ht="15.75" customHeight="1" s="120"/>
    <row r="343" ht="15.75" customHeight="1" s="120"/>
    <row r="344" ht="15.75" customHeight="1" s="120"/>
    <row r="345" ht="15.75" customHeight="1" s="120"/>
    <row r="346" ht="15.75" customHeight="1" s="120"/>
    <row r="347" ht="15.75" customHeight="1" s="120"/>
    <row r="348" ht="15.75" customHeight="1" s="120"/>
    <row r="349" ht="15.75" customHeight="1" s="120"/>
    <row r="350" ht="15.75" customHeight="1" s="120"/>
    <row r="351" ht="15.75" customHeight="1" s="120"/>
    <row r="352" ht="15.75" customHeight="1" s="120"/>
    <row r="353" ht="15.75" customHeight="1" s="120"/>
    <row r="354" ht="15.75" customHeight="1" s="120"/>
    <row r="355" ht="15.75" customHeight="1" s="120"/>
    <row r="356" ht="15.75" customHeight="1" s="120"/>
    <row r="357" ht="15.75" customHeight="1" s="120"/>
    <row r="358" ht="15.75" customHeight="1" s="120"/>
    <row r="359" ht="15.75" customHeight="1" s="120"/>
    <row r="360" ht="15.75" customHeight="1" s="120"/>
    <row r="361" ht="15.75" customHeight="1" s="120"/>
    <row r="362" ht="15.75" customHeight="1" s="120"/>
    <row r="363" ht="15.75" customHeight="1" s="120"/>
    <row r="364" ht="15.75" customHeight="1" s="120"/>
    <row r="365" ht="15.75" customHeight="1" s="120"/>
    <row r="366" ht="15.75" customHeight="1" s="120"/>
    <row r="367" ht="15.75" customHeight="1" s="120"/>
    <row r="368" ht="15.75" customHeight="1" s="120"/>
    <row r="369" ht="15.75" customHeight="1" s="120"/>
    <row r="370" ht="15.75" customHeight="1" s="120"/>
    <row r="371" ht="15.75" customHeight="1" s="120"/>
    <row r="372" ht="15.75" customHeight="1" s="120"/>
    <row r="373" ht="15.75" customHeight="1" s="120"/>
    <row r="374" ht="15.75" customHeight="1" s="120"/>
    <row r="375" ht="15.75" customHeight="1" s="120"/>
    <row r="376" ht="15.75" customHeight="1" s="120"/>
    <row r="377" ht="15.75" customHeight="1" s="120"/>
    <row r="378" ht="15.75" customHeight="1" s="120"/>
    <row r="379" ht="15.75" customHeight="1" s="120"/>
    <row r="380" ht="15.75" customHeight="1" s="120"/>
    <row r="381" ht="15.75" customHeight="1" s="120"/>
    <row r="382" ht="15.75" customHeight="1" s="120"/>
    <row r="383" ht="15.75" customHeight="1" s="120"/>
    <row r="384" ht="15.75" customHeight="1" s="120"/>
    <row r="385" ht="15.75" customHeight="1" s="120"/>
    <row r="386" ht="15.75" customHeight="1" s="120"/>
    <row r="387" ht="15.75" customHeight="1" s="120"/>
    <row r="388" ht="15.75" customHeight="1" s="120"/>
    <row r="389" ht="15.75" customHeight="1" s="120"/>
    <row r="390" ht="15.75" customHeight="1" s="120"/>
    <row r="391" ht="15.75" customHeight="1" s="120"/>
    <row r="392" ht="15.75" customHeight="1" s="120"/>
    <row r="393" ht="15.75" customHeight="1" s="120"/>
    <row r="394" ht="15.75" customHeight="1" s="120"/>
    <row r="395" ht="15.75" customHeight="1" s="120"/>
    <row r="396" ht="15.75" customHeight="1" s="120"/>
    <row r="397" ht="15.75" customHeight="1" s="120"/>
    <row r="398" ht="15.75" customHeight="1" s="120"/>
    <row r="399" ht="15.75" customHeight="1" s="120"/>
    <row r="400" ht="15.75" customHeight="1" s="120"/>
    <row r="401" ht="15.75" customHeight="1" s="120"/>
    <row r="402" ht="15.75" customHeight="1" s="120"/>
    <row r="403" ht="15.75" customHeight="1" s="120"/>
    <row r="404" ht="15.75" customHeight="1" s="120"/>
    <row r="405" ht="15.75" customHeight="1" s="120"/>
    <row r="406" ht="15.75" customHeight="1" s="120"/>
    <row r="407" ht="15.75" customHeight="1" s="120"/>
    <row r="408" ht="15.75" customHeight="1" s="120"/>
    <row r="409" ht="15.75" customHeight="1" s="120"/>
    <row r="410" ht="15.75" customHeight="1" s="120"/>
    <row r="411" ht="15.75" customHeight="1" s="120"/>
    <row r="412" ht="15.75" customHeight="1" s="120"/>
    <row r="413" ht="15.75" customHeight="1" s="120"/>
    <row r="414" ht="15.75" customHeight="1" s="120"/>
    <row r="415" ht="15.75" customHeight="1" s="120"/>
    <row r="416" ht="15.75" customHeight="1" s="120"/>
    <row r="417" ht="15.75" customHeight="1" s="120"/>
    <row r="418" ht="15.75" customHeight="1" s="120"/>
    <row r="419" ht="15.75" customHeight="1" s="120"/>
    <row r="420" ht="15.75" customHeight="1" s="120"/>
    <row r="421" ht="15.75" customHeight="1" s="120"/>
    <row r="422" ht="15.75" customHeight="1" s="120"/>
    <row r="423" ht="15.75" customHeight="1" s="120"/>
    <row r="424" ht="15.75" customHeight="1" s="120"/>
    <row r="425" ht="15.75" customHeight="1" s="120"/>
    <row r="426" ht="15.75" customHeight="1" s="120"/>
    <row r="427" ht="15.75" customHeight="1" s="120"/>
    <row r="428" ht="15.75" customHeight="1" s="120"/>
    <row r="429" ht="15.75" customHeight="1" s="120"/>
    <row r="430" ht="15.75" customHeight="1" s="120"/>
    <row r="431" ht="15.75" customHeight="1" s="120"/>
    <row r="432" ht="15.75" customHeight="1" s="120"/>
    <row r="433" ht="15.75" customHeight="1" s="120"/>
    <row r="434" ht="15.75" customHeight="1" s="120"/>
    <row r="435" ht="15.75" customHeight="1" s="120"/>
    <row r="436" ht="15.75" customHeight="1" s="120"/>
    <row r="437" ht="15.75" customHeight="1" s="120"/>
    <row r="438" ht="15.75" customHeight="1" s="120"/>
    <row r="439" ht="15.75" customHeight="1" s="120"/>
    <row r="440" ht="15.75" customHeight="1" s="120"/>
    <row r="441" ht="15.75" customHeight="1" s="120"/>
    <row r="442" ht="15.75" customHeight="1" s="120"/>
    <row r="443" ht="15.75" customHeight="1" s="120"/>
    <row r="444" ht="15.75" customHeight="1" s="120"/>
    <row r="445" ht="15.75" customHeight="1" s="120"/>
    <row r="446" ht="15.75" customHeight="1" s="120"/>
    <row r="447" ht="15.75" customHeight="1" s="120"/>
    <row r="448" ht="15.75" customHeight="1" s="120"/>
    <row r="449" ht="15.75" customHeight="1" s="120"/>
    <row r="450" ht="15.75" customHeight="1" s="120"/>
    <row r="451" ht="15.75" customHeight="1" s="120"/>
    <row r="452" ht="15.75" customHeight="1" s="120"/>
    <row r="453" ht="15.75" customHeight="1" s="120"/>
    <row r="454" ht="15.75" customHeight="1" s="120"/>
    <row r="455" ht="15.75" customHeight="1" s="120"/>
    <row r="456" ht="15.75" customHeight="1" s="120"/>
    <row r="457" ht="15.75" customHeight="1" s="120"/>
    <row r="458" ht="15.75" customHeight="1" s="120"/>
    <row r="459" ht="15.75" customHeight="1" s="120"/>
    <row r="460" ht="15.75" customHeight="1" s="120"/>
    <row r="461" ht="15.75" customHeight="1" s="120"/>
    <row r="462" ht="15.75" customHeight="1" s="120"/>
    <row r="463" ht="15.75" customHeight="1" s="120"/>
    <row r="464" ht="15.75" customHeight="1" s="120"/>
    <row r="465" ht="15.75" customHeight="1" s="120"/>
    <row r="466" ht="15.75" customHeight="1" s="120"/>
    <row r="467" ht="15.75" customHeight="1" s="120"/>
    <row r="468" ht="15.75" customHeight="1" s="120"/>
    <row r="469" ht="15.75" customHeight="1" s="120"/>
    <row r="470" ht="15.75" customHeight="1" s="120"/>
    <row r="471" ht="15.75" customHeight="1" s="120"/>
    <row r="472" ht="15.75" customHeight="1" s="120"/>
    <row r="473" ht="15.75" customHeight="1" s="120"/>
    <row r="474" ht="15.75" customHeight="1" s="120"/>
    <row r="475" ht="15.75" customHeight="1" s="120"/>
    <row r="476" ht="15.75" customHeight="1" s="120"/>
    <row r="477" ht="15.75" customHeight="1" s="120"/>
    <row r="478" ht="15.75" customHeight="1" s="120"/>
    <row r="479" ht="15.75" customHeight="1" s="120"/>
    <row r="480" ht="15.75" customHeight="1" s="120"/>
    <row r="481" ht="15.75" customHeight="1" s="120"/>
    <row r="482" ht="15.75" customHeight="1" s="120"/>
    <row r="483" ht="15.75" customHeight="1" s="120"/>
    <row r="484" ht="15.75" customHeight="1" s="120"/>
    <row r="485" ht="15.75" customHeight="1" s="120"/>
    <row r="486" ht="15.75" customHeight="1" s="120"/>
    <row r="487" ht="15.75" customHeight="1" s="120"/>
    <row r="488" ht="15.75" customHeight="1" s="120"/>
    <row r="489" ht="15.75" customHeight="1" s="120"/>
    <row r="490" ht="15.75" customHeight="1" s="120"/>
    <row r="491" ht="15.75" customHeight="1" s="120"/>
    <row r="492" ht="15.75" customHeight="1" s="120"/>
    <row r="493" ht="15.75" customHeight="1" s="120"/>
    <row r="494" ht="15.75" customHeight="1" s="120"/>
    <row r="495" ht="15.75" customHeight="1" s="120"/>
    <row r="496" ht="15.75" customHeight="1" s="120"/>
    <row r="497" ht="15.75" customHeight="1" s="120"/>
    <row r="498" ht="15.75" customHeight="1" s="120"/>
    <row r="499" ht="15.75" customHeight="1" s="120"/>
    <row r="500" ht="15.75" customHeight="1" s="120"/>
    <row r="501" ht="15.75" customHeight="1" s="120"/>
    <row r="502" ht="15.75" customHeight="1" s="120"/>
    <row r="503" ht="15.75" customHeight="1" s="120"/>
    <row r="504" ht="15.75" customHeight="1" s="120"/>
    <row r="505" ht="15.75" customHeight="1" s="120"/>
    <row r="506" ht="15.75" customHeight="1" s="120"/>
    <row r="507" ht="15.75" customHeight="1" s="120"/>
    <row r="508" ht="15.75" customHeight="1" s="120"/>
    <row r="509" ht="15.75" customHeight="1" s="120"/>
    <row r="510" ht="15.75" customHeight="1" s="120"/>
    <row r="511" ht="15.75" customHeight="1" s="120"/>
    <row r="512" ht="15.75" customHeight="1" s="120"/>
    <row r="513" ht="15.75" customHeight="1" s="120"/>
    <row r="514" ht="15.75" customHeight="1" s="120"/>
    <row r="515" ht="15.75" customHeight="1" s="120"/>
    <row r="516" ht="15.75" customHeight="1" s="120"/>
    <row r="517" ht="15.75" customHeight="1" s="120"/>
    <row r="518" ht="15.75" customHeight="1" s="120"/>
    <row r="519" ht="15.75" customHeight="1" s="120"/>
    <row r="520" ht="15.75" customHeight="1" s="120"/>
    <row r="521" ht="15.75" customHeight="1" s="120"/>
    <row r="522" ht="15.75" customHeight="1" s="120"/>
    <row r="523" ht="15.75" customHeight="1" s="120"/>
    <row r="524" ht="15.75" customHeight="1" s="120"/>
    <row r="525" ht="15.75" customHeight="1" s="120"/>
    <row r="526" ht="15.75" customHeight="1" s="120"/>
    <row r="527" ht="15.75" customHeight="1" s="120"/>
    <row r="528" ht="15.75" customHeight="1" s="120"/>
    <row r="529" ht="15.75" customHeight="1" s="120"/>
    <row r="530" ht="15.75" customHeight="1" s="120"/>
    <row r="531" ht="15.75" customHeight="1" s="120"/>
    <row r="532" ht="15.75" customHeight="1" s="120"/>
    <row r="533" ht="15.75" customHeight="1" s="120"/>
    <row r="534" ht="15.75" customHeight="1" s="120"/>
    <row r="535" ht="15.75" customHeight="1" s="120"/>
    <row r="536" ht="15.75" customHeight="1" s="120"/>
    <row r="537" ht="15.75" customHeight="1" s="120"/>
    <row r="538" ht="15.75" customHeight="1" s="120"/>
    <row r="539" ht="15.75" customHeight="1" s="120"/>
    <row r="540" ht="15.75" customHeight="1" s="120"/>
    <row r="541" ht="15.75" customHeight="1" s="120"/>
    <row r="542" ht="15.75" customHeight="1" s="120"/>
    <row r="543" ht="15.75" customHeight="1" s="120"/>
    <row r="544" ht="15.75" customHeight="1" s="120"/>
    <row r="545" ht="15.75" customHeight="1" s="120"/>
    <row r="546" ht="15.75" customHeight="1" s="120"/>
    <row r="547" ht="15.75" customHeight="1" s="120"/>
    <row r="548" ht="15.75" customHeight="1" s="120"/>
    <row r="549" ht="15.75" customHeight="1" s="120"/>
    <row r="550" ht="15.75" customHeight="1" s="120"/>
    <row r="551" ht="15.75" customHeight="1" s="120"/>
    <row r="552" ht="15.75" customHeight="1" s="120"/>
    <row r="553" ht="15.75" customHeight="1" s="120"/>
    <row r="554" ht="15.75" customHeight="1" s="120"/>
    <row r="555" ht="15.75" customHeight="1" s="120"/>
    <row r="556" ht="15.75" customHeight="1" s="120"/>
    <row r="557" ht="15.75" customHeight="1" s="120"/>
    <row r="558" ht="15.75" customHeight="1" s="120"/>
    <row r="559" ht="15.75" customHeight="1" s="120"/>
    <row r="560" ht="15.75" customHeight="1" s="120"/>
    <row r="561" ht="15.75" customHeight="1" s="120"/>
    <row r="562" ht="15.75" customHeight="1" s="120"/>
    <row r="563" ht="15.75" customHeight="1" s="120"/>
    <row r="564" ht="15.75" customHeight="1" s="120"/>
    <row r="565" ht="15.75" customHeight="1" s="120"/>
    <row r="566" ht="15.75" customHeight="1" s="120"/>
    <row r="567" ht="15.75" customHeight="1" s="120"/>
    <row r="568" ht="15.75" customHeight="1" s="120"/>
    <row r="569" ht="15.75" customHeight="1" s="120"/>
    <row r="570" ht="15.75" customHeight="1" s="120"/>
    <row r="571" ht="15.75" customHeight="1" s="120"/>
    <row r="572" ht="15.75" customHeight="1" s="120"/>
    <row r="573" ht="15.75" customHeight="1" s="120"/>
    <row r="574" ht="15.75" customHeight="1" s="120"/>
    <row r="575" ht="15.75" customHeight="1" s="120"/>
    <row r="576" ht="15.75" customHeight="1" s="120"/>
    <row r="577" ht="15.75" customHeight="1" s="120"/>
    <row r="578" ht="15.75" customHeight="1" s="120"/>
    <row r="579" ht="15.75" customHeight="1" s="120"/>
    <row r="580" ht="15.75" customHeight="1" s="120"/>
    <row r="581" ht="15.75" customHeight="1" s="120"/>
    <row r="582" ht="15.75" customHeight="1" s="120"/>
    <row r="583" ht="15.75" customHeight="1" s="120"/>
    <row r="584" ht="15.75" customHeight="1" s="120"/>
    <row r="585" ht="15.75" customHeight="1" s="120"/>
    <row r="586" ht="15.75" customHeight="1" s="120"/>
    <row r="587" ht="15.75" customHeight="1" s="120"/>
    <row r="588" ht="15.75" customHeight="1" s="120"/>
    <row r="589" ht="15.75" customHeight="1" s="120"/>
    <row r="590" ht="15.75" customHeight="1" s="120"/>
    <row r="591" ht="15.75" customHeight="1" s="120"/>
    <row r="592" ht="15.75" customHeight="1" s="120"/>
    <row r="593" ht="15.75" customHeight="1" s="120"/>
    <row r="594" ht="15.75" customHeight="1" s="120"/>
    <row r="595" ht="15.75" customHeight="1" s="120"/>
    <row r="596" ht="15.75" customHeight="1" s="120"/>
    <row r="597" ht="15.75" customHeight="1" s="120"/>
    <row r="598" ht="15.75" customHeight="1" s="120"/>
    <row r="599" ht="15.75" customHeight="1" s="120"/>
    <row r="600" ht="15.75" customHeight="1" s="120"/>
    <row r="601" ht="15.75" customHeight="1" s="120"/>
    <row r="602" ht="15.75" customHeight="1" s="120"/>
    <row r="603" ht="15.75" customHeight="1" s="120"/>
    <row r="604" ht="15.75" customHeight="1" s="120"/>
    <row r="605" ht="15.75" customHeight="1" s="120"/>
    <row r="606" ht="15.75" customHeight="1" s="120"/>
    <row r="607" ht="15.75" customHeight="1" s="120"/>
    <row r="608" ht="15.75" customHeight="1" s="120"/>
    <row r="609" ht="15.75" customHeight="1" s="120"/>
    <row r="610" ht="15.75" customHeight="1" s="120"/>
    <row r="611" ht="15.75" customHeight="1" s="120"/>
    <row r="612" ht="15.75" customHeight="1" s="120"/>
    <row r="613" ht="15.75" customHeight="1" s="120"/>
    <row r="614" ht="15.75" customHeight="1" s="120"/>
    <row r="615" ht="15.75" customHeight="1" s="120"/>
    <row r="616" ht="15.75" customHeight="1" s="120"/>
    <row r="617" ht="15.75" customHeight="1" s="120"/>
    <row r="618" ht="15.75" customHeight="1" s="120"/>
    <row r="619" ht="15.75" customHeight="1" s="120"/>
    <row r="620" ht="15.75" customHeight="1" s="120"/>
    <row r="621" ht="15.75" customHeight="1" s="120"/>
    <row r="622" ht="15.75" customHeight="1" s="120"/>
    <row r="623" ht="15.75" customHeight="1" s="120"/>
    <row r="624" ht="15.75" customHeight="1" s="120"/>
    <row r="625" ht="15.75" customHeight="1" s="120"/>
    <row r="626" ht="15.75" customHeight="1" s="120"/>
    <row r="627" ht="15.75" customHeight="1" s="120"/>
    <row r="628" ht="15.75" customHeight="1" s="120"/>
    <row r="629" ht="15.75" customHeight="1" s="120"/>
    <row r="630" ht="15.75" customHeight="1" s="120"/>
    <row r="631" ht="15.75" customHeight="1" s="120"/>
    <row r="632" ht="15.75" customHeight="1" s="120"/>
    <row r="633" ht="15.75" customHeight="1" s="120"/>
    <row r="634" ht="15.75" customHeight="1" s="120"/>
    <row r="635" ht="15.75" customHeight="1" s="120"/>
    <row r="636" ht="15.75" customHeight="1" s="120"/>
    <row r="637" ht="15.75" customHeight="1" s="120"/>
    <row r="638" ht="15.75" customHeight="1" s="120"/>
    <row r="639" ht="15.75" customHeight="1" s="120"/>
    <row r="640" ht="15.75" customHeight="1" s="120"/>
    <row r="641" ht="15.75" customHeight="1" s="120"/>
    <row r="642" ht="15.75" customHeight="1" s="120"/>
    <row r="643" ht="15.75" customHeight="1" s="120"/>
    <row r="644" ht="15.75" customHeight="1" s="120"/>
    <row r="645" ht="15.75" customHeight="1" s="120"/>
    <row r="646" ht="15.75" customHeight="1" s="120"/>
    <row r="647" ht="15.75" customHeight="1" s="120"/>
    <row r="648" ht="15.75" customHeight="1" s="120"/>
    <row r="649" ht="15.75" customHeight="1" s="120"/>
    <row r="650" ht="15.75" customHeight="1" s="120"/>
    <row r="651" ht="15.75" customHeight="1" s="120"/>
    <row r="652" ht="15.75" customHeight="1" s="120"/>
    <row r="653" ht="15.75" customHeight="1" s="120"/>
    <row r="654" ht="15.75" customHeight="1" s="120"/>
    <row r="655" ht="15.75" customHeight="1" s="120"/>
    <row r="656" ht="15.75" customHeight="1" s="120"/>
    <row r="657" ht="15.75" customHeight="1" s="120"/>
    <row r="658" ht="15.75" customHeight="1" s="120"/>
    <row r="659" ht="15.75" customHeight="1" s="120"/>
    <row r="660" ht="15.75" customHeight="1" s="120"/>
    <row r="661" ht="15.75" customHeight="1" s="120"/>
    <row r="662" ht="15.75" customHeight="1" s="120"/>
    <row r="663" ht="15.75" customHeight="1" s="120"/>
    <row r="664" ht="15.75" customHeight="1" s="120"/>
    <row r="665" ht="15.75" customHeight="1" s="120"/>
    <row r="666" ht="15.75" customHeight="1" s="120"/>
    <row r="667" ht="15.75" customHeight="1" s="120"/>
    <row r="668" ht="15.75" customHeight="1" s="120"/>
    <row r="669" ht="15.75" customHeight="1" s="120"/>
    <row r="670" ht="15.75" customHeight="1" s="120"/>
    <row r="671" ht="15.75" customHeight="1" s="120"/>
    <row r="672" ht="15.75" customHeight="1" s="120"/>
    <row r="673" ht="15.75" customHeight="1" s="120"/>
    <row r="674" ht="15.75" customHeight="1" s="120"/>
    <row r="675" ht="15.75" customHeight="1" s="120"/>
    <row r="676" ht="15.75" customHeight="1" s="120"/>
    <row r="677" ht="15.75" customHeight="1" s="120"/>
    <row r="678" ht="15.75" customHeight="1" s="120"/>
    <row r="679" ht="15.75" customHeight="1" s="120"/>
    <row r="680" ht="15.75" customHeight="1" s="120"/>
    <row r="681" ht="15.75" customHeight="1" s="120"/>
    <row r="682" ht="15.75" customHeight="1" s="120"/>
    <row r="683" ht="15.75" customHeight="1" s="120"/>
    <row r="684" ht="15.75" customHeight="1" s="120"/>
    <row r="685" ht="15.75" customHeight="1" s="120"/>
    <row r="686" ht="15.75" customHeight="1" s="120"/>
    <row r="687" ht="15.75" customHeight="1" s="120"/>
    <row r="688" ht="15.75" customHeight="1" s="120"/>
    <row r="689" ht="15.75" customHeight="1" s="120"/>
    <row r="690" ht="15.75" customHeight="1" s="120"/>
    <row r="691" ht="15.75" customHeight="1" s="120"/>
    <row r="692" ht="15.75" customHeight="1" s="120"/>
    <row r="693" ht="15.75" customHeight="1" s="120"/>
    <row r="694" ht="15.75" customHeight="1" s="120"/>
    <row r="695" ht="15.75" customHeight="1" s="120"/>
    <row r="696" ht="15.75" customHeight="1" s="120"/>
    <row r="697" ht="15.75" customHeight="1" s="120"/>
    <row r="698" ht="15.75" customHeight="1" s="120"/>
    <row r="699" ht="15.75" customHeight="1" s="120"/>
    <row r="700" ht="15.75" customHeight="1" s="120"/>
    <row r="701" ht="15.75" customHeight="1" s="120"/>
    <row r="702" ht="15.75" customHeight="1" s="120"/>
    <row r="703" ht="15.75" customHeight="1" s="120"/>
    <row r="704" ht="15.75" customHeight="1" s="120"/>
    <row r="705" ht="15.75" customHeight="1" s="120"/>
    <row r="706" ht="15.75" customHeight="1" s="120"/>
    <row r="707" ht="15.75" customHeight="1" s="120"/>
    <row r="708" ht="15.75" customHeight="1" s="120"/>
    <row r="709" ht="15.75" customHeight="1" s="120"/>
    <row r="710" ht="15.75" customHeight="1" s="120"/>
    <row r="711" ht="15.75" customHeight="1" s="120"/>
    <row r="712" ht="15.75" customHeight="1" s="120"/>
    <row r="713" ht="15.75" customHeight="1" s="120"/>
    <row r="714" ht="15.75" customHeight="1" s="120"/>
    <row r="715" ht="15.75" customHeight="1" s="120"/>
    <row r="716" ht="15.75" customHeight="1" s="120"/>
    <row r="717" ht="15.75" customHeight="1" s="120"/>
    <row r="718" ht="15.75" customHeight="1" s="120"/>
    <row r="719" ht="15.75" customHeight="1" s="120"/>
    <row r="720" ht="15.75" customHeight="1" s="120"/>
    <row r="721" ht="15.75" customHeight="1" s="120"/>
    <row r="722" ht="15.75" customHeight="1" s="120"/>
    <row r="723" ht="15.75" customHeight="1" s="120"/>
    <row r="724" ht="15.75" customHeight="1" s="120"/>
    <row r="725" ht="15.75" customHeight="1" s="120"/>
    <row r="726" ht="15.75" customHeight="1" s="120"/>
    <row r="727" ht="15.75" customHeight="1" s="120"/>
    <row r="728" ht="15.75" customHeight="1" s="120"/>
    <row r="729" ht="15.75" customHeight="1" s="120"/>
    <row r="730" ht="15.75" customHeight="1" s="120"/>
    <row r="731" ht="15.75" customHeight="1" s="120"/>
    <row r="732" ht="15.75" customHeight="1" s="120"/>
    <row r="733" ht="15.75" customHeight="1" s="120"/>
    <row r="734" ht="15.75" customHeight="1" s="120"/>
    <row r="735" ht="15.75" customHeight="1" s="120"/>
    <row r="736" ht="15.75" customHeight="1" s="120"/>
    <row r="737" ht="15.75" customHeight="1" s="120"/>
    <row r="738" ht="15.75" customHeight="1" s="120"/>
    <row r="739" ht="15.75" customHeight="1" s="120"/>
    <row r="740" ht="15.75" customHeight="1" s="120"/>
    <row r="741" ht="15.75" customHeight="1" s="120"/>
    <row r="742" ht="15.75" customHeight="1" s="120"/>
    <row r="743" ht="15.75" customHeight="1" s="120"/>
    <row r="744" ht="15.75" customHeight="1" s="120"/>
    <row r="745" ht="15.75" customHeight="1" s="120"/>
    <row r="746" ht="15.75" customHeight="1" s="120"/>
    <row r="747" ht="15.75" customHeight="1" s="120"/>
    <row r="748" ht="15.75" customHeight="1" s="120"/>
    <row r="749" ht="15.75" customHeight="1" s="120"/>
    <row r="750" ht="15.75" customHeight="1" s="120"/>
    <row r="751" ht="15.75" customHeight="1" s="120"/>
    <row r="752" ht="15.75" customHeight="1" s="120"/>
    <row r="753" ht="15.75" customHeight="1" s="120"/>
    <row r="754" ht="15.75" customHeight="1" s="120"/>
    <row r="755" ht="15.75" customHeight="1" s="120"/>
    <row r="756" ht="15.75" customHeight="1" s="120"/>
    <row r="757" ht="15.75" customHeight="1" s="120"/>
    <row r="758" ht="15.75" customHeight="1" s="120"/>
    <row r="759" ht="15.75" customHeight="1" s="120"/>
    <row r="760" ht="15.75" customHeight="1" s="120"/>
    <row r="761" ht="15.75" customHeight="1" s="120"/>
    <row r="762" ht="15.75" customHeight="1" s="120"/>
    <row r="763" ht="15.75" customHeight="1" s="120"/>
    <row r="764" ht="15.75" customHeight="1" s="120"/>
    <row r="765" ht="15.75" customHeight="1" s="120"/>
    <row r="766" ht="15.75" customHeight="1" s="120"/>
    <row r="767" ht="15.75" customHeight="1" s="120"/>
    <row r="768" ht="15.75" customHeight="1" s="120"/>
    <row r="769" ht="15.75" customHeight="1" s="120"/>
    <row r="770" ht="15.75" customHeight="1" s="120"/>
    <row r="771" ht="15.75" customHeight="1" s="120"/>
    <row r="772" ht="15.75" customHeight="1" s="120"/>
    <row r="773" ht="15.75" customHeight="1" s="120"/>
    <row r="774" ht="15.75" customHeight="1" s="120"/>
    <row r="775" ht="15.75" customHeight="1" s="120"/>
    <row r="776" ht="15.75" customHeight="1" s="120"/>
    <row r="777" ht="15.75" customHeight="1" s="120"/>
    <row r="778" ht="15.75" customHeight="1" s="120"/>
    <row r="779" ht="15.75" customHeight="1" s="120"/>
    <row r="780" ht="15.75" customHeight="1" s="120"/>
    <row r="781" ht="15.75" customHeight="1" s="120"/>
    <row r="782" ht="15.75" customHeight="1" s="120"/>
    <row r="783" ht="15.75" customHeight="1" s="120"/>
    <row r="784" ht="15.75" customHeight="1" s="120"/>
    <row r="785" ht="15.75" customHeight="1" s="120"/>
    <row r="786" ht="15.75" customHeight="1" s="120"/>
    <row r="787" ht="15.75" customHeight="1" s="120"/>
    <row r="788" ht="15.75" customHeight="1" s="120"/>
    <row r="789" ht="15.75" customHeight="1" s="120"/>
    <row r="790" ht="15.75" customHeight="1" s="120"/>
    <row r="791" ht="15.75" customHeight="1" s="120"/>
    <row r="792" ht="15.75" customHeight="1" s="120"/>
    <row r="793" ht="15.75" customHeight="1" s="120"/>
    <row r="794" ht="15.75" customHeight="1" s="120"/>
    <row r="795" ht="15.75" customHeight="1" s="120"/>
    <row r="796" ht="15.75" customHeight="1" s="120"/>
    <row r="797" ht="15.75" customHeight="1" s="120"/>
    <row r="798" ht="15.75" customHeight="1" s="120"/>
    <row r="799" ht="15.75" customHeight="1" s="120"/>
    <row r="800" ht="15.75" customHeight="1" s="120"/>
    <row r="801" ht="15.75" customHeight="1" s="120"/>
    <row r="802" ht="15.75" customHeight="1" s="120"/>
    <row r="803" ht="15.75" customHeight="1" s="120"/>
    <row r="804" ht="15.75" customHeight="1" s="120"/>
    <row r="805" ht="15.75" customHeight="1" s="120"/>
    <row r="806" ht="15.75" customHeight="1" s="120"/>
    <row r="807" ht="15.75" customHeight="1" s="120"/>
    <row r="808" ht="15.75" customHeight="1" s="120"/>
    <row r="809" ht="15.75" customHeight="1" s="120"/>
    <row r="810" ht="15.75" customHeight="1" s="120"/>
    <row r="811" ht="15.75" customHeight="1" s="120"/>
    <row r="812" ht="15.75" customHeight="1" s="120"/>
    <row r="813" ht="15.75" customHeight="1" s="120"/>
    <row r="814" ht="15.75" customHeight="1" s="120"/>
    <row r="815" ht="15.75" customHeight="1" s="120"/>
    <row r="816" ht="15.75" customHeight="1" s="120"/>
    <row r="817" ht="15.75" customHeight="1" s="120"/>
    <row r="818" ht="15.75" customHeight="1" s="120"/>
    <row r="819" ht="15.75" customHeight="1" s="120"/>
    <row r="820" ht="15.75" customHeight="1" s="120"/>
    <row r="821" ht="15.75" customHeight="1" s="120"/>
    <row r="822" ht="15.75" customHeight="1" s="120"/>
    <row r="823" ht="15.75" customHeight="1" s="120"/>
    <row r="824" ht="15.75" customHeight="1" s="120"/>
    <row r="825" ht="15.75" customHeight="1" s="120"/>
    <row r="826" ht="15.75" customHeight="1" s="120"/>
    <row r="827" ht="15.75" customHeight="1" s="120"/>
    <row r="828" ht="15.75" customHeight="1" s="120"/>
    <row r="829" ht="15.75" customHeight="1" s="120"/>
    <row r="830" ht="15.75" customHeight="1" s="120"/>
    <row r="831" ht="15.75" customHeight="1" s="120"/>
    <row r="832" ht="15.75" customHeight="1" s="120"/>
    <row r="833" ht="15.75" customHeight="1" s="120"/>
    <row r="834" ht="15.75" customHeight="1" s="120"/>
    <row r="835" ht="15.75" customHeight="1" s="120"/>
    <row r="836" ht="15.75" customHeight="1" s="120"/>
    <row r="837" ht="15.75" customHeight="1" s="120"/>
    <row r="838" ht="15.75" customHeight="1" s="120"/>
    <row r="839" ht="15.75" customHeight="1" s="120"/>
    <row r="840" ht="15.75" customHeight="1" s="120"/>
    <row r="841" ht="15.75" customHeight="1" s="120"/>
    <row r="842" ht="15.75" customHeight="1" s="120"/>
    <row r="843" ht="15.75" customHeight="1" s="120"/>
    <row r="844" ht="15.75" customHeight="1" s="120"/>
    <row r="845" ht="15.75" customHeight="1" s="120"/>
    <row r="846" ht="15.75" customHeight="1" s="120"/>
    <row r="847" ht="15.75" customHeight="1" s="120"/>
    <row r="848" ht="15.75" customHeight="1" s="120"/>
    <row r="849" ht="15.75" customHeight="1" s="120"/>
    <row r="850" ht="15.75" customHeight="1" s="120"/>
    <row r="851" ht="15.75" customHeight="1" s="120"/>
    <row r="852" ht="15.75" customHeight="1" s="120"/>
    <row r="853" ht="15.75" customHeight="1" s="120"/>
    <row r="854" ht="15.75" customHeight="1" s="120"/>
    <row r="855" ht="15.75" customHeight="1" s="120"/>
    <row r="856" ht="15.75" customHeight="1" s="120"/>
    <row r="857" ht="15.75" customHeight="1" s="120"/>
    <row r="858" ht="15.75" customHeight="1" s="120"/>
    <row r="859" ht="15.75" customHeight="1" s="120"/>
    <row r="860" ht="15.75" customHeight="1" s="120"/>
    <row r="861" ht="15.75" customHeight="1" s="120"/>
    <row r="862" ht="15.75" customHeight="1" s="120"/>
    <row r="863" ht="15.75" customHeight="1" s="120"/>
    <row r="864" ht="15.75" customHeight="1" s="120"/>
    <row r="865" ht="15.75" customHeight="1" s="120"/>
    <row r="866" ht="15.75" customHeight="1" s="120"/>
    <row r="867" ht="15.75" customHeight="1" s="120"/>
    <row r="868" ht="15.75" customHeight="1" s="120"/>
    <row r="869" ht="15.75" customHeight="1" s="120"/>
    <row r="870" ht="15.75" customHeight="1" s="120"/>
    <row r="871" ht="15.75" customHeight="1" s="120"/>
    <row r="872" ht="15.75" customHeight="1" s="120"/>
    <row r="873" ht="15.75" customHeight="1" s="120"/>
    <row r="874" ht="15.75" customHeight="1" s="120"/>
    <row r="875" ht="15.75" customHeight="1" s="120"/>
    <row r="876" ht="15.75" customHeight="1" s="120"/>
    <row r="877" ht="15.75" customHeight="1" s="120"/>
    <row r="878" ht="15.75" customHeight="1" s="120"/>
    <row r="879" ht="15.75" customHeight="1" s="120"/>
    <row r="880" ht="15.75" customHeight="1" s="120"/>
    <row r="881" ht="15.75" customHeight="1" s="120"/>
    <row r="882" ht="15.75" customHeight="1" s="120"/>
    <row r="883" ht="15.75" customHeight="1" s="120"/>
    <row r="884" ht="15.75" customHeight="1" s="120"/>
    <row r="885" ht="15.75" customHeight="1" s="120"/>
    <row r="886" ht="15.75" customHeight="1" s="120"/>
    <row r="887" ht="15.75" customHeight="1" s="120"/>
    <row r="888" ht="15.75" customHeight="1" s="120"/>
    <row r="889" ht="15.75" customHeight="1" s="120"/>
    <row r="890" ht="15.75" customHeight="1" s="120"/>
    <row r="891" ht="15.75" customHeight="1" s="120"/>
    <row r="892" ht="15.75" customHeight="1" s="120"/>
    <row r="893" ht="15.75" customHeight="1" s="120"/>
    <row r="894" ht="15.75" customHeight="1" s="120"/>
    <row r="895" ht="15.75" customHeight="1" s="120"/>
    <row r="896" ht="15.75" customHeight="1" s="120"/>
    <row r="897" ht="15.75" customHeight="1" s="120"/>
    <row r="898" ht="15.75" customHeight="1" s="120"/>
    <row r="899" ht="15.75" customHeight="1" s="120"/>
    <row r="900" ht="15.75" customHeight="1" s="120"/>
    <row r="901" ht="15.75" customHeight="1" s="120"/>
    <row r="902" ht="15.75" customHeight="1" s="120"/>
    <row r="903" ht="15.75" customHeight="1" s="120"/>
    <row r="904" ht="15.75" customHeight="1" s="120"/>
    <row r="905" ht="15.75" customHeight="1" s="120"/>
    <row r="906" ht="15.75" customHeight="1" s="120"/>
    <row r="907" ht="15.75" customHeight="1" s="120"/>
    <row r="908" ht="15.75" customHeight="1" s="120"/>
    <row r="909" ht="15.75" customHeight="1" s="120"/>
    <row r="910" ht="15.75" customHeight="1" s="120"/>
    <row r="911" ht="15.75" customHeight="1" s="120"/>
    <row r="912" ht="15.75" customHeight="1" s="120"/>
    <row r="913" ht="15.75" customHeight="1" s="120"/>
    <row r="914" ht="15.75" customHeight="1" s="120"/>
    <row r="915" ht="15.75" customHeight="1" s="120"/>
    <row r="916" ht="15.75" customHeight="1" s="120"/>
    <row r="917" ht="15.75" customHeight="1" s="120"/>
    <row r="918" ht="15.75" customHeight="1" s="120"/>
    <row r="919" ht="15.75" customHeight="1" s="120"/>
    <row r="920" ht="15.75" customHeight="1" s="120"/>
    <row r="921" ht="15.75" customHeight="1" s="120"/>
    <row r="922" ht="15.75" customHeight="1" s="120"/>
    <row r="923" ht="15.75" customHeight="1" s="120"/>
    <row r="924" ht="15.75" customHeight="1" s="120"/>
    <row r="925" ht="15.75" customHeight="1" s="120"/>
    <row r="926" ht="15.75" customHeight="1" s="120"/>
    <row r="927" ht="15.75" customHeight="1" s="120"/>
    <row r="928" ht="15.75" customHeight="1" s="120"/>
    <row r="929" ht="15.75" customHeight="1" s="120"/>
    <row r="930" ht="15.75" customHeight="1" s="120"/>
    <row r="931" ht="15.75" customHeight="1" s="120"/>
    <row r="932" ht="15.75" customHeight="1" s="120"/>
    <row r="933" ht="15.75" customHeight="1" s="120"/>
    <row r="934" ht="15.75" customHeight="1" s="120"/>
    <row r="935" ht="15.75" customHeight="1" s="120"/>
    <row r="936" ht="15.75" customHeight="1" s="120"/>
    <row r="937" ht="15.75" customHeight="1" s="120"/>
    <row r="938" ht="15.75" customHeight="1" s="120"/>
    <row r="939" ht="15.75" customHeight="1" s="120"/>
    <row r="940" ht="15.75" customHeight="1" s="120"/>
    <row r="941" ht="15.75" customHeight="1" s="120"/>
    <row r="942" ht="15.75" customHeight="1" s="120"/>
    <row r="943" ht="15.75" customHeight="1" s="120"/>
    <row r="944" ht="15.75" customHeight="1" s="120"/>
    <row r="945" ht="15.75" customHeight="1" s="120"/>
    <row r="946" ht="15.75" customHeight="1" s="120"/>
    <row r="947" ht="15.75" customHeight="1" s="120"/>
    <row r="948" ht="15.75" customHeight="1" s="120"/>
    <row r="949" ht="15.75" customHeight="1" s="120"/>
    <row r="950" ht="15.75" customHeight="1" s="120"/>
    <row r="951" ht="15.75" customHeight="1" s="120"/>
    <row r="952" ht="15.75" customHeight="1" s="120"/>
    <row r="953" ht="15.75" customHeight="1" s="120"/>
    <row r="954" ht="15.75" customHeight="1" s="120"/>
    <row r="955" ht="15.75" customHeight="1" s="120"/>
    <row r="956" ht="15.75" customHeight="1" s="120"/>
    <row r="957" ht="15.75" customHeight="1" s="120"/>
    <row r="958" ht="15.75" customHeight="1" s="120"/>
    <row r="959" ht="15.75" customHeight="1" s="120"/>
    <row r="960" ht="15.75" customHeight="1" s="120"/>
    <row r="961" ht="15.75" customHeight="1" s="120"/>
    <row r="962" ht="15.75" customHeight="1" s="120"/>
    <row r="963" ht="15.75" customHeight="1" s="120"/>
    <row r="964" ht="15.75" customHeight="1" s="120"/>
    <row r="965" ht="15.75" customHeight="1" s="120"/>
    <row r="966" ht="15.75" customHeight="1" s="120"/>
    <row r="967" ht="15.75" customHeight="1" s="120"/>
    <row r="968" ht="15.75" customHeight="1" s="120"/>
    <row r="969" ht="15.75" customHeight="1" s="120"/>
    <row r="970" ht="15.75" customHeight="1" s="120"/>
    <row r="971" ht="15.75" customHeight="1" s="120"/>
    <row r="972" ht="15.75" customHeight="1" s="120"/>
    <row r="973" ht="15.75" customHeight="1" s="120"/>
    <row r="974" ht="15.75" customHeight="1" s="120"/>
    <row r="975" ht="15.75" customHeight="1" s="120"/>
    <row r="976" ht="15.75" customHeight="1" s="120"/>
    <row r="977" ht="15.75" customHeight="1" s="120"/>
    <row r="978" ht="15.75" customHeight="1" s="120"/>
    <row r="979" ht="15.75" customHeight="1" s="120"/>
    <row r="980" ht="15.75" customHeight="1" s="120"/>
    <row r="981" ht="15.75" customHeight="1" s="120"/>
    <row r="982" ht="15.75" customHeight="1" s="120"/>
    <row r="983" ht="15.75" customHeight="1" s="120"/>
    <row r="984" ht="15.75" customHeight="1" s="120"/>
    <row r="985" ht="15.75" customHeight="1" s="120"/>
    <row r="986" ht="15.75" customHeight="1" s="120"/>
    <row r="987" ht="15.75" customHeight="1" s="120"/>
    <row r="988" ht="15.75" customHeight="1" s="120"/>
    <row r="989" ht="15.75" customHeight="1" s="120"/>
    <row r="990" ht="15.75" customHeight="1" s="120"/>
    <row r="991" ht="15.75" customHeight="1" s="120"/>
    <row r="992" ht="15.75" customHeight="1" s="120"/>
    <row r="993" ht="15.75" customHeight="1" s="120"/>
    <row r="994" ht="15.75" customHeight="1" s="120"/>
    <row r="995" ht="15.75" customHeight="1" s="120"/>
    <row r="996" ht="15.75" customHeight="1" s="120"/>
    <row r="997" ht="15.75" customHeight="1" s="120"/>
    <row r="998" ht="15.75" customHeight="1" s="120"/>
    <row r="999" ht="15.75" customHeight="1" s="120"/>
    <row r="1000" ht="15.75" customHeight="1" s="120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topLeftCell="B1" workbookViewId="0">
      <selection activeCell="A1" sqref="A1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10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10" t="n"/>
    </row>
    <row r="2" ht="15" customHeight="1" s="120">
      <c r="A2" s="10" t="n"/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  <c r="M2" s="10" t="n"/>
      <c r="N2" s="10" t="n"/>
      <c r="O2" s="10" t="n"/>
      <c r="P2" s="10" t="n"/>
      <c r="Q2" s="10" t="n"/>
      <c r="R2" s="10" t="n"/>
      <c r="S2" s="10" t="n"/>
      <c r="T2" s="10" t="n"/>
      <c r="U2" s="10" t="n"/>
      <c r="V2" s="10" t="n"/>
      <c r="W2" s="10" t="n"/>
      <c r="X2" s="10" t="n"/>
      <c r="Y2" s="10" t="n"/>
      <c r="Z2" s="10" t="n"/>
      <c r="AA2" s="10" t="n"/>
      <c r="AB2" s="10" t="n"/>
      <c r="AC2" s="10" t="n"/>
      <c r="AD2" s="10" t="n"/>
      <c r="AE2" s="10" t="n"/>
      <c r="AF2" s="10" t="n"/>
      <c r="AG2" s="10" t="n"/>
      <c r="AH2" s="10" t="n"/>
      <c r="AI2" s="10" t="n"/>
      <c r="AJ2" s="10" t="n"/>
      <c r="AK2" s="10" t="n"/>
    </row>
    <row r="3" ht="15" customHeight="1" s="120">
      <c r="A3" s="10" t="n"/>
      <c r="B3" s="10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10" t="n"/>
      <c r="I3" s="10" t="n"/>
      <c r="J3" s="10" t="n"/>
      <c r="K3" s="10" t="n"/>
      <c r="L3" s="10" t="n"/>
      <c r="M3" s="10" t="n"/>
      <c r="N3" s="10" t="n"/>
      <c r="O3" s="10" t="n"/>
      <c r="P3" s="10" t="n"/>
      <c r="Q3" s="10" t="n"/>
      <c r="R3" s="10" t="n"/>
      <c r="S3" s="10" t="n"/>
      <c r="T3" s="10" t="n"/>
      <c r="U3" s="10" t="n"/>
      <c r="V3" s="10" t="n"/>
      <c r="W3" s="10" t="n"/>
      <c r="X3" s="10" t="n"/>
      <c r="Y3" s="10" t="n"/>
      <c r="Z3" s="10" t="n"/>
      <c r="AA3" s="10" t="n"/>
      <c r="AB3" s="10" t="n"/>
      <c r="AC3" s="10" t="n"/>
      <c r="AD3" s="10" t="n"/>
      <c r="AE3" s="10" t="n"/>
      <c r="AF3" s="10" t="n"/>
      <c r="AG3" s="10" t="n"/>
      <c r="AH3" s="10" t="n"/>
      <c r="AI3" s="10" t="n"/>
      <c r="AJ3" s="10" t="n"/>
      <c r="AK3" s="10" t="n"/>
    </row>
    <row r="4" ht="15" customHeight="1" s="120">
      <c r="A4" s="10" t="n"/>
      <c r="B4" s="10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10" t="n"/>
      <c r="I4" s="10" t="n"/>
      <c r="J4" s="10" t="n"/>
      <c r="K4" s="10" t="n"/>
      <c r="L4" s="10" t="n"/>
      <c r="M4" s="10" t="n"/>
      <c r="N4" s="10" t="n"/>
      <c r="O4" s="10" t="n"/>
      <c r="P4" s="10" t="n"/>
      <c r="Q4" s="10" t="n"/>
      <c r="R4" s="10" t="n"/>
      <c r="S4" s="10" t="n"/>
      <c r="T4" s="10" t="n"/>
      <c r="U4" s="10" t="n"/>
      <c r="V4" s="10" t="n"/>
      <c r="W4" s="10" t="n"/>
      <c r="X4" s="10" t="n"/>
      <c r="Y4" s="10" t="n"/>
      <c r="Z4" s="10" t="n"/>
      <c r="AA4" s="10" t="n"/>
      <c r="AB4" s="10" t="n"/>
      <c r="AC4" s="10" t="n"/>
      <c r="AD4" s="10" t="n"/>
      <c r="AE4" s="10" t="n"/>
      <c r="AF4" s="10" t="n"/>
      <c r="AG4" s="10" t="n"/>
      <c r="AH4" s="10" t="n"/>
      <c r="AI4" s="10" t="n"/>
      <c r="AJ4" s="10" t="n"/>
      <c r="AK4" s="10" t="n"/>
    </row>
    <row r="5" ht="15" customHeight="1" s="120">
      <c r="A5" s="10" t="n"/>
      <c r="B5" s="10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0" t="n"/>
      <c r="X5" s="10" t="n"/>
      <c r="Y5" s="10" t="n"/>
      <c r="Z5" s="10" t="n"/>
      <c r="AA5" s="10" t="n"/>
      <c r="AB5" s="10" t="n"/>
      <c r="AC5" s="10" t="n"/>
      <c r="AD5" s="10" t="n"/>
      <c r="AE5" s="10" t="n"/>
      <c r="AF5" s="10" t="n"/>
      <c r="AG5" s="10" t="n"/>
      <c r="AH5" s="10" t="n"/>
      <c r="AI5" s="10" t="n"/>
      <c r="AJ5" s="10" t="n"/>
      <c r="AK5" s="10" t="n"/>
    </row>
    <row r="6" ht="15" customHeight="1" s="120">
      <c r="A6" s="10" t="n"/>
      <c r="B6" s="10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10" t="n"/>
      <c r="I6" s="10" t="n"/>
      <c r="J6" s="10" t="n"/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  <c r="U6" s="10" t="n"/>
      <c r="V6" s="10" t="n"/>
      <c r="W6" s="10" t="n"/>
      <c r="X6" s="10" t="n"/>
      <c r="Y6" s="10" t="n"/>
      <c r="Z6" s="10" t="n"/>
      <c r="AA6" s="10" t="n"/>
      <c r="AB6" s="10" t="n"/>
      <c r="AC6" s="10" t="n"/>
      <c r="AD6" s="10" t="n"/>
      <c r="AE6" s="10" t="n"/>
      <c r="AF6" s="10" t="n"/>
      <c r="AG6" s="10" t="n"/>
      <c r="AH6" s="10" t="n"/>
      <c r="AI6" s="10" t="n"/>
      <c r="AJ6" s="10" t="n"/>
      <c r="AK6" s="10" t="n"/>
    </row>
    <row r="7">
      <c r="A7" s="10" t="n"/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  <c r="M7" s="10" t="n"/>
      <c r="N7" s="10" t="n"/>
      <c r="O7" s="10" t="n"/>
      <c r="P7" s="10" t="n"/>
      <c r="Q7" s="10" t="n"/>
      <c r="R7" s="10" t="n"/>
      <c r="S7" s="10" t="n"/>
      <c r="T7" s="10" t="n"/>
      <c r="U7" s="10" t="n"/>
      <c r="V7" s="10" t="n"/>
      <c r="W7" s="10" t="n"/>
      <c r="X7" s="10" t="n"/>
      <c r="Y7" s="10" t="n"/>
      <c r="Z7" s="10" t="n"/>
      <c r="AA7" s="10" t="n"/>
      <c r="AB7" s="10" t="n"/>
      <c r="AC7" s="10" t="n"/>
      <c r="AD7" s="10" t="n"/>
      <c r="AE7" s="10" t="n"/>
      <c r="AF7" s="10" t="n"/>
      <c r="AG7" s="10" t="n"/>
      <c r="AH7" s="10" t="n"/>
      <c r="AI7" s="10" t="n"/>
      <c r="AJ7" s="10" t="n"/>
      <c r="AK7" s="10" t="n"/>
    </row>
    <row r="8">
      <c r="A8" s="10" t="n"/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</row>
    <row r="9">
      <c r="A9" s="10" t="n"/>
      <c r="B9" s="10" t="n"/>
      <c r="C9" s="10" t="n"/>
      <c r="D9" s="10" t="n"/>
      <c r="E9" s="10" t="n"/>
      <c r="F9" s="10" t="n"/>
      <c r="G9" s="10" t="n"/>
      <c r="H9" s="10" t="n"/>
      <c r="I9" s="10" t="n"/>
      <c r="J9" s="10" t="n"/>
      <c r="K9" s="10" t="n"/>
      <c r="L9" s="10" t="n"/>
      <c r="M9" s="10" t="n"/>
      <c r="N9" s="10" t="n"/>
      <c r="O9" s="10" t="n"/>
      <c r="P9" s="10" t="n"/>
      <c r="Q9" s="10" t="n"/>
      <c r="R9" s="10" t="n"/>
      <c r="S9" s="10" t="n"/>
      <c r="T9" s="10" t="n"/>
      <c r="U9" s="10" t="n"/>
      <c r="V9" s="10" t="n"/>
      <c r="W9" s="10" t="n"/>
      <c r="X9" s="10" t="n"/>
      <c r="Y9" s="10" t="n"/>
      <c r="Z9" s="10" t="n"/>
      <c r="AA9" s="10" t="n"/>
      <c r="AB9" s="10" t="n"/>
      <c r="AC9" s="10" t="n"/>
      <c r="AD9" s="10" t="n"/>
      <c r="AE9" s="10" t="n"/>
      <c r="AF9" s="10" t="n"/>
      <c r="AG9" s="10" t="n"/>
      <c r="AH9" s="10" t="n"/>
      <c r="AI9" s="10" t="n"/>
      <c r="AJ9" s="10" t="n"/>
      <c r="AK9" s="10" t="n"/>
    </row>
    <row r="10" ht="15" customHeight="1" s="120">
      <c r="A10" s="49" t="inlineStr">
        <is>
          <t>TEF000</t>
        </is>
      </c>
      <c r="B10" s="25" t="inlineStr">
        <is>
          <t>37. Transportation Sector Energy Use by Fuel Type Within a Mode</t>
        </is>
      </c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  <c r="AJ10" s="10" t="n"/>
      <c r="AK10" s="10" t="n"/>
    </row>
    <row r="11" ht="15" customHeight="1" s="120">
      <c r="A11" s="10" t="n"/>
      <c r="B11" s="26" t="inlineStr">
        <is>
          <t>(trillion Btu)</t>
        </is>
      </c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  <c r="AJ11" s="10" t="n"/>
      <c r="AK11" s="10" t="n"/>
    </row>
    <row r="12" ht="15" customHeight="1" s="120">
      <c r="A12" s="10" t="n"/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0">
      <c r="A13" s="10" t="n"/>
      <c r="B13" s="27" t="inlineStr">
        <is>
          <t xml:space="preserve"> Mode and Type</t>
        </is>
      </c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  <c r="AJ14" s="10" t="n"/>
      <c r="AK14" s="10" t="n"/>
    </row>
    <row r="15" ht="15" customHeight="1" s="120">
      <c r="A15" s="49" t="inlineStr">
        <is>
          <t>TEF000:ba_Total</t>
        </is>
      </c>
      <c r="B15" s="19" t="inlineStr">
        <is>
          <t>Light-Duty Vehicle</t>
        </is>
      </c>
      <c r="C15" s="28" t="n">
        <v>15428.980469</v>
      </c>
      <c r="D15" s="28" t="n">
        <v>15405.49707</v>
      </c>
      <c r="E15" s="28" t="n">
        <v>15323.708984</v>
      </c>
      <c r="F15" s="28" t="n">
        <v>15159.97168</v>
      </c>
      <c r="G15" s="28" t="n">
        <v>14917.845703</v>
      </c>
      <c r="H15" s="28" t="n">
        <v>14628.935547</v>
      </c>
      <c r="I15" s="28" t="n">
        <v>14292.073242</v>
      </c>
      <c r="J15" s="28" t="n">
        <v>13935.911133</v>
      </c>
      <c r="K15" s="28" t="n">
        <v>13565.998047</v>
      </c>
      <c r="L15" s="28" t="n">
        <v>13277.203125</v>
      </c>
      <c r="M15" s="28" t="n">
        <v>13019.744141</v>
      </c>
      <c r="N15" s="28" t="n">
        <v>12784.96582</v>
      </c>
      <c r="O15" s="28" t="n">
        <v>12550.357422</v>
      </c>
      <c r="P15" s="28" t="n">
        <v>12335.547852</v>
      </c>
      <c r="Q15" s="28" t="n">
        <v>12134.970703</v>
      </c>
      <c r="R15" s="28" t="n">
        <v>11949.124023</v>
      </c>
      <c r="S15" s="28" t="n">
        <v>11778.060547</v>
      </c>
      <c r="T15" s="28" t="n">
        <v>11621.788086</v>
      </c>
      <c r="U15" s="28" t="n">
        <v>11477.595703</v>
      </c>
      <c r="V15" s="28" t="n">
        <v>11370.867188</v>
      </c>
      <c r="W15" s="28" t="n">
        <v>11287.214844</v>
      </c>
      <c r="X15" s="28" t="n">
        <v>11223.201172</v>
      </c>
      <c r="Y15" s="28" t="n">
        <v>11175.604492</v>
      </c>
      <c r="Z15" s="28" t="n">
        <v>11142.942383</v>
      </c>
      <c r="AA15" s="28" t="n">
        <v>11122.249023</v>
      </c>
      <c r="AB15" s="28" t="n">
        <v>11112.762695</v>
      </c>
      <c r="AC15" s="28" t="n">
        <v>11114.8125</v>
      </c>
      <c r="AD15" s="28" t="n">
        <v>11125.955078</v>
      </c>
      <c r="AE15" s="28" t="n">
        <v>11141.640625</v>
      </c>
      <c r="AF15" s="28" t="n">
        <v>11164.966797</v>
      </c>
      <c r="AG15" s="28" t="n">
        <v>11191.121094</v>
      </c>
      <c r="AH15" s="28" t="n">
        <v>11216.115234</v>
      </c>
      <c r="AI15" s="28" t="n">
        <v>11244.188477</v>
      </c>
      <c r="AJ15" s="28" t="n">
        <v>11271.484375</v>
      </c>
      <c r="AK15" s="29" t="n">
        <v>-0.009717</v>
      </c>
    </row>
    <row r="16" ht="15" customHeight="1" s="120">
      <c r="A16" s="49" t="inlineStr">
        <is>
          <t>TEF000:ba_MotorGasoline</t>
        </is>
      </c>
      <c r="B16" s="16" t="inlineStr">
        <is>
          <t xml:space="preserve">  Motor Gasoline excluding E85 1/</t>
        </is>
      </c>
      <c r="C16" s="50" t="n">
        <v>15335.150391</v>
      </c>
      <c r="D16" s="50" t="n">
        <v>15269.456055</v>
      </c>
      <c r="E16" s="50" t="n">
        <v>15169.746094</v>
      </c>
      <c r="F16" s="50" t="n">
        <v>14974.8125</v>
      </c>
      <c r="G16" s="50" t="n">
        <v>14696.188477</v>
      </c>
      <c r="H16" s="50" t="n">
        <v>14372.848633</v>
      </c>
      <c r="I16" s="50" t="n">
        <v>14004.568359</v>
      </c>
      <c r="J16" s="50" t="n">
        <v>13595.412109</v>
      </c>
      <c r="K16" s="50" t="n">
        <v>13161.477539</v>
      </c>
      <c r="L16" s="50" t="n">
        <v>12844.557617</v>
      </c>
      <c r="M16" s="50" t="n">
        <v>12544.257812</v>
      </c>
      <c r="N16" s="50" t="n">
        <v>12271.507812</v>
      </c>
      <c r="O16" s="50" t="n">
        <v>11997.8125</v>
      </c>
      <c r="P16" s="50" t="n">
        <v>11740.967773</v>
      </c>
      <c r="Q16" s="50" t="n">
        <v>11512.417969</v>
      </c>
      <c r="R16" s="50" t="n">
        <v>11302.257812</v>
      </c>
      <c r="S16" s="50" t="n">
        <v>11104.021484</v>
      </c>
      <c r="T16" s="50" t="n">
        <v>10915.162109</v>
      </c>
      <c r="U16" s="50" t="n">
        <v>10746.730469</v>
      </c>
      <c r="V16" s="50" t="n">
        <v>10612.404297</v>
      </c>
      <c r="W16" s="50" t="n">
        <v>10502.84375</v>
      </c>
      <c r="X16" s="50" t="n">
        <v>10416.008789</v>
      </c>
      <c r="Y16" s="50" t="n">
        <v>10350.12793</v>
      </c>
      <c r="Z16" s="50" t="n">
        <v>10299.679688</v>
      </c>
      <c r="AA16" s="50" t="n">
        <v>10269.910156</v>
      </c>
      <c r="AB16" s="50" t="n">
        <v>10251.455078</v>
      </c>
      <c r="AC16" s="50" t="n">
        <v>10250.53418</v>
      </c>
      <c r="AD16" s="50" t="n">
        <v>10253.911133</v>
      </c>
      <c r="AE16" s="50" t="n">
        <v>10260.729492</v>
      </c>
      <c r="AF16" s="50" t="n">
        <v>10292.28418</v>
      </c>
      <c r="AG16" s="50" t="n">
        <v>10333.274414</v>
      </c>
      <c r="AH16" s="50" t="n">
        <v>10360.22168</v>
      </c>
      <c r="AI16" s="50" t="n">
        <v>10370.962891</v>
      </c>
      <c r="AJ16" s="50" t="n">
        <v>10381.070312</v>
      </c>
      <c r="AK16" s="33" t="n">
        <v>-0.011986</v>
      </c>
    </row>
    <row r="17" ht="15" customHeight="1" s="120">
      <c r="A17" s="49" t="inlineStr">
        <is>
          <t>TEF000:ba_Ethanol</t>
        </is>
      </c>
      <c r="B17" s="16" t="inlineStr">
        <is>
          <t xml:space="preserve">  E85 1/</t>
        </is>
      </c>
      <c r="C17" s="50" t="n">
        <v>9.156984</v>
      </c>
      <c r="D17" s="50" t="n">
        <v>43.012703</v>
      </c>
      <c r="E17" s="50" t="n">
        <v>44.298954</v>
      </c>
      <c r="F17" s="50" t="n">
        <v>52.46595</v>
      </c>
      <c r="G17" s="50" t="n">
        <v>63.491283</v>
      </c>
      <c r="H17" s="50" t="n">
        <v>71.578003</v>
      </c>
      <c r="I17" s="50" t="n">
        <v>77.357468</v>
      </c>
      <c r="J17" s="50" t="n">
        <v>104.881599</v>
      </c>
      <c r="K17" s="50" t="n">
        <v>143.47879</v>
      </c>
      <c r="L17" s="50" t="n">
        <v>146.330536</v>
      </c>
      <c r="M17" s="50" t="n">
        <v>164.735428</v>
      </c>
      <c r="N17" s="50" t="n">
        <v>178.723511</v>
      </c>
      <c r="O17" s="50" t="n">
        <v>194.286621</v>
      </c>
      <c r="P17" s="50" t="n">
        <v>212.838531</v>
      </c>
      <c r="Q17" s="50" t="n">
        <v>217.028778</v>
      </c>
      <c r="R17" s="50" t="n">
        <v>218.706253</v>
      </c>
      <c r="S17" s="50" t="n">
        <v>224.127533</v>
      </c>
      <c r="T17" s="50" t="n">
        <v>235.043304</v>
      </c>
      <c r="U17" s="50" t="n">
        <v>238.4245</v>
      </c>
      <c r="V17" s="50" t="n">
        <v>244.753357</v>
      </c>
      <c r="W17" s="50" t="n">
        <v>249.607956</v>
      </c>
      <c r="X17" s="50" t="n">
        <v>251.689423</v>
      </c>
      <c r="Y17" s="50" t="n">
        <v>249.421799</v>
      </c>
      <c r="Z17" s="50" t="n">
        <v>246.148499</v>
      </c>
      <c r="AA17" s="50" t="n">
        <v>234.973389</v>
      </c>
      <c r="AB17" s="50" t="n">
        <v>224.711273</v>
      </c>
      <c r="AC17" s="50" t="n">
        <v>208.83667</v>
      </c>
      <c r="AD17" s="50" t="n">
        <v>198.043747</v>
      </c>
      <c r="AE17" s="50" t="n">
        <v>188.869736</v>
      </c>
      <c r="AF17" s="50" t="n">
        <v>162.435974</v>
      </c>
      <c r="AG17" s="50" t="n">
        <v>129.593719</v>
      </c>
      <c r="AH17" s="50" t="n">
        <v>109.988777</v>
      </c>
      <c r="AI17" s="50" t="n">
        <v>109.858192</v>
      </c>
      <c r="AJ17" s="50" t="n">
        <v>110.016754</v>
      </c>
      <c r="AK17" s="33" t="n">
        <v>0.029783</v>
      </c>
    </row>
    <row r="18" ht="15" customHeight="1" s="120">
      <c r="A18" s="49" t="inlineStr">
        <is>
          <t>TEF000:ba_Distillate(di</t>
        </is>
      </c>
      <c r="B18" s="16" t="inlineStr">
        <is>
          <t xml:space="preserve">  Distillate Fuel Oil (diesel)</t>
        </is>
      </c>
      <c r="C18" s="50" t="n">
        <v>60.85392</v>
      </c>
      <c r="D18" s="50" t="n">
        <v>63.207066</v>
      </c>
      <c r="E18" s="50" t="n">
        <v>68.96380600000001</v>
      </c>
      <c r="F18" s="50" t="n">
        <v>77.644913</v>
      </c>
      <c r="G18" s="50" t="n">
        <v>85.73236799999999</v>
      </c>
      <c r="H18" s="50" t="n">
        <v>93.502289</v>
      </c>
      <c r="I18" s="50" t="n">
        <v>100.801369</v>
      </c>
      <c r="J18" s="50" t="n">
        <v>107.598206</v>
      </c>
      <c r="K18" s="50" t="n">
        <v>113.814278</v>
      </c>
      <c r="L18" s="50" t="n">
        <v>120.602844</v>
      </c>
      <c r="M18" s="50" t="n">
        <v>127.269402</v>
      </c>
      <c r="N18" s="50" t="n">
        <v>134.141708</v>
      </c>
      <c r="O18" s="50" t="n">
        <v>140.608139</v>
      </c>
      <c r="P18" s="50" t="n">
        <v>147.059692</v>
      </c>
      <c r="Q18" s="50" t="n">
        <v>153.664337</v>
      </c>
      <c r="R18" s="50" t="n">
        <v>159.300629</v>
      </c>
      <c r="S18" s="50" t="n">
        <v>164.190018</v>
      </c>
      <c r="T18" s="50" t="n">
        <v>168.797119</v>
      </c>
      <c r="U18" s="50" t="n">
        <v>172.647324</v>
      </c>
      <c r="V18" s="50" t="n">
        <v>176.170776</v>
      </c>
      <c r="W18" s="50" t="n">
        <v>179.404221</v>
      </c>
      <c r="X18" s="50" t="n">
        <v>182.192749</v>
      </c>
      <c r="Y18" s="50" t="n">
        <v>184.536057</v>
      </c>
      <c r="Z18" s="50" t="n">
        <v>187.169525</v>
      </c>
      <c r="AA18" s="50" t="n">
        <v>189.247086</v>
      </c>
      <c r="AB18" s="50" t="n">
        <v>190.379639</v>
      </c>
      <c r="AC18" s="50" t="n">
        <v>191.206497</v>
      </c>
      <c r="AD18" s="50" t="n">
        <v>191.812073</v>
      </c>
      <c r="AE18" s="50" t="n">
        <v>192.10318</v>
      </c>
      <c r="AF18" s="50" t="n">
        <v>192.425049</v>
      </c>
      <c r="AG18" s="50" t="n">
        <v>192.678497</v>
      </c>
      <c r="AH18" s="50" t="n">
        <v>192.679214</v>
      </c>
      <c r="AI18" s="50" t="n">
        <v>192.533875</v>
      </c>
      <c r="AJ18" s="50" t="n">
        <v>192.141846</v>
      </c>
      <c r="AK18" s="33" t="n">
        <v>0.035355</v>
      </c>
    </row>
    <row r="19" ht="15" customHeight="1" s="120">
      <c r="A19" s="49" t="inlineStr">
        <is>
          <t>TEF000:ba_CompressedNat</t>
        </is>
      </c>
      <c r="B19" s="16" t="inlineStr">
        <is>
          <t xml:space="preserve">  Compressed/Liquefied Natural Gas</t>
        </is>
      </c>
      <c r="C19" s="50" t="n">
        <v>8.077009</v>
      </c>
      <c r="D19" s="50" t="n">
        <v>6.996272</v>
      </c>
      <c r="E19" s="50" t="n">
        <v>5.800754</v>
      </c>
      <c r="F19" s="50" t="n">
        <v>5.330829</v>
      </c>
      <c r="G19" s="50" t="n">
        <v>5.01966</v>
      </c>
      <c r="H19" s="50" t="n">
        <v>4.717643</v>
      </c>
      <c r="I19" s="50" t="n">
        <v>4.430637</v>
      </c>
      <c r="J19" s="50" t="n">
        <v>4.154118</v>
      </c>
      <c r="K19" s="50" t="n">
        <v>3.903601</v>
      </c>
      <c r="L19" s="50" t="n">
        <v>3.681341</v>
      </c>
      <c r="M19" s="50" t="n">
        <v>3.496768</v>
      </c>
      <c r="N19" s="50" t="n">
        <v>3.33005</v>
      </c>
      <c r="O19" s="50" t="n">
        <v>3.180697</v>
      </c>
      <c r="P19" s="50" t="n">
        <v>3.046438</v>
      </c>
      <c r="Q19" s="50" t="n">
        <v>2.936251</v>
      </c>
      <c r="R19" s="50" t="n">
        <v>2.852098</v>
      </c>
      <c r="S19" s="50" t="n">
        <v>2.782017</v>
      </c>
      <c r="T19" s="50" t="n">
        <v>2.743955</v>
      </c>
      <c r="U19" s="50" t="n">
        <v>2.715444</v>
      </c>
      <c r="V19" s="50" t="n">
        <v>2.698159</v>
      </c>
      <c r="W19" s="50" t="n">
        <v>2.68419</v>
      </c>
      <c r="X19" s="50" t="n">
        <v>2.679098</v>
      </c>
      <c r="Y19" s="50" t="n">
        <v>2.678147</v>
      </c>
      <c r="Z19" s="50" t="n">
        <v>2.679404</v>
      </c>
      <c r="AA19" s="50" t="n">
        <v>2.692208</v>
      </c>
      <c r="AB19" s="50" t="n">
        <v>2.707715</v>
      </c>
      <c r="AC19" s="50" t="n">
        <v>2.721627</v>
      </c>
      <c r="AD19" s="50" t="n">
        <v>2.735777</v>
      </c>
      <c r="AE19" s="50" t="n">
        <v>2.752394</v>
      </c>
      <c r="AF19" s="50" t="n">
        <v>2.769456</v>
      </c>
      <c r="AG19" s="50" t="n">
        <v>2.786568</v>
      </c>
      <c r="AH19" s="50" t="n">
        <v>2.804905</v>
      </c>
      <c r="AI19" s="50" t="n">
        <v>2.818092</v>
      </c>
      <c r="AJ19" s="50" t="n">
        <v>2.830572</v>
      </c>
      <c r="AK19" s="33" t="n">
        <v>-0.027882</v>
      </c>
    </row>
    <row r="20" ht="15" customHeight="1" s="120">
      <c r="A20" s="49" t="inlineStr">
        <is>
          <t>TEF000:ba_LiquefiedPetr</t>
        </is>
      </c>
      <c r="B20" s="16" t="inlineStr">
        <is>
          <t xml:space="preserve">  Propane</t>
        </is>
      </c>
      <c r="C20" s="50" t="n">
        <v>3.931244</v>
      </c>
      <c r="D20" s="50" t="n">
        <v>4.326501</v>
      </c>
      <c r="E20" s="50" t="n">
        <v>4.062418</v>
      </c>
      <c r="F20" s="50" t="n">
        <v>3.951213</v>
      </c>
      <c r="G20" s="50" t="n">
        <v>3.675384</v>
      </c>
      <c r="H20" s="50" t="n">
        <v>3.393915</v>
      </c>
      <c r="I20" s="50" t="n">
        <v>3.18454</v>
      </c>
      <c r="J20" s="50" t="n">
        <v>2.967552</v>
      </c>
      <c r="K20" s="50" t="n">
        <v>2.772993</v>
      </c>
      <c r="L20" s="50" t="n">
        <v>2.595296</v>
      </c>
      <c r="M20" s="50" t="n">
        <v>2.482469</v>
      </c>
      <c r="N20" s="50" t="n">
        <v>2.360416</v>
      </c>
      <c r="O20" s="50" t="n">
        <v>2.268101</v>
      </c>
      <c r="P20" s="50" t="n">
        <v>2.162544</v>
      </c>
      <c r="Q20" s="50" t="n">
        <v>2.067465</v>
      </c>
      <c r="R20" s="50" t="n">
        <v>2.005832</v>
      </c>
      <c r="S20" s="50" t="n">
        <v>1.952856</v>
      </c>
      <c r="T20" s="50" t="n">
        <v>1.926577</v>
      </c>
      <c r="U20" s="50" t="n">
        <v>1.90532</v>
      </c>
      <c r="V20" s="50" t="n">
        <v>1.898456</v>
      </c>
      <c r="W20" s="50" t="n">
        <v>1.891649</v>
      </c>
      <c r="X20" s="50" t="n">
        <v>1.898957</v>
      </c>
      <c r="Y20" s="50" t="n">
        <v>1.910733</v>
      </c>
      <c r="Z20" s="50" t="n">
        <v>1.925213</v>
      </c>
      <c r="AA20" s="50" t="n">
        <v>1.952184</v>
      </c>
      <c r="AB20" s="50" t="n">
        <v>1.989794</v>
      </c>
      <c r="AC20" s="50" t="n">
        <v>2.022425</v>
      </c>
      <c r="AD20" s="50" t="n">
        <v>2.056158</v>
      </c>
      <c r="AE20" s="50" t="n">
        <v>2.094924</v>
      </c>
      <c r="AF20" s="50" t="n">
        <v>2.138347</v>
      </c>
      <c r="AG20" s="50" t="n">
        <v>2.182739</v>
      </c>
      <c r="AH20" s="50" t="n">
        <v>2.232311</v>
      </c>
      <c r="AI20" s="50" t="n">
        <v>2.279563</v>
      </c>
      <c r="AJ20" s="50" t="n">
        <v>2.328814</v>
      </c>
      <c r="AK20" s="33" t="n">
        <v>-0.01917</v>
      </c>
    </row>
    <row r="21" ht="15" customHeight="1" s="120">
      <c r="A21" s="49" t="inlineStr">
        <is>
          <t>TEF000:ba_Electricity</t>
        </is>
      </c>
      <c r="B21" s="16" t="inlineStr">
        <is>
          <t xml:space="preserve">  Electricity</t>
        </is>
      </c>
      <c r="C21" s="50" t="n">
        <v>11.537136</v>
      </c>
      <c r="D21" s="50" t="n">
        <v>17.900618</v>
      </c>
      <c r="E21" s="50" t="n">
        <v>29.66337</v>
      </c>
      <c r="F21" s="50" t="n">
        <v>43.69154</v>
      </c>
      <c r="G21" s="50" t="n">
        <v>60.113934</v>
      </c>
      <c r="H21" s="50" t="n">
        <v>77.17585</v>
      </c>
      <c r="I21" s="50" t="n">
        <v>94.003891</v>
      </c>
      <c r="J21" s="50" t="n">
        <v>111.052177</v>
      </c>
      <c r="K21" s="50" t="n">
        <v>128.483368</v>
      </c>
      <c r="L21" s="50" t="n">
        <v>145.285339</v>
      </c>
      <c r="M21" s="50" t="n">
        <v>161.433929</v>
      </c>
      <c r="N21" s="50" t="n">
        <v>177.16246</v>
      </c>
      <c r="O21" s="50" t="n">
        <v>192.89389</v>
      </c>
      <c r="P21" s="50" t="n">
        <v>208.731476</v>
      </c>
      <c r="Q21" s="50" t="n">
        <v>224.822235</v>
      </c>
      <c r="R21" s="50" t="n">
        <v>240.96106</v>
      </c>
      <c r="S21" s="50" t="n">
        <v>257.171753</v>
      </c>
      <c r="T21" s="50" t="n">
        <v>273.628571</v>
      </c>
      <c r="U21" s="50" t="n">
        <v>290.115112</v>
      </c>
      <c r="V21" s="50" t="n">
        <v>307.362518</v>
      </c>
      <c r="W21" s="50" t="n">
        <v>324.787415</v>
      </c>
      <c r="X21" s="50" t="n">
        <v>342.390381</v>
      </c>
      <c r="Y21" s="50" t="n">
        <v>360.272186</v>
      </c>
      <c r="Z21" s="50" t="n">
        <v>378.382751</v>
      </c>
      <c r="AA21" s="50" t="n">
        <v>396.284637</v>
      </c>
      <c r="AB21" s="50" t="n">
        <v>414.119385</v>
      </c>
      <c r="AC21" s="50" t="n">
        <v>431.908691</v>
      </c>
      <c r="AD21" s="50" t="n">
        <v>449.652466</v>
      </c>
      <c r="AE21" s="50" t="n">
        <v>467.215332</v>
      </c>
      <c r="AF21" s="50" t="n">
        <v>484.91217</v>
      </c>
      <c r="AG21" s="50" t="n">
        <v>502.463654</v>
      </c>
      <c r="AH21" s="50" t="n">
        <v>519.884644</v>
      </c>
      <c r="AI21" s="50" t="n">
        <v>537.254456</v>
      </c>
      <c r="AJ21" s="50" t="n">
        <v>554.416382</v>
      </c>
      <c r="AK21" s="33" t="n">
        <v>0.11325</v>
      </c>
    </row>
    <row r="22" ht="15" customHeight="1" s="120">
      <c r="A22" s="49" t="inlineStr">
        <is>
          <t>TEF000:ba_LiquidHydroge</t>
        </is>
      </c>
      <c r="B22" s="16" t="inlineStr">
        <is>
          <t xml:space="preserve">  Hydrogen</t>
        </is>
      </c>
      <c r="C22" s="50" t="n">
        <v>0.27376</v>
      </c>
      <c r="D22" s="50" t="n">
        <v>0.598766</v>
      </c>
      <c r="E22" s="50" t="n">
        <v>1.173962</v>
      </c>
      <c r="F22" s="50" t="n">
        <v>2.074811</v>
      </c>
      <c r="G22" s="50" t="n">
        <v>3.62372</v>
      </c>
      <c r="H22" s="50" t="n">
        <v>5.720049</v>
      </c>
      <c r="I22" s="50" t="n">
        <v>7.726999</v>
      </c>
      <c r="J22" s="50" t="n">
        <v>9.844711999999999</v>
      </c>
      <c r="K22" s="50" t="n">
        <v>12.067842</v>
      </c>
      <c r="L22" s="50" t="n">
        <v>14.150493</v>
      </c>
      <c r="M22" s="50" t="n">
        <v>16.068527</v>
      </c>
      <c r="N22" s="50" t="n">
        <v>17.740499</v>
      </c>
      <c r="O22" s="50" t="n">
        <v>19.306999</v>
      </c>
      <c r="P22" s="50" t="n">
        <v>20.741417</v>
      </c>
      <c r="Q22" s="50" t="n">
        <v>22.034424</v>
      </c>
      <c r="R22" s="50" t="n">
        <v>23.0404</v>
      </c>
      <c r="S22" s="50" t="n">
        <v>23.813354</v>
      </c>
      <c r="T22" s="50" t="n">
        <v>24.48613</v>
      </c>
      <c r="U22" s="50" t="n">
        <v>25.056366</v>
      </c>
      <c r="V22" s="50" t="n">
        <v>25.579964</v>
      </c>
      <c r="W22" s="50" t="n">
        <v>25.995058</v>
      </c>
      <c r="X22" s="50" t="n">
        <v>26.341858</v>
      </c>
      <c r="Y22" s="50" t="n">
        <v>26.657215</v>
      </c>
      <c r="Z22" s="50" t="n">
        <v>26.95709</v>
      </c>
      <c r="AA22" s="50" t="n">
        <v>27.189186</v>
      </c>
      <c r="AB22" s="50" t="n">
        <v>27.399199</v>
      </c>
      <c r="AC22" s="50" t="n">
        <v>27.583216</v>
      </c>
      <c r="AD22" s="50" t="n">
        <v>27.742733</v>
      </c>
      <c r="AE22" s="50" t="n">
        <v>27.874962</v>
      </c>
      <c r="AF22" s="50" t="n">
        <v>28.002413</v>
      </c>
      <c r="AG22" s="50" t="n">
        <v>28.14126</v>
      </c>
      <c r="AH22" s="50" t="n">
        <v>28.302532</v>
      </c>
      <c r="AI22" s="50" t="n">
        <v>28.480495</v>
      </c>
      <c r="AJ22" s="50" t="n">
        <v>28.679655</v>
      </c>
      <c r="AK22" s="33" t="n">
        <v>0.128522</v>
      </c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  <c r="AJ23" s="10" t="n"/>
      <c r="AK23" s="10" t="n"/>
    </row>
    <row r="24" ht="15" customHeight="1" s="120">
      <c r="A24" s="49" t="inlineStr">
        <is>
          <t>TEF000:ca_CommercialLig</t>
        </is>
      </c>
      <c r="B24" s="19" t="inlineStr">
        <is>
          <t>Commercial Light Trucks 2/</t>
        </is>
      </c>
      <c r="C24" s="28" t="n">
        <v>886.898254</v>
      </c>
      <c r="D24" s="28" t="n">
        <v>901.0491940000001</v>
      </c>
      <c r="E24" s="28" t="n">
        <v>913.307312</v>
      </c>
      <c r="F24" s="28" t="n">
        <v>917.232178</v>
      </c>
      <c r="G24" s="28" t="n">
        <v>916.864624</v>
      </c>
      <c r="H24" s="28" t="n">
        <v>915.286804</v>
      </c>
      <c r="I24" s="28" t="n">
        <v>913.3745730000001</v>
      </c>
      <c r="J24" s="28" t="n">
        <v>910.667236</v>
      </c>
      <c r="K24" s="28" t="n">
        <v>911.5205079999999</v>
      </c>
      <c r="L24" s="28" t="n">
        <v>912.3029790000001</v>
      </c>
      <c r="M24" s="28" t="n">
        <v>912.036743</v>
      </c>
      <c r="N24" s="28" t="n">
        <v>913.76532</v>
      </c>
      <c r="O24" s="28" t="n">
        <v>913.864685</v>
      </c>
      <c r="P24" s="28" t="n">
        <v>913.950623</v>
      </c>
      <c r="Q24" s="28" t="n">
        <v>916.18103</v>
      </c>
      <c r="R24" s="28" t="n">
        <v>919.219299</v>
      </c>
      <c r="S24" s="28" t="n">
        <v>923.7358400000001</v>
      </c>
      <c r="T24" s="28" t="n">
        <v>929.938171</v>
      </c>
      <c r="U24" s="28" t="n">
        <v>937.463623</v>
      </c>
      <c r="V24" s="28" t="n">
        <v>945.925354</v>
      </c>
      <c r="W24" s="28" t="n">
        <v>955.72406</v>
      </c>
      <c r="X24" s="28" t="n">
        <v>966.2624510000001</v>
      </c>
      <c r="Y24" s="28" t="n">
        <v>975.917908</v>
      </c>
      <c r="Z24" s="28" t="n">
        <v>985.93042</v>
      </c>
      <c r="AA24" s="28" t="n">
        <v>996.263367</v>
      </c>
      <c r="AB24" s="28" t="n">
        <v>1006.739807</v>
      </c>
      <c r="AC24" s="28" t="n">
        <v>1018.405029</v>
      </c>
      <c r="AD24" s="28" t="n">
        <v>1030.961182</v>
      </c>
      <c r="AE24" s="28" t="n">
        <v>1044.946899</v>
      </c>
      <c r="AF24" s="28" t="n">
        <v>1059.743164</v>
      </c>
      <c r="AG24" s="28" t="n">
        <v>1074.54895</v>
      </c>
      <c r="AH24" s="28" t="n">
        <v>1088.340698</v>
      </c>
      <c r="AI24" s="28" t="n">
        <v>1102.086426</v>
      </c>
      <c r="AJ24" s="28" t="n">
        <v>1115.861206</v>
      </c>
      <c r="AK24" s="29" t="n">
        <v>0.006704</v>
      </c>
    </row>
    <row r="25" ht="15" customHeight="1" s="120">
      <c r="A25" s="49" t="inlineStr">
        <is>
          <t>TEF000:clt_MotorGas</t>
        </is>
      </c>
      <c r="B25" s="16" t="inlineStr">
        <is>
          <t xml:space="preserve">  Motor Gasoline excluding E85 1/</t>
        </is>
      </c>
      <c r="C25" s="50" t="n">
        <v>606.365356</v>
      </c>
      <c r="D25" s="50" t="n">
        <v>605.307556</v>
      </c>
      <c r="E25" s="50" t="n">
        <v>607.949524</v>
      </c>
      <c r="F25" s="50" t="n">
        <v>604.137695</v>
      </c>
      <c r="G25" s="50" t="n">
        <v>596.908752</v>
      </c>
      <c r="H25" s="50" t="n">
        <v>589.814636</v>
      </c>
      <c r="I25" s="50" t="n">
        <v>582.980957</v>
      </c>
      <c r="J25" s="50" t="n">
        <v>571.226074</v>
      </c>
      <c r="K25" s="50" t="n">
        <v>558.5631100000001</v>
      </c>
      <c r="L25" s="50" t="n">
        <v>555.418579</v>
      </c>
      <c r="M25" s="50" t="n">
        <v>547.309021</v>
      </c>
      <c r="N25" s="50" t="n">
        <v>541.489746</v>
      </c>
      <c r="O25" s="50" t="n">
        <v>534.283386</v>
      </c>
      <c r="P25" s="50" t="n">
        <v>526.783142</v>
      </c>
      <c r="Q25" s="50" t="n">
        <v>523.712097</v>
      </c>
      <c r="R25" s="50" t="n">
        <v>523.1154790000001</v>
      </c>
      <c r="S25" s="50" t="n">
        <v>521.337097</v>
      </c>
      <c r="T25" s="50" t="n">
        <v>519.056091</v>
      </c>
      <c r="U25" s="50" t="n">
        <v>520.570984</v>
      </c>
      <c r="V25" s="50" t="n">
        <v>521.248291</v>
      </c>
      <c r="W25" s="50" t="n">
        <v>524.308228</v>
      </c>
      <c r="X25" s="50" t="n">
        <v>529.178772</v>
      </c>
      <c r="Y25" s="50" t="n">
        <v>536.138062</v>
      </c>
      <c r="Z25" s="50" t="n">
        <v>543.304382</v>
      </c>
      <c r="AA25" s="50" t="n">
        <v>554.950439</v>
      </c>
      <c r="AB25" s="50" t="n">
        <v>565.558594</v>
      </c>
      <c r="AC25" s="50" t="n">
        <v>579.68866</v>
      </c>
      <c r="AD25" s="50" t="n">
        <v>591.6826170000001</v>
      </c>
      <c r="AE25" s="50" t="n">
        <v>603.7323</v>
      </c>
      <c r="AF25" s="50" t="n">
        <v>627.194885</v>
      </c>
      <c r="AG25" s="50" t="n">
        <v>656.539307</v>
      </c>
      <c r="AH25" s="50" t="n">
        <v>678.306091</v>
      </c>
      <c r="AI25" s="50" t="n">
        <v>686.0510860000001</v>
      </c>
      <c r="AJ25" s="50" t="n">
        <v>693.750916</v>
      </c>
      <c r="AK25" s="33" t="n">
        <v>0.004271</v>
      </c>
    </row>
    <row r="26" ht="15" customHeight="1" s="120">
      <c r="A26" s="49" t="inlineStr">
        <is>
          <t>TEF000:clt_e85</t>
        </is>
      </c>
      <c r="B26" s="16" t="inlineStr">
        <is>
          <t xml:space="preserve">  E85 1/</t>
        </is>
      </c>
      <c r="C26" s="50" t="n">
        <v>1.269456</v>
      </c>
      <c r="D26" s="50" t="n">
        <v>6.800088</v>
      </c>
      <c r="E26" s="50" t="n">
        <v>7.848506</v>
      </c>
      <c r="F26" s="50" t="n">
        <v>10.106414</v>
      </c>
      <c r="G26" s="50" t="n">
        <v>13.157337</v>
      </c>
      <c r="H26" s="50" t="n">
        <v>15.64352</v>
      </c>
      <c r="I26" s="50" t="n">
        <v>17.898479</v>
      </c>
      <c r="J26" s="50" t="n">
        <v>25.584816</v>
      </c>
      <c r="K26" s="50" t="n">
        <v>37.09631</v>
      </c>
      <c r="L26" s="50" t="n">
        <v>39.877831</v>
      </c>
      <c r="M26" s="50" t="n">
        <v>47.133904</v>
      </c>
      <c r="N26" s="50" t="n">
        <v>53.779694</v>
      </c>
      <c r="O26" s="50" t="n">
        <v>61.241974</v>
      </c>
      <c r="P26" s="50" t="n">
        <v>70.29537999999999</v>
      </c>
      <c r="Q26" s="50" t="n">
        <v>74.82968099999999</v>
      </c>
      <c r="R26" s="50" t="n">
        <v>79.007698</v>
      </c>
      <c r="S26" s="50" t="n">
        <v>84.767647</v>
      </c>
      <c r="T26" s="50" t="n">
        <v>93.049576</v>
      </c>
      <c r="U26" s="50" t="n">
        <v>98.679581</v>
      </c>
      <c r="V26" s="50" t="n">
        <v>105.630165</v>
      </c>
      <c r="W26" s="50" t="n">
        <v>112.197945</v>
      </c>
      <c r="X26" s="50" t="n">
        <v>117.53334</v>
      </c>
      <c r="Y26" s="50" t="n">
        <v>121.151047</v>
      </c>
      <c r="Z26" s="50" t="n">
        <v>124.083992</v>
      </c>
      <c r="AA26" s="50" t="n">
        <v>123.46315</v>
      </c>
      <c r="AB26" s="50" t="n">
        <v>123.15036</v>
      </c>
      <c r="AC26" s="50" t="n">
        <v>119.422455</v>
      </c>
      <c r="AD26" s="50" t="n">
        <v>118.49369</v>
      </c>
      <c r="AE26" s="50" t="n">
        <v>118.733879</v>
      </c>
      <c r="AF26" s="50" t="n">
        <v>107.510994</v>
      </c>
      <c r="AG26" s="50" t="n">
        <v>90.53716300000001</v>
      </c>
      <c r="AH26" s="50" t="n">
        <v>81.02668799999999</v>
      </c>
      <c r="AI26" s="50" t="n">
        <v>85.24745900000001</v>
      </c>
      <c r="AJ26" s="50" t="n">
        <v>89.92068500000001</v>
      </c>
      <c r="AK26" s="33" t="n">
        <v>0.084032</v>
      </c>
    </row>
    <row r="27" ht="15" customHeight="1" s="120">
      <c r="A27" s="49" t="inlineStr">
        <is>
          <t>TEF000:clt_Diesel</t>
        </is>
      </c>
      <c r="B27" s="16" t="inlineStr">
        <is>
          <t xml:space="preserve">  Distillate Fuel Oil (diesel)</t>
        </is>
      </c>
      <c r="C27" s="50" t="n">
        <v>278.042694</v>
      </c>
      <c r="D27" s="50" t="n">
        <v>287.656403</v>
      </c>
      <c r="E27" s="50" t="n">
        <v>296.228363</v>
      </c>
      <c r="F27" s="50" t="n">
        <v>301.691467</v>
      </c>
      <c r="G27" s="50" t="n">
        <v>305.416229</v>
      </c>
      <c r="H27" s="50" t="n">
        <v>308.367065</v>
      </c>
      <c r="I27" s="50" t="n">
        <v>310.912354</v>
      </c>
      <c r="J27" s="50" t="n">
        <v>312.154388</v>
      </c>
      <c r="K27" s="50" t="n">
        <v>314.069763</v>
      </c>
      <c r="L27" s="50" t="n">
        <v>315.123627</v>
      </c>
      <c r="M27" s="50" t="n">
        <v>315.646057</v>
      </c>
      <c r="N27" s="50" t="n">
        <v>316.47168</v>
      </c>
      <c r="O27" s="50" t="n">
        <v>316.240326</v>
      </c>
      <c r="P27" s="50" t="n">
        <v>314.695648</v>
      </c>
      <c r="Q27" s="50" t="n">
        <v>315.386505</v>
      </c>
      <c r="R27" s="50" t="n">
        <v>314.759308</v>
      </c>
      <c r="S27" s="50" t="n">
        <v>315.196533</v>
      </c>
      <c r="T27" s="50" t="n">
        <v>315.286224</v>
      </c>
      <c r="U27" s="50" t="n">
        <v>315.545715</v>
      </c>
      <c r="V27" s="50" t="n">
        <v>316.246704</v>
      </c>
      <c r="W27" s="50" t="n">
        <v>316.273346</v>
      </c>
      <c r="X27" s="50" t="n">
        <v>316.45166</v>
      </c>
      <c r="Y27" s="50" t="n">
        <v>315.360443</v>
      </c>
      <c r="Z27" s="50" t="n">
        <v>315.100037</v>
      </c>
      <c r="AA27" s="50" t="n">
        <v>314.214691</v>
      </c>
      <c r="AB27" s="50" t="n">
        <v>314.199432</v>
      </c>
      <c r="AC27" s="50" t="n">
        <v>315.254791</v>
      </c>
      <c r="AD27" s="50" t="n">
        <v>316.505493</v>
      </c>
      <c r="AE27" s="50" t="n">
        <v>317.946442</v>
      </c>
      <c r="AF27" s="50" t="n">
        <v>320.255554</v>
      </c>
      <c r="AG27" s="50" t="n">
        <v>322.410065</v>
      </c>
      <c r="AH27" s="50" t="n">
        <v>323.641388</v>
      </c>
      <c r="AI27" s="50" t="n">
        <v>325.087372</v>
      </c>
      <c r="AJ27" s="50" t="n">
        <v>326.113464</v>
      </c>
      <c r="AK27" s="33" t="n">
        <v>0.003929</v>
      </c>
    </row>
    <row r="28" ht="15" customHeight="1" s="120">
      <c r="A28" s="49" t="inlineStr">
        <is>
          <t>TEF000:clt_propane</t>
        </is>
      </c>
      <c r="B28" s="16" t="inlineStr">
        <is>
          <t xml:space="preserve">  Propane</t>
        </is>
      </c>
      <c r="C28" s="50" t="n">
        <v>0.001609</v>
      </c>
      <c r="D28" s="50" t="n">
        <v>0.09432599999999999</v>
      </c>
      <c r="E28" s="50" t="n">
        <v>0.188461</v>
      </c>
      <c r="F28" s="50" t="n">
        <v>0.278763</v>
      </c>
      <c r="G28" s="50" t="n">
        <v>0.36338</v>
      </c>
      <c r="H28" s="50" t="n">
        <v>0.447126</v>
      </c>
      <c r="I28" s="50" t="n">
        <v>0.52611</v>
      </c>
      <c r="J28" s="50" t="n">
        <v>0.603233</v>
      </c>
      <c r="K28" s="50" t="n">
        <v>0.6559970000000001</v>
      </c>
      <c r="L28" s="50" t="n">
        <v>0.707274</v>
      </c>
      <c r="M28" s="50" t="n">
        <v>0.756281</v>
      </c>
      <c r="N28" s="50" t="n">
        <v>0.807312</v>
      </c>
      <c r="O28" s="50" t="n">
        <v>0.854895</v>
      </c>
      <c r="P28" s="50" t="n">
        <v>0.904818</v>
      </c>
      <c r="Q28" s="50" t="n">
        <v>0.9517060000000001</v>
      </c>
      <c r="R28" s="50" t="n">
        <v>1.002084</v>
      </c>
      <c r="S28" s="50" t="n">
        <v>1.052915</v>
      </c>
      <c r="T28" s="50" t="n">
        <v>1.107528</v>
      </c>
      <c r="U28" s="50" t="n">
        <v>1.162732</v>
      </c>
      <c r="V28" s="50" t="n">
        <v>1.221336</v>
      </c>
      <c r="W28" s="50" t="n">
        <v>1.283189</v>
      </c>
      <c r="X28" s="50" t="n">
        <v>1.345619</v>
      </c>
      <c r="Y28" s="50" t="n">
        <v>1.412167</v>
      </c>
      <c r="Z28" s="50" t="n">
        <v>1.476973</v>
      </c>
      <c r="AA28" s="50" t="n">
        <v>1.546309</v>
      </c>
      <c r="AB28" s="50" t="n">
        <v>1.612748</v>
      </c>
      <c r="AC28" s="50" t="n">
        <v>1.678373</v>
      </c>
      <c r="AD28" s="50" t="n">
        <v>1.748403</v>
      </c>
      <c r="AE28" s="50" t="n">
        <v>1.821986</v>
      </c>
      <c r="AF28" s="50" t="n">
        <v>1.89697</v>
      </c>
      <c r="AG28" s="50" t="n">
        <v>1.971631</v>
      </c>
      <c r="AH28" s="50" t="n">
        <v>2.054044</v>
      </c>
      <c r="AI28" s="50" t="n">
        <v>2.136027</v>
      </c>
      <c r="AJ28" s="50" t="n">
        <v>2.229023</v>
      </c>
      <c r="AK28" s="33" t="n">
        <v>0.103879</v>
      </c>
    </row>
    <row r="29" ht="15" customHeight="1" s="120">
      <c r="A29" s="49" t="inlineStr">
        <is>
          <t>TEF000:clt_natural_gas</t>
        </is>
      </c>
      <c r="B29" s="16" t="inlineStr">
        <is>
          <t xml:space="preserve">  Compressed/Liquefied Natural Gas</t>
        </is>
      </c>
      <c r="C29" s="50" t="n">
        <v>1.219097</v>
      </c>
      <c r="D29" s="50" t="n">
        <v>1.190767</v>
      </c>
      <c r="E29" s="50" t="n">
        <v>1.092497</v>
      </c>
      <c r="F29" s="50" t="n">
        <v>0.954232</v>
      </c>
      <c r="G29" s="50" t="n">
        <v>0.894892</v>
      </c>
      <c r="H29" s="50" t="n">
        <v>0.832107</v>
      </c>
      <c r="I29" s="50" t="n">
        <v>0.81816</v>
      </c>
      <c r="J29" s="50" t="n">
        <v>0.805134</v>
      </c>
      <c r="K29" s="50" t="n">
        <v>0.787249</v>
      </c>
      <c r="L29" s="50" t="n">
        <v>0.773612</v>
      </c>
      <c r="M29" s="50" t="n">
        <v>0.752692</v>
      </c>
      <c r="N29" s="50" t="n">
        <v>0.739955</v>
      </c>
      <c r="O29" s="50" t="n">
        <v>0.730588</v>
      </c>
      <c r="P29" s="50" t="n">
        <v>0.720062</v>
      </c>
      <c r="Q29" s="50" t="n">
        <v>0.713187</v>
      </c>
      <c r="R29" s="50" t="n">
        <v>0.708915</v>
      </c>
      <c r="S29" s="50" t="n">
        <v>0.717549</v>
      </c>
      <c r="T29" s="50" t="n">
        <v>0.734263</v>
      </c>
      <c r="U29" s="50" t="n">
        <v>0.759474</v>
      </c>
      <c r="V29" s="50" t="n">
        <v>0.791415</v>
      </c>
      <c r="W29" s="50" t="n">
        <v>0.829726</v>
      </c>
      <c r="X29" s="50" t="n">
        <v>0.877413</v>
      </c>
      <c r="Y29" s="50" t="n">
        <v>0.9345250000000001</v>
      </c>
      <c r="Z29" s="50" t="n">
        <v>0.9981989999999999</v>
      </c>
      <c r="AA29" s="50" t="n">
        <v>1.073186</v>
      </c>
      <c r="AB29" s="50" t="n">
        <v>1.155634</v>
      </c>
      <c r="AC29" s="50" t="n">
        <v>1.24983</v>
      </c>
      <c r="AD29" s="50" t="n">
        <v>1.368331</v>
      </c>
      <c r="AE29" s="50" t="n">
        <v>1.49507</v>
      </c>
      <c r="AF29" s="50" t="n">
        <v>1.610998</v>
      </c>
      <c r="AG29" s="50" t="n">
        <v>1.760768</v>
      </c>
      <c r="AH29" s="50" t="n">
        <v>1.920488</v>
      </c>
      <c r="AI29" s="50" t="n">
        <v>2.110897</v>
      </c>
      <c r="AJ29" s="50" t="n">
        <v>2.328216</v>
      </c>
      <c r="AK29" s="33" t="n">
        <v>0.021174</v>
      </c>
    </row>
    <row r="30" ht="15" customHeight="1" s="120">
      <c r="A30" s="49" t="inlineStr">
        <is>
          <t>TEF000:clt_electricity</t>
        </is>
      </c>
      <c r="B30" s="16" t="inlineStr">
        <is>
          <t xml:space="preserve">  Electricity</t>
        </is>
      </c>
      <c r="C30" s="50" t="n">
        <v>0</v>
      </c>
      <c r="D30" s="50" t="n">
        <v>0</v>
      </c>
      <c r="E30" s="50" t="n">
        <v>0</v>
      </c>
      <c r="F30" s="50" t="n">
        <v>0.063651</v>
      </c>
      <c r="G30" s="50" t="n">
        <v>0.124021</v>
      </c>
      <c r="H30" s="50" t="n">
        <v>0.182401</v>
      </c>
      <c r="I30" s="50" t="n">
        <v>0.23847</v>
      </c>
      <c r="J30" s="50" t="n">
        <v>0.293579</v>
      </c>
      <c r="K30" s="50" t="n">
        <v>0.348081</v>
      </c>
      <c r="L30" s="50" t="n">
        <v>0.402068</v>
      </c>
      <c r="M30" s="50" t="n">
        <v>0.438809</v>
      </c>
      <c r="N30" s="50" t="n">
        <v>0.476974</v>
      </c>
      <c r="O30" s="50" t="n">
        <v>0.513499</v>
      </c>
      <c r="P30" s="50" t="n">
        <v>0.551586</v>
      </c>
      <c r="Q30" s="50" t="n">
        <v>0.58777</v>
      </c>
      <c r="R30" s="50" t="n">
        <v>0.625829</v>
      </c>
      <c r="S30" s="50" t="n">
        <v>0.664104</v>
      </c>
      <c r="T30" s="50" t="n">
        <v>0.704511</v>
      </c>
      <c r="U30" s="50" t="n">
        <v>0.745161</v>
      </c>
      <c r="V30" s="50" t="n">
        <v>0.787404</v>
      </c>
      <c r="W30" s="50" t="n">
        <v>0.831684</v>
      </c>
      <c r="X30" s="50" t="n">
        <v>0.875624</v>
      </c>
      <c r="Y30" s="50" t="n">
        <v>0.921643</v>
      </c>
      <c r="Z30" s="50" t="n">
        <v>0.966855</v>
      </c>
      <c r="AA30" s="50" t="n">
        <v>1.015562</v>
      </c>
      <c r="AB30" s="50" t="n">
        <v>1.063054</v>
      </c>
      <c r="AC30" s="50" t="n">
        <v>1.110935</v>
      </c>
      <c r="AD30" s="50" t="n">
        <v>1.162578</v>
      </c>
      <c r="AE30" s="50" t="n">
        <v>1.217335</v>
      </c>
      <c r="AF30" s="50" t="n">
        <v>1.273639</v>
      </c>
      <c r="AG30" s="50" t="n">
        <v>1.330102</v>
      </c>
      <c r="AH30" s="50" t="n">
        <v>1.391987</v>
      </c>
      <c r="AI30" s="50" t="n">
        <v>1.453642</v>
      </c>
      <c r="AJ30" s="50" t="n">
        <v>1.518894</v>
      </c>
      <c r="AK30" s="33" t="inlineStr">
        <is>
          <t>- -</t>
        </is>
      </c>
    </row>
    <row r="31" ht="15" customHeight="1" s="120">
      <c r="A31" s="49" t="inlineStr">
        <is>
          <t>TEF000:clt_hydrogen</t>
        </is>
      </c>
      <c r="B31" s="16" t="inlineStr">
        <is>
          <t xml:space="preserve">  Hydrogen</t>
        </is>
      </c>
      <c r="C31" s="50" t="n">
        <v>0</v>
      </c>
      <c r="D31" s="50" t="n">
        <v>0</v>
      </c>
      <c r="E31" s="50" t="n">
        <v>0</v>
      </c>
      <c r="F31" s="50" t="n">
        <v>0</v>
      </c>
      <c r="G31" s="50" t="n">
        <v>0</v>
      </c>
      <c r="H31" s="50" t="n">
        <v>0</v>
      </c>
      <c r="I31" s="50" t="n">
        <v>0</v>
      </c>
      <c r="J31" s="50" t="n">
        <v>0</v>
      </c>
      <c r="K31" s="50" t="n">
        <v>0</v>
      </c>
      <c r="L31" s="50" t="n">
        <v>0</v>
      </c>
      <c r="M31" s="50" t="n">
        <v>0</v>
      </c>
      <c r="N31" s="50" t="n">
        <v>0</v>
      </c>
      <c r="O31" s="50" t="n">
        <v>0</v>
      </c>
      <c r="P31" s="50" t="n">
        <v>0</v>
      </c>
      <c r="Q31" s="50" t="n">
        <v>0</v>
      </c>
      <c r="R31" s="50" t="n">
        <v>0</v>
      </c>
      <c r="S31" s="50" t="n">
        <v>0</v>
      </c>
      <c r="T31" s="50" t="n">
        <v>0</v>
      </c>
      <c r="U31" s="50" t="n">
        <v>0</v>
      </c>
      <c r="V31" s="50" t="n">
        <v>0</v>
      </c>
      <c r="W31" s="50" t="n">
        <v>0</v>
      </c>
      <c r="X31" s="50" t="n">
        <v>0</v>
      </c>
      <c r="Y31" s="50" t="n">
        <v>0</v>
      </c>
      <c r="Z31" s="50" t="n">
        <v>0</v>
      </c>
      <c r="AA31" s="50" t="n">
        <v>0</v>
      </c>
      <c r="AB31" s="50" t="n">
        <v>0</v>
      </c>
      <c r="AC31" s="50" t="n">
        <v>0</v>
      </c>
      <c r="AD31" s="50" t="n">
        <v>0</v>
      </c>
      <c r="AE31" s="50" t="n">
        <v>0</v>
      </c>
      <c r="AF31" s="50" t="n">
        <v>0</v>
      </c>
      <c r="AG31" s="50" t="n">
        <v>0</v>
      </c>
      <c r="AH31" s="50" t="n">
        <v>0</v>
      </c>
      <c r="AI31" s="50" t="n">
        <v>0</v>
      </c>
      <c r="AJ31" s="50" t="n">
        <v>0</v>
      </c>
      <c r="AK31" s="33" t="inlineStr">
        <is>
          <t>- -</t>
        </is>
      </c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  <c r="AJ32" s="10" t="n"/>
      <c r="AK32" s="10" t="n"/>
    </row>
    <row r="33" ht="15" customHeight="1" s="120">
      <c r="A33" s="49" t="inlineStr">
        <is>
          <t>TEF000:da_Total</t>
        </is>
      </c>
      <c r="B33" s="19" t="inlineStr">
        <is>
          <t>Freight Trucks 3/</t>
        </is>
      </c>
      <c r="C33" s="28" t="n">
        <v>5649.713867</v>
      </c>
      <c r="D33" s="28" t="n">
        <v>5725.259277</v>
      </c>
      <c r="E33" s="28" t="n">
        <v>5818.210449</v>
      </c>
      <c r="F33" s="28" t="n">
        <v>5830.040039</v>
      </c>
      <c r="G33" s="28" t="n">
        <v>5814.638184</v>
      </c>
      <c r="H33" s="28" t="n">
        <v>5814.266602</v>
      </c>
      <c r="I33" s="28" t="n">
        <v>5813.049316</v>
      </c>
      <c r="J33" s="28" t="n">
        <v>5804.305664</v>
      </c>
      <c r="K33" s="28" t="n">
        <v>5792.977051</v>
      </c>
      <c r="L33" s="28" t="n">
        <v>5777.212402</v>
      </c>
      <c r="M33" s="28" t="n">
        <v>5741.181641</v>
      </c>
      <c r="N33" s="28" t="n">
        <v>5710.976562</v>
      </c>
      <c r="O33" s="28" t="n">
        <v>5669.743652</v>
      </c>
      <c r="P33" s="28" t="n">
        <v>5629.280762</v>
      </c>
      <c r="Q33" s="28" t="n">
        <v>5599.583496</v>
      </c>
      <c r="R33" s="28" t="n">
        <v>5569.566406</v>
      </c>
      <c r="S33" s="28" t="n">
        <v>5545.65625</v>
      </c>
      <c r="T33" s="28" t="n">
        <v>5537.821777</v>
      </c>
      <c r="U33" s="28" t="n">
        <v>5547.37207</v>
      </c>
      <c r="V33" s="28" t="n">
        <v>5561.833984</v>
      </c>
      <c r="W33" s="28" t="n">
        <v>5587.001953</v>
      </c>
      <c r="X33" s="28" t="n">
        <v>5616.178223</v>
      </c>
      <c r="Y33" s="28" t="n">
        <v>5643.747559</v>
      </c>
      <c r="Z33" s="28" t="n">
        <v>5665.541992</v>
      </c>
      <c r="AA33" s="28" t="n">
        <v>5698.036133</v>
      </c>
      <c r="AB33" s="28" t="n">
        <v>5732.904785</v>
      </c>
      <c r="AC33" s="28" t="n">
        <v>5773.46875</v>
      </c>
      <c r="AD33" s="28" t="n">
        <v>5824.399902</v>
      </c>
      <c r="AE33" s="28" t="n">
        <v>5880.140137</v>
      </c>
      <c r="AF33" s="28" t="n">
        <v>5936.244629</v>
      </c>
      <c r="AG33" s="28" t="n">
        <v>5998.657227</v>
      </c>
      <c r="AH33" s="28" t="n">
        <v>6065.221191</v>
      </c>
      <c r="AI33" s="28" t="n">
        <v>6124.831543</v>
      </c>
      <c r="AJ33" s="28" t="n">
        <v>6190.899414</v>
      </c>
      <c r="AK33" s="29" t="n">
        <v>0.002447</v>
      </c>
    </row>
    <row r="34" ht="15" customHeight="1" s="120">
      <c r="A34" s="49" t="inlineStr">
        <is>
          <t>TEF000:da_MotorGasoline</t>
        </is>
      </c>
      <c r="B34" s="16" t="inlineStr">
        <is>
          <t xml:space="preserve">  Motor Gasoline</t>
        </is>
      </c>
      <c r="C34" s="50" t="n">
        <v>524.600403</v>
      </c>
      <c r="D34" s="50" t="n">
        <v>526.050659</v>
      </c>
      <c r="E34" s="50" t="n">
        <v>531.526978</v>
      </c>
      <c r="F34" s="50" t="n">
        <v>534.253906</v>
      </c>
      <c r="G34" s="50" t="n">
        <v>536.154602</v>
      </c>
      <c r="H34" s="50" t="n">
        <v>538.686401</v>
      </c>
      <c r="I34" s="50" t="n">
        <v>542.303467</v>
      </c>
      <c r="J34" s="50" t="n">
        <v>545.794006</v>
      </c>
      <c r="K34" s="50" t="n">
        <v>547.480408</v>
      </c>
      <c r="L34" s="50" t="n">
        <v>552.809631</v>
      </c>
      <c r="M34" s="50" t="n">
        <v>555.2392579999999</v>
      </c>
      <c r="N34" s="50" t="n">
        <v>559.459534</v>
      </c>
      <c r="O34" s="50" t="n">
        <v>565.216309</v>
      </c>
      <c r="P34" s="50" t="n">
        <v>567.233215</v>
      </c>
      <c r="Q34" s="50" t="n">
        <v>575.140869</v>
      </c>
      <c r="R34" s="50" t="n">
        <v>580.808105</v>
      </c>
      <c r="S34" s="50" t="n">
        <v>587.015808</v>
      </c>
      <c r="T34" s="50" t="n">
        <v>595.184998</v>
      </c>
      <c r="U34" s="50" t="n">
        <v>604.730835</v>
      </c>
      <c r="V34" s="50" t="n">
        <v>615.772034</v>
      </c>
      <c r="W34" s="50" t="n">
        <v>626.92511</v>
      </c>
      <c r="X34" s="50" t="n">
        <v>641.218445</v>
      </c>
      <c r="Y34" s="50" t="n">
        <v>653.278442</v>
      </c>
      <c r="Z34" s="50" t="n">
        <v>668.645569</v>
      </c>
      <c r="AA34" s="50" t="n">
        <v>683.956177</v>
      </c>
      <c r="AB34" s="50" t="n">
        <v>700.568176</v>
      </c>
      <c r="AC34" s="50" t="n">
        <v>719.541016</v>
      </c>
      <c r="AD34" s="50" t="n">
        <v>737.585571</v>
      </c>
      <c r="AE34" s="50" t="n">
        <v>756.444641</v>
      </c>
      <c r="AF34" s="50" t="n">
        <v>780.321045</v>
      </c>
      <c r="AG34" s="50" t="n">
        <v>807.3544920000001</v>
      </c>
      <c r="AH34" s="50" t="n">
        <v>832.860046</v>
      </c>
      <c r="AI34" s="50" t="n">
        <v>852.199829</v>
      </c>
      <c r="AJ34" s="50" t="n">
        <v>872.953857</v>
      </c>
      <c r="AK34" s="33" t="n">
        <v>0.015954</v>
      </c>
    </row>
    <row r="35" ht="15" customHeight="1" s="120">
      <c r="A35" s="49" t="inlineStr">
        <is>
          <t>TEF000:da_Distillate(di</t>
        </is>
      </c>
      <c r="B35" s="16" t="inlineStr">
        <is>
          <t xml:space="preserve">  Distillate Fuel Oil (diesel)</t>
        </is>
      </c>
      <c r="C35" s="50" t="n">
        <v>5085.134277</v>
      </c>
      <c r="D35" s="50" t="n">
        <v>5153.160156</v>
      </c>
      <c r="E35" s="50" t="n">
        <v>5236.23291</v>
      </c>
      <c r="F35" s="50" t="n">
        <v>5242.092773</v>
      </c>
      <c r="G35" s="50" t="n">
        <v>5222.131348</v>
      </c>
      <c r="H35" s="50" t="n">
        <v>5216.73584</v>
      </c>
      <c r="I35" s="50" t="n">
        <v>5209.686523</v>
      </c>
      <c r="J35" s="50" t="n">
        <v>5193.999023</v>
      </c>
      <c r="K35" s="50" t="n">
        <v>5176.458008</v>
      </c>
      <c r="L35" s="50" t="n">
        <v>5153.033203</v>
      </c>
      <c r="M35" s="50" t="n">
        <v>5111.041992</v>
      </c>
      <c r="N35" s="50" t="n">
        <v>5072.784668</v>
      </c>
      <c r="O35" s="50" t="n">
        <v>5021.736328</v>
      </c>
      <c r="P35" s="50" t="n">
        <v>4973.982422</v>
      </c>
      <c r="Q35" s="50" t="n">
        <v>4932.128906</v>
      </c>
      <c r="R35" s="50" t="n">
        <v>4891.77002</v>
      </c>
      <c r="S35" s="50" t="n">
        <v>4855.563965</v>
      </c>
      <c r="T35" s="50" t="n">
        <v>4831.993164</v>
      </c>
      <c r="U35" s="50" t="n">
        <v>4824.652344</v>
      </c>
      <c r="V35" s="50" t="n">
        <v>4819.598145</v>
      </c>
      <c r="W35" s="50" t="n">
        <v>4824.591309</v>
      </c>
      <c r="X35" s="50" t="n">
        <v>4829.950195</v>
      </c>
      <c r="Y35" s="50" t="n">
        <v>4835.837402</v>
      </c>
      <c r="Z35" s="50" t="n">
        <v>4831.580566</v>
      </c>
      <c r="AA35" s="50" t="n">
        <v>4838.649414</v>
      </c>
      <c r="AB35" s="50" t="n">
        <v>4845.703125</v>
      </c>
      <c r="AC35" s="50" t="n">
        <v>4856.319824</v>
      </c>
      <c r="AD35" s="50" t="n">
        <v>4875.848633</v>
      </c>
      <c r="AE35" s="50" t="n">
        <v>4897.523438</v>
      </c>
      <c r="AF35" s="50" t="n">
        <v>4917.912598</v>
      </c>
      <c r="AG35" s="50" t="n">
        <v>4942.810547</v>
      </c>
      <c r="AH35" s="50" t="n">
        <v>4969.403809</v>
      </c>
      <c r="AI35" s="50" t="n">
        <v>4989.394531</v>
      </c>
      <c r="AJ35" s="50" t="n">
        <v>5013.770508</v>
      </c>
      <c r="AK35" s="33" t="n">
        <v>-0.000857</v>
      </c>
    </row>
    <row r="36" ht="15" customHeight="1" s="120">
      <c r="A36" s="49" t="inlineStr">
        <is>
          <t>TEF000:da_CompressedNat</t>
        </is>
      </c>
      <c r="B36" s="16" t="inlineStr">
        <is>
          <t xml:space="preserve">  Compressed/Liquefied Natural Gas</t>
        </is>
      </c>
      <c r="C36" s="50" t="n">
        <v>38.148582</v>
      </c>
      <c r="D36" s="50" t="n">
        <v>41.969742</v>
      </c>
      <c r="E36" s="50" t="n">
        <v>45.182625</v>
      </c>
      <c r="F36" s="50" t="n">
        <v>47.002907</v>
      </c>
      <c r="G36" s="50" t="n">
        <v>48.040394</v>
      </c>
      <c r="H36" s="50" t="n">
        <v>48.9674</v>
      </c>
      <c r="I36" s="50" t="n">
        <v>49.663395</v>
      </c>
      <c r="J36" s="50" t="n">
        <v>50.090134</v>
      </c>
      <c r="K36" s="50" t="n">
        <v>50.380482</v>
      </c>
      <c r="L36" s="50" t="n">
        <v>50.671726</v>
      </c>
      <c r="M36" s="50" t="n">
        <v>50.900291</v>
      </c>
      <c r="N36" s="50" t="n">
        <v>51.443798</v>
      </c>
      <c r="O36" s="50" t="n">
        <v>52.070354</v>
      </c>
      <c r="P36" s="50" t="n">
        <v>53.034073</v>
      </c>
      <c r="Q36" s="50" t="n">
        <v>54.41201</v>
      </c>
      <c r="R36" s="50" t="n">
        <v>56.326271</v>
      </c>
      <c r="S36" s="50" t="n">
        <v>58.96563</v>
      </c>
      <c r="T36" s="50" t="n">
        <v>62.304535</v>
      </c>
      <c r="U36" s="50" t="n">
        <v>66.323441</v>
      </c>
      <c r="V36" s="50" t="n">
        <v>71.053864</v>
      </c>
      <c r="W36" s="50" t="n">
        <v>76.538681</v>
      </c>
      <c r="X36" s="50" t="n">
        <v>82.90016199999999</v>
      </c>
      <c r="Y36" s="50" t="n">
        <v>90.034897</v>
      </c>
      <c r="Z36" s="50" t="n">
        <v>98.19407699999999</v>
      </c>
      <c r="AA36" s="50" t="n">
        <v>107.214531</v>
      </c>
      <c r="AB36" s="50" t="n">
        <v>117.106812</v>
      </c>
      <c r="AC36" s="50" t="n">
        <v>128.000656</v>
      </c>
      <c r="AD36" s="50" t="n">
        <v>140.155228</v>
      </c>
      <c r="AE36" s="50" t="n">
        <v>153.600052</v>
      </c>
      <c r="AF36" s="50" t="n">
        <v>168.019394</v>
      </c>
      <c r="AG36" s="50" t="n">
        <v>183.198975</v>
      </c>
      <c r="AH36" s="50" t="n">
        <v>199.472443</v>
      </c>
      <c r="AI36" s="50" t="n">
        <v>216.065094</v>
      </c>
      <c r="AJ36" s="50" t="n">
        <v>233.042603</v>
      </c>
      <c r="AK36" s="33" t="n">
        <v>0.055032</v>
      </c>
    </row>
    <row r="37" ht="15" customHeight="1" s="120">
      <c r="A37" s="49" t="inlineStr">
        <is>
          <t>TEF000:da_LiquefiedPetr</t>
        </is>
      </c>
      <c r="B37" s="16" t="inlineStr">
        <is>
          <t xml:space="preserve">  Propane</t>
        </is>
      </c>
      <c r="C37" s="50" t="n">
        <v>1.498156</v>
      </c>
      <c r="D37" s="50" t="n">
        <v>1.723063</v>
      </c>
      <c r="E37" s="50" t="n">
        <v>1.953256</v>
      </c>
      <c r="F37" s="50" t="n">
        <v>2.146609</v>
      </c>
      <c r="G37" s="50" t="n">
        <v>2.308614</v>
      </c>
      <c r="H37" s="50" t="n">
        <v>2.456173</v>
      </c>
      <c r="I37" s="50" t="n">
        <v>2.587135</v>
      </c>
      <c r="J37" s="50" t="n">
        <v>2.692057</v>
      </c>
      <c r="K37" s="50" t="n">
        <v>2.796156</v>
      </c>
      <c r="L37" s="50" t="n">
        <v>2.884792</v>
      </c>
      <c r="M37" s="50" t="n">
        <v>2.967321</v>
      </c>
      <c r="N37" s="50" t="n">
        <v>3.020453</v>
      </c>
      <c r="O37" s="50" t="n">
        <v>3.082369</v>
      </c>
      <c r="P37" s="50" t="n">
        <v>3.136817</v>
      </c>
      <c r="Q37" s="50" t="n">
        <v>3.175739</v>
      </c>
      <c r="R37" s="50" t="n">
        <v>3.251039</v>
      </c>
      <c r="S37" s="50" t="n">
        <v>3.326449</v>
      </c>
      <c r="T37" s="50" t="n">
        <v>3.408438</v>
      </c>
      <c r="U37" s="50" t="n">
        <v>3.512938</v>
      </c>
      <c r="V37" s="50" t="n">
        <v>3.628821</v>
      </c>
      <c r="W37" s="50" t="n">
        <v>3.759349</v>
      </c>
      <c r="X37" s="50" t="n">
        <v>3.904456</v>
      </c>
      <c r="Y37" s="50" t="n">
        <v>4.055053</v>
      </c>
      <c r="Z37" s="50" t="n">
        <v>4.221842</v>
      </c>
      <c r="AA37" s="50" t="n">
        <v>4.393282</v>
      </c>
      <c r="AB37" s="50" t="n">
        <v>4.570858</v>
      </c>
      <c r="AC37" s="50" t="n">
        <v>4.752207</v>
      </c>
      <c r="AD37" s="50" t="n">
        <v>4.947835</v>
      </c>
      <c r="AE37" s="50" t="n">
        <v>5.162933</v>
      </c>
      <c r="AF37" s="50" t="n">
        <v>5.388875</v>
      </c>
      <c r="AG37" s="50" t="n">
        <v>5.673164</v>
      </c>
      <c r="AH37" s="50" t="n">
        <v>5.882715</v>
      </c>
      <c r="AI37" s="50" t="n">
        <v>6.142014</v>
      </c>
      <c r="AJ37" s="50" t="n">
        <v>6.42971</v>
      </c>
      <c r="AK37" s="33" t="n">
        <v>0.042009</v>
      </c>
    </row>
    <row r="38" ht="15" customHeight="1" s="120">
      <c r="A38" s="49" t="inlineStr">
        <is>
          <t>TEF000:ft_eeeeeeeeeee85</t>
        </is>
      </c>
      <c r="B38" s="16" t="inlineStr">
        <is>
          <t xml:space="preserve">  E85</t>
        </is>
      </c>
      <c r="C38" s="50" t="n">
        <v>0.3246</v>
      </c>
      <c r="D38" s="50" t="n">
        <v>1.628295</v>
      </c>
      <c r="E38" s="50" t="n">
        <v>1.872856</v>
      </c>
      <c r="F38" s="50" t="n">
        <v>2.416724</v>
      </c>
      <c r="G38" s="50" t="n">
        <v>3.209185</v>
      </c>
      <c r="H38" s="50" t="n">
        <v>3.917608</v>
      </c>
      <c r="I38" s="50" t="n">
        <v>4.594587</v>
      </c>
      <c r="J38" s="50" t="n">
        <v>6.818443</v>
      </c>
      <c r="K38" s="50" t="n">
        <v>10.255258</v>
      </c>
      <c r="L38" s="50" t="n">
        <v>11.512392</v>
      </c>
      <c r="M38" s="50" t="n">
        <v>14.055236</v>
      </c>
      <c r="N38" s="50" t="n">
        <v>16.588409</v>
      </c>
      <c r="O38" s="50" t="n">
        <v>19.274384</v>
      </c>
      <c r="P38" s="50" t="n">
        <v>22.838697</v>
      </c>
      <c r="Q38" s="50" t="n">
        <v>24.972017</v>
      </c>
      <c r="R38" s="50" t="n">
        <v>26.948196</v>
      </c>
      <c r="S38" s="50" t="n">
        <v>29.578747</v>
      </c>
      <c r="T38" s="50" t="n">
        <v>32.954845</v>
      </c>
      <c r="U38" s="50" t="n">
        <v>35.372707</v>
      </c>
      <c r="V38" s="50" t="n">
        <v>38.156052</v>
      </c>
      <c r="W38" s="50" t="n">
        <v>40.699623</v>
      </c>
      <c r="X38" s="50" t="n">
        <v>42.81509</v>
      </c>
      <c r="Y38" s="50" t="n">
        <v>44.225113</v>
      </c>
      <c r="Z38" s="50" t="n">
        <v>45.58128</v>
      </c>
      <c r="AA38" s="50" t="n">
        <v>45.490234</v>
      </c>
      <c r="AB38" s="50" t="n">
        <v>45.583302</v>
      </c>
      <c r="AC38" s="50" t="n">
        <v>44.42683</v>
      </c>
      <c r="AD38" s="50" t="n">
        <v>44.31554</v>
      </c>
      <c r="AE38" s="50" t="n">
        <v>44.65398</v>
      </c>
      <c r="AF38" s="50" t="n">
        <v>40.59256</v>
      </c>
      <c r="AG38" s="50" t="n">
        <v>34.289951</v>
      </c>
      <c r="AH38" s="50" t="n">
        <v>30.860264</v>
      </c>
      <c r="AI38" s="50" t="n">
        <v>32.801682</v>
      </c>
      <c r="AJ38" s="50" t="n">
        <v>34.905605</v>
      </c>
      <c r="AK38" s="33" t="n">
        <v>0.100522</v>
      </c>
    </row>
    <row r="39" ht="15" customHeight="1" s="120">
      <c r="A39" s="49" t="inlineStr">
        <is>
          <t>TEF000:ft_electricity</t>
        </is>
      </c>
      <c r="B39" s="16" t="inlineStr">
        <is>
          <t xml:space="preserve">  Electricity</t>
        </is>
      </c>
      <c r="C39" s="50" t="n">
        <v>0.008045999999999999</v>
      </c>
      <c r="D39" s="50" t="n">
        <v>0.485918</v>
      </c>
      <c r="E39" s="50" t="n">
        <v>0.942142</v>
      </c>
      <c r="F39" s="50" t="n">
        <v>1.38731</v>
      </c>
      <c r="G39" s="50" t="n">
        <v>1.822418</v>
      </c>
      <c r="H39" s="50" t="n">
        <v>2.277648</v>
      </c>
      <c r="I39" s="50" t="n">
        <v>2.732923</v>
      </c>
      <c r="J39" s="50" t="n">
        <v>3.178591</v>
      </c>
      <c r="K39" s="50" t="n">
        <v>3.617856</v>
      </c>
      <c r="L39" s="50" t="n">
        <v>4.051343</v>
      </c>
      <c r="M39" s="50" t="n">
        <v>4.468708</v>
      </c>
      <c r="N39" s="50" t="n">
        <v>4.900696</v>
      </c>
      <c r="O39" s="50" t="n">
        <v>5.316817</v>
      </c>
      <c r="P39" s="50" t="n">
        <v>5.733423</v>
      </c>
      <c r="Q39" s="50" t="n">
        <v>6.151682</v>
      </c>
      <c r="R39" s="50" t="n">
        <v>6.574346</v>
      </c>
      <c r="S39" s="50" t="n">
        <v>7.017518</v>
      </c>
      <c r="T39" s="50" t="n">
        <v>7.477695</v>
      </c>
      <c r="U39" s="50" t="n">
        <v>7.960401</v>
      </c>
      <c r="V39" s="50" t="n">
        <v>8.470008999999999</v>
      </c>
      <c r="W39" s="50" t="n">
        <v>8.990575</v>
      </c>
      <c r="X39" s="50" t="n">
        <v>9.533932999999999</v>
      </c>
      <c r="Y39" s="50" t="n">
        <v>10.09076</v>
      </c>
      <c r="Z39" s="50" t="n">
        <v>10.693088</v>
      </c>
      <c r="AA39" s="50" t="n">
        <v>11.297967</v>
      </c>
      <c r="AB39" s="50" t="n">
        <v>11.913041</v>
      </c>
      <c r="AC39" s="50" t="n">
        <v>12.533807</v>
      </c>
      <c r="AD39" s="50" t="n">
        <v>13.190311</v>
      </c>
      <c r="AE39" s="50" t="n">
        <v>13.898199</v>
      </c>
      <c r="AF39" s="50" t="n">
        <v>14.634829</v>
      </c>
      <c r="AG39" s="50" t="n">
        <v>15.407668</v>
      </c>
      <c r="AH39" s="50" t="n">
        <v>16.235731</v>
      </c>
      <c r="AI39" s="50" t="n">
        <v>17.10915</v>
      </c>
      <c r="AJ39" s="50" t="n">
        <v>18.033409</v>
      </c>
      <c r="AK39" s="33" t="n">
        <v>0.11956</v>
      </c>
    </row>
    <row r="40" ht="15" customHeight="1" s="120">
      <c r="A40" s="49" t="inlineStr">
        <is>
          <t>TEF000:ft_hydrogen</t>
        </is>
      </c>
      <c r="B40" s="16" t="inlineStr">
        <is>
          <t xml:space="preserve">  Hydrogen</t>
        </is>
      </c>
      <c r="C40" s="50" t="n">
        <v>0</v>
      </c>
      <c r="D40" s="50" t="n">
        <v>0.241363</v>
      </c>
      <c r="E40" s="50" t="n">
        <v>0.50012</v>
      </c>
      <c r="F40" s="50" t="n">
        <v>0.739795</v>
      </c>
      <c r="G40" s="50" t="n">
        <v>0.971506</v>
      </c>
      <c r="H40" s="50" t="n">
        <v>1.225471</v>
      </c>
      <c r="I40" s="50" t="n">
        <v>1.481001</v>
      </c>
      <c r="J40" s="50" t="n">
        <v>1.733284</v>
      </c>
      <c r="K40" s="50" t="n">
        <v>1.988616</v>
      </c>
      <c r="L40" s="50" t="n">
        <v>2.24914</v>
      </c>
      <c r="M40" s="50" t="n">
        <v>2.508825</v>
      </c>
      <c r="N40" s="50" t="n">
        <v>2.778879</v>
      </c>
      <c r="O40" s="50" t="n">
        <v>3.047051</v>
      </c>
      <c r="P40" s="50" t="n">
        <v>3.322155</v>
      </c>
      <c r="Q40" s="50" t="n">
        <v>3.602406</v>
      </c>
      <c r="R40" s="50" t="n">
        <v>3.888457</v>
      </c>
      <c r="S40" s="50" t="n">
        <v>4.187833</v>
      </c>
      <c r="T40" s="50" t="n">
        <v>4.498079</v>
      </c>
      <c r="U40" s="50" t="n">
        <v>4.81976</v>
      </c>
      <c r="V40" s="50" t="n">
        <v>5.155106</v>
      </c>
      <c r="W40" s="50" t="n">
        <v>5.497069</v>
      </c>
      <c r="X40" s="50" t="n">
        <v>5.856051</v>
      </c>
      <c r="Y40" s="50" t="n">
        <v>6.226105</v>
      </c>
      <c r="Z40" s="50" t="n">
        <v>6.626019</v>
      </c>
      <c r="AA40" s="50" t="n">
        <v>7.035265</v>
      </c>
      <c r="AB40" s="50" t="n">
        <v>7.459069</v>
      </c>
      <c r="AC40" s="50" t="n">
        <v>7.894515</v>
      </c>
      <c r="AD40" s="50" t="n">
        <v>8.357041000000001</v>
      </c>
      <c r="AE40" s="50" t="n">
        <v>8.856513</v>
      </c>
      <c r="AF40" s="50" t="n">
        <v>9.375849000000001</v>
      </c>
      <c r="AG40" s="50" t="n">
        <v>9.922224999999999</v>
      </c>
      <c r="AH40" s="50" t="n">
        <v>10.505863</v>
      </c>
      <c r="AI40" s="50" t="n">
        <v>11.11958</v>
      </c>
      <c r="AJ40" s="50" t="n">
        <v>11.763825</v>
      </c>
      <c r="AK40" s="33" t="n">
        <v>0.129136</v>
      </c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  <c r="AJ41" s="10" t="n"/>
      <c r="AK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  <c r="AJ42" s="10" t="n"/>
      <c r="AK42" s="10" t="n"/>
    </row>
    <row r="43" ht="15" customHeight="1" s="120">
      <c r="A43" s="49" t="inlineStr">
        <is>
          <t>TEF000:ea_Total</t>
        </is>
      </c>
      <c r="B43" s="19" t="inlineStr">
        <is>
          <t>Freight Rail 4/</t>
        </is>
      </c>
      <c r="C43" s="28" t="n">
        <v>522.313477</v>
      </c>
      <c r="D43" s="28" t="n">
        <v>519.295715</v>
      </c>
      <c r="E43" s="28" t="n">
        <v>522.69519</v>
      </c>
      <c r="F43" s="28" t="n">
        <v>509.17395</v>
      </c>
      <c r="G43" s="28" t="n">
        <v>503.812439</v>
      </c>
      <c r="H43" s="28" t="n">
        <v>498.285583</v>
      </c>
      <c r="I43" s="28" t="n">
        <v>494.884369</v>
      </c>
      <c r="J43" s="28" t="n">
        <v>496.939819</v>
      </c>
      <c r="K43" s="28" t="n">
        <v>497.741821</v>
      </c>
      <c r="L43" s="28" t="n">
        <v>498.900238</v>
      </c>
      <c r="M43" s="28" t="n">
        <v>497.547089</v>
      </c>
      <c r="N43" s="28" t="n">
        <v>497.654175</v>
      </c>
      <c r="O43" s="28" t="n">
        <v>504.354248</v>
      </c>
      <c r="P43" s="28" t="n">
        <v>508.730804</v>
      </c>
      <c r="Q43" s="28" t="n">
        <v>506.711639</v>
      </c>
      <c r="R43" s="28" t="n">
        <v>504.331604</v>
      </c>
      <c r="S43" s="28" t="n">
        <v>504.469849</v>
      </c>
      <c r="T43" s="28" t="n">
        <v>501.509949</v>
      </c>
      <c r="U43" s="28" t="n">
        <v>501.860413</v>
      </c>
      <c r="V43" s="28" t="n">
        <v>502.847137</v>
      </c>
      <c r="W43" s="28" t="n">
        <v>502.672791</v>
      </c>
      <c r="X43" s="28" t="n">
        <v>503.477844</v>
      </c>
      <c r="Y43" s="28" t="n">
        <v>504.194183</v>
      </c>
      <c r="Z43" s="28" t="n">
        <v>504.510376</v>
      </c>
      <c r="AA43" s="28" t="n">
        <v>504.609192</v>
      </c>
      <c r="AB43" s="28" t="n">
        <v>504.090637</v>
      </c>
      <c r="AC43" s="28" t="n">
        <v>503.240234</v>
      </c>
      <c r="AD43" s="28" t="n">
        <v>503.68399</v>
      </c>
      <c r="AE43" s="28" t="n">
        <v>504.540955</v>
      </c>
      <c r="AF43" s="28" t="n">
        <v>504.20459</v>
      </c>
      <c r="AG43" s="28" t="n">
        <v>504.543152</v>
      </c>
      <c r="AH43" s="28" t="n">
        <v>505.441833</v>
      </c>
      <c r="AI43" s="28" t="n">
        <v>506.188446</v>
      </c>
      <c r="AJ43" s="28" t="n">
        <v>507.372589</v>
      </c>
      <c r="AK43" s="29" t="n">
        <v>-0.000726</v>
      </c>
    </row>
    <row r="44" ht="15" customHeight="1" s="120">
      <c r="A44" s="49" t="inlineStr">
        <is>
          <t>TEF000:ea_Distillate(di</t>
        </is>
      </c>
      <c r="B44" s="16" t="inlineStr">
        <is>
          <t xml:space="preserve">  Distillate Fuel Oil (diesel)</t>
        </is>
      </c>
      <c r="C44" s="50" t="n">
        <v>522.313477</v>
      </c>
      <c r="D44" s="50" t="n">
        <v>519.295715</v>
      </c>
      <c r="E44" s="50" t="n">
        <v>522.69519</v>
      </c>
      <c r="F44" s="50" t="n">
        <v>508.629059</v>
      </c>
      <c r="G44" s="50" t="n">
        <v>502.196075</v>
      </c>
      <c r="H44" s="50" t="n">
        <v>495.092346</v>
      </c>
      <c r="I44" s="50" t="n">
        <v>489.608032</v>
      </c>
      <c r="J44" s="50" t="n">
        <v>489.010864</v>
      </c>
      <c r="K44" s="50" t="n">
        <v>485.471649</v>
      </c>
      <c r="L44" s="50" t="n">
        <v>480.60495</v>
      </c>
      <c r="M44" s="50" t="n">
        <v>471.723846</v>
      </c>
      <c r="N44" s="50" t="n">
        <v>462.72113</v>
      </c>
      <c r="O44" s="50" t="n">
        <v>458.267242</v>
      </c>
      <c r="P44" s="50" t="n">
        <v>451.697754</v>
      </c>
      <c r="Q44" s="50" t="n">
        <v>439.625488</v>
      </c>
      <c r="R44" s="50" t="n">
        <v>427.548737</v>
      </c>
      <c r="S44" s="50" t="n">
        <v>417.866364</v>
      </c>
      <c r="T44" s="50" t="n">
        <v>405.88205</v>
      </c>
      <c r="U44" s="50" t="n">
        <v>396.845367</v>
      </c>
      <c r="V44" s="50" t="n">
        <v>388.501282</v>
      </c>
      <c r="W44" s="50" t="n">
        <v>379.454712</v>
      </c>
      <c r="X44" s="50" t="n">
        <v>371.341125</v>
      </c>
      <c r="Y44" s="50" t="n">
        <v>363.336151</v>
      </c>
      <c r="Z44" s="50" t="n">
        <v>355.221283</v>
      </c>
      <c r="AA44" s="50" t="n">
        <v>347.13797</v>
      </c>
      <c r="AB44" s="50" t="n">
        <v>338.823639</v>
      </c>
      <c r="AC44" s="50" t="n">
        <v>330.490143</v>
      </c>
      <c r="AD44" s="50" t="n">
        <v>323.191101</v>
      </c>
      <c r="AE44" s="50" t="n">
        <v>316.312073</v>
      </c>
      <c r="AF44" s="50" t="n">
        <v>308.847595</v>
      </c>
      <c r="AG44" s="50" t="n">
        <v>301.963074</v>
      </c>
      <c r="AH44" s="50" t="n">
        <v>295.559448</v>
      </c>
      <c r="AI44" s="50" t="n">
        <v>289.203766</v>
      </c>
      <c r="AJ44" s="50" t="n">
        <v>283.228424</v>
      </c>
      <c r="AK44" s="33" t="n">
        <v>-0.018766</v>
      </c>
    </row>
    <row r="45" ht="15" customHeight="1" s="120">
      <c r="A45" s="49" t="inlineStr">
        <is>
          <t>TEF000:ea_ResidualOil</t>
        </is>
      </c>
      <c r="B45" s="16" t="inlineStr">
        <is>
          <t xml:space="preserve">  Residual Fuel Oil</t>
        </is>
      </c>
      <c r="C45" s="50" t="n">
        <v>0</v>
      </c>
      <c r="D45" s="50" t="n">
        <v>0</v>
      </c>
      <c r="E45" s="50" t="n">
        <v>0</v>
      </c>
      <c r="F45" s="50" t="n">
        <v>0</v>
      </c>
      <c r="G45" s="50" t="n">
        <v>0</v>
      </c>
      <c r="H45" s="50" t="n">
        <v>0</v>
      </c>
      <c r="I45" s="50" t="n">
        <v>0</v>
      </c>
      <c r="J45" s="50" t="n">
        <v>0</v>
      </c>
      <c r="K45" s="50" t="n">
        <v>0</v>
      </c>
      <c r="L45" s="50" t="n">
        <v>0</v>
      </c>
      <c r="M45" s="50" t="n">
        <v>0</v>
      </c>
      <c r="N45" s="50" t="n">
        <v>0</v>
      </c>
      <c r="O45" s="50" t="n">
        <v>0</v>
      </c>
      <c r="P45" s="50" t="n">
        <v>0</v>
      </c>
      <c r="Q45" s="50" t="n">
        <v>0</v>
      </c>
      <c r="R45" s="50" t="n">
        <v>0</v>
      </c>
      <c r="S45" s="50" t="n">
        <v>0</v>
      </c>
      <c r="T45" s="50" t="n">
        <v>0</v>
      </c>
      <c r="U45" s="50" t="n">
        <v>0</v>
      </c>
      <c r="V45" s="50" t="n">
        <v>0</v>
      </c>
      <c r="W45" s="50" t="n">
        <v>0</v>
      </c>
      <c r="X45" s="50" t="n">
        <v>0</v>
      </c>
      <c r="Y45" s="50" t="n">
        <v>0</v>
      </c>
      <c r="Z45" s="50" t="n">
        <v>0</v>
      </c>
      <c r="AA45" s="50" t="n">
        <v>0</v>
      </c>
      <c r="AB45" s="50" t="n">
        <v>0</v>
      </c>
      <c r="AC45" s="50" t="n">
        <v>0</v>
      </c>
      <c r="AD45" s="50" t="n">
        <v>0</v>
      </c>
      <c r="AE45" s="50" t="n">
        <v>0</v>
      </c>
      <c r="AF45" s="50" t="n">
        <v>0</v>
      </c>
      <c r="AG45" s="50" t="n">
        <v>0</v>
      </c>
      <c r="AH45" s="50" t="n">
        <v>0</v>
      </c>
      <c r="AI45" s="50" t="n">
        <v>0</v>
      </c>
      <c r="AJ45" s="50" t="n">
        <v>0</v>
      </c>
      <c r="AK45" s="33" t="inlineStr">
        <is>
          <t>- -</t>
        </is>
      </c>
    </row>
    <row r="46" ht="15" customHeight="1" s="120">
      <c r="A46" s="49" t="inlineStr">
        <is>
          <t>TEF000:ea_SeeEnGee</t>
        </is>
      </c>
      <c r="B46" s="16" t="inlineStr">
        <is>
          <t xml:space="preserve">  Compressed Natural Gas</t>
        </is>
      </c>
      <c r="C46" s="50" t="n">
        <v>0</v>
      </c>
      <c r="D46" s="50" t="n">
        <v>0</v>
      </c>
      <c r="E46" s="50" t="n">
        <v>0</v>
      </c>
      <c r="F46" s="50" t="n">
        <v>0</v>
      </c>
      <c r="G46" s="50" t="n">
        <v>0</v>
      </c>
      <c r="H46" s="50" t="n">
        <v>0</v>
      </c>
      <c r="I46" s="50" t="n">
        <v>0</v>
      </c>
      <c r="J46" s="50" t="n">
        <v>0</v>
      </c>
      <c r="K46" s="50" t="n">
        <v>0</v>
      </c>
      <c r="L46" s="50" t="n">
        <v>0</v>
      </c>
      <c r="M46" s="50" t="n">
        <v>0</v>
      </c>
      <c r="N46" s="50" t="n">
        <v>0</v>
      </c>
      <c r="O46" s="50" t="n">
        <v>0</v>
      </c>
      <c r="P46" s="50" t="n">
        <v>0</v>
      </c>
      <c r="Q46" s="50" t="n">
        <v>0</v>
      </c>
      <c r="R46" s="50" t="n">
        <v>0</v>
      </c>
      <c r="S46" s="50" t="n">
        <v>0</v>
      </c>
      <c r="T46" s="50" t="n">
        <v>0</v>
      </c>
      <c r="U46" s="50" t="n">
        <v>0</v>
      </c>
      <c r="V46" s="50" t="n">
        <v>0</v>
      </c>
      <c r="W46" s="50" t="n">
        <v>0</v>
      </c>
      <c r="X46" s="50" t="n">
        <v>0</v>
      </c>
      <c r="Y46" s="50" t="n">
        <v>0</v>
      </c>
      <c r="Z46" s="50" t="n">
        <v>0</v>
      </c>
      <c r="AA46" s="50" t="n">
        <v>0</v>
      </c>
      <c r="AB46" s="50" t="n">
        <v>0</v>
      </c>
      <c r="AC46" s="50" t="n">
        <v>0</v>
      </c>
      <c r="AD46" s="50" t="n">
        <v>0</v>
      </c>
      <c r="AE46" s="50" t="n">
        <v>0</v>
      </c>
      <c r="AF46" s="50" t="n">
        <v>0</v>
      </c>
      <c r="AG46" s="50" t="n">
        <v>0</v>
      </c>
      <c r="AH46" s="50" t="n">
        <v>0</v>
      </c>
      <c r="AI46" s="50" t="n">
        <v>0</v>
      </c>
      <c r="AJ46" s="50" t="n">
        <v>0</v>
      </c>
      <c r="AK46" s="33" t="inlineStr">
        <is>
          <t>- -</t>
        </is>
      </c>
    </row>
    <row r="47" ht="15" customHeight="1" s="120">
      <c r="A47" s="49" t="inlineStr">
        <is>
          <t>TEF000:ea_LiquidNG</t>
        </is>
      </c>
      <c r="B47" s="16" t="inlineStr">
        <is>
          <t xml:space="preserve">  Liquefied Natural Gas</t>
        </is>
      </c>
      <c r="C47" s="50" t="n">
        <v>0</v>
      </c>
      <c r="D47" s="50" t="n">
        <v>0</v>
      </c>
      <c r="E47" s="50" t="n">
        <v>0</v>
      </c>
      <c r="F47" s="50" t="n">
        <v>0.544906</v>
      </c>
      <c r="G47" s="50" t="n">
        <v>1.616351</v>
      </c>
      <c r="H47" s="50" t="n">
        <v>3.193248</v>
      </c>
      <c r="I47" s="50" t="n">
        <v>5.27633</v>
      </c>
      <c r="J47" s="50" t="n">
        <v>7.928961</v>
      </c>
      <c r="K47" s="50" t="n">
        <v>12.270179</v>
      </c>
      <c r="L47" s="50" t="n">
        <v>18.2953</v>
      </c>
      <c r="M47" s="50" t="n">
        <v>25.823233</v>
      </c>
      <c r="N47" s="50" t="n">
        <v>34.933044</v>
      </c>
      <c r="O47" s="50" t="n">
        <v>46.087021</v>
      </c>
      <c r="P47" s="50" t="n">
        <v>57.033062</v>
      </c>
      <c r="Q47" s="50" t="n">
        <v>67.08614300000001</v>
      </c>
      <c r="R47" s="50" t="n">
        <v>76.782883</v>
      </c>
      <c r="S47" s="50" t="n">
        <v>86.6035</v>
      </c>
      <c r="T47" s="50" t="n">
        <v>95.627899</v>
      </c>
      <c r="U47" s="50" t="n">
        <v>105.015038</v>
      </c>
      <c r="V47" s="50" t="n">
        <v>114.345848</v>
      </c>
      <c r="W47" s="50" t="n">
        <v>123.218079</v>
      </c>
      <c r="X47" s="50" t="n">
        <v>132.136734</v>
      </c>
      <c r="Y47" s="50" t="n">
        <v>140.858032</v>
      </c>
      <c r="Z47" s="50" t="n">
        <v>149.289093</v>
      </c>
      <c r="AA47" s="50" t="n">
        <v>157.471222</v>
      </c>
      <c r="AB47" s="50" t="n">
        <v>165.267014</v>
      </c>
      <c r="AC47" s="50" t="n">
        <v>172.750092</v>
      </c>
      <c r="AD47" s="50" t="n">
        <v>180.492889</v>
      </c>
      <c r="AE47" s="50" t="n">
        <v>188.228867</v>
      </c>
      <c r="AF47" s="50" t="n">
        <v>195.356979</v>
      </c>
      <c r="AG47" s="50" t="n">
        <v>202.580078</v>
      </c>
      <c r="AH47" s="50" t="n">
        <v>209.882385</v>
      </c>
      <c r="AI47" s="50" t="n">
        <v>216.98468</v>
      </c>
      <c r="AJ47" s="50" t="n">
        <v>224.144165</v>
      </c>
      <c r="AK47" s="33" t="inlineStr">
        <is>
          <t>- -</t>
        </is>
      </c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  <c r="AJ48" s="10" t="n"/>
      <c r="AK48" s="10" t="n"/>
    </row>
    <row r="49" ht="15" customHeight="1" s="120">
      <c r="A49" s="49" t="inlineStr">
        <is>
          <t>TEF000:fa_Total</t>
        </is>
      </c>
      <c r="B49" s="19" t="inlineStr">
        <is>
          <t>Domestic Shipping</t>
        </is>
      </c>
      <c r="C49" s="28" t="n">
        <v>94.504654</v>
      </c>
      <c r="D49" s="28" t="n">
        <v>93.176033</v>
      </c>
      <c r="E49" s="28" t="n">
        <v>91.31068399999999</v>
      </c>
      <c r="F49" s="28" t="n">
        <v>88.600655</v>
      </c>
      <c r="G49" s="28" t="n">
        <v>85.676697</v>
      </c>
      <c r="H49" s="28" t="n">
        <v>83.39308200000001</v>
      </c>
      <c r="I49" s="28" t="n">
        <v>80.994202</v>
      </c>
      <c r="J49" s="28" t="n">
        <v>78.416794</v>
      </c>
      <c r="K49" s="28" t="n">
        <v>75.96328699999999</v>
      </c>
      <c r="L49" s="28" t="n">
        <v>73.684006</v>
      </c>
      <c r="M49" s="28" t="n">
        <v>71.398972</v>
      </c>
      <c r="N49" s="28" t="n">
        <v>68.965057</v>
      </c>
      <c r="O49" s="28" t="n">
        <v>66.54553199999999</v>
      </c>
      <c r="P49" s="28" t="n">
        <v>64.120544</v>
      </c>
      <c r="Q49" s="28" t="n">
        <v>62.829025</v>
      </c>
      <c r="R49" s="28" t="n">
        <v>61.462147</v>
      </c>
      <c r="S49" s="28" t="n">
        <v>60.181702</v>
      </c>
      <c r="T49" s="28" t="n">
        <v>58.948166</v>
      </c>
      <c r="U49" s="28" t="n">
        <v>57.776997</v>
      </c>
      <c r="V49" s="28" t="n">
        <v>56.567589</v>
      </c>
      <c r="W49" s="28" t="n">
        <v>55.52335</v>
      </c>
      <c r="X49" s="28" t="n">
        <v>54.441166</v>
      </c>
      <c r="Y49" s="28" t="n">
        <v>53.333256</v>
      </c>
      <c r="Z49" s="28" t="n">
        <v>52.192039</v>
      </c>
      <c r="AA49" s="28" t="n">
        <v>51.627144</v>
      </c>
      <c r="AB49" s="28" t="n">
        <v>51.063759</v>
      </c>
      <c r="AC49" s="28" t="n">
        <v>50.425755</v>
      </c>
      <c r="AD49" s="28" t="n">
        <v>49.870197</v>
      </c>
      <c r="AE49" s="28" t="n">
        <v>49.323185</v>
      </c>
      <c r="AF49" s="28" t="n">
        <v>48.837811</v>
      </c>
      <c r="AG49" s="28" t="n">
        <v>48.322044</v>
      </c>
      <c r="AH49" s="28" t="n">
        <v>47.877007</v>
      </c>
      <c r="AI49" s="28" t="n">
        <v>47.314251</v>
      </c>
      <c r="AJ49" s="28" t="n">
        <v>46.826477</v>
      </c>
      <c r="AK49" s="29" t="n">
        <v>-0.021272</v>
      </c>
    </row>
    <row r="50" ht="15" customHeight="1" s="120">
      <c r="A50" s="49" t="inlineStr">
        <is>
          <t>TEF000:fa_Distillate(di</t>
        </is>
      </c>
      <c r="B50" s="16" t="inlineStr">
        <is>
          <t xml:space="preserve">  Distillate Fuel Oil (diesel)</t>
        </is>
      </c>
      <c r="C50" s="50" t="n">
        <v>91.653206</v>
      </c>
      <c r="D50" s="50" t="n">
        <v>90.53892500000001</v>
      </c>
      <c r="E50" s="50" t="n">
        <v>88.023674</v>
      </c>
      <c r="F50" s="50" t="n">
        <v>85.75213599999999</v>
      </c>
      <c r="G50" s="50" t="n">
        <v>83.23017900000001</v>
      </c>
      <c r="H50" s="50" t="n">
        <v>81.042969</v>
      </c>
      <c r="I50" s="50" t="n">
        <v>78.741394</v>
      </c>
      <c r="J50" s="50" t="n">
        <v>76.263206</v>
      </c>
      <c r="K50" s="50" t="n">
        <v>73.90321400000001</v>
      </c>
      <c r="L50" s="50" t="n">
        <v>71.708344</v>
      </c>
      <c r="M50" s="50" t="n">
        <v>69.507538</v>
      </c>
      <c r="N50" s="50" t="n">
        <v>67.160042</v>
      </c>
      <c r="O50" s="50" t="n">
        <v>64.824844</v>
      </c>
      <c r="P50" s="50" t="n">
        <v>62.484051</v>
      </c>
      <c r="Q50" s="50" t="n">
        <v>61.24757</v>
      </c>
      <c r="R50" s="50" t="n">
        <v>59.936172</v>
      </c>
      <c r="S50" s="50" t="n">
        <v>58.708778</v>
      </c>
      <c r="T50" s="50" t="n">
        <v>57.525631</v>
      </c>
      <c r="U50" s="50" t="n">
        <v>56.401947</v>
      </c>
      <c r="V50" s="50" t="n">
        <v>55.237507</v>
      </c>
      <c r="W50" s="50" t="n">
        <v>54.235291</v>
      </c>
      <c r="X50" s="50" t="n">
        <v>53.197945</v>
      </c>
      <c r="Y50" s="50" t="n">
        <v>52.136215</v>
      </c>
      <c r="Z50" s="50" t="n">
        <v>51.012058</v>
      </c>
      <c r="AA50" s="50" t="n">
        <v>50.399712</v>
      </c>
      <c r="AB50" s="50" t="n">
        <v>49.786072</v>
      </c>
      <c r="AC50" s="50" t="n">
        <v>49.096878</v>
      </c>
      <c r="AD50" s="50" t="n">
        <v>48.484997</v>
      </c>
      <c r="AE50" s="50" t="n">
        <v>47.878189</v>
      </c>
      <c r="AF50" s="50" t="n">
        <v>47.327675</v>
      </c>
      <c r="AG50" s="50" t="n">
        <v>46.743977</v>
      </c>
      <c r="AH50" s="50" t="n">
        <v>46.224663</v>
      </c>
      <c r="AI50" s="50" t="n">
        <v>45.587563</v>
      </c>
      <c r="AJ50" s="50" t="n">
        <v>45.018429</v>
      </c>
      <c r="AK50" s="33" t="n">
        <v>-0.021598</v>
      </c>
    </row>
    <row r="51" ht="15" customHeight="1" s="120">
      <c r="A51" s="49" t="inlineStr">
        <is>
          <t>TEF000:fa_ResidualOil</t>
        </is>
      </c>
      <c r="B51" s="16" t="inlineStr">
        <is>
          <t xml:space="preserve">  Residual Oil</t>
        </is>
      </c>
      <c r="C51" s="50" t="n">
        <v>2.544341</v>
      </c>
      <c r="D51" s="50" t="n">
        <v>2.271792</v>
      </c>
      <c r="E51" s="50" t="n">
        <v>2.870655</v>
      </c>
      <c r="F51" s="50" t="n">
        <v>2.386124</v>
      </c>
      <c r="G51" s="50" t="n">
        <v>1.943896</v>
      </c>
      <c r="H51" s="50" t="n">
        <v>1.809858</v>
      </c>
      <c r="I51" s="50" t="n">
        <v>1.679463</v>
      </c>
      <c r="J51" s="50" t="n">
        <v>1.553509</v>
      </c>
      <c r="K51" s="50" t="n">
        <v>1.435882</v>
      </c>
      <c r="L51" s="50" t="n">
        <v>1.33319</v>
      </c>
      <c r="M51" s="50" t="n">
        <v>1.23104</v>
      </c>
      <c r="N51" s="50" t="n">
        <v>1.131057</v>
      </c>
      <c r="O51" s="50" t="n">
        <v>1.03578</v>
      </c>
      <c r="P51" s="50" t="n">
        <v>0.941132</v>
      </c>
      <c r="Q51" s="50" t="n">
        <v>0.86363</v>
      </c>
      <c r="R51" s="50" t="n">
        <v>0.788976</v>
      </c>
      <c r="S51" s="50" t="n">
        <v>0.716119</v>
      </c>
      <c r="T51" s="50" t="n">
        <v>0.647817</v>
      </c>
      <c r="U51" s="50" t="n">
        <v>0.583952</v>
      </c>
      <c r="V51" s="50" t="n">
        <v>0.528795</v>
      </c>
      <c r="W51" s="50" t="n">
        <v>0.472587</v>
      </c>
      <c r="X51" s="50" t="n">
        <v>0.410933</v>
      </c>
      <c r="Y51" s="50" t="n">
        <v>0.347049</v>
      </c>
      <c r="Z51" s="50" t="n">
        <v>0.29089</v>
      </c>
      <c r="AA51" s="50" t="n">
        <v>0.287727</v>
      </c>
      <c r="AB51" s="50" t="n">
        <v>0.284581</v>
      </c>
      <c r="AC51" s="50" t="n">
        <v>0.281012</v>
      </c>
      <c r="AD51" s="50" t="n">
        <v>0.277905</v>
      </c>
      <c r="AE51" s="50" t="n">
        <v>0.274842</v>
      </c>
      <c r="AF51" s="50" t="n">
        <v>0.272139</v>
      </c>
      <c r="AG51" s="50" t="n">
        <v>0.269256</v>
      </c>
      <c r="AH51" s="50" t="n">
        <v>0.266773</v>
      </c>
      <c r="AI51" s="50" t="n">
        <v>0.263622</v>
      </c>
      <c r="AJ51" s="50" t="n">
        <v>0.260896</v>
      </c>
      <c r="AK51" s="33" t="n">
        <v>-0.06539499999999999</v>
      </c>
    </row>
    <row r="52" ht="15" customHeight="1" s="120">
      <c r="A52" s="49" t="inlineStr">
        <is>
          <t>TEF000:fa_MotorGasoline</t>
        </is>
      </c>
      <c r="B52" s="16" t="inlineStr">
        <is>
          <t xml:space="preserve">  Compressed Natural Gas</t>
        </is>
      </c>
      <c r="C52" s="50" t="n">
        <v>0</v>
      </c>
      <c r="D52" s="50" t="n">
        <v>0</v>
      </c>
      <c r="E52" s="50" t="n">
        <v>0</v>
      </c>
      <c r="F52" s="50" t="n">
        <v>0</v>
      </c>
      <c r="G52" s="50" t="n">
        <v>0</v>
      </c>
      <c r="H52" s="50" t="n">
        <v>0</v>
      </c>
      <c r="I52" s="50" t="n">
        <v>0</v>
      </c>
      <c r="J52" s="50" t="n">
        <v>0</v>
      </c>
      <c r="K52" s="50" t="n">
        <v>0</v>
      </c>
      <c r="L52" s="50" t="n">
        <v>0</v>
      </c>
      <c r="M52" s="50" t="n">
        <v>0</v>
      </c>
      <c r="N52" s="50" t="n">
        <v>0</v>
      </c>
      <c r="O52" s="50" t="n">
        <v>0</v>
      </c>
      <c r="P52" s="50" t="n">
        <v>0</v>
      </c>
      <c r="Q52" s="50" t="n">
        <v>0</v>
      </c>
      <c r="R52" s="50" t="n">
        <v>0</v>
      </c>
      <c r="S52" s="50" t="n">
        <v>0</v>
      </c>
      <c r="T52" s="50" t="n">
        <v>0</v>
      </c>
      <c r="U52" s="50" t="n">
        <v>0</v>
      </c>
      <c r="V52" s="50" t="n">
        <v>0</v>
      </c>
      <c r="W52" s="50" t="n">
        <v>0</v>
      </c>
      <c r="X52" s="50" t="n">
        <v>0</v>
      </c>
      <c r="Y52" s="50" t="n">
        <v>0</v>
      </c>
      <c r="Z52" s="50" t="n">
        <v>0</v>
      </c>
      <c r="AA52" s="50" t="n">
        <v>0</v>
      </c>
      <c r="AB52" s="50" t="n">
        <v>0</v>
      </c>
      <c r="AC52" s="50" t="n">
        <v>0</v>
      </c>
      <c r="AD52" s="50" t="n">
        <v>0</v>
      </c>
      <c r="AE52" s="50" t="n">
        <v>0</v>
      </c>
      <c r="AF52" s="50" t="n">
        <v>0</v>
      </c>
      <c r="AG52" s="50" t="n">
        <v>0</v>
      </c>
      <c r="AH52" s="50" t="n">
        <v>0</v>
      </c>
      <c r="AI52" s="50" t="n">
        <v>0</v>
      </c>
      <c r="AJ52" s="50" t="n">
        <v>0</v>
      </c>
      <c r="AK52" s="33" t="inlineStr">
        <is>
          <t>- -</t>
        </is>
      </c>
    </row>
    <row r="53" ht="15" customHeight="1" s="120">
      <c r="A53" s="49" t="inlineStr">
        <is>
          <t>TEF000:fa_LiquidNG</t>
        </is>
      </c>
      <c r="B53" s="16" t="inlineStr">
        <is>
          <t xml:space="preserve">  Liquefied Natural Gas</t>
        </is>
      </c>
      <c r="C53" s="50" t="n">
        <v>0.307103</v>
      </c>
      <c r="D53" s="50" t="n">
        <v>0.365315</v>
      </c>
      <c r="E53" s="50" t="n">
        <v>0.416356</v>
      </c>
      <c r="F53" s="50" t="n">
        <v>0.462398</v>
      </c>
      <c r="G53" s="50" t="n">
        <v>0.502621</v>
      </c>
      <c r="H53" s="50" t="n">
        <v>0.540256</v>
      </c>
      <c r="I53" s="50" t="n">
        <v>0.573342</v>
      </c>
      <c r="J53" s="50" t="n">
        <v>0.600075</v>
      </c>
      <c r="K53" s="50" t="n">
        <v>0.6241950000000001</v>
      </c>
      <c r="L53" s="50" t="n">
        <v>0.642473</v>
      </c>
      <c r="M53" s="50" t="n">
        <v>0.660393</v>
      </c>
      <c r="N53" s="50" t="n">
        <v>0.673955</v>
      </c>
      <c r="O53" s="50" t="n">
        <v>0.684908</v>
      </c>
      <c r="P53" s="50" t="n">
        <v>0.695363</v>
      </c>
      <c r="Q53" s="50" t="n">
        <v>0.717825</v>
      </c>
      <c r="R53" s="50" t="n">
        <v>0.737001</v>
      </c>
      <c r="S53" s="50" t="n">
        <v>0.756804</v>
      </c>
      <c r="T53" s="50" t="n">
        <v>0.774719</v>
      </c>
      <c r="U53" s="50" t="n">
        <v>0.791095</v>
      </c>
      <c r="V53" s="50" t="n">
        <v>0.801283</v>
      </c>
      <c r="W53" s="50" t="n">
        <v>0.815472</v>
      </c>
      <c r="X53" s="50" t="n">
        <v>0.832288</v>
      </c>
      <c r="Y53" s="50" t="n">
        <v>0.849992</v>
      </c>
      <c r="Z53" s="50" t="n">
        <v>0.889093</v>
      </c>
      <c r="AA53" s="50" t="n">
        <v>0.939703</v>
      </c>
      <c r="AB53" s="50" t="n">
        <v>0.993105</v>
      </c>
      <c r="AC53" s="50" t="n">
        <v>1.047864</v>
      </c>
      <c r="AD53" s="50" t="n">
        <v>1.107296</v>
      </c>
      <c r="AE53" s="50" t="n">
        <v>1.170156</v>
      </c>
      <c r="AF53" s="50" t="n">
        <v>1.237994</v>
      </c>
      <c r="AG53" s="50" t="n">
        <v>1.308813</v>
      </c>
      <c r="AH53" s="50" t="n">
        <v>1.385572</v>
      </c>
      <c r="AI53" s="50" t="n">
        <v>1.463067</v>
      </c>
      <c r="AJ53" s="50" t="n">
        <v>1.547155</v>
      </c>
      <c r="AK53" s="33" t="n">
        <v>0.046139</v>
      </c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  <c r="AJ54" s="10" t="n"/>
      <c r="AK54" s="10" t="n"/>
    </row>
    <row r="55" ht="15" customHeight="1" s="120">
      <c r="A55" s="49" t="inlineStr">
        <is>
          <t>TEF000:ga_Total</t>
        </is>
      </c>
      <c r="B55" s="19" t="inlineStr">
        <is>
          <t>International Shipping</t>
        </is>
      </c>
      <c r="C55" s="28" t="n">
        <v>960.146851</v>
      </c>
      <c r="D55" s="28" t="n">
        <v>917.648315</v>
      </c>
      <c r="E55" s="28" t="n">
        <v>1039.939941</v>
      </c>
      <c r="F55" s="28" t="n">
        <v>861.387695</v>
      </c>
      <c r="G55" s="28" t="n">
        <v>864.632751</v>
      </c>
      <c r="H55" s="28" t="n">
        <v>921.435852</v>
      </c>
      <c r="I55" s="28" t="n">
        <v>932.806458</v>
      </c>
      <c r="J55" s="28" t="n">
        <v>938.7717290000001</v>
      </c>
      <c r="K55" s="28" t="n">
        <v>944.1779790000001</v>
      </c>
      <c r="L55" s="28" t="n">
        <v>940.2595209999999</v>
      </c>
      <c r="M55" s="28" t="n">
        <v>937.019958</v>
      </c>
      <c r="N55" s="28" t="n">
        <v>935.389587</v>
      </c>
      <c r="O55" s="28" t="n">
        <v>937.2449339999999</v>
      </c>
      <c r="P55" s="28" t="n">
        <v>929.831543</v>
      </c>
      <c r="Q55" s="28" t="n">
        <v>929.154358</v>
      </c>
      <c r="R55" s="28" t="n">
        <v>928.997803</v>
      </c>
      <c r="S55" s="28" t="n">
        <v>929.022949</v>
      </c>
      <c r="T55" s="28" t="n">
        <v>928.191223</v>
      </c>
      <c r="U55" s="28" t="n">
        <v>914.269043</v>
      </c>
      <c r="V55" s="28" t="n">
        <v>913.768494</v>
      </c>
      <c r="W55" s="28" t="n">
        <v>910.803589</v>
      </c>
      <c r="X55" s="28" t="n">
        <v>910.24292</v>
      </c>
      <c r="Y55" s="28" t="n">
        <v>909.775513</v>
      </c>
      <c r="Z55" s="28" t="n">
        <v>909.511108</v>
      </c>
      <c r="AA55" s="28" t="n">
        <v>908.9001459999999</v>
      </c>
      <c r="AB55" s="28" t="n">
        <v>907.319336</v>
      </c>
      <c r="AC55" s="28" t="n">
        <v>914.150818</v>
      </c>
      <c r="AD55" s="28" t="n">
        <v>907.851685</v>
      </c>
      <c r="AE55" s="28" t="n">
        <v>908.362</v>
      </c>
      <c r="AF55" s="28" t="n">
        <v>905.308167</v>
      </c>
      <c r="AG55" s="28" t="n">
        <v>905.438538</v>
      </c>
      <c r="AH55" s="28" t="n">
        <v>905.901001</v>
      </c>
      <c r="AI55" s="28" t="n">
        <v>907.053406</v>
      </c>
      <c r="AJ55" s="28" t="n">
        <v>907.210144</v>
      </c>
      <c r="AK55" s="29" t="n">
        <v>-0.000357</v>
      </c>
    </row>
    <row r="56" ht="15" customHeight="1" s="120">
      <c r="A56" s="49" t="inlineStr">
        <is>
          <t>TEF000:ga_Distillate(di</t>
        </is>
      </c>
      <c r="B56" s="16" t="inlineStr">
        <is>
          <t xml:space="preserve">  Distillate Fuel Oil (diesel)</t>
        </is>
      </c>
      <c r="C56" s="50" t="n">
        <v>285.263306</v>
      </c>
      <c r="D56" s="50" t="n">
        <v>284.826019</v>
      </c>
      <c r="E56" s="50" t="n">
        <v>373.968903</v>
      </c>
      <c r="F56" s="50" t="n">
        <v>494.098846</v>
      </c>
      <c r="G56" s="50" t="n">
        <v>391.50769</v>
      </c>
      <c r="H56" s="50" t="n">
        <v>314.957153</v>
      </c>
      <c r="I56" s="50" t="n">
        <v>296.202087</v>
      </c>
      <c r="J56" s="50" t="n">
        <v>285.240692</v>
      </c>
      <c r="K56" s="50" t="n">
        <v>278.031769</v>
      </c>
      <c r="L56" s="50" t="n">
        <v>281.650757</v>
      </c>
      <c r="M56" s="50" t="n">
        <v>280.631348</v>
      </c>
      <c r="N56" s="50" t="n">
        <v>281.711304</v>
      </c>
      <c r="O56" s="50" t="n">
        <v>280.306396</v>
      </c>
      <c r="P56" s="50" t="n">
        <v>288.047913</v>
      </c>
      <c r="Q56" s="50" t="n">
        <v>286.998657</v>
      </c>
      <c r="R56" s="50" t="n">
        <v>286.331512</v>
      </c>
      <c r="S56" s="50" t="n">
        <v>286.499207</v>
      </c>
      <c r="T56" s="50" t="n">
        <v>287.070679</v>
      </c>
      <c r="U56" s="50" t="n">
        <v>301.248901</v>
      </c>
      <c r="V56" s="50" t="n">
        <v>300.152283</v>
      </c>
      <c r="W56" s="50" t="n">
        <v>303.86438</v>
      </c>
      <c r="X56" s="50" t="n">
        <v>303.562531</v>
      </c>
      <c r="Y56" s="50" t="n">
        <v>302.878052</v>
      </c>
      <c r="Z56" s="50" t="n">
        <v>303.271576</v>
      </c>
      <c r="AA56" s="50" t="n">
        <v>303.636475</v>
      </c>
      <c r="AB56" s="50" t="n">
        <v>303.445312</v>
      </c>
      <c r="AC56" s="50" t="n">
        <v>298.369873</v>
      </c>
      <c r="AD56" s="50" t="n">
        <v>307.66925</v>
      </c>
      <c r="AE56" s="50" t="n">
        <v>309.144409</v>
      </c>
      <c r="AF56" s="50" t="n">
        <v>315.045593</v>
      </c>
      <c r="AG56" s="50" t="n">
        <v>317.743774</v>
      </c>
      <c r="AH56" s="50" t="n">
        <v>321.200623</v>
      </c>
      <c r="AI56" s="50" t="n">
        <v>323.933899</v>
      </c>
      <c r="AJ56" s="50" t="n">
        <v>326.756622</v>
      </c>
      <c r="AK56" s="33" t="n">
        <v>0.004301</v>
      </c>
    </row>
    <row r="57" ht="15" customHeight="1" s="120">
      <c r="A57" s="49" t="inlineStr">
        <is>
          <t>TEF000:ga_ResidualOil</t>
        </is>
      </c>
      <c r="B57" s="16" t="inlineStr">
        <is>
          <t xml:space="preserve">  Residual Oil</t>
        </is>
      </c>
      <c r="C57" s="50" t="n">
        <v>674.883545</v>
      </c>
      <c r="D57" s="50" t="n">
        <v>625.8616940000001</v>
      </c>
      <c r="E57" s="50" t="n">
        <v>652.027405</v>
      </c>
      <c r="F57" s="50" t="n">
        <v>349.827026</v>
      </c>
      <c r="G57" s="50" t="n">
        <v>422.308594</v>
      </c>
      <c r="H57" s="50" t="n">
        <v>564.661621</v>
      </c>
      <c r="I57" s="50" t="n">
        <v>591.872375</v>
      </c>
      <c r="J57" s="50" t="n">
        <v>605.636719</v>
      </c>
      <c r="K57" s="50" t="n">
        <v>618.083435</v>
      </c>
      <c r="L57" s="50" t="n">
        <v>607.1355589999999</v>
      </c>
      <c r="M57" s="50" t="n">
        <v>597.929077</v>
      </c>
      <c r="N57" s="50" t="n">
        <v>592.594421</v>
      </c>
      <c r="O57" s="50" t="n">
        <v>596.054016</v>
      </c>
      <c r="P57" s="50" t="n">
        <v>575.941406</v>
      </c>
      <c r="Q57" s="50" t="n">
        <v>572.93042</v>
      </c>
      <c r="R57" s="50" t="n">
        <v>571.264221</v>
      </c>
      <c r="S57" s="50" t="n">
        <v>570.04895</v>
      </c>
      <c r="T57" s="50" t="n">
        <v>566.616943</v>
      </c>
      <c r="U57" s="50" t="n">
        <v>530.089111</v>
      </c>
      <c r="V57" s="50" t="n">
        <v>527.555481</v>
      </c>
      <c r="W57" s="50" t="n">
        <v>518.738281</v>
      </c>
      <c r="X57" s="50" t="n">
        <v>516.01593</v>
      </c>
      <c r="Y57" s="50" t="n">
        <v>513.547363</v>
      </c>
      <c r="Z57" s="50" t="n">
        <v>511.546967</v>
      </c>
      <c r="AA57" s="50" t="n">
        <v>508.673462</v>
      </c>
      <c r="AB57" s="50" t="n">
        <v>503.505371</v>
      </c>
      <c r="AC57" s="50" t="n">
        <v>519.275269</v>
      </c>
      <c r="AD57" s="50" t="n">
        <v>502.110077</v>
      </c>
      <c r="AE57" s="50" t="n">
        <v>501.875031</v>
      </c>
      <c r="AF57" s="50" t="n">
        <v>492.987152</v>
      </c>
      <c r="AG57" s="50" t="n">
        <v>492.030609</v>
      </c>
      <c r="AH57" s="50" t="n">
        <v>491.982788</v>
      </c>
      <c r="AI57" s="50" t="n">
        <v>493.63382</v>
      </c>
      <c r="AJ57" s="50" t="n">
        <v>492.726837</v>
      </c>
      <c r="AK57" s="33" t="n">
        <v>-0.007446</v>
      </c>
    </row>
    <row r="58" ht="15" customHeight="1" s="120">
      <c r="A58" s="49" t="inlineStr">
        <is>
          <t>TEF000:ga_SeeEnGee</t>
        </is>
      </c>
      <c r="B58" s="16" t="inlineStr">
        <is>
          <t xml:space="preserve">  Compressed Natural Gas</t>
        </is>
      </c>
      <c r="C58" s="50" t="n">
        <v>0</v>
      </c>
      <c r="D58" s="50" t="n">
        <v>0</v>
      </c>
      <c r="E58" s="50" t="n">
        <v>0</v>
      </c>
      <c r="F58" s="50" t="n">
        <v>0</v>
      </c>
      <c r="G58" s="50" t="n">
        <v>0</v>
      </c>
      <c r="H58" s="50" t="n">
        <v>0</v>
      </c>
      <c r="I58" s="50" t="n">
        <v>0</v>
      </c>
      <c r="J58" s="50" t="n">
        <v>0</v>
      </c>
      <c r="K58" s="50" t="n">
        <v>0</v>
      </c>
      <c r="L58" s="50" t="n">
        <v>0</v>
      </c>
      <c r="M58" s="50" t="n">
        <v>0</v>
      </c>
      <c r="N58" s="50" t="n">
        <v>0</v>
      </c>
      <c r="O58" s="50" t="n">
        <v>0</v>
      </c>
      <c r="P58" s="50" t="n">
        <v>0</v>
      </c>
      <c r="Q58" s="50" t="n">
        <v>0</v>
      </c>
      <c r="R58" s="50" t="n">
        <v>0</v>
      </c>
      <c r="S58" s="50" t="n">
        <v>0</v>
      </c>
      <c r="T58" s="50" t="n">
        <v>0</v>
      </c>
      <c r="U58" s="50" t="n">
        <v>0</v>
      </c>
      <c r="V58" s="50" t="n">
        <v>0</v>
      </c>
      <c r="W58" s="50" t="n">
        <v>0</v>
      </c>
      <c r="X58" s="50" t="n">
        <v>0</v>
      </c>
      <c r="Y58" s="50" t="n">
        <v>0</v>
      </c>
      <c r="Z58" s="50" t="n">
        <v>0</v>
      </c>
      <c r="AA58" s="50" t="n">
        <v>0</v>
      </c>
      <c r="AB58" s="50" t="n">
        <v>0</v>
      </c>
      <c r="AC58" s="50" t="n">
        <v>0</v>
      </c>
      <c r="AD58" s="50" t="n">
        <v>0</v>
      </c>
      <c r="AE58" s="50" t="n">
        <v>0</v>
      </c>
      <c r="AF58" s="50" t="n">
        <v>0</v>
      </c>
      <c r="AG58" s="50" t="n">
        <v>0</v>
      </c>
      <c r="AH58" s="50" t="n">
        <v>0</v>
      </c>
      <c r="AI58" s="50" t="n">
        <v>0</v>
      </c>
      <c r="AJ58" s="50" t="n">
        <v>0</v>
      </c>
      <c r="AK58" s="33" t="inlineStr">
        <is>
          <t>- -</t>
        </is>
      </c>
    </row>
    <row r="59" ht="15" customHeight="1" s="120">
      <c r="A59" s="49" t="inlineStr">
        <is>
          <t>TEF000:ga_LiquidNG</t>
        </is>
      </c>
      <c r="B59" s="16" t="inlineStr">
        <is>
          <t xml:space="preserve">  Liquefied Natural Gas</t>
        </is>
      </c>
      <c r="C59" s="50" t="n">
        <v>0</v>
      </c>
      <c r="D59" s="50" t="n">
        <v>6.960556</v>
      </c>
      <c r="E59" s="50" t="n">
        <v>13.943656</v>
      </c>
      <c r="F59" s="50" t="n">
        <v>17.461792</v>
      </c>
      <c r="G59" s="50" t="n">
        <v>50.816452</v>
      </c>
      <c r="H59" s="50" t="n">
        <v>41.817055</v>
      </c>
      <c r="I59" s="50" t="n">
        <v>44.731972</v>
      </c>
      <c r="J59" s="50" t="n">
        <v>47.894318</v>
      </c>
      <c r="K59" s="50" t="n">
        <v>48.062717</v>
      </c>
      <c r="L59" s="50" t="n">
        <v>51.473217</v>
      </c>
      <c r="M59" s="50" t="n">
        <v>58.459518</v>
      </c>
      <c r="N59" s="50" t="n">
        <v>61.083858</v>
      </c>
      <c r="O59" s="50" t="n">
        <v>60.884529</v>
      </c>
      <c r="P59" s="50" t="n">
        <v>65.84225499999999</v>
      </c>
      <c r="Q59" s="50" t="n">
        <v>69.22528800000001</v>
      </c>
      <c r="R59" s="50" t="n">
        <v>71.402107</v>
      </c>
      <c r="S59" s="50" t="n">
        <v>72.474823</v>
      </c>
      <c r="T59" s="50" t="n">
        <v>74.503609</v>
      </c>
      <c r="U59" s="50" t="n">
        <v>82.93104599999999</v>
      </c>
      <c r="V59" s="50" t="n">
        <v>86.06073000000001</v>
      </c>
      <c r="W59" s="50" t="n">
        <v>88.20090500000001</v>
      </c>
      <c r="X59" s="50" t="n">
        <v>90.664413</v>
      </c>
      <c r="Y59" s="50" t="n">
        <v>93.350128</v>
      </c>
      <c r="Z59" s="50" t="n">
        <v>94.692589</v>
      </c>
      <c r="AA59" s="50" t="n">
        <v>96.59017900000001</v>
      </c>
      <c r="AB59" s="50" t="n">
        <v>100.368637</v>
      </c>
      <c r="AC59" s="50" t="n">
        <v>96.505661</v>
      </c>
      <c r="AD59" s="50" t="n">
        <v>98.07240299999999</v>
      </c>
      <c r="AE59" s="50" t="n">
        <v>97.342567</v>
      </c>
      <c r="AF59" s="50" t="n">
        <v>97.275436</v>
      </c>
      <c r="AG59" s="50" t="n">
        <v>95.66413900000001</v>
      </c>
      <c r="AH59" s="50" t="n">
        <v>92.717598</v>
      </c>
      <c r="AI59" s="50" t="n">
        <v>89.485657</v>
      </c>
      <c r="AJ59" s="50" t="n">
        <v>87.726692</v>
      </c>
      <c r="AK59" s="33" t="n">
        <v>0.08240599999999999</v>
      </c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  <c r="AJ60" s="10" t="n"/>
      <c r="AK60" s="10" t="n"/>
    </row>
    <row r="61" ht="15" customHeight="1" s="120">
      <c r="A61" s="49" t="inlineStr">
        <is>
          <t>TEF000:ha_Total</t>
        </is>
      </c>
      <c r="B61" s="19" t="inlineStr">
        <is>
          <t>Air Transportation</t>
        </is>
      </c>
      <c r="C61" s="28" t="n">
        <v>2523.883545</v>
      </c>
      <c r="D61" s="28" t="n">
        <v>2543.481934</v>
      </c>
      <c r="E61" s="28" t="n">
        <v>2581.43457</v>
      </c>
      <c r="F61" s="28" t="n">
        <v>2614.51001</v>
      </c>
      <c r="G61" s="28" t="n">
        <v>2639.637939</v>
      </c>
      <c r="H61" s="28" t="n">
        <v>2662.872314</v>
      </c>
      <c r="I61" s="28" t="n">
        <v>2688.826172</v>
      </c>
      <c r="J61" s="28" t="n">
        <v>2716.387207</v>
      </c>
      <c r="K61" s="28" t="n">
        <v>2747.756348</v>
      </c>
      <c r="L61" s="28" t="n">
        <v>2778.920898</v>
      </c>
      <c r="M61" s="28" t="n">
        <v>2807.338135</v>
      </c>
      <c r="N61" s="28" t="n">
        <v>2845.090088</v>
      </c>
      <c r="O61" s="28" t="n">
        <v>2875.095215</v>
      </c>
      <c r="P61" s="28" t="n">
        <v>2905.72168</v>
      </c>
      <c r="Q61" s="28" t="n">
        <v>2937.703613</v>
      </c>
      <c r="R61" s="28" t="n">
        <v>2968.970459</v>
      </c>
      <c r="S61" s="28" t="n">
        <v>3000.345703</v>
      </c>
      <c r="T61" s="28" t="n">
        <v>3033.163574</v>
      </c>
      <c r="U61" s="28" t="n">
        <v>3065.068848</v>
      </c>
      <c r="V61" s="28" t="n">
        <v>3096.147705</v>
      </c>
      <c r="W61" s="28" t="n">
        <v>3127.662598</v>
      </c>
      <c r="X61" s="28" t="n">
        <v>3159.907471</v>
      </c>
      <c r="Y61" s="28" t="n">
        <v>3191.287109</v>
      </c>
      <c r="Z61" s="28" t="n">
        <v>3223.040283</v>
      </c>
      <c r="AA61" s="28" t="n">
        <v>3254.713867</v>
      </c>
      <c r="AB61" s="28" t="n">
        <v>3286.70166</v>
      </c>
      <c r="AC61" s="28" t="n">
        <v>3321.468262</v>
      </c>
      <c r="AD61" s="28" t="n">
        <v>3356.641846</v>
      </c>
      <c r="AE61" s="28" t="n">
        <v>3394.19165</v>
      </c>
      <c r="AF61" s="28" t="n">
        <v>3431.654541</v>
      </c>
      <c r="AG61" s="28" t="n">
        <v>3470.789551</v>
      </c>
      <c r="AH61" s="28" t="n">
        <v>3509.730225</v>
      </c>
      <c r="AI61" s="28" t="n">
        <v>3548.42041</v>
      </c>
      <c r="AJ61" s="28" t="n">
        <v>3586.296631</v>
      </c>
      <c r="AK61" s="29" t="n">
        <v>0.010795</v>
      </c>
    </row>
    <row r="62" ht="15" customHeight="1" s="120">
      <c r="A62" s="49" t="inlineStr">
        <is>
          <t>TEF000:ha_JetFuel</t>
        </is>
      </c>
      <c r="B62" s="16" t="inlineStr">
        <is>
          <t xml:space="preserve">  Jet Fuel</t>
        </is>
      </c>
      <c r="C62" s="50" t="n">
        <v>2501.361572</v>
      </c>
      <c r="D62" s="50" t="n">
        <v>2520.988281</v>
      </c>
      <c r="E62" s="50" t="n">
        <v>2558.964355</v>
      </c>
      <c r="F62" s="50" t="n">
        <v>2592.059082</v>
      </c>
      <c r="G62" s="50" t="n">
        <v>2617.203125</v>
      </c>
      <c r="H62" s="50" t="n">
        <v>2640.450684</v>
      </c>
      <c r="I62" s="50" t="n">
        <v>2666.415527</v>
      </c>
      <c r="J62" s="50" t="n">
        <v>2693.985596</v>
      </c>
      <c r="K62" s="50" t="n">
        <v>2725.362305</v>
      </c>
      <c r="L62" s="50" t="n">
        <v>2756.533203</v>
      </c>
      <c r="M62" s="50" t="n">
        <v>2784.955566</v>
      </c>
      <c r="N62" s="50" t="n">
        <v>2822.71167</v>
      </c>
      <c r="O62" s="50" t="n">
        <v>2852.720215</v>
      </c>
      <c r="P62" s="50" t="n">
        <v>2883.349609</v>
      </c>
      <c r="Q62" s="50" t="n">
        <v>2915.333984</v>
      </c>
      <c r="R62" s="50" t="n">
        <v>2946.602783</v>
      </c>
      <c r="S62" s="50" t="n">
        <v>2977.979736</v>
      </c>
      <c r="T62" s="50" t="n">
        <v>3010.799072</v>
      </c>
      <c r="U62" s="50" t="n">
        <v>3042.705322</v>
      </c>
      <c r="V62" s="50" t="n">
        <v>3073.785156</v>
      </c>
      <c r="W62" s="50" t="n">
        <v>3105.300781</v>
      </c>
      <c r="X62" s="50" t="n">
        <v>3137.546387</v>
      </c>
      <c r="Y62" s="50" t="n">
        <v>3168.926514</v>
      </c>
      <c r="Z62" s="50" t="n">
        <v>3200.680176</v>
      </c>
      <c r="AA62" s="50" t="n">
        <v>3232.354248</v>
      </c>
      <c r="AB62" s="50" t="n">
        <v>3264.342285</v>
      </c>
      <c r="AC62" s="50" t="n">
        <v>3299.109131</v>
      </c>
      <c r="AD62" s="50" t="n">
        <v>3334.282959</v>
      </c>
      <c r="AE62" s="50" t="n">
        <v>3371.832764</v>
      </c>
      <c r="AF62" s="50" t="n">
        <v>3409.295898</v>
      </c>
      <c r="AG62" s="50" t="n">
        <v>3448.430908</v>
      </c>
      <c r="AH62" s="50" t="n">
        <v>3487.371826</v>
      </c>
      <c r="AI62" s="50" t="n">
        <v>3526.062012</v>
      </c>
      <c r="AJ62" s="50" t="n">
        <v>3563.938232</v>
      </c>
      <c r="AK62" s="33" t="n">
        <v>0.010878</v>
      </c>
    </row>
    <row r="63" ht="15" customHeight="1" s="120">
      <c r="A63" s="49" t="inlineStr">
        <is>
          <t>TEF000:ha_AviationGasol</t>
        </is>
      </c>
      <c r="B63" s="16" t="inlineStr">
        <is>
          <t xml:space="preserve">  Aviation Gasoline</t>
        </is>
      </c>
      <c r="C63" s="50" t="n">
        <v>22.522085</v>
      </c>
      <c r="D63" s="50" t="n">
        <v>22.493759</v>
      </c>
      <c r="E63" s="50" t="n">
        <v>22.470324</v>
      </c>
      <c r="F63" s="50" t="n">
        <v>22.450933</v>
      </c>
      <c r="G63" s="50" t="n">
        <v>22.434891</v>
      </c>
      <c r="H63" s="50" t="n">
        <v>22.421618</v>
      </c>
      <c r="I63" s="50" t="n">
        <v>22.410635</v>
      </c>
      <c r="J63" s="50" t="n">
        <v>22.401548</v>
      </c>
      <c r="K63" s="50" t="n">
        <v>22.394032</v>
      </c>
      <c r="L63" s="50" t="n">
        <v>22.387812</v>
      </c>
      <c r="M63" s="50" t="n">
        <v>22.382666</v>
      </c>
      <c r="N63" s="50" t="n">
        <v>22.378407</v>
      </c>
      <c r="O63" s="50" t="n">
        <v>22.374884</v>
      </c>
      <c r="P63" s="50" t="n">
        <v>22.371969</v>
      </c>
      <c r="Q63" s="50" t="n">
        <v>22.369558</v>
      </c>
      <c r="R63" s="50" t="n">
        <v>22.367563</v>
      </c>
      <c r="S63" s="50" t="n">
        <v>22.365911</v>
      </c>
      <c r="T63" s="50" t="n">
        <v>22.364546</v>
      </c>
      <c r="U63" s="50" t="n">
        <v>22.363417</v>
      </c>
      <c r="V63" s="50" t="n">
        <v>22.36248</v>
      </c>
      <c r="W63" s="50" t="n">
        <v>22.361708</v>
      </c>
      <c r="X63" s="50" t="n">
        <v>22.361067</v>
      </c>
      <c r="Y63" s="50" t="n">
        <v>22.360538</v>
      </c>
      <c r="Z63" s="50" t="n">
        <v>22.3601</v>
      </c>
      <c r="AA63" s="50" t="n">
        <v>22.359737</v>
      </c>
      <c r="AB63" s="50" t="n">
        <v>22.359438</v>
      </c>
      <c r="AC63" s="50" t="n">
        <v>22.35919</v>
      </c>
      <c r="AD63" s="50" t="n">
        <v>22.358984</v>
      </c>
      <c r="AE63" s="50" t="n">
        <v>22.358814</v>
      </c>
      <c r="AF63" s="50" t="n">
        <v>22.358673</v>
      </c>
      <c r="AG63" s="50" t="n">
        <v>22.358557</v>
      </c>
      <c r="AH63" s="50" t="n">
        <v>22.358461</v>
      </c>
      <c r="AI63" s="50" t="n">
        <v>22.358381</v>
      </c>
      <c r="AJ63" s="50" t="n">
        <v>22.358315</v>
      </c>
      <c r="AK63" s="33" t="n">
        <v>-0.000189</v>
      </c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  <c r="AJ64" s="10" t="n"/>
      <c r="AK64" s="10" t="n"/>
    </row>
    <row r="65" ht="15" customHeight="1" s="120">
      <c r="A65" s="49" t="inlineStr">
        <is>
          <t>TEF000:ia_Total</t>
        </is>
      </c>
      <c r="B65" s="19" t="inlineStr">
        <is>
          <t>Military Use</t>
        </is>
      </c>
      <c r="C65" s="28" t="n">
        <v>535.695923</v>
      </c>
      <c r="D65" s="28" t="n">
        <v>557.78418</v>
      </c>
      <c r="E65" s="28" t="n">
        <v>587.656616</v>
      </c>
      <c r="F65" s="28" t="n">
        <v>589.98645</v>
      </c>
      <c r="G65" s="28" t="n">
        <v>581.88269</v>
      </c>
      <c r="H65" s="28" t="n">
        <v>575.975403</v>
      </c>
      <c r="I65" s="28" t="n">
        <v>559.006714</v>
      </c>
      <c r="J65" s="28" t="n">
        <v>548.074524</v>
      </c>
      <c r="K65" s="28" t="n">
        <v>546.877563</v>
      </c>
      <c r="L65" s="28" t="n">
        <v>545.983154</v>
      </c>
      <c r="M65" s="28" t="n">
        <v>546.441833</v>
      </c>
      <c r="N65" s="28" t="n">
        <v>550.221497</v>
      </c>
      <c r="O65" s="28" t="n">
        <v>551.223022</v>
      </c>
      <c r="P65" s="28" t="n">
        <v>551.829956</v>
      </c>
      <c r="Q65" s="28" t="n">
        <v>552.407898</v>
      </c>
      <c r="R65" s="28" t="n">
        <v>552.957764</v>
      </c>
      <c r="S65" s="28" t="n">
        <v>553.483032</v>
      </c>
      <c r="T65" s="28" t="n">
        <v>553.9856569999999</v>
      </c>
      <c r="U65" s="28" t="n">
        <v>554.464966</v>
      </c>
      <c r="V65" s="28" t="n">
        <v>554.934692</v>
      </c>
      <c r="W65" s="28" t="n">
        <v>555.391724</v>
      </c>
      <c r="X65" s="28" t="n">
        <v>555.837341</v>
      </c>
      <c r="Y65" s="28" t="n">
        <v>556.2705079999999</v>
      </c>
      <c r="Z65" s="28" t="n">
        <v>556.691162</v>
      </c>
      <c r="AA65" s="28" t="n">
        <v>557.098328</v>
      </c>
      <c r="AB65" s="28" t="n">
        <v>557.491821</v>
      </c>
      <c r="AC65" s="28" t="n">
        <v>557.874268</v>
      </c>
      <c r="AD65" s="28" t="n">
        <v>558.237915</v>
      </c>
      <c r="AE65" s="28" t="n">
        <v>558.589294</v>
      </c>
      <c r="AF65" s="28" t="n">
        <v>558.924561</v>
      </c>
      <c r="AG65" s="28" t="n">
        <v>559.245361</v>
      </c>
      <c r="AH65" s="28" t="n">
        <v>559.550659</v>
      </c>
      <c r="AI65" s="28" t="n">
        <v>559.27002</v>
      </c>
      <c r="AJ65" s="28" t="n">
        <v>559.034363</v>
      </c>
      <c r="AK65" s="29" t="n">
        <v>6.999999999999999e-05</v>
      </c>
    </row>
    <row r="66" ht="15" customHeight="1" s="120">
      <c r="A66" s="49" t="inlineStr">
        <is>
          <t>TEF000:ia_JetFuel</t>
        </is>
      </c>
      <c r="B66" s="16" t="inlineStr">
        <is>
          <t xml:space="preserve">  Jet Fuel and Aviation Gasoline</t>
        </is>
      </c>
      <c r="C66" s="50" t="n">
        <v>12.67597</v>
      </c>
      <c r="D66" s="50" t="n">
        <v>12.59627</v>
      </c>
      <c r="E66" s="50" t="n">
        <v>12.52827</v>
      </c>
      <c r="F66" s="50" t="n">
        <v>12.50921</v>
      </c>
      <c r="G66" s="50" t="n">
        <v>12.49916</v>
      </c>
      <c r="H66" s="50" t="n">
        <v>12.51793</v>
      </c>
      <c r="I66" s="50" t="n">
        <v>12.54746</v>
      </c>
      <c r="J66" s="50" t="n">
        <v>12.57642</v>
      </c>
      <c r="K66" s="50" t="n">
        <v>12.60651</v>
      </c>
      <c r="L66" s="50" t="n">
        <v>12.63837</v>
      </c>
      <c r="M66" s="50" t="n">
        <v>12.72334</v>
      </c>
      <c r="N66" s="50" t="n">
        <v>12.86622</v>
      </c>
      <c r="O66" s="50" t="n">
        <v>13.01466</v>
      </c>
      <c r="P66" s="50" t="n">
        <v>13.16859</v>
      </c>
      <c r="Q66" s="50" t="n">
        <v>13.32732</v>
      </c>
      <c r="R66" s="50" t="n">
        <v>13.49212</v>
      </c>
      <c r="S66" s="50" t="n">
        <v>13.66205</v>
      </c>
      <c r="T66" s="50" t="n">
        <v>13.83777</v>
      </c>
      <c r="U66" s="50" t="n">
        <v>14.01914</v>
      </c>
      <c r="V66" s="50" t="n">
        <v>14.2052</v>
      </c>
      <c r="W66" s="50" t="n">
        <v>14.39789</v>
      </c>
      <c r="X66" s="50" t="n">
        <v>14.59534</v>
      </c>
      <c r="Y66" s="50" t="n">
        <v>14.79748</v>
      </c>
      <c r="Z66" s="50" t="n">
        <v>15.00428</v>
      </c>
      <c r="AA66" s="50" t="n">
        <v>15.21529</v>
      </c>
      <c r="AB66" s="50" t="n">
        <v>15.42979</v>
      </c>
      <c r="AC66" s="50" t="n">
        <v>15.64769</v>
      </c>
      <c r="AD66" s="50" t="n">
        <v>15.8691</v>
      </c>
      <c r="AE66" s="50" t="n">
        <v>16.09359</v>
      </c>
      <c r="AF66" s="50" t="n">
        <v>16.31948</v>
      </c>
      <c r="AG66" s="50" t="n">
        <v>16.54885</v>
      </c>
      <c r="AH66" s="50" t="n">
        <v>16.78199</v>
      </c>
      <c r="AI66" s="50" t="n">
        <v>17.0179</v>
      </c>
      <c r="AJ66" s="50" t="n">
        <v>17.25654</v>
      </c>
      <c r="AK66" s="33" t="n">
        <v>3e-06</v>
      </c>
    </row>
    <row r="67" ht="15" customHeight="1" s="120">
      <c r="A67" s="49" t="inlineStr">
        <is>
          <t>TEF000:ia_ResidualFuel</t>
        </is>
      </c>
      <c r="B67" s="16" t="inlineStr">
        <is>
          <t xml:space="preserve">  Residual Fuel Oil</t>
        </is>
      </c>
      <c r="C67" s="50" t="n">
        <v>0.87079</v>
      </c>
      <c r="D67" s="50" t="n">
        <v>0.85645</v>
      </c>
      <c r="E67" s="50" t="n">
        <v>0.84296</v>
      </c>
      <c r="F67" s="50" t="n">
        <v>0.83363</v>
      </c>
      <c r="G67" s="50" t="n">
        <v>0.83252</v>
      </c>
      <c r="H67" s="50" t="n">
        <v>0.83323</v>
      </c>
      <c r="I67" s="50" t="n">
        <v>0.83485</v>
      </c>
      <c r="J67" s="50" t="n">
        <v>0.83639</v>
      </c>
      <c r="K67" s="50" t="n">
        <v>0.83788</v>
      </c>
      <c r="L67" s="50" t="n">
        <v>0.83984</v>
      </c>
      <c r="M67" s="50" t="n">
        <v>0.84528</v>
      </c>
      <c r="N67" s="50" t="n">
        <v>0.85433</v>
      </c>
      <c r="O67" s="50" t="n">
        <v>0.86368</v>
      </c>
      <c r="P67" s="50" t="n">
        <v>0.87358</v>
      </c>
      <c r="Q67" s="50" t="n">
        <v>0.8837</v>
      </c>
      <c r="R67" s="50" t="n">
        <v>0.89428</v>
      </c>
      <c r="S67" s="50" t="n">
        <v>0.90523</v>
      </c>
      <c r="T67" s="50" t="n">
        <v>0.9165</v>
      </c>
      <c r="U67" s="50" t="n">
        <v>0.92818</v>
      </c>
      <c r="V67" s="50" t="n">
        <v>0.94003</v>
      </c>
      <c r="W67" s="50" t="n">
        <v>0.95236</v>
      </c>
      <c r="X67" s="50" t="n">
        <v>0.96494</v>
      </c>
      <c r="Y67" s="50" t="n">
        <v>0.97794</v>
      </c>
      <c r="Z67" s="50" t="n">
        <v>0.99133</v>
      </c>
      <c r="AA67" s="50" t="n">
        <v>1.00488</v>
      </c>
      <c r="AB67" s="50" t="n">
        <v>1.01872</v>
      </c>
      <c r="AC67" s="50" t="n">
        <v>1.03273</v>
      </c>
      <c r="AD67" s="50" t="n">
        <v>1.04703</v>
      </c>
      <c r="AE67" s="50" t="n">
        <v>1.06152</v>
      </c>
      <c r="AF67" s="50" t="n">
        <v>1.07599</v>
      </c>
      <c r="AG67" s="50" t="n">
        <v>1.09078</v>
      </c>
      <c r="AH67" s="50" t="n">
        <v>1.1058</v>
      </c>
      <c r="AI67" s="50" t="n">
        <v>1.12098</v>
      </c>
      <c r="AJ67" s="50" t="n">
        <v>1.13636</v>
      </c>
      <c r="AK67" s="33" t="n">
        <v>0.001929</v>
      </c>
    </row>
    <row r="68" ht="15" customHeight="1" s="120">
      <c r="A68" s="49" t="inlineStr">
        <is>
          <t>TEF000:ia_Distillate</t>
        </is>
      </c>
      <c r="B68" s="16" t="inlineStr">
        <is>
          <t xml:space="preserve">  Distillates and Diesel</t>
        </is>
      </c>
      <c r="C68" s="50" t="n">
        <v>3.32208</v>
      </c>
      <c r="D68" s="50" t="n">
        <v>3.30118</v>
      </c>
      <c r="E68" s="50" t="n">
        <v>3.28335</v>
      </c>
      <c r="F68" s="50" t="n">
        <v>3.27835</v>
      </c>
      <c r="G68" s="50" t="n">
        <v>3.27573</v>
      </c>
      <c r="H68" s="50" t="n">
        <v>3.28065</v>
      </c>
      <c r="I68" s="50" t="n">
        <v>3.28838</v>
      </c>
      <c r="J68" s="50" t="n">
        <v>3.29597</v>
      </c>
      <c r="K68" s="50" t="n">
        <v>3.30385</v>
      </c>
      <c r="L68" s="50" t="n">
        <v>3.3122</v>
      </c>
      <c r="M68" s="50" t="n">
        <v>3.33449</v>
      </c>
      <c r="N68" s="50" t="n">
        <v>3.37193</v>
      </c>
      <c r="O68" s="50" t="n">
        <v>3.41084</v>
      </c>
      <c r="P68" s="50" t="n">
        <v>3.45116</v>
      </c>
      <c r="Q68" s="50" t="n">
        <v>3.49277</v>
      </c>
      <c r="R68" s="50" t="n">
        <v>3.53597</v>
      </c>
      <c r="S68" s="50" t="n">
        <v>3.58048</v>
      </c>
      <c r="T68" s="50" t="n">
        <v>3.62654</v>
      </c>
      <c r="U68" s="50" t="n">
        <v>3.67409</v>
      </c>
      <c r="V68" s="50" t="n">
        <v>3.72284</v>
      </c>
      <c r="W68" s="50" t="n">
        <v>3.77335</v>
      </c>
      <c r="X68" s="50" t="n">
        <v>3.82509</v>
      </c>
      <c r="Y68" s="50" t="n">
        <v>3.87806</v>
      </c>
      <c r="Z68" s="50" t="n">
        <v>3.93226</v>
      </c>
      <c r="AA68" s="50" t="n">
        <v>3.98756</v>
      </c>
      <c r="AB68" s="50" t="n">
        <v>4.04378</v>
      </c>
      <c r="AC68" s="50" t="n">
        <v>4.10088</v>
      </c>
      <c r="AD68" s="50" t="n">
        <v>4.15891</v>
      </c>
      <c r="AE68" s="50" t="n">
        <v>4.21774</v>
      </c>
      <c r="AF68" s="50" t="n">
        <v>4.27694</v>
      </c>
      <c r="AG68" s="50" t="n">
        <v>4.33706</v>
      </c>
      <c r="AH68" s="50" t="n">
        <v>4.39815</v>
      </c>
      <c r="AI68" s="50" t="n">
        <v>4.45999</v>
      </c>
      <c r="AJ68" s="50" t="n">
        <v>4.52252</v>
      </c>
      <c r="AK68" s="33" t="n">
        <v>3e-06</v>
      </c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  <c r="AJ69" s="10" t="n"/>
      <c r="AK69" s="10" t="n"/>
    </row>
    <row r="70" ht="15" customHeight="1" s="120">
      <c r="A70" s="49" t="inlineStr">
        <is>
          <t>TEF000:ja_Total</t>
        </is>
      </c>
      <c r="B70" s="19" t="inlineStr">
        <is>
          <t>Bus Transportation</t>
        </is>
      </c>
      <c r="C70" s="28" t="n">
        <v>236.259003</v>
      </c>
      <c r="D70" s="28" t="n">
        <v>237.060562</v>
      </c>
      <c r="E70" s="28" t="n">
        <v>237.76503</v>
      </c>
      <c r="F70" s="28" t="n">
        <v>238.438889</v>
      </c>
      <c r="G70" s="28" t="n">
        <v>239.098541</v>
      </c>
      <c r="H70" s="28" t="n">
        <v>239.711578</v>
      </c>
      <c r="I70" s="28" t="n">
        <v>240.245255</v>
      </c>
      <c r="J70" s="28" t="n">
        <v>240.774277</v>
      </c>
      <c r="K70" s="28" t="n">
        <v>241.358459</v>
      </c>
      <c r="L70" s="28" t="n">
        <v>241.871948</v>
      </c>
      <c r="M70" s="28" t="n">
        <v>242.303009</v>
      </c>
      <c r="N70" s="28" t="n">
        <v>242.664459</v>
      </c>
      <c r="O70" s="28" t="n">
        <v>242.875931</v>
      </c>
      <c r="P70" s="28" t="n">
        <v>242.822525</v>
      </c>
      <c r="Q70" s="28" t="n">
        <v>242.45755</v>
      </c>
      <c r="R70" s="28" t="n">
        <v>241.583206</v>
      </c>
      <c r="S70" s="28" t="n">
        <v>239.529694</v>
      </c>
      <c r="T70" s="28" t="n">
        <v>238.893341</v>
      </c>
      <c r="U70" s="28" t="n">
        <v>239.290543</v>
      </c>
      <c r="V70" s="28" t="n">
        <v>239.643433</v>
      </c>
      <c r="W70" s="28" t="n">
        <v>239.955261</v>
      </c>
      <c r="X70" s="28" t="n">
        <v>240.225555</v>
      </c>
      <c r="Y70" s="28" t="n">
        <v>240.454102</v>
      </c>
      <c r="Z70" s="28" t="n">
        <v>240.640045</v>
      </c>
      <c r="AA70" s="28" t="n">
        <v>240.779846</v>
      </c>
      <c r="AB70" s="28" t="n">
        <v>240.879227</v>
      </c>
      <c r="AC70" s="28" t="n">
        <v>240.942139</v>
      </c>
      <c r="AD70" s="28" t="n">
        <v>240.973816</v>
      </c>
      <c r="AE70" s="28" t="n">
        <v>240.986816</v>
      </c>
      <c r="AF70" s="28" t="n">
        <v>240.995804</v>
      </c>
      <c r="AG70" s="28" t="n">
        <v>241.021606</v>
      </c>
      <c r="AH70" s="28" t="n">
        <v>241.085388</v>
      </c>
      <c r="AI70" s="28" t="n">
        <v>241.204422</v>
      </c>
      <c r="AJ70" s="28" t="n">
        <v>241.39595</v>
      </c>
      <c r="AK70" s="29" t="n">
        <v>0.000566</v>
      </c>
    </row>
    <row r="71" ht="15" customHeight="1" s="120">
      <c r="A71" s="49" t="inlineStr">
        <is>
          <t>TEF000:bus_transit_tot</t>
        </is>
      </c>
      <c r="B71" s="16" t="inlineStr">
        <is>
          <t xml:space="preserve">  Transit Bus</t>
        </is>
      </c>
      <c r="C71" s="50" t="n">
        <v>99.369827</v>
      </c>
      <c r="D71" s="50" t="n">
        <v>99.43871300000001</v>
      </c>
      <c r="E71" s="50" t="n">
        <v>99.472229</v>
      </c>
      <c r="F71" s="50" t="n">
        <v>99.505585</v>
      </c>
      <c r="G71" s="50" t="n">
        <v>99.52634399999999</v>
      </c>
      <c r="H71" s="50" t="n">
        <v>99.541695</v>
      </c>
      <c r="I71" s="50" t="n">
        <v>99.55774700000001</v>
      </c>
      <c r="J71" s="50" t="n">
        <v>99.547966</v>
      </c>
      <c r="K71" s="50" t="n">
        <v>99.476646</v>
      </c>
      <c r="L71" s="50" t="n">
        <v>99.396362</v>
      </c>
      <c r="M71" s="50" t="n">
        <v>99.30265799999999</v>
      </c>
      <c r="N71" s="50" t="n">
        <v>99.182693</v>
      </c>
      <c r="O71" s="50" t="n">
        <v>99.0485</v>
      </c>
      <c r="P71" s="50" t="n">
        <v>98.863533</v>
      </c>
      <c r="Q71" s="50" t="n">
        <v>98.658394</v>
      </c>
      <c r="R71" s="50" t="n">
        <v>98.43001599999999</v>
      </c>
      <c r="S71" s="50" t="n">
        <v>98.19489299999999</v>
      </c>
      <c r="T71" s="50" t="n">
        <v>97.939285</v>
      </c>
      <c r="U71" s="50" t="n">
        <v>97.662361</v>
      </c>
      <c r="V71" s="50" t="n">
        <v>97.36318199999999</v>
      </c>
      <c r="W71" s="50" t="n">
        <v>97.038231</v>
      </c>
      <c r="X71" s="50" t="n">
        <v>96.68071</v>
      </c>
      <c r="Y71" s="50" t="n">
        <v>96.284088</v>
      </c>
      <c r="Z71" s="50" t="n">
        <v>95.84240699999999</v>
      </c>
      <c r="AA71" s="50" t="n">
        <v>95.347618</v>
      </c>
      <c r="AB71" s="50" t="n">
        <v>94.802689</v>
      </c>
      <c r="AC71" s="50" t="n">
        <v>94.20813800000001</v>
      </c>
      <c r="AD71" s="50" t="n">
        <v>93.56551399999999</v>
      </c>
      <c r="AE71" s="50" t="n">
        <v>92.884491</v>
      </c>
      <c r="AF71" s="50" t="n">
        <v>92.177803</v>
      </c>
      <c r="AG71" s="50" t="n">
        <v>91.46616400000001</v>
      </c>
      <c r="AH71" s="50" t="n">
        <v>90.772598</v>
      </c>
      <c r="AI71" s="50" t="n">
        <v>90.117622</v>
      </c>
      <c r="AJ71" s="50" t="n">
        <v>89.522926</v>
      </c>
      <c r="AK71" s="33" t="n">
        <v>-0.003277</v>
      </c>
    </row>
    <row r="72" ht="15" customHeight="1" s="120">
      <c r="A72" s="49" t="inlineStr">
        <is>
          <t>TEF000:ja_TransitBus(mo</t>
        </is>
      </c>
      <c r="B72" s="16" t="inlineStr">
        <is>
          <t xml:space="preserve">    Motor Gasoline</t>
        </is>
      </c>
      <c r="C72" s="50" t="n">
        <v>11.445287</v>
      </c>
      <c r="D72" s="50" t="n">
        <v>11.466092</v>
      </c>
      <c r="E72" s="50" t="n">
        <v>11.482542</v>
      </c>
      <c r="F72" s="50" t="n">
        <v>11.498786</v>
      </c>
      <c r="G72" s="50" t="n">
        <v>11.513481</v>
      </c>
      <c r="H72" s="50" t="n">
        <v>11.527476</v>
      </c>
      <c r="I72" s="50" t="n">
        <v>11.541475</v>
      </c>
      <c r="J72" s="50" t="n">
        <v>11.552413</v>
      </c>
      <c r="K72" s="50" t="n">
        <v>11.556156</v>
      </c>
      <c r="L72" s="50" t="n">
        <v>11.558803</v>
      </c>
      <c r="M72" s="50" t="n">
        <v>11.55983</v>
      </c>
      <c r="N72" s="50" t="n">
        <v>11.557747</v>
      </c>
      <c r="O72" s="50" t="n">
        <v>11.553973</v>
      </c>
      <c r="P72" s="50" t="n">
        <v>11.544259</v>
      </c>
      <c r="Q72" s="50" t="n">
        <v>11.532174</v>
      </c>
      <c r="R72" s="50" t="n">
        <v>11.517338</v>
      </c>
      <c r="S72" s="50" t="n">
        <v>11.501655</v>
      </c>
      <c r="T72" s="50" t="n">
        <v>11.483509</v>
      </c>
      <c r="U72" s="50" t="n">
        <v>11.4628</v>
      </c>
      <c r="V72" s="50" t="n">
        <v>11.439426</v>
      </c>
      <c r="W72" s="50" t="n">
        <v>11.412994</v>
      </c>
      <c r="X72" s="50" t="n">
        <v>11.382687</v>
      </c>
      <c r="Y72" s="50" t="n">
        <v>11.347727</v>
      </c>
      <c r="Z72" s="50" t="n">
        <v>11.307388</v>
      </c>
      <c r="AA72" s="50" t="n">
        <v>11.260698</v>
      </c>
      <c r="AB72" s="50" t="n">
        <v>11.207987</v>
      </c>
      <c r="AC72" s="50" t="n">
        <v>11.149298</v>
      </c>
      <c r="AD72" s="50" t="n">
        <v>11.084787</v>
      </c>
      <c r="AE72" s="50" t="n">
        <v>11.015581</v>
      </c>
      <c r="AF72" s="50" t="n">
        <v>10.943103</v>
      </c>
      <c r="AG72" s="50" t="n">
        <v>10.869602</v>
      </c>
      <c r="AH72" s="50" t="n">
        <v>10.797935</v>
      </c>
      <c r="AI72" s="50" t="n">
        <v>10.730744</v>
      </c>
      <c r="AJ72" s="50" t="n">
        <v>10.670596</v>
      </c>
      <c r="AK72" s="33" t="n">
        <v>-0.002244</v>
      </c>
    </row>
    <row r="73" ht="15" customHeight="1" s="120">
      <c r="A73" s="49" t="inlineStr">
        <is>
          <t>TEF000:bus_transit_e85</t>
        </is>
      </c>
      <c r="B73" s="16" t="inlineStr">
        <is>
          <t xml:space="preserve">    E85</t>
        </is>
      </c>
      <c r="C73" s="50" t="n">
        <v>0.014615</v>
      </c>
      <c r="D73" s="50" t="n">
        <v>0.014637</v>
      </c>
      <c r="E73" s="50" t="n">
        <v>0.014656</v>
      </c>
      <c r="F73" s="50" t="n">
        <v>0.014678</v>
      </c>
      <c r="G73" s="50" t="n">
        <v>0.014699</v>
      </c>
      <c r="H73" s="50" t="n">
        <v>0.01472</v>
      </c>
      <c r="I73" s="50" t="n">
        <v>0.014742</v>
      </c>
      <c r="J73" s="50" t="n">
        <v>0.014761</v>
      </c>
      <c r="K73" s="50" t="n">
        <v>0.01477</v>
      </c>
      <c r="L73" s="50" t="n">
        <v>0.014778</v>
      </c>
      <c r="M73" s="50" t="n">
        <v>0.014784</v>
      </c>
      <c r="N73" s="50" t="n">
        <v>0.014785</v>
      </c>
      <c r="O73" s="50" t="n">
        <v>0.014783</v>
      </c>
      <c r="P73" s="50" t="n">
        <v>0.014774</v>
      </c>
      <c r="Q73" s="50" t="n">
        <v>0.014761</v>
      </c>
      <c r="R73" s="50" t="n">
        <v>0.014744</v>
      </c>
      <c r="S73" s="50" t="n">
        <v>0.014725</v>
      </c>
      <c r="T73" s="50" t="n">
        <v>0.014703</v>
      </c>
      <c r="U73" s="50" t="n">
        <v>0.014677</v>
      </c>
      <c r="V73" s="50" t="n">
        <v>0.014647</v>
      </c>
      <c r="W73" s="50" t="n">
        <v>0.014613</v>
      </c>
      <c r="X73" s="50" t="n">
        <v>0.014574</v>
      </c>
      <c r="Y73" s="50" t="n">
        <v>0.014528</v>
      </c>
      <c r="Z73" s="50" t="n">
        <v>0.014474</v>
      </c>
      <c r="AA73" s="50" t="n">
        <v>0.014412</v>
      </c>
      <c r="AB73" s="50" t="n">
        <v>0.014341</v>
      </c>
      <c r="AC73" s="50" t="n">
        <v>0.014262</v>
      </c>
      <c r="AD73" s="50" t="n">
        <v>0.014175</v>
      </c>
      <c r="AE73" s="50" t="n">
        <v>0.014081</v>
      </c>
      <c r="AF73" s="50" t="n">
        <v>0.013983</v>
      </c>
      <c r="AG73" s="50" t="n">
        <v>0.013886</v>
      </c>
      <c r="AH73" s="50" t="n">
        <v>0.013792</v>
      </c>
      <c r="AI73" s="50" t="n">
        <v>0.013705</v>
      </c>
      <c r="AJ73" s="50" t="n">
        <v>0.013628</v>
      </c>
      <c r="AK73" s="33" t="n">
        <v>-0.002229</v>
      </c>
    </row>
    <row r="74" ht="15" customHeight="1" s="120">
      <c r="A74" s="49" t="inlineStr">
        <is>
          <t>TEF000:ja_TransitBus(di</t>
        </is>
      </c>
      <c r="B74" s="16" t="inlineStr">
        <is>
          <t xml:space="preserve">    Distillate Fuel Oil (diesel)</t>
        </is>
      </c>
      <c r="C74" s="50" t="n">
        <v>63.032871</v>
      </c>
      <c r="D74" s="50" t="n">
        <v>62.981274</v>
      </c>
      <c r="E74" s="50" t="n">
        <v>62.897621</v>
      </c>
      <c r="F74" s="50" t="n">
        <v>62.801979</v>
      </c>
      <c r="G74" s="50" t="n">
        <v>62.683662</v>
      </c>
      <c r="H74" s="50" t="n">
        <v>62.542931</v>
      </c>
      <c r="I74" s="50" t="n">
        <v>62.378132</v>
      </c>
      <c r="J74" s="50" t="n">
        <v>62.165901</v>
      </c>
      <c r="K74" s="50" t="n">
        <v>61.875275</v>
      </c>
      <c r="L74" s="50" t="n">
        <v>61.527451</v>
      </c>
      <c r="M74" s="50" t="n">
        <v>61.103485</v>
      </c>
      <c r="N74" s="50" t="n">
        <v>60.572758</v>
      </c>
      <c r="O74" s="50" t="n">
        <v>59.908131</v>
      </c>
      <c r="P74" s="50" t="n">
        <v>59.032299</v>
      </c>
      <c r="Q74" s="50" t="n">
        <v>57.865509</v>
      </c>
      <c r="R74" s="50" t="n">
        <v>56.198986</v>
      </c>
      <c r="S74" s="50" t="n">
        <v>53.456135</v>
      </c>
      <c r="T74" s="50" t="n">
        <v>52.173183</v>
      </c>
      <c r="U74" s="50" t="n">
        <v>51.962135</v>
      </c>
      <c r="V74" s="50" t="n">
        <v>51.739506</v>
      </c>
      <c r="W74" s="50" t="n">
        <v>51.502857</v>
      </c>
      <c r="X74" s="50" t="n">
        <v>51.248619</v>
      </c>
      <c r="Y74" s="50" t="n">
        <v>50.973309</v>
      </c>
      <c r="Z74" s="50" t="n">
        <v>50.673668</v>
      </c>
      <c r="AA74" s="50" t="n">
        <v>50.345627</v>
      </c>
      <c r="AB74" s="50" t="n">
        <v>49.990929</v>
      </c>
      <c r="AC74" s="50" t="n">
        <v>49.61005</v>
      </c>
      <c r="AD74" s="50" t="n">
        <v>49.204002</v>
      </c>
      <c r="AE74" s="50" t="n">
        <v>48.778145</v>
      </c>
      <c r="AF74" s="50" t="n">
        <v>48.340107</v>
      </c>
      <c r="AG74" s="50" t="n">
        <v>47.902363</v>
      </c>
      <c r="AH74" s="50" t="n">
        <v>47.477081</v>
      </c>
      <c r="AI74" s="50" t="n">
        <v>47.07357</v>
      </c>
      <c r="AJ74" s="50" t="n">
        <v>46.701733</v>
      </c>
      <c r="AK74" s="33" t="n">
        <v>-0.009302</v>
      </c>
    </row>
    <row r="75" ht="15" customHeight="1" s="120">
      <c r="A75" s="49" t="inlineStr">
        <is>
          <t>TEF000:bus_transit_CNG</t>
        </is>
      </c>
      <c r="B75" s="16" t="inlineStr">
        <is>
          <t xml:space="preserve">    Compressed/Liquefied Natural Gas</t>
        </is>
      </c>
      <c r="C75" s="50" t="n">
        <v>22.909573</v>
      </c>
      <c r="D75" s="50" t="n">
        <v>22.948393</v>
      </c>
      <c r="E75" s="50" t="n">
        <v>22.977686</v>
      </c>
      <c r="F75" s="50" t="n">
        <v>23.005245</v>
      </c>
      <c r="G75" s="50" t="n">
        <v>23.027851</v>
      </c>
      <c r="H75" s="50" t="n">
        <v>23.047478</v>
      </c>
      <c r="I75" s="50" t="n">
        <v>23.06591</v>
      </c>
      <c r="J75" s="50" t="n">
        <v>23.077225</v>
      </c>
      <c r="K75" s="50" t="n">
        <v>23.073387</v>
      </c>
      <c r="L75" s="50" t="n">
        <v>23.066811</v>
      </c>
      <c r="M75" s="50" t="n">
        <v>23.056746</v>
      </c>
      <c r="N75" s="50" t="n">
        <v>23.040264</v>
      </c>
      <c r="O75" s="50" t="n">
        <v>23.02039</v>
      </c>
      <c r="P75" s="50" t="n">
        <v>22.98867</v>
      </c>
      <c r="Q75" s="50" t="n">
        <v>22.952103</v>
      </c>
      <c r="R75" s="50" t="n">
        <v>22.909908</v>
      </c>
      <c r="S75" s="50" t="n">
        <v>22.865795</v>
      </c>
      <c r="T75" s="50" t="n">
        <v>22.816597</v>
      </c>
      <c r="U75" s="50" t="n">
        <v>22.76223</v>
      </c>
      <c r="V75" s="50" t="n">
        <v>22.702724</v>
      </c>
      <c r="W75" s="50" t="n">
        <v>22.637531</v>
      </c>
      <c r="X75" s="50" t="n">
        <v>22.565052</v>
      </c>
      <c r="Y75" s="50" t="n">
        <v>22.48381</v>
      </c>
      <c r="Z75" s="50" t="n">
        <v>22.392496</v>
      </c>
      <c r="AA75" s="50" t="n">
        <v>22.289165</v>
      </c>
      <c r="AB75" s="50" t="n">
        <v>22.174461</v>
      </c>
      <c r="AC75" s="50" t="n">
        <v>22.048439</v>
      </c>
      <c r="AD75" s="50" t="n">
        <v>21.911407</v>
      </c>
      <c r="AE75" s="50" t="n">
        <v>21.765518</v>
      </c>
      <c r="AF75" s="50" t="n">
        <v>21.613476</v>
      </c>
      <c r="AG75" s="50" t="n">
        <v>21.45956</v>
      </c>
      <c r="AH75" s="50" t="n">
        <v>21.308823</v>
      </c>
      <c r="AI75" s="50" t="n">
        <v>21.166451</v>
      </c>
      <c r="AJ75" s="50" t="n">
        <v>21.038235</v>
      </c>
      <c r="AK75" s="33" t="n">
        <v>-0.002712</v>
      </c>
    </row>
    <row r="76" ht="15" customHeight="1" s="120">
      <c r="A76" s="49" t="inlineStr">
        <is>
          <t>TEF000:bus_transit_LPG</t>
        </is>
      </c>
      <c r="B76" s="16" t="inlineStr">
        <is>
          <t xml:space="preserve">    Propane</t>
        </is>
      </c>
      <c r="C76" s="50" t="n">
        <v>1.462669</v>
      </c>
      <c r="D76" s="50" t="n">
        <v>1.467232</v>
      </c>
      <c r="E76" s="50" t="n">
        <v>1.471172</v>
      </c>
      <c r="F76" s="50" t="n">
        <v>1.474985</v>
      </c>
      <c r="G76" s="50" t="n">
        <v>1.478472</v>
      </c>
      <c r="H76" s="50" t="n">
        <v>1.481765</v>
      </c>
      <c r="I76" s="50" t="n">
        <v>1.484974</v>
      </c>
      <c r="J76" s="50" t="n">
        <v>1.48771</v>
      </c>
      <c r="K76" s="50" t="n">
        <v>1.489452</v>
      </c>
      <c r="L76" s="50" t="n">
        <v>1.491</v>
      </c>
      <c r="M76" s="50" t="n">
        <v>1.492302</v>
      </c>
      <c r="N76" s="50" t="n">
        <v>1.493169</v>
      </c>
      <c r="O76" s="50" t="n">
        <v>1.493793</v>
      </c>
      <c r="P76" s="50" t="n">
        <v>1.493626</v>
      </c>
      <c r="Q76" s="50" t="n">
        <v>1.493121</v>
      </c>
      <c r="R76" s="50" t="n">
        <v>1.492226</v>
      </c>
      <c r="S76" s="50" t="n">
        <v>1.491178</v>
      </c>
      <c r="T76" s="50" t="n">
        <v>1.489771</v>
      </c>
      <c r="U76" s="50" t="n">
        <v>1.488</v>
      </c>
      <c r="V76" s="50" t="n">
        <v>1.485866</v>
      </c>
      <c r="W76" s="50" t="n">
        <v>1.48334</v>
      </c>
      <c r="X76" s="50" t="n">
        <v>1.480317</v>
      </c>
      <c r="Y76" s="50" t="n">
        <v>1.4767</v>
      </c>
      <c r="Z76" s="50" t="n">
        <v>1.472399</v>
      </c>
      <c r="AA76" s="50" t="n">
        <v>1.467285</v>
      </c>
      <c r="AB76" s="50" t="n">
        <v>1.461396</v>
      </c>
      <c r="AC76" s="50" t="n">
        <v>1.454731</v>
      </c>
      <c r="AD76" s="50" t="n">
        <v>1.447307</v>
      </c>
      <c r="AE76" s="50" t="n">
        <v>1.439264</v>
      </c>
      <c r="AF76" s="50" t="n">
        <v>1.430741</v>
      </c>
      <c r="AG76" s="50" t="n">
        <v>1.421954</v>
      </c>
      <c r="AH76" s="50" t="n">
        <v>1.413276</v>
      </c>
      <c r="AI76" s="50" t="n">
        <v>1.405116</v>
      </c>
      <c r="AJ76" s="50" t="n">
        <v>1.397887</v>
      </c>
      <c r="AK76" s="33" t="n">
        <v>-0.001512</v>
      </c>
    </row>
    <row r="77" ht="15" customHeight="1" s="120">
      <c r="A77" s="49" t="inlineStr">
        <is>
          <t>TEF000:bus_transit_elec</t>
        </is>
      </c>
      <c r="B77" s="16" t="inlineStr">
        <is>
          <t xml:space="preserve">    Electricity</t>
        </is>
      </c>
      <c r="C77" s="50" t="n">
        <v>0.490467</v>
      </c>
      <c r="D77" s="50" t="n">
        <v>0.546658</v>
      </c>
      <c r="E77" s="50" t="n">
        <v>0.61405</v>
      </c>
      <c r="F77" s="50" t="n">
        <v>0.6953279999999999</v>
      </c>
      <c r="G77" s="50" t="n">
        <v>0.793516</v>
      </c>
      <c r="H77" s="50" t="n">
        <v>0.912608</v>
      </c>
      <c r="I77" s="50" t="n">
        <v>1.057723</v>
      </c>
      <c r="J77" s="50" t="n">
        <v>1.2351</v>
      </c>
      <c r="K77" s="50" t="n">
        <v>1.452706</v>
      </c>
      <c r="L77" s="50" t="n">
        <v>1.722573</v>
      </c>
      <c r="M77" s="50" t="n">
        <v>2.060505</v>
      </c>
      <c r="N77" s="50" t="n">
        <v>2.488923</v>
      </c>
      <c r="O77" s="50" t="n">
        <v>3.042346</v>
      </c>
      <c r="P77" s="50" t="n">
        <v>3.774787</v>
      </c>
      <c r="Q77" s="50" t="n">
        <v>4.785594</v>
      </c>
      <c r="R77" s="50" t="n">
        <v>6.281656</v>
      </c>
      <c r="S77" s="50" t="n">
        <v>8.850227</v>
      </c>
      <c r="T77" s="50" t="n">
        <v>9.946325999999999</v>
      </c>
      <c r="U77" s="50" t="n">
        <v>9.957316</v>
      </c>
      <c r="V77" s="50" t="n">
        <v>9.965799000000001</v>
      </c>
      <c r="W77" s="50" t="n">
        <v>9.971683000000001</v>
      </c>
      <c r="X77" s="50" t="n">
        <v>9.974240999999999</v>
      </c>
      <c r="Y77" s="50" t="n">
        <v>9.972802</v>
      </c>
      <c r="Z77" s="50" t="n">
        <v>9.966787</v>
      </c>
      <c r="AA77" s="50" t="n">
        <v>9.955261999999999</v>
      </c>
      <c r="AB77" s="50" t="n">
        <v>9.938437</v>
      </c>
      <c r="AC77" s="50" t="n">
        <v>9.916252</v>
      </c>
      <c r="AD77" s="50" t="n">
        <v>9.888779</v>
      </c>
      <c r="AE77" s="50" t="n">
        <v>9.856902</v>
      </c>
      <c r="AF77" s="50" t="n">
        <v>9.821433000000001</v>
      </c>
      <c r="AG77" s="50" t="n">
        <v>9.783918999999999</v>
      </c>
      <c r="AH77" s="50" t="n">
        <v>9.746869999999999</v>
      </c>
      <c r="AI77" s="50" t="n">
        <v>9.713271000000001</v>
      </c>
      <c r="AJ77" s="50" t="n">
        <v>9.686116</v>
      </c>
      <c r="AK77" s="33" t="n">
        <v>0.09399100000000001</v>
      </c>
    </row>
    <row r="78" ht="15" customHeight="1" s="120">
      <c r="A78" s="49" t="inlineStr">
        <is>
          <t>TEF000:bus_transit_hydr</t>
        </is>
      </c>
      <c r="B78" s="16" t="inlineStr">
        <is>
          <t xml:space="preserve">    Hydrogen</t>
        </is>
      </c>
      <c r="C78" s="50" t="n">
        <v>0.014345</v>
      </c>
      <c r="D78" s="50" t="n">
        <v>0.014429</v>
      </c>
      <c r="E78" s="50" t="n">
        <v>0.014507</v>
      </c>
      <c r="F78" s="50" t="n">
        <v>0.014583</v>
      </c>
      <c r="G78" s="50" t="n">
        <v>0.014655</v>
      </c>
      <c r="H78" s="50" t="n">
        <v>0.014724</v>
      </c>
      <c r="I78" s="50" t="n">
        <v>0.014792</v>
      </c>
      <c r="J78" s="50" t="n">
        <v>0.014854</v>
      </c>
      <c r="K78" s="50" t="n">
        <v>0.014905</v>
      </c>
      <c r="L78" s="50" t="n">
        <v>0.014954</v>
      </c>
      <c r="M78" s="50" t="n">
        <v>0.015</v>
      </c>
      <c r="N78" s="50" t="n">
        <v>0.015041</v>
      </c>
      <c r="O78" s="50" t="n">
        <v>0.01508</v>
      </c>
      <c r="P78" s="50" t="n">
        <v>0.01511</v>
      </c>
      <c r="Q78" s="50" t="n">
        <v>0.015137</v>
      </c>
      <c r="R78" s="50" t="n">
        <v>0.01516</v>
      </c>
      <c r="S78" s="50" t="n">
        <v>0.01518</v>
      </c>
      <c r="T78" s="50" t="n">
        <v>0.015196</v>
      </c>
      <c r="U78" s="50" t="n">
        <v>0.015209</v>
      </c>
      <c r="V78" s="50" t="n">
        <v>0.015217</v>
      </c>
      <c r="W78" s="50" t="n">
        <v>0.015221</v>
      </c>
      <c r="X78" s="50" t="n">
        <v>0.015221</v>
      </c>
      <c r="Y78" s="50" t="n">
        <v>0.015214</v>
      </c>
      <c r="Z78" s="50" t="n">
        <v>0.0152</v>
      </c>
      <c r="AA78" s="50" t="n">
        <v>0.015178</v>
      </c>
      <c r="AB78" s="50" t="n">
        <v>0.015148</v>
      </c>
      <c r="AC78" s="50" t="n">
        <v>0.015109</v>
      </c>
      <c r="AD78" s="50" t="n">
        <v>0.015063</v>
      </c>
      <c r="AE78" s="50" t="n">
        <v>0.015009</v>
      </c>
      <c r="AF78" s="50" t="n">
        <v>0.014951</v>
      </c>
      <c r="AG78" s="50" t="n">
        <v>0.014889</v>
      </c>
      <c r="AH78" s="50" t="n">
        <v>0.014827</v>
      </c>
      <c r="AI78" s="50" t="n">
        <v>0.014771</v>
      </c>
      <c r="AJ78" s="50" t="n">
        <v>0.014725</v>
      </c>
      <c r="AK78" s="33" t="n">
        <v>0.000635</v>
      </c>
    </row>
    <row r="79" ht="15" customHeight="1" s="120">
      <c r="A79" s="49" t="inlineStr">
        <is>
          <t>TEF000:bus_inter_total</t>
        </is>
      </c>
      <c r="B79" s="16" t="inlineStr">
        <is>
          <t xml:space="preserve">  Intercity Bus</t>
        </is>
      </c>
      <c r="C79" s="50" t="n">
        <v>32.039715</v>
      </c>
      <c r="D79" s="50" t="n">
        <v>32.314651</v>
      </c>
      <c r="E79" s="50" t="n">
        <v>32.579014</v>
      </c>
      <c r="F79" s="50" t="n">
        <v>32.846046</v>
      </c>
      <c r="G79" s="50" t="n">
        <v>33.110317</v>
      </c>
      <c r="H79" s="50" t="n">
        <v>33.374207</v>
      </c>
      <c r="I79" s="50" t="n">
        <v>33.639603</v>
      </c>
      <c r="J79" s="50" t="n">
        <v>33.897377</v>
      </c>
      <c r="K79" s="50" t="n">
        <v>34.139076</v>
      </c>
      <c r="L79" s="50" t="n">
        <v>34.378258</v>
      </c>
      <c r="M79" s="50" t="n">
        <v>34.613281</v>
      </c>
      <c r="N79" s="50" t="n">
        <v>34.839771</v>
      </c>
      <c r="O79" s="50" t="n">
        <v>35.061768</v>
      </c>
      <c r="P79" s="50" t="n">
        <v>35.280872</v>
      </c>
      <c r="Q79" s="50" t="n">
        <v>35.495045</v>
      </c>
      <c r="R79" s="50" t="n">
        <v>35.703171</v>
      </c>
      <c r="S79" s="50" t="n">
        <v>35.912952</v>
      </c>
      <c r="T79" s="50" t="n">
        <v>36.119308</v>
      </c>
      <c r="U79" s="50" t="n">
        <v>36.321995</v>
      </c>
      <c r="V79" s="50" t="n">
        <v>36.520729</v>
      </c>
      <c r="W79" s="50" t="n">
        <v>36.715229</v>
      </c>
      <c r="X79" s="50" t="n">
        <v>36.905312</v>
      </c>
      <c r="Y79" s="50" t="n">
        <v>37.090851</v>
      </c>
      <c r="Z79" s="50" t="n">
        <v>37.271832</v>
      </c>
      <c r="AA79" s="50" t="n">
        <v>37.44838</v>
      </c>
      <c r="AB79" s="50" t="n">
        <v>37.620724</v>
      </c>
      <c r="AC79" s="50" t="n">
        <v>37.78907</v>
      </c>
      <c r="AD79" s="50" t="n">
        <v>37.953735</v>
      </c>
      <c r="AE79" s="50" t="n">
        <v>38.115044</v>
      </c>
      <c r="AF79" s="50" t="n">
        <v>38.273403</v>
      </c>
      <c r="AG79" s="50" t="n">
        <v>38.429111</v>
      </c>
      <c r="AH79" s="50" t="n">
        <v>38.582664</v>
      </c>
      <c r="AI79" s="50" t="n">
        <v>38.734631</v>
      </c>
      <c r="AJ79" s="50" t="n">
        <v>38.885582</v>
      </c>
      <c r="AK79" s="33" t="n">
        <v>0.005801</v>
      </c>
    </row>
    <row r="80" ht="15" customHeight="1" s="120">
      <c r="A80" s="49" t="inlineStr">
        <is>
          <t>TEF000:bus_inter_motor</t>
        </is>
      </c>
      <c r="B80" s="16" t="inlineStr">
        <is>
          <t xml:space="preserve">    Motor Gasoline</t>
        </is>
      </c>
      <c r="C80" s="50" t="n">
        <v>0</v>
      </c>
      <c r="D80" s="50" t="n">
        <v>0</v>
      </c>
      <c r="E80" s="50" t="n">
        <v>0</v>
      </c>
      <c r="F80" s="50" t="n">
        <v>0</v>
      </c>
      <c r="G80" s="50" t="n">
        <v>0</v>
      </c>
      <c r="H80" s="50" t="n">
        <v>0</v>
      </c>
      <c r="I80" s="50" t="n">
        <v>0</v>
      </c>
      <c r="J80" s="50" t="n">
        <v>0</v>
      </c>
      <c r="K80" s="50" t="n">
        <v>0</v>
      </c>
      <c r="L80" s="50" t="n">
        <v>0</v>
      </c>
      <c r="M80" s="50" t="n">
        <v>0</v>
      </c>
      <c r="N80" s="50" t="n">
        <v>0</v>
      </c>
      <c r="O80" s="50" t="n">
        <v>0</v>
      </c>
      <c r="P80" s="50" t="n">
        <v>0</v>
      </c>
      <c r="Q80" s="50" t="n">
        <v>0</v>
      </c>
      <c r="R80" s="50" t="n">
        <v>0</v>
      </c>
      <c r="S80" s="50" t="n">
        <v>0</v>
      </c>
      <c r="T80" s="50" t="n">
        <v>0</v>
      </c>
      <c r="U80" s="50" t="n">
        <v>0</v>
      </c>
      <c r="V80" s="50" t="n">
        <v>0</v>
      </c>
      <c r="W80" s="50" t="n">
        <v>0</v>
      </c>
      <c r="X80" s="50" t="n">
        <v>0</v>
      </c>
      <c r="Y80" s="50" t="n">
        <v>0</v>
      </c>
      <c r="Z80" s="50" t="n">
        <v>0</v>
      </c>
      <c r="AA80" s="50" t="n">
        <v>0</v>
      </c>
      <c r="AB80" s="50" t="n">
        <v>0</v>
      </c>
      <c r="AC80" s="50" t="n">
        <v>0</v>
      </c>
      <c r="AD80" s="50" t="n">
        <v>0</v>
      </c>
      <c r="AE80" s="50" t="n">
        <v>0</v>
      </c>
      <c r="AF80" s="50" t="n">
        <v>0</v>
      </c>
      <c r="AG80" s="50" t="n">
        <v>0</v>
      </c>
      <c r="AH80" s="50" t="n">
        <v>0</v>
      </c>
      <c r="AI80" s="50" t="n">
        <v>0</v>
      </c>
      <c r="AJ80" s="50" t="n">
        <v>0</v>
      </c>
      <c r="AK80" s="33" t="inlineStr">
        <is>
          <t>- -</t>
        </is>
      </c>
    </row>
    <row r="81" ht="15" customHeight="1" s="120">
      <c r="A81" s="49" t="inlineStr">
        <is>
          <t>TEF000:bus_inter_e85</t>
        </is>
      </c>
      <c r="B81" s="16" t="inlineStr">
        <is>
          <t xml:space="preserve">    E85</t>
        </is>
      </c>
      <c r="C81" s="50" t="n">
        <v>0</v>
      </c>
      <c r="D81" s="50" t="n">
        <v>0</v>
      </c>
      <c r="E81" s="50" t="n">
        <v>0</v>
      </c>
      <c r="F81" s="50" t="n">
        <v>0</v>
      </c>
      <c r="G81" s="50" t="n">
        <v>0</v>
      </c>
      <c r="H81" s="50" t="n">
        <v>0</v>
      </c>
      <c r="I81" s="50" t="n">
        <v>0</v>
      </c>
      <c r="J81" s="50" t="n">
        <v>0</v>
      </c>
      <c r="K81" s="50" t="n">
        <v>0</v>
      </c>
      <c r="L81" s="50" t="n">
        <v>0</v>
      </c>
      <c r="M81" s="50" t="n">
        <v>0</v>
      </c>
      <c r="N81" s="50" t="n">
        <v>0</v>
      </c>
      <c r="O81" s="50" t="n">
        <v>0</v>
      </c>
      <c r="P81" s="50" t="n">
        <v>0</v>
      </c>
      <c r="Q81" s="50" t="n">
        <v>0</v>
      </c>
      <c r="R81" s="50" t="n">
        <v>0</v>
      </c>
      <c r="S81" s="50" t="n">
        <v>0</v>
      </c>
      <c r="T81" s="50" t="n">
        <v>0</v>
      </c>
      <c r="U81" s="50" t="n">
        <v>0</v>
      </c>
      <c r="V81" s="50" t="n">
        <v>0</v>
      </c>
      <c r="W81" s="50" t="n">
        <v>0</v>
      </c>
      <c r="X81" s="50" t="n">
        <v>0</v>
      </c>
      <c r="Y81" s="50" t="n">
        <v>0</v>
      </c>
      <c r="Z81" s="50" t="n">
        <v>0</v>
      </c>
      <c r="AA81" s="50" t="n">
        <v>0</v>
      </c>
      <c r="AB81" s="50" t="n">
        <v>0</v>
      </c>
      <c r="AC81" s="50" t="n">
        <v>0</v>
      </c>
      <c r="AD81" s="50" t="n">
        <v>0</v>
      </c>
      <c r="AE81" s="50" t="n">
        <v>0</v>
      </c>
      <c r="AF81" s="50" t="n">
        <v>0</v>
      </c>
      <c r="AG81" s="50" t="n">
        <v>0</v>
      </c>
      <c r="AH81" s="50" t="n">
        <v>0</v>
      </c>
      <c r="AI81" s="50" t="n">
        <v>0</v>
      </c>
      <c r="AJ81" s="50" t="n">
        <v>0</v>
      </c>
      <c r="AK81" s="33" t="inlineStr">
        <is>
          <t>- -</t>
        </is>
      </c>
    </row>
    <row r="82" ht="15" customHeight="1" s="120">
      <c r="A82" s="49" t="inlineStr">
        <is>
          <t>TEF000:ja_IntercityBus(</t>
        </is>
      </c>
      <c r="B82" s="16" t="inlineStr">
        <is>
          <t xml:space="preserve">    Distillate Fuel Oil (diesel)</t>
        </is>
      </c>
      <c r="C82" s="50" t="n">
        <v>32.039715</v>
      </c>
      <c r="D82" s="50" t="n">
        <v>32.314651</v>
      </c>
      <c r="E82" s="50" t="n">
        <v>32.579014</v>
      </c>
      <c r="F82" s="50" t="n">
        <v>32.846046</v>
      </c>
      <c r="G82" s="50" t="n">
        <v>33.110317</v>
      </c>
      <c r="H82" s="50" t="n">
        <v>33.374207</v>
      </c>
      <c r="I82" s="50" t="n">
        <v>33.639603</v>
      </c>
      <c r="J82" s="50" t="n">
        <v>33.897377</v>
      </c>
      <c r="K82" s="50" t="n">
        <v>34.139076</v>
      </c>
      <c r="L82" s="50" t="n">
        <v>34.378258</v>
      </c>
      <c r="M82" s="50" t="n">
        <v>34.613281</v>
      </c>
      <c r="N82" s="50" t="n">
        <v>34.839771</v>
      </c>
      <c r="O82" s="50" t="n">
        <v>35.061768</v>
      </c>
      <c r="P82" s="50" t="n">
        <v>35.280872</v>
      </c>
      <c r="Q82" s="50" t="n">
        <v>35.495045</v>
      </c>
      <c r="R82" s="50" t="n">
        <v>35.703171</v>
      </c>
      <c r="S82" s="50" t="n">
        <v>35.912952</v>
      </c>
      <c r="T82" s="50" t="n">
        <v>36.119308</v>
      </c>
      <c r="U82" s="50" t="n">
        <v>36.321995</v>
      </c>
      <c r="V82" s="50" t="n">
        <v>36.520729</v>
      </c>
      <c r="W82" s="50" t="n">
        <v>36.715229</v>
      </c>
      <c r="X82" s="50" t="n">
        <v>36.905312</v>
      </c>
      <c r="Y82" s="50" t="n">
        <v>37.090851</v>
      </c>
      <c r="Z82" s="50" t="n">
        <v>37.271832</v>
      </c>
      <c r="AA82" s="50" t="n">
        <v>37.44838</v>
      </c>
      <c r="AB82" s="50" t="n">
        <v>37.620724</v>
      </c>
      <c r="AC82" s="50" t="n">
        <v>37.78907</v>
      </c>
      <c r="AD82" s="50" t="n">
        <v>37.953735</v>
      </c>
      <c r="AE82" s="50" t="n">
        <v>38.115044</v>
      </c>
      <c r="AF82" s="50" t="n">
        <v>38.273403</v>
      </c>
      <c r="AG82" s="50" t="n">
        <v>38.429111</v>
      </c>
      <c r="AH82" s="50" t="n">
        <v>38.582664</v>
      </c>
      <c r="AI82" s="50" t="n">
        <v>38.734631</v>
      </c>
      <c r="AJ82" s="50" t="n">
        <v>38.885582</v>
      </c>
      <c r="AK82" s="33" t="n">
        <v>0.005801</v>
      </c>
    </row>
    <row r="83" ht="15" customHeight="1" s="120">
      <c r="A83" s="49" t="inlineStr">
        <is>
          <t>TEF000:bus_inter_CNG</t>
        </is>
      </c>
      <c r="B83" s="16" t="inlineStr">
        <is>
          <t xml:space="preserve">    Compressed/Liquefied Natural Gas</t>
        </is>
      </c>
      <c r="C83" s="50" t="n">
        <v>0</v>
      </c>
      <c r="D83" s="50" t="n">
        <v>0</v>
      </c>
      <c r="E83" s="50" t="n">
        <v>0</v>
      </c>
      <c r="F83" s="50" t="n">
        <v>0</v>
      </c>
      <c r="G83" s="50" t="n">
        <v>0</v>
      </c>
      <c r="H83" s="50" t="n">
        <v>0</v>
      </c>
      <c r="I83" s="50" t="n">
        <v>0</v>
      </c>
      <c r="J83" s="50" t="n">
        <v>0</v>
      </c>
      <c r="K83" s="50" t="n">
        <v>0</v>
      </c>
      <c r="L83" s="50" t="n">
        <v>0</v>
      </c>
      <c r="M83" s="50" t="n">
        <v>0</v>
      </c>
      <c r="N83" s="50" t="n">
        <v>0</v>
      </c>
      <c r="O83" s="50" t="n">
        <v>0</v>
      </c>
      <c r="P83" s="50" t="n">
        <v>0</v>
      </c>
      <c r="Q83" s="50" t="n">
        <v>0</v>
      </c>
      <c r="R83" s="50" t="n">
        <v>0</v>
      </c>
      <c r="S83" s="50" t="n">
        <v>0</v>
      </c>
      <c r="T83" s="50" t="n">
        <v>0</v>
      </c>
      <c r="U83" s="50" t="n">
        <v>0</v>
      </c>
      <c r="V83" s="50" t="n">
        <v>0</v>
      </c>
      <c r="W83" s="50" t="n">
        <v>0</v>
      </c>
      <c r="X83" s="50" t="n">
        <v>0</v>
      </c>
      <c r="Y83" s="50" t="n">
        <v>0</v>
      </c>
      <c r="Z83" s="50" t="n">
        <v>0</v>
      </c>
      <c r="AA83" s="50" t="n">
        <v>0</v>
      </c>
      <c r="AB83" s="50" t="n">
        <v>0</v>
      </c>
      <c r="AC83" s="50" t="n">
        <v>0</v>
      </c>
      <c r="AD83" s="50" t="n">
        <v>0</v>
      </c>
      <c r="AE83" s="50" t="n">
        <v>0</v>
      </c>
      <c r="AF83" s="50" t="n">
        <v>0</v>
      </c>
      <c r="AG83" s="50" t="n">
        <v>0</v>
      </c>
      <c r="AH83" s="50" t="n">
        <v>0</v>
      </c>
      <c r="AI83" s="50" t="n">
        <v>0</v>
      </c>
      <c r="AJ83" s="50" t="n">
        <v>0</v>
      </c>
      <c r="AK83" s="33" t="inlineStr">
        <is>
          <t>- -</t>
        </is>
      </c>
    </row>
    <row r="84" ht="15" customHeight="1" s="120">
      <c r="A84" s="49" t="inlineStr">
        <is>
          <t>TEF000:bus_inter_LPG</t>
        </is>
      </c>
      <c r="B84" s="16" t="inlineStr">
        <is>
          <t xml:space="preserve">    Propane</t>
        </is>
      </c>
      <c r="C84" s="50" t="n">
        <v>0</v>
      </c>
      <c r="D84" s="50" t="n">
        <v>0</v>
      </c>
      <c r="E84" s="50" t="n">
        <v>0</v>
      </c>
      <c r="F84" s="50" t="n">
        <v>0</v>
      </c>
      <c r="G84" s="50" t="n">
        <v>0</v>
      </c>
      <c r="H84" s="50" t="n">
        <v>0</v>
      </c>
      <c r="I84" s="50" t="n">
        <v>0</v>
      </c>
      <c r="J84" s="50" t="n">
        <v>0</v>
      </c>
      <c r="K84" s="50" t="n">
        <v>0</v>
      </c>
      <c r="L84" s="50" t="n">
        <v>0</v>
      </c>
      <c r="M84" s="50" t="n">
        <v>0</v>
      </c>
      <c r="N84" s="50" t="n">
        <v>0</v>
      </c>
      <c r="O84" s="50" t="n">
        <v>0</v>
      </c>
      <c r="P84" s="50" t="n">
        <v>0</v>
      </c>
      <c r="Q84" s="50" t="n">
        <v>0</v>
      </c>
      <c r="R84" s="50" t="n">
        <v>0</v>
      </c>
      <c r="S84" s="50" t="n">
        <v>0</v>
      </c>
      <c r="T84" s="50" t="n">
        <v>0</v>
      </c>
      <c r="U84" s="50" t="n">
        <v>0</v>
      </c>
      <c r="V84" s="50" t="n">
        <v>0</v>
      </c>
      <c r="W84" s="50" t="n">
        <v>0</v>
      </c>
      <c r="X84" s="50" t="n">
        <v>0</v>
      </c>
      <c r="Y84" s="50" t="n">
        <v>0</v>
      </c>
      <c r="Z84" s="50" t="n">
        <v>0</v>
      </c>
      <c r="AA84" s="50" t="n">
        <v>0</v>
      </c>
      <c r="AB84" s="50" t="n">
        <v>0</v>
      </c>
      <c r="AC84" s="50" t="n">
        <v>0</v>
      </c>
      <c r="AD84" s="50" t="n">
        <v>0</v>
      </c>
      <c r="AE84" s="50" t="n">
        <v>0</v>
      </c>
      <c r="AF84" s="50" t="n">
        <v>0</v>
      </c>
      <c r="AG84" s="50" t="n">
        <v>0</v>
      </c>
      <c r="AH84" s="50" t="n">
        <v>0</v>
      </c>
      <c r="AI84" s="50" t="n">
        <v>0</v>
      </c>
      <c r="AJ84" s="50" t="n">
        <v>0</v>
      </c>
      <c r="AK84" s="33" t="inlineStr">
        <is>
          <t>- -</t>
        </is>
      </c>
    </row>
    <row r="85" ht="15" customHeight="1" s="120">
      <c r="A85" s="49" t="inlineStr">
        <is>
          <t>TEF000:bus_inter_elec</t>
        </is>
      </c>
      <c r="B85" s="16" t="inlineStr">
        <is>
          <t xml:space="preserve">    Electricity</t>
        </is>
      </c>
      <c r="C85" s="50" t="n">
        <v>0</v>
      </c>
      <c r="D85" s="50" t="n">
        <v>0</v>
      </c>
      <c r="E85" s="50" t="n">
        <v>0</v>
      </c>
      <c r="F85" s="50" t="n">
        <v>0</v>
      </c>
      <c r="G85" s="50" t="n">
        <v>0</v>
      </c>
      <c r="H85" s="50" t="n">
        <v>0</v>
      </c>
      <c r="I85" s="50" t="n">
        <v>0</v>
      </c>
      <c r="J85" s="50" t="n">
        <v>0</v>
      </c>
      <c r="K85" s="50" t="n">
        <v>0</v>
      </c>
      <c r="L85" s="50" t="n">
        <v>0</v>
      </c>
      <c r="M85" s="50" t="n">
        <v>0</v>
      </c>
      <c r="N85" s="50" t="n">
        <v>0</v>
      </c>
      <c r="O85" s="50" t="n">
        <v>0</v>
      </c>
      <c r="P85" s="50" t="n">
        <v>0</v>
      </c>
      <c r="Q85" s="50" t="n">
        <v>0</v>
      </c>
      <c r="R85" s="50" t="n">
        <v>0</v>
      </c>
      <c r="S85" s="50" t="n">
        <v>0</v>
      </c>
      <c r="T85" s="50" t="n">
        <v>0</v>
      </c>
      <c r="U85" s="50" t="n">
        <v>0</v>
      </c>
      <c r="V85" s="50" t="n">
        <v>0</v>
      </c>
      <c r="W85" s="50" t="n">
        <v>0</v>
      </c>
      <c r="X85" s="50" t="n">
        <v>0</v>
      </c>
      <c r="Y85" s="50" t="n">
        <v>0</v>
      </c>
      <c r="Z85" s="50" t="n">
        <v>0</v>
      </c>
      <c r="AA85" s="50" t="n">
        <v>0</v>
      </c>
      <c r="AB85" s="50" t="n">
        <v>0</v>
      </c>
      <c r="AC85" s="50" t="n">
        <v>0</v>
      </c>
      <c r="AD85" s="50" t="n">
        <v>0</v>
      </c>
      <c r="AE85" s="50" t="n">
        <v>0</v>
      </c>
      <c r="AF85" s="50" t="n">
        <v>0</v>
      </c>
      <c r="AG85" s="50" t="n">
        <v>0</v>
      </c>
      <c r="AH85" s="50" t="n">
        <v>0</v>
      </c>
      <c r="AI85" s="50" t="n">
        <v>0</v>
      </c>
      <c r="AJ85" s="50" t="n">
        <v>0</v>
      </c>
      <c r="AK85" s="33" t="inlineStr">
        <is>
          <t>- -</t>
        </is>
      </c>
    </row>
    <row r="86" ht="15" customHeight="1" s="120">
      <c r="A86" s="49" t="inlineStr">
        <is>
          <t>TEF000:bus_inter_hydrog</t>
        </is>
      </c>
      <c r="B86" s="16" t="inlineStr">
        <is>
          <t xml:space="preserve">    Hydrogen</t>
        </is>
      </c>
      <c r="C86" s="50" t="n">
        <v>0</v>
      </c>
      <c r="D86" s="50" t="n">
        <v>0</v>
      </c>
      <c r="E86" s="50" t="n">
        <v>0</v>
      </c>
      <c r="F86" s="50" t="n">
        <v>0</v>
      </c>
      <c r="G86" s="50" t="n">
        <v>0</v>
      </c>
      <c r="H86" s="50" t="n">
        <v>0</v>
      </c>
      <c r="I86" s="50" t="n">
        <v>0</v>
      </c>
      <c r="J86" s="50" t="n">
        <v>0</v>
      </c>
      <c r="K86" s="50" t="n">
        <v>0</v>
      </c>
      <c r="L86" s="50" t="n">
        <v>0</v>
      </c>
      <c r="M86" s="50" t="n">
        <v>0</v>
      </c>
      <c r="N86" s="50" t="n">
        <v>0</v>
      </c>
      <c r="O86" s="50" t="n">
        <v>0</v>
      </c>
      <c r="P86" s="50" t="n">
        <v>0</v>
      </c>
      <c r="Q86" s="50" t="n">
        <v>0</v>
      </c>
      <c r="R86" s="50" t="n">
        <v>0</v>
      </c>
      <c r="S86" s="50" t="n">
        <v>0</v>
      </c>
      <c r="T86" s="50" t="n">
        <v>0</v>
      </c>
      <c r="U86" s="50" t="n">
        <v>0</v>
      </c>
      <c r="V86" s="50" t="n">
        <v>0</v>
      </c>
      <c r="W86" s="50" t="n">
        <v>0</v>
      </c>
      <c r="X86" s="50" t="n">
        <v>0</v>
      </c>
      <c r="Y86" s="50" t="n">
        <v>0</v>
      </c>
      <c r="Z86" s="50" t="n">
        <v>0</v>
      </c>
      <c r="AA86" s="50" t="n">
        <v>0</v>
      </c>
      <c r="AB86" s="50" t="n">
        <v>0</v>
      </c>
      <c r="AC86" s="50" t="n">
        <v>0</v>
      </c>
      <c r="AD86" s="50" t="n">
        <v>0</v>
      </c>
      <c r="AE86" s="50" t="n">
        <v>0</v>
      </c>
      <c r="AF86" s="50" t="n">
        <v>0</v>
      </c>
      <c r="AG86" s="50" t="n">
        <v>0</v>
      </c>
      <c r="AH86" s="50" t="n">
        <v>0</v>
      </c>
      <c r="AI86" s="50" t="n">
        <v>0</v>
      </c>
      <c r="AJ86" s="50" t="n">
        <v>0</v>
      </c>
      <c r="AK86" s="33" t="inlineStr">
        <is>
          <t>- -</t>
        </is>
      </c>
    </row>
    <row r="87" ht="15" customHeight="1" s="120">
      <c r="A87" s="49" t="inlineStr">
        <is>
          <t>TEF000:bus_school_total</t>
        </is>
      </c>
      <c r="B87" s="16" t="inlineStr">
        <is>
          <t xml:space="preserve">  School Bus</t>
        </is>
      </c>
      <c r="C87" s="50" t="n">
        <v>105.368896</v>
      </c>
      <c r="D87" s="50" t="n">
        <v>105.882927</v>
      </c>
      <c r="E87" s="50" t="n">
        <v>106.356987</v>
      </c>
      <c r="F87" s="50" t="n">
        <v>106.811852</v>
      </c>
      <c r="G87" s="50" t="n">
        <v>107.284744</v>
      </c>
      <c r="H87" s="50" t="n">
        <v>107.73774</v>
      </c>
      <c r="I87" s="50" t="n">
        <v>108.135147</v>
      </c>
      <c r="J87" s="50" t="n">
        <v>108.593651</v>
      </c>
      <c r="K87" s="50" t="n">
        <v>109.225121</v>
      </c>
      <c r="L87" s="50" t="n">
        <v>109.849632</v>
      </c>
      <c r="M87" s="50" t="n">
        <v>110.477364</v>
      </c>
      <c r="N87" s="50" t="n">
        <v>111.160736</v>
      </c>
      <c r="O87" s="50" t="n">
        <v>111.837883</v>
      </c>
      <c r="P87" s="50" t="n">
        <v>112.48278</v>
      </c>
      <c r="Q87" s="50" t="n">
        <v>113.119583</v>
      </c>
      <c r="R87" s="50" t="n">
        <v>113.761589</v>
      </c>
      <c r="S87" s="50" t="n">
        <v>114.301987</v>
      </c>
      <c r="T87" s="50" t="n">
        <v>114.810982</v>
      </c>
      <c r="U87" s="50" t="n">
        <v>115.293388</v>
      </c>
      <c r="V87" s="50" t="n">
        <v>115.75518</v>
      </c>
      <c r="W87" s="50" t="n">
        <v>116.203316</v>
      </c>
      <c r="X87" s="50" t="n">
        <v>116.64357</v>
      </c>
      <c r="Y87" s="50" t="n">
        <v>117.081703</v>
      </c>
      <c r="Z87" s="50" t="n">
        <v>117.522255</v>
      </c>
      <c r="AA87" s="50" t="n">
        <v>117.968689</v>
      </c>
      <c r="AB87" s="50" t="n">
        <v>118.423729</v>
      </c>
      <c r="AC87" s="50" t="n">
        <v>118.890556</v>
      </c>
      <c r="AD87" s="50" t="n">
        <v>119.372574</v>
      </c>
      <c r="AE87" s="50" t="n">
        <v>119.87326</v>
      </c>
      <c r="AF87" s="50" t="n">
        <v>120.394981</v>
      </c>
      <c r="AG87" s="50" t="n">
        <v>120.939011</v>
      </c>
      <c r="AH87" s="50" t="n">
        <v>121.5056</v>
      </c>
      <c r="AI87" s="50" t="n">
        <v>122.093918</v>
      </c>
      <c r="AJ87" s="50" t="n">
        <v>122.70192</v>
      </c>
      <c r="AK87" s="33" t="n">
        <v>0.004618</v>
      </c>
    </row>
    <row r="88" ht="15" customHeight="1" s="120">
      <c r="A88" s="49" t="inlineStr">
        <is>
          <t>TEF000:ja_SchoolBus(mot</t>
        </is>
      </c>
      <c r="B88" s="16" t="inlineStr">
        <is>
          <t xml:space="preserve">    Motor Gasoline</t>
        </is>
      </c>
      <c r="C88" s="50" t="n">
        <v>11.694694</v>
      </c>
      <c r="D88" s="50" t="n">
        <v>11.751745</v>
      </c>
      <c r="E88" s="50" t="n">
        <v>11.804358</v>
      </c>
      <c r="F88" s="50" t="n">
        <v>11.854843</v>
      </c>
      <c r="G88" s="50" t="n">
        <v>11.90733</v>
      </c>
      <c r="H88" s="50" t="n">
        <v>11.957606</v>
      </c>
      <c r="I88" s="50" t="n">
        <v>12.001713</v>
      </c>
      <c r="J88" s="50" t="n">
        <v>12.052602</v>
      </c>
      <c r="K88" s="50" t="n">
        <v>12.122687</v>
      </c>
      <c r="L88" s="50" t="n">
        <v>12.192</v>
      </c>
      <c r="M88" s="50" t="n">
        <v>12.261673</v>
      </c>
      <c r="N88" s="50" t="n">
        <v>12.337517</v>
      </c>
      <c r="O88" s="50" t="n">
        <v>12.412673</v>
      </c>
      <c r="P88" s="50" t="n">
        <v>12.484251</v>
      </c>
      <c r="Q88" s="50" t="n">
        <v>12.554927</v>
      </c>
      <c r="R88" s="50" t="n">
        <v>12.626182</v>
      </c>
      <c r="S88" s="50" t="n">
        <v>12.686161</v>
      </c>
      <c r="T88" s="50" t="n">
        <v>12.742651</v>
      </c>
      <c r="U88" s="50" t="n">
        <v>12.796194</v>
      </c>
      <c r="V88" s="50" t="n">
        <v>12.847446</v>
      </c>
      <c r="W88" s="50" t="n">
        <v>12.897185</v>
      </c>
      <c r="X88" s="50" t="n">
        <v>12.946047</v>
      </c>
      <c r="Y88" s="50" t="n">
        <v>12.994674</v>
      </c>
      <c r="Z88" s="50" t="n">
        <v>13.043573</v>
      </c>
      <c r="AA88" s="50" t="n">
        <v>13.093121</v>
      </c>
      <c r="AB88" s="50" t="n">
        <v>13.143623</v>
      </c>
      <c r="AC88" s="50" t="n">
        <v>13.195437</v>
      </c>
      <c r="AD88" s="50" t="n">
        <v>13.248935</v>
      </c>
      <c r="AE88" s="50" t="n">
        <v>13.304506</v>
      </c>
      <c r="AF88" s="50" t="n">
        <v>13.36241</v>
      </c>
      <c r="AG88" s="50" t="n">
        <v>13.422791</v>
      </c>
      <c r="AH88" s="50" t="n">
        <v>13.485676</v>
      </c>
      <c r="AI88" s="50" t="n">
        <v>13.550972</v>
      </c>
      <c r="AJ88" s="50" t="n">
        <v>13.618452</v>
      </c>
      <c r="AK88" s="33" t="n">
        <v>0.004618</v>
      </c>
    </row>
    <row r="89" ht="15" customHeight="1" s="120">
      <c r="A89" s="49" t="inlineStr">
        <is>
          <t>TEF000:bus_school_e85</t>
        </is>
      </c>
      <c r="B89" s="16" t="inlineStr">
        <is>
          <t xml:space="preserve">    E85</t>
        </is>
      </c>
      <c r="C89" s="50" t="n">
        <v>0</v>
      </c>
      <c r="D89" s="50" t="n">
        <v>0</v>
      </c>
      <c r="E89" s="50" t="n">
        <v>0</v>
      </c>
      <c r="F89" s="50" t="n">
        <v>0</v>
      </c>
      <c r="G89" s="50" t="n">
        <v>0</v>
      </c>
      <c r="H89" s="50" t="n">
        <v>0</v>
      </c>
      <c r="I89" s="50" t="n">
        <v>0</v>
      </c>
      <c r="J89" s="50" t="n">
        <v>0</v>
      </c>
      <c r="K89" s="50" t="n">
        <v>0</v>
      </c>
      <c r="L89" s="50" t="n">
        <v>0</v>
      </c>
      <c r="M89" s="50" t="n">
        <v>0</v>
      </c>
      <c r="N89" s="50" t="n">
        <v>0</v>
      </c>
      <c r="O89" s="50" t="n">
        <v>0</v>
      </c>
      <c r="P89" s="50" t="n">
        <v>0</v>
      </c>
      <c r="Q89" s="50" t="n">
        <v>0</v>
      </c>
      <c r="R89" s="50" t="n">
        <v>0</v>
      </c>
      <c r="S89" s="50" t="n">
        <v>0</v>
      </c>
      <c r="T89" s="50" t="n">
        <v>0</v>
      </c>
      <c r="U89" s="50" t="n">
        <v>0</v>
      </c>
      <c r="V89" s="50" t="n">
        <v>0</v>
      </c>
      <c r="W89" s="50" t="n">
        <v>0</v>
      </c>
      <c r="X89" s="50" t="n">
        <v>0</v>
      </c>
      <c r="Y89" s="50" t="n">
        <v>0</v>
      </c>
      <c r="Z89" s="50" t="n">
        <v>0</v>
      </c>
      <c r="AA89" s="50" t="n">
        <v>0</v>
      </c>
      <c r="AB89" s="50" t="n">
        <v>0</v>
      </c>
      <c r="AC89" s="50" t="n">
        <v>0</v>
      </c>
      <c r="AD89" s="50" t="n">
        <v>0</v>
      </c>
      <c r="AE89" s="50" t="n">
        <v>0</v>
      </c>
      <c r="AF89" s="50" t="n">
        <v>0</v>
      </c>
      <c r="AG89" s="50" t="n">
        <v>0</v>
      </c>
      <c r="AH89" s="50" t="n">
        <v>0</v>
      </c>
      <c r="AI89" s="50" t="n">
        <v>0</v>
      </c>
      <c r="AJ89" s="50" t="n">
        <v>0</v>
      </c>
      <c r="AK89" s="33" t="inlineStr">
        <is>
          <t>- -</t>
        </is>
      </c>
    </row>
    <row r="90" ht="15" customHeight="1" s="120">
      <c r="A90" s="49" t="inlineStr">
        <is>
          <t>TEF000:ja_SchoolBus(die</t>
        </is>
      </c>
      <c r="B90" s="16" t="inlineStr">
        <is>
          <t xml:space="preserve">    Distillate Fuel Oil (diesel)</t>
        </is>
      </c>
      <c r="C90" s="50" t="n">
        <v>92.70839700000001</v>
      </c>
      <c r="D90" s="50" t="n">
        <v>93.13887</v>
      </c>
      <c r="E90" s="50" t="n">
        <v>93.535439</v>
      </c>
      <c r="F90" s="50" t="n">
        <v>93.910034</v>
      </c>
      <c r="G90" s="50" t="n">
        <v>94.299271</v>
      </c>
      <c r="H90" s="50" t="n">
        <v>94.670967</v>
      </c>
      <c r="I90" s="50" t="n">
        <v>94.992752</v>
      </c>
      <c r="J90" s="50" t="n">
        <v>95.366325</v>
      </c>
      <c r="K90" s="50" t="n">
        <v>95.890762</v>
      </c>
      <c r="L90" s="50" t="n">
        <v>96.408051</v>
      </c>
      <c r="M90" s="50" t="n">
        <v>96.92514799999999</v>
      </c>
      <c r="N90" s="50" t="n">
        <v>97.48968499999999</v>
      </c>
      <c r="O90" s="50" t="n">
        <v>98.050026</v>
      </c>
      <c r="P90" s="50" t="n">
        <v>98.580727</v>
      </c>
      <c r="Q90" s="50" t="n">
        <v>99.103241</v>
      </c>
      <c r="R90" s="50" t="n">
        <v>99.62882999999999</v>
      </c>
      <c r="S90" s="50" t="n">
        <v>100.064163</v>
      </c>
      <c r="T90" s="50" t="n">
        <v>100.471107</v>
      </c>
      <c r="U90" s="50" t="n">
        <v>100.853485</v>
      </c>
      <c r="V90" s="50" t="n">
        <v>101.216263</v>
      </c>
      <c r="W90" s="50" t="n">
        <v>101.566948</v>
      </c>
      <c r="X90" s="50" t="n">
        <v>101.909584</v>
      </c>
      <c r="Y90" s="50" t="n">
        <v>102.249283</v>
      </c>
      <c r="Z90" s="50" t="n">
        <v>102.590256</v>
      </c>
      <c r="AA90" s="50" t="n">
        <v>102.93573</v>
      </c>
      <c r="AB90" s="50" t="n">
        <v>103.28775</v>
      </c>
      <c r="AC90" s="50" t="n">
        <v>103.64975</v>
      </c>
      <c r="AD90" s="50" t="n">
        <v>104.025146</v>
      </c>
      <c r="AE90" s="50" t="n">
        <v>104.416489</v>
      </c>
      <c r="AF90" s="50" t="n">
        <v>104.826347</v>
      </c>
      <c r="AG90" s="50" t="n">
        <v>105.255989</v>
      </c>
      <c r="AH90" s="50" t="n">
        <v>105.704948</v>
      </c>
      <c r="AI90" s="50" t="n">
        <v>106.173073</v>
      </c>
      <c r="AJ90" s="50" t="n">
        <v>106.658134</v>
      </c>
      <c r="AK90" s="33" t="n">
        <v>0.004245</v>
      </c>
    </row>
    <row r="91" ht="15" customHeight="1" s="120">
      <c r="A91" s="49" t="inlineStr">
        <is>
          <t>TEF000:bus_school_CNG</t>
        </is>
      </c>
      <c r="B91" s="16" t="inlineStr">
        <is>
          <t xml:space="preserve">    Compressed/Liquefied Natural Gas</t>
        </is>
      </c>
      <c r="C91" s="50" t="n">
        <v>0.875552</v>
      </c>
      <c r="D91" s="50" t="n">
        <v>0.901618</v>
      </c>
      <c r="E91" s="50" t="n">
        <v>0.926087</v>
      </c>
      <c r="F91" s="50" t="n">
        <v>0.9554820000000001</v>
      </c>
      <c r="G91" s="50" t="n">
        <v>0.986248</v>
      </c>
      <c r="H91" s="50" t="n">
        <v>1.016881</v>
      </c>
      <c r="I91" s="50" t="n">
        <v>1.048062</v>
      </c>
      <c r="J91" s="50" t="n">
        <v>1.081704</v>
      </c>
      <c r="K91" s="50" t="n">
        <v>1.11811</v>
      </c>
      <c r="L91" s="50" t="n">
        <v>1.155488</v>
      </c>
      <c r="M91" s="50" t="n">
        <v>1.195917</v>
      </c>
      <c r="N91" s="50" t="n">
        <v>1.238321</v>
      </c>
      <c r="O91" s="50" t="n">
        <v>1.279385</v>
      </c>
      <c r="P91" s="50" t="n">
        <v>1.32146</v>
      </c>
      <c r="Q91" s="50" t="n">
        <v>1.364525</v>
      </c>
      <c r="R91" s="50" t="n">
        <v>1.409136</v>
      </c>
      <c r="S91" s="50" t="n">
        <v>1.45376</v>
      </c>
      <c r="T91" s="50" t="n">
        <v>1.498877</v>
      </c>
      <c r="U91" s="50" t="n">
        <v>1.544955</v>
      </c>
      <c r="V91" s="50" t="n">
        <v>1.59232</v>
      </c>
      <c r="W91" s="50" t="n">
        <v>1.639645</v>
      </c>
      <c r="X91" s="50" t="n">
        <v>1.688031</v>
      </c>
      <c r="Y91" s="50" t="n">
        <v>1.737454</v>
      </c>
      <c r="Z91" s="50" t="n">
        <v>1.787768</v>
      </c>
      <c r="AA91" s="50" t="n">
        <v>1.838789</v>
      </c>
      <c r="AB91" s="50" t="n">
        <v>1.890926</v>
      </c>
      <c r="AC91" s="50" t="n">
        <v>1.943532</v>
      </c>
      <c r="AD91" s="50" t="n">
        <v>1.99625</v>
      </c>
      <c r="AE91" s="50" t="n">
        <v>2.049592</v>
      </c>
      <c r="AF91" s="50" t="n">
        <v>2.103099</v>
      </c>
      <c r="AG91" s="50" t="n">
        <v>2.156643</v>
      </c>
      <c r="AH91" s="50" t="n">
        <v>2.2109</v>
      </c>
      <c r="AI91" s="50" t="n">
        <v>2.265298</v>
      </c>
      <c r="AJ91" s="50" t="n">
        <v>2.320227</v>
      </c>
      <c r="AK91" s="33" t="n">
        <v>0.029979</v>
      </c>
    </row>
    <row r="92" ht="15" customHeight="1" s="120">
      <c r="A92" s="49" t="inlineStr">
        <is>
          <t>TEF000:bus_school_LPG</t>
        </is>
      </c>
      <c r="B92" s="16" t="inlineStr">
        <is>
          <t xml:space="preserve">    Propane</t>
        </is>
      </c>
      <c r="C92" s="50" t="n">
        <v>0.090253</v>
      </c>
      <c r="D92" s="50" t="n">
        <v>0.090693</v>
      </c>
      <c r="E92" s="50" t="n">
        <v>0.091099</v>
      </c>
      <c r="F92" s="50" t="n">
        <v>0.091489</v>
      </c>
      <c r="G92" s="50" t="n">
        <v>0.091894</v>
      </c>
      <c r="H92" s="50" t="n">
        <v>0.092282</v>
      </c>
      <c r="I92" s="50" t="n">
        <v>0.092622</v>
      </c>
      <c r="J92" s="50" t="n">
        <v>0.093015</v>
      </c>
      <c r="K92" s="50" t="n">
        <v>0.093556</v>
      </c>
      <c r="L92" s="50" t="n">
        <v>0.09409099999999999</v>
      </c>
      <c r="M92" s="50" t="n">
        <v>0.094629</v>
      </c>
      <c r="N92" s="50" t="n">
        <v>0.09521399999999999</v>
      </c>
      <c r="O92" s="50" t="n">
        <v>0.095794</v>
      </c>
      <c r="P92" s="50" t="n">
        <v>0.096346</v>
      </c>
      <c r="Q92" s="50" t="n">
        <v>0.09689200000000001</v>
      </c>
      <c r="R92" s="50" t="n">
        <v>0.097442</v>
      </c>
      <c r="S92" s="50" t="n">
        <v>0.09790500000000001</v>
      </c>
      <c r="T92" s="50" t="n">
        <v>0.098341</v>
      </c>
      <c r="U92" s="50" t="n">
        <v>0.09875399999999999</v>
      </c>
      <c r="V92" s="50" t="n">
        <v>0.099149</v>
      </c>
      <c r="W92" s="50" t="n">
        <v>0.099533</v>
      </c>
      <c r="X92" s="50" t="n">
        <v>0.09991</v>
      </c>
      <c r="Y92" s="50" t="n">
        <v>0.100286</v>
      </c>
      <c r="Z92" s="50" t="n">
        <v>0.100663</v>
      </c>
      <c r="AA92" s="50" t="n">
        <v>0.101045</v>
      </c>
      <c r="AB92" s="50" t="n">
        <v>0.101435</v>
      </c>
      <c r="AC92" s="50" t="n">
        <v>0.101835</v>
      </c>
      <c r="AD92" s="50" t="n">
        <v>0.102248</v>
      </c>
      <c r="AE92" s="50" t="n">
        <v>0.102677</v>
      </c>
      <c r="AF92" s="50" t="n">
        <v>0.103124</v>
      </c>
      <c r="AG92" s="50" t="n">
        <v>0.10359</v>
      </c>
      <c r="AH92" s="50" t="n">
        <v>0.104075</v>
      </c>
      <c r="AI92" s="50" t="n">
        <v>0.104579</v>
      </c>
      <c r="AJ92" s="50" t="n">
        <v>0.105099</v>
      </c>
      <c r="AK92" s="33" t="n">
        <v>0.004618</v>
      </c>
    </row>
    <row r="93" ht="15" customHeight="1" s="120">
      <c r="A93" s="49" t="inlineStr">
        <is>
          <t>TEF000:bus_school_elec</t>
        </is>
      </c>
      <c r="B93" s="16" t="inlineStr">
        <is>
          <t xml:space="preserve">    Electricity</t>
        </is>
      </c>
      <c r="C93" s="50" t="n">
        <v>0</v>
      </c>
      <c r="D93" s="50" t="n">
        <v>0</v>
      </c>
      <c r="E93" s="50" t="n">
        <v>0</v>
      </c>
      <c r="F93" s="50" t="n">
        <v>0</v>
      </c>
      <c r="G93" s="50" t="n">
        <v>0</v>
      </c>
      <c r="H93" s="50" t="n">
        <v>0</v>
      </c>
      <c r="I93" s="50" t="n">
        <v>0</v>
      </c>
      <c r="J93" s="50" t="n">
        <v>0</v>
      </c>
      <c r="K93" s="50" t="n">
        <v>0</v>
      </c>
      <c r="L93" s="50" t="n">
        <v>0</v>
      </c>
      <c r="M93" s="50" t="n">
        <v>0</v>
      </c>
      <c r="N93" s="50" t="n">
        <v>0</v>
      </c>
      <c r="O93" s="50" t="n">
        <v>0</v>
      </c>
      <c r="P93" s="50" t="n">
        <v>0</v>
      </c>
      <c r="Q93" s="50" t="n">
        <v>0</v>
      </c>
      <c r="R93" s="50" t="n">
        <v>0</v>
      </c>
      <c r="S93" s="50" t="n">
        <v>0</v>
      </c>
      <c r="T93" s="50" t="n">
        <v>0</v>
      </c>
      <c r="U93" s="50" t="n">
        <v>0</v>
      </c>
      <c r="V93" s="50" t="n">
        <v>0</v>
      </c>
      <c r="W93" s="50" t="n">
        <v>0</v>
      </c>
      <c r="X93" s="50" t="n">
        <v>0</v>
      </c>
      <c r="Y93" s="50" t="n">
        <v>0</v>
      </c>
      <c r="Z93" s="50" t="n">
        <v>0</v>
      </c>
      <c r="AA93" s="50" t="n">
        <v>0</v>
      </c>
      <c r="AB93" s="50" t="n">
        <v>0</v>
      </c>
      <c r="AC93" s="50" t="n">
        <v>0</v>
      </c>
      <c r="AD93" s="50" t="n">
        <v>0</v>
      </c>
      <c r="AE93" s="50" t="n">
        <v>0</v>
      </c>
      <c r="AF93" s="50" t="n">
        <v>0</v>
      </c>
      <c r="AG93" s="50" t="n">
        <v>0</v>
      </c>
      <c r="AH93" s="50" t="n">
        <v>0</v>
      </c>
      <c r="AI93" s="50" t="n">
        <v>0</v>
      </c>
      <c r="AJ93" s="50" t="n">
        <v>0</v>
      </c>
      <c r="AK93" s="33" t="inlineStr">
        <is>
          <t>- -</t>
        </is>
      </c>
    </row>
    <row r="94" ht="15" customHeight="1" s="120">
      <c r="A94" s="49" t="inlineStr">
        <is>
          <t>TEF000:bus_school_hydro</t>
        </is>
      </c>
      <c r="B94" s="16" t="inlineStr">
        <is>
          <t xml:space="preserve">    Hydrogen</t>
        </is>
      </c>
      <c r="C94" s="50" t="n">
        <v>0</v>
      </c>
      <c r="D94" s="50" t="n">
        <v>0</v>
      </c>
      <c r="E94" s="50" t="n">
        <v>0</v>
      </c>
      <c r="F94" s="50" t="n">
        <v>0</v>
      </c>
      <c r="G94" s="50" t="n">
        <v>0</v>
      </c>
      <c r="H94" s="50" t="n">
        <v>0</v>
      </c>
      <c r="I94" s="50" t="n">
        <v>0</v>
      </c>
      <c r="J94" s="50" t="n">
        <v>0</v>
      </c>
      <c r="K94" s="50" t="n">
        <v>0</v>
      </c>
      <c r="L94" s="50" t="n">
        <v>0</v>
      </c>
      <c r="M94" s="50" t="n">
        <v>0</v>
      </c>
      <c r="N94" s="50" t="n">
        <v>0</v>
      </c>
      <c r="O94" s="50" t="n">
        <v>0</v>
      </c>
      <c r="P94" s="50" t="n">
        <v>0</v>
      </c>
      <c r="Q94" s="50" t="n">
        <v>0</v>
      </c>
      <c r="R94" s="50" t="n">
        <v>0</v>
      </c>
      <c r="S94" s="50" t="n">
        <v>0</v>
      </c>
      <c r="T94" s="50" t="n">
        <v>0</v>
      </c>
      <c r="U94" s="50" t="n">
        <v>0</v>
      </c>
      <c r="V94" s="50" t="n">
        <v>0</v>
      </c>
      <c r="W94" s="50" t="n">
        <v>0</v>
      </c>
      <c r="X94" s="50" t="n">
        <v>0</v>
      </c>
      <c r="Y94" s="50" t="n">
        <v>0</v>
      </c>
      <c r="Z94" s="50" t="n">
        <v>0</v>
      </c>
      <c r="AA94" s="50" t="n">
        <v>0</v>
      </c>
      <c r="AB94" s="50" t="n">
        <v>0</v>
      </c>
      <c r="AC94" s="50" t="n">
        <v>0</v>
      </c>
      <c r="AD94" s="50" t="n">
        <v>0</v>
      </c>
      <c r="AE94" s="50" t="n">
        <v>0</v>
      </c>
      <c r="AF94" s="50" t="n">
        <v>0</v>
      </c>
      <c r="AG94" s="50" t="n">
        <v>0</v>
      </c>
      <c r="AH94" s="50" t="n">
        <v>0</v>
      </c>
      <c r="AI94" s="50" t="n">
        <v>0</v>
      </c>
      <c r="AJ94" s="50" t="n">
        <v>0</v>
      </c>
      <c r="AK94" s="33" t="inlineStr">
        <is>
          <t>- -</t>
        </is>
      </c>
    </row>
    <row r="95" ht="15" customHeight="1" s="120">
      <c r="A95" s="49" t="inlineStr">
        <is>
          <t>TEF000:ma_Total</t>
        </is>
      </c>
      <c r="B95" s="19" t="inlineStr">
        <is>
          <t>Rail Transportation</t>
        </is>
      </c>
      <c r="C95" s="28" t="n">
        <v>46.543182</v>
      </c>
      <c r="D95" s="28" t="n">
        <v>46.795616</v>
      </c>
      <c r="E95" s="28" t="n">
        <v>47.529716</v>
      </c>
      <c r="F95" s="28" t="n">
        <v>48.111797</v>
      </c>
      <c r="G95" s="28" t="n">
        <v>48.721863</v>
      </c>
      <c r="H95" s="28" t="n">
        <v>49.29406</v>
      </c>
      <c r="I95" s="28" t="n">
        <v>49.853828</v>
      </c>
      <c r="J95" s="28" t="n">
        <v>50.42131</v>
      </c>
      <c r="K95" s="28" t="n">
        <v>51.025574</v>
      </c>
      <c r="L95" s="28" t="n">
        <v>51.643791</v>
      </c>
      <c r="M95" s="28" t="n">
        <v>52.195736</v>
      </c>
      <c r="N95" s="28" t="n">
        <v>52.874577</v>
      </c>
      <c r="O95" s="28" t="n">
        <v>53.353012</v>
      </c>
      <c r="P95" s="28" t="n">
        <v>53.960861</v>
      </c>
      <c r="Q95" s="28" t="n">
        <v>54.52364</v>
      </c>
      <c r="R95" s="28" t="n">
        <v>55.095329</v>
      </c>
      <c r="S95" s="28" t="n">
        <v>55.691116</v>
      </c>
      <c r="T95" s="28" t="n">
        <v>56.268394</v>
      </c>
      <c r="U95" s="28" t="n">
        <v>56.838783</v>
      </c>
      <c r="V95" s="28" t="n">
        <v>57.379852</v>
      </c>
      <c r="W95" s="28" t="n">
        <v>57.961891</v>
      </c>
      <c r="X95" s="28" t="n">
        <v>58.514736</v>
      </c>
      <c r="Y95" s="28" t="n">
        <v>59.056</v>
      </c>
      <c r="Z95" s="28" t="n">
        <v>59.589581</v>
      </c>
      <c r="AA95" s="28" t="n">
        <v>60.132507</v>
      </c>
      <c r="AB95" s="28" t="n">
        <v>60.652596</v>
      </c>
      <c r="AC95" s="28" t="n">
        <v>61.198776</v>
      </c>
      <c r="AD95" s="28" t="n">
        <v>61.74498</v>
      </c>
      <c r="AE95" s="28" t="n">
        <v>62.277622</v>
      </c>
      <c r="AF95" s="28" t="n">
        <v>62.803745</v>
      </c>
      <c r="AG95" s="28" t="n">
        <v>63.347012</v>
      </c>
      <c r="AH95" s="28" t="n">
        <v>63.862675</v>
      </c>
      <c r="AI95" s="28" t="n">
        <v>64.386002</v>
      </c>
      <c r="AJ95" s="28" t="n">
        <v>64.87801399999999</v>
      </c>
      <c r="AK95" s="29" t="n">
        <v>0.010262</v>
      </c>
    </row>
    <row r="96" ht="15" customHeight="1" s="120">
      <c r="A96" s="49" t="inlineStr">
        <is>
          <t>TEF000:ka_IntercityRail</t>
        </is>
      </c>
      <c r="B96" s="16" t="inlineStr">
        <is>
          <t xml:space="preserve">  Intercity Rail</t>
        </is>
      </c>
      <c r="C96" s="50" t="n">
        <v>10.186204</v>
      </c>
      <c r="D96" s="50" t="n">
        <v>10.297213</v>
      </c>
      <c r="E96" s="50" t="n">
        <v>10.405301</v>
      </c>
      <c r="F96" s="50" t="n">
        <v>10.514687</v>
      </c>
      <c r="G96" s="50" t="n">
        <v>10.623635</v>
      </c>
      <c r="H96" s="50" t="n">
        <v>10.732909</v>
      </c>
      <c r="I96" s="50" t="n">
        <v>10.843113</v>
      </c>
      <c r="J96" s="50" t="n">
        <v>10.951307</v>
      </c>
      <c r="K96" s="50" t="n">
        <v>11.054737</v>
      </c>
      <c r="L96" s="50" t="n">
        <v>11.157768</v>
      </c>
      <c r="M96" s="50" t="n">
        <v>11.25986</v>
      </c>
      <c r="N96" s="50" t="n">
        <v>11.359583</v>
      </c>
      <c r="O96" s="50" t="n">
        <v>11.458236</v>
      </c>
      <c r="P96" s="50" t="n">
        <v>11.556338</v>
      </c>
      <c r="Q96" s="50" t="n">
        <v>11.653212</v>
      </c>
      <c r="R96" s="50" t="n">
        <v>11.74848</v>
      </c>
      <c r="S96" s="50" t="n">
        <v>11.844672</v>
      </c>
      <c r="T96" s="50" t="n">
        <v>11.940115</v>
      </c>
      <c r="U96" s="50" t="n">
        <v>12.034717</v>
      </c>
      <c r="V96" s="50" t="n">
        <v>12.128381</v>
      </c>
      <c r="W96" s="50" t="n">
        <v>12.221003</v>
      </c>
      <c r="X96" s="50" t="n">
        <v>12.312513</v>
      </c>
      <c r="Y96" s="50" t="n">
        <v>12.40286</v>
      </c>
      <c r="Z96" s="50" t="n">
        <v>12.492033</v>
      </c>
      <c r="AA96" s="50" t="n">
        <v>12.580064</v>
      </c>
      <c r="AB96" s="50" t="n">
        <v>12.667017</v>
      </c>
      <c r="AC96" s="50" t="n">
        <v>12.752957</v>
      </c>
      <c r="AD96" s="50" t="n">
        <v>12.837978</v>
      </c>
      <c r="AE96" s="50" t="n">
        <v>12.92219</v>
      </c>
      <c r="AF96" s="50" t="n">
        <v>13.005719</v>
      </c>
      <c r="AG96" s="50" t="n">
        <v>13.088661</v>
      </c>
      <c r="AH96" s="50" t="n">
        <v>13.171181</v>
      </c>
      <c r="AI96" s="50" t="n">
        <v>13.25347</v>
      </c>
      <c r="AJ96" s="50" t="n">
        <v>13.335722</v>
      </c>
      <c r="AK96" s="33" t="n">
        <v>0.008113</v>
      </c>
    </row>
    <row r="97" ht="15" customHeight="1" s="120">
      <c r="A97" s="49" t="inlineStr">
        <is>
          <t>TEF000:ka_InterElect</t>
        </is>
      </c>
      <c r="B97" s="16" t="inlineStr">
        <is>
          <t xml:space="preserve">    Electricity</t>
        </is>
      </c>
      <c r="C97" s="50" t="n">
        <v>1.679244</v>
      </c>
      <c r="D97" s="50" t="n">
        <v>1.697544</v>
      </c>
      <c r="E97" s="50" t="n">
        <v>1.715364</v>
      </c>
      <c r="F97" s="50" t="n">
        <v>1.733397</v>
      </c>
      <c r="G97" s="50" t="n">
        <v>1.751357</v>
      </c>
      <c r="H97" s="50" t="n">
        <v>1.769371</v>
      </c>
      <c r="I97" s="50" t="n">
        <v>1.787539</v>
      </c>
      <c r="J97" s="50" t="n">
        <v>1.805375</v>
      </c>
      <c r="K97" s="50" t="n">
        <v>1.822426</v>
      </c>
      <c r="L97" s="50" t="n">
        <v>1.839412</v>
      </c>
      <c r="M97" s="50" t="n">
        <v>1.856241</v>
      </c>
      <c r="N97" s="50" t="n">
        <v>1.872682</v>
      </c>
      <c r="O97" s="50" t="n">
        <v>1.888945</v>
      </c>
      <c r="P97" s="50" t="n">
        <v>1.905117</v>
      </c>
      <c r="Q97" s="50" t="n">
        <v>1.921087</v>
      </c>
      <c r="R97" s="50" t="n">
        <v>1.936793</v>
      </c>
      <c r="S97" s="50" t="n">
        <v>1.952651</v>
      </c>
      <c r="T97" s="50" t="n">
        <v>1.968385</v>
      </c>
      <c r="U97" s="50" t="n">
        <v>1.98398</v>
      </c>
      <c r="V97" s="50" t="n">
        <v>1.999421</v>
      </c>
      <c r="W97" s="50" t="n">
        <v>2.01469</v>
      </c>
      <c r="X97" s="50" t="n">
        <v>2.029777</v>
      </c>
      <c r="Y97" s="50" t="n">
        <v>2.04467</v>
      </c>
      <c r="Z97" s="50" t="n">
        <v>2.059371</v>
      </c>
      <c r="AA97" s="50" t="n">
        <v>2.073883</v>
      </c>
      <c r="AB97" s="50" t="n">
        <v>2.088218</v>
      </c>
      <c r="AC97" s="50" t="n">
        <v>2.102386</v>
      </c>
      <c r="AD97" s="50" t="n">
        <v>2.116402</v>
      </c>
      <c r="AE97" s="50" t="n">
        <v>2.130284</v>
      </c>
      <c r="AF97" s="50" t="n">
        <v>2.144054</v>
      </c>
      <c r="AG97" s="50" t="n">
        <v>2.157728</v>
      </c>
      <c r="AH97" s="50" t="n">
        <v>2.171332</v>
      </c>
      <c r="AI97" s="50" t="n">
        <v>2.184897</v>
      </c>
      <c r="AJ97" s="50" t="n">
        <v>2.198458</v>
      </c>
      <c r="AK97" s="33" t="n">
        <v>0.008113</v>
      </c>
    </row>
    <row r="98" ht="15" customHeight="1" s="120">
      <c r="A98" s="49" t="inlineStr">
        <is>
          <t>TEF000:la_InterDiesel</t>
        </is>
      </c>
      <c r="B98" s="16" t="inlineStr">
        <is>
          <t xml:space="preserve">    Diesel</t>
        </is>
      </c>
      <c r="C98" s="50" t="n">
        <v>8.506959999999999</v>
      </c>
      <c r="D98" s="50" t="n">
        <v>8.599669</v>
      </c>
      <c r="E98" s="50" t="n">
        <v>8.689938</v>
      </c>
      <c r="F98" s="50" t="n">
        <v>8.78129</v>
      </c>
      <c r="G98" s="50" t="n">
        <v>8.872278</v>
      </c>
      <c r="H98" s="50" t="n">
        <v>8.963538</v>
      </c>
      <c r="I98" s="50" t="n">
        <v>9.055574</v>
      </c>
      <c r="J98" s="50" t="n">
        <v>9.145932</v>
      </c>
      <c r="K98" s="50" t="n">
        <v>9.232310999999999</v>
      </c>
      <c r="L98" s="50" t="n">
        <v>9.318357000000001</v>
      </c>
      <c r="M98" s="50" t="n">
        <v>9.403619000000001</v>
      </c>
      <c r="N98" s="50" t="n">
        <v>9.486901</v>
      </c>
      <c r="O98" s="50" t="n">
        <v>9.569291</v>
      </c>
      <c r="P98" s="50" t="n">
        <v>9.651221</v>
      </c>
      <c r="Q98" s="50" t="n">
        <v>9.732124000000001</v>
      </c>
      <c r="R98" s="50" t="n">
        <v>9.811686999999999</v>
      </c>
      <c r="S98" s="50" t="n">
        <v>9.892021</v>
      </c>
      <c r="T98" s="50" t="n">
        <v>9.971730000000001</v>
      </c>
      <c r="U98" s="50" t="n">
        <v>10.050736</v>
      </c>
      <c r="V98" s="50" t="n">
        <v>10.12896</v>
      </c>
      <c r="W98" s="50" t="n">
        <v>10.206312</v>
      </c>
      <c r="X98" s="50" t="n">
        <v>10.282737</v>
      </c>
      <c r="Y98" s="50" t="n">
        <v>10.35819</v>
      </c>
      <c r="Z98" s="50" t="n">
        <v>10.432662</v>
      </c>
      <c r="AA98" s="50" t="n">
        <v>10.506181</v>
      </c>
      <c r="AB98" s="50" t="n">
        <v>10.578799</v>
      </c>
      <c r="AC98" s="50" t="n">
        <v>10.650572</v>
      </c>
      <c r="AD98" s="50" t="n">
        <v>10.721577</v>
      </c>
      <c r="AE98" s="50" t="n">
        <v>10.791905</v>
      </c>
      <c r="AF98" s="50" t="n">
        <v>10.861665</v>
      </c>
      <c r="AG98" s="50" t="n">
        <v>10.930933</v>
      </c>
      <c r="AH98" s="50" t="n">
        <v>10.999848</v>
      </c>
      <c r="AI98" s="50" t="n">
        <v>11.068573</v>
      </c>
      <c r="AJ98" s="50" t="n">
        <v>11.137264</v>
      </c>
      <c r="AK98" s="33" t="n">
        <v>0.008113</v>
      </c>
    </row>
    <row r="99" ht="15" customHeight="1" s="120">
      <c r="A99" s="49" t="inlineStr">
        <is>
          <t>TEF000:la_InterCNG</t>
        </is>
      </c>
      <c r="B99" s="16" t="inlineStr">
        <is>
          <t xml:space="preserve">    Compressed Natural Gas</t>
        </is>
      </c>
      <c r="C99" s="50" t="n">
        <v>0</v>
      </c>
      <c r="D99" s="50" t="n">
        <v>0</v>
      </c>
      <c r="E99" s="50" t="n">
        <v>0</v>
      </c>
      <c r="F99" s="50" t="n">
        <v>0</v>
      </c>
      <c r="G99" s="50" t="n">
        <v>0</v>
      </c>
      <c r="H99" s="50" t="n">
        <v>0</v>
      </c>
      <c r="I99" s="50" t="n">
        <v>0</v>
      </c>
      <c r="J99" s="50" t="n">
        <v>0</v>
      </c>
      <c r="K99" s="50" t="n">
        <v>0</v>
      </c>
      <c r="L99" s="50" t="n">
        <v>0</v>
      </c>
      <c r="M99" s="50" t="n">
        <v>0</v>
      </c>
      <c r="N99" s="50" t="n">
        <v>0</v>
      </c>
      <c r="O99" s="50" t="n">
        <v>0</v>
      </c>
      <c r="P99" s="50" t="n">
        <v>0</v>
      </c>
      <c r="Q99" s="50" t="n">
        <v>0</v>
      </c>
      <c r="R99" s="50" t="n">
        <v>0</v>
      </c>
      <c r="S99" s="50" t="n">
        <v>0</v>
      </c>
      <c r="T99" s="50" t="n">
        <v>0</v>
      </c>
      <c r="U99" s="50" t="n">
        <v>0</v>
      </c>
      <c r="V99" s="50" t="n">
        <v>0</v>
      </c>
      <c r="W99" s="50" t="n">
        <v>0</v>
      </c>
      <c r="X99" s="50" t="n">
        <v>0</v>
      </c>
      <c r="Y99" s="50" t="n">
        <v>0</v>
      </c>
      <c r="Z99" s="50" t="n">
        <v>0</v>
      </c>
      <c r="AA99" s="50" t="n">
        <v>0</v>
      </c>
      <c r="AB99" s="50" t="n">
        <v>0</v>
      </c>
      <c r="AC99" s="50" t="n">
        <v>0</v>
      </c>
      <c r="AD99" s="50" t="n">
        <v>0</v>
      </c>
      <c r="AE99" s="50" t="n">
        <v>0</v>
      </c>
      <c r="AF99" s="50" t="n">
        <v>0</v>
      </c>
      <c r="AG99" s="50" t="n">
        <v>0</v>
      </c>
      <c r="AH99" s="50" t="n">
        <v>0</v>
      </c>
      <c r="AI99" s="50" t="n">
        <v>0</v>
      </c>
      <c r="AJ99" s="50" t="n">
        <v>0</v>
      </c>
      <c r="AK99" s="33" t="inlineStr">
        <is>
          <t>- -</t>
        </is>
      </c>
    </row>
    <row r="100" ht="15" customHeight="1" s="120">
      <c r="A100" s="49" t="inlineStr">
        <is>
          <t>TEF000:la_InterLNG</t>
        </is>
      </c>
      <c r="B100" s="16" t="inlineStr">
        <is>
          <t xml:space="preserve">    Liquefied Natural Gas</t>
        </is>
      </c>
      <c r="C100" s="50" t="n">
        <v>0</v>
      </c>
      <c r="D100" s="50" t="n">
        <v>0</v>
      </c>
      <c r="E100" s="50" t="n">
        <v>0</v>
      </c>
      <c r="F100" s="50" t="n">
        <v>0</v>
      </c>
      <c r="G100" s="50" t="n">
        <v>0</v>
      </c>
      <c r="H100" s="50" t="n">
        <v>0</v>
      </c>
      <c r="I100" s="50" t="n">
        <v>0</v>
      </c>
      <c r="J100" s="50" t="n">
        <v>0</v>
      </c>
      <c r="K100" s="50" t="n">
        <v>0</v>
      </c>
      <c r="L100" s="50" t="n">
        <v>0</v>
      </c>
      <c r="M100" s="50" t="n">
        <v>0</v>
      </c>
      <c r="N100" s="50" t="n">
        <v>0</v>
      </c>
      <c r="O100" s="50" t="n">
        <v>0</v>
      </c>
      <c r="P100" s="50" t="n">
        <v>0</v>
      </c>
      <c r="Q100" s="50" t="n">
        <v>0</v>
      </c>
      <c r="R100" s="50" t="n">
        <v>0</v>
      </c>
      <c r="S100" s="50" t="n">
        <v>0</v>
      </c>
      <c r="T100" s="50" t="n">
        <v>0</v>
      </c>
      <c r="U100" s="50" t="n">
        <v>0</v>
      </c>
      <c r="V100" s="50" t="n">
        <v>0</v>
      </c>
      <c r="W100" s="50" t="n">
        <v>0</v>
      </c>
      <c r="X100" s="50" t="n">
        <v>0</v>
      </c>
      <c r="Y100" s="50" t="n">
        <v>0</v>
      </c>
      <c r="Z100" s="50" t="n">
        <v>0</v>
      </c>
      <c r="AA100" s="50" t="n">
        <v>0</v>
      </c>
      <c r="AB100" s="50" t="n">
        <v>0</v>
      </c>
      <c r="AC100" s="50" t="n">
        <v>0</v>
      </c>
      <c r="AD100" s="50" t="n">
        <v>0</v>
      </c>
      <c r="AE100" s="50" t="n">
        <v>0</v>
      </c>
      <c r="AF100" s="50" t="n">
        <v>0</v>
      </c>
      <c r="AG100" s="50" t="n">
        <v>0</v>
      </c>
      <c r="AH100" s="50" t="n">
        <v>0</v>
      </c>
      <c r="AI100" s="50" t="n">
        <v>0</v>
      </c>
      <c r="AJ100" s="50" t="n">
        <v>0</v>
      </c>
      <c r="AK100" s="33" t="inlineStr">
        <is>
          <t>- -</t>
        </is>
      </c>
    </row>
    <row r="101" ht="15" customHeight="1" s="120">
      <c r="A101" s="49" t="inlineStr">
        <is>
          <t>TEF000:la_TransitRail</t>
        </is>
      </c>
      <c r="B101" s="16" t="inlineStr">
        <is>
          <t xml:space="preserve">  Transit Rail</t>
        </is>
      </c>
      <c r="C101" s="50" t="n">
        <v>15.999097</v>
      </c>
      <c r="D101" s="50" t="n">
        <v>16.130722</v>
      </c>
      <c r="E101" s="50" t="n">
        <v>16.316534</v>
      </c>
      <c r="F101" s="50" t="n">
        <v>16.481346</v>
      </c>
      <c r="G101" s="50" t="n">
        <v>16.641085</v>
      </c>
      <c r="H101" s="50" t="n">
        <v>16.795181</v>
      </c>
      <c r="I101" s="50" t="n">
        <v>16.949228</v>
      </c>
      <c r="J101" s="50" t="n">
        <v>17.103592</v>
      </c>
      <c r="K101" s="50" t="n">
        <v>17.257421</v>
      </c>
      <c r="L101" s="50" t="n">
        <v>17.411604</v>
      </c>
      <c r="M101" s="50" t="n">
        <v>17.557076</v>
      </c>
      <c r="N101" s="50" t="n">
        <v>17.719833</v>
      </c>
      <c r="O101" s="50" t="n">
        <v>17.849571</v>
      </c>
      <c r="P101" s="50" t="n">
        <v>17.987839</v>
      </c>
      <c r="Q101" s="50" t="n">
        <v>18.116646</v>
      </c>
      <c r="R101" s="50" t="n">
        <v>18.243845</v>
      </c>
      <c r="S101" s="50" t="n">
        <v>18.372829</v>
      </c>
      <c r="T101" s="50" t="n">
        <v>18.497709</v>
      </c>
      <c r="U101" s="50" t="n">
        <v>18.617874</v>
      </c>
      <c r="V101" s="50" t="n">
        <v>18.729818</v>
      </c>
      <c r="W101" s="50" t="n">
        <v>18.843767</v>
      </c>
      <c r="X101" s="50" t="n">
        <v>18.949032</v>
      </c>
      <c r="Y101" s="50" t="n">
        <v>19.047655</v>
      </c>
      <c r="Z101" s="50" t="n">
        <v>19.140423</v>
      </c>
      <c r="AA101" s="50" t="n">
        <v>19.22575</v>
      </c>
      <c r="AB101" s="50" t="n">
        <v>19.303459</v>
      </c>
      <c r="AC101" s="50" t="n">
        <v>19.379301</v>
      </c>
      <c r="AD101" s="50" t="n">
        <v>19.45117</v>
      </c>
      <c r="AE101" s="50" t="n">
        <v>19.519167</v>
      </c>
      <c r="AF101" s="50" t="n">
        <v>19.590424</v>
      </c>
      <c r="AG101" s="50" t="n">
        <v>19.67058</v>
      </c>
      <c r="AH101" s="50" t="n">
        <v>19.757105</v>
      </c>
      <c r="AI101" s="50" t="n">
        <v>19.856714</v>
      </c>
      <c r="AJ101" s="50" t="n">
        <v>19.965975</v>
      </c>
      <c r="AK101" s="33" t="n">
        <v>0.006688</v>
      </c>
    </row>
    <row r="102" ht="15" customHeight="1" s="120">
      <c r="A102" s="49" t="inlineStr">
        <is>
          <t>TEF000:la_TransitElect</t>
        </is>
      </c>
      <c r="B102" s="16" t="inlineStr">
        <is>
          <t xml:space="preserve">    Electricity</t>
        </is>
      </c>
      <c r="C102" s="50" t="n">
        <v>15.999097</v>
      </c>
      <c r="D102" s="50" t="n">
        <v>16.130722</v>
      </c>
      <c r="E102" s="50" t="n">
        <v>16.316534</v>
      </c>
      <c r="F102" s="50" t="n">
        <v>16.481346</v>
      </c>
      <c r="G102" s="50" t="n">
        <v>16.641085</v>
      </c>
      <c r="H102" s="50" t="n">
        <v>16.795181</v>
      </c>
      <c r="I102" s="50" t="n">
        <v>16.949228</v>
      </c>
      <c r="J102" s="50" t="n">
        <v>17.103592</v>
      </c>
      <c r="K102" s="50" t="n">
        <v>17.257421</v>
      </c>
      <c r="L102" s="50" t="n">
        <v>17.411604</v>
      </c>
      <c r="M102" s="50" t="n">
        <v>17.557076</v>
      </c>
      <c r="N102" s="50" t="n">
        <v>17.719833</v>
      </c>
      <c r="O102" s="50" t="n">
        <v>17.849571</v>
      </c>
      <c r="P102" s="50" t="n">
        <v>17.987839</v>
      </c>
      <c r="Q102" s="50" t="n">
        <v>18.116646</v>
      </c>
      <c r="R102" s="50" t="n">
        <v>18.243845</v>
      </c>
      <c r="S102" s="50" t="n">
        <v>18.372829</v>
      </c>
      <c r="T102" s="50" t="n">
        <v>18.497709</v>
      </c>
      <c r="U102" s="50" t="n">
        <v>18.617874</v>
      </c>
      <c r="V102" s="50" t="n">
        <v>18.729818</v>
      </c>
      <c r="W102" s="50" t="n">
        <v>18.843767</v>
      </c>
      <c r="X102" s="50" t="n">
        <v>18.949032</v>
      </c>
      <c r="Y102" s="50" t="n">
        <v>19.047655</v>
      </c>
      <c r="Z102" s="50" t="n">
        <v>19.140423</v>
      </c>
      <c r="AA102" s="50" t="n">
        <v>19.22575</v>
      </c>
      <c r="AB102" s="50" t="n">
        <v>19.303459</v>
      </c>
      <c r="AC102" s="50" t="n">
        <v>19.379301</v>
      </c>
      <c r="AD102" s="50" t="n">
        <v>19.45117</v>
      </c>
      <c r="AE102" s="50" t="n">
        <v>19.519167</v>
      </c>
      <c r="AF102" s="50" t="n">
        <v>19.590424</v>
      </c>
      <c r="AG102" s="50" t="n">
        <v>19.67058</v>
      </c>
      <c r="AH102" s="50" t="n">
        <v>19.757105</v>
      </c>
      <c r="AI102" s="50" t="n">
        <v>19.856714</v>
      </c>
      <c r="AJ102" s="50" t="n">
        <v>19.965975</v>
      </c>
      <c r="AK102" s="33" t="n">
        <v>0.006688</v>
      </c>
    </row>
    <row r="103" ht="15" customHeight="1" s="120">
      <c r="A103" s="49" t="inlineStr">
        <is>
          <t>TEF000:ma_CommuterRail</t>
        </is>
      </c>
      <c r="B103" s="16" t="inlineStr">
        <is>
          <t xml:space="preserve">  Commuter Rail</t>
        </is>
      </c>
      <c r="C103" s="50" t="n">
        <v>20.357882</v>
      </c>
      <c r="D103" s="50" t="n">
        <v>20.36768</v>
      </c>
      <c r="E103" s="50" t="n">
        <v>20.807882</v>
      </c>
      <c r="F103" s="50" t="n">
        <v>21.115765</v>
      </c>
      <c r="G103" s="50" t="n">
        <v>21.457144</v>
      </c>
      <c r="H103" s="50" t="n">
        <v>21.76597</v>
      </c>
      <c r="I103" s="50" t="n">
        <v>22.061487</v>
      </c>
      <c r="J103" s="50" t="n">
        <v>22.366409</v>
      </c>
      <c r="K103" s="50" t="n">
        <v>22.713413</v>
      </c>
      <c r="L103" s="50" t="n">
        <v>23.074417</v>
      </c>
      <c r="M103" s="50" t="n">
        <v>23.378798</v>
      </c>
      <c r="N103" s="50" t="n">
        <v>23.795158</v>
      </c>
      <c r="O103" s="50" t="n">
        <v>24.045202</v>
      </c>
      <c r="P103" s="50" t="n">
        <v>24.416687</v>
      </c>
      <c r="Q103" s="50" t="n">
        <v>24.75378</v>
      </c>
      <c r="R103" s="50" t="n">
        <v>25.103004</v>
      </c>
      <c r="S103" s="50" t="n">
        <v>25.473616</v>
      </c>
      <c r="T103" s="50" t="n">
        <v>25.830566</v>
      </c>
      <c r="U103" s="50" t="n">
        <v>26.186192</v>
      </c>
      <c r="V103" s="50" t="n">
        <v>26.521656</v>
      </c>
      <c r="W103" s="50" t="n">
        <v>26.897118</v>
      </c>
      <c r="X103" s="50" t="n">
        <v>27.253191</v>
      </c>
      <c r="Y103" s="50" t="n">
        <v>27.605484</v>
      </c>
      <c r="Z103" s="50" t="n">
        <v>27.957125</v>
      </c>
      <c r="AA103" s="50" t="n">
        <v>28.326696</v>
      </c>
      <c r="AB103" s="50" t="n">
        <v>28.682119</v>
      </c>
      <c r="AC103" s="50" t="n">
        <v>29.066517</v>
      </c>
      <c r="AD103" s="50" t="n">
        <v>29.455832</v>
      </c>
      <c r="AE103" s="50" t="n">
        <v>29.836266</v>
      </c>
      <c r="AF103" s="50" t="n">
        <v>30.207603</v>
      </c>
      <c r="AG103" s="50" t="n">
        <v>30.587774</v>
      </c>
      <c r="AH103" s="50" t="n">
        <v>30.934389</v>
      </c>
      <c r="AI103" s="50" t="n">
        <v>31.275814</v>
      </c>
      <c r="AJ103" s="50" t="n">
        <v>31.576313</v>
      </c>
      <c r="AK103" s="33" t="n">
        <v>0.013796</v>
      </c>
    </row>
    <row r="104" ht="15" customHeight="1" s="120">
      <c r="A104" s="49" t="inlineStr">
        <is>
          <t>TEF000:ma_CommuteElect</t>
        </is>
      </c>
      <c r="B104" s="16" t="inlineStr">
        <is>
          <t xml:space="preserve">    Electricity</t>
        </is>
      </c>
      <c r="C104" s="50" t="n">
        <v>6.143769</v>
      </c>
      <c r="D104" s="50" t="n">
        <v>6.18303</v>
      </c>
      <c r="E104" s="50" t="n">
        <v>6.28751</v>
      </c>
      <c r="F104" s="50" t="n">
        <v>6.367311</v>
      </c>
      <c r="G104" s="50" t="n">
        <v>6.44553</v>
      </c>
      <c r="H104" s="50" t="n">
        <v>6.51592</v>
      </c>
      <c r="I104" s="50" t="n">
        <v>6.58683</v>
      </c>
      <c r="J104" s="50" t="n">
        <v>6.66125</v>
      </c>
      <c r="K104" s="50" t="n">
        <v>6.744179</v>
      </c>
      <c r="L104" s="50" t="n">
        <v>6.829462</v>
      </c>
      <c r="M104" s="50" t="n">
        <v>6.906077</v>
      </c>
      <c r="N104" s="50" t="n">
        <v>7.003094</v>
      </c>
      <c r="O104" s="50" t="n">
        <v>7.084211</v>
      </c>
      <c r="P104" s="50" t="n">
        <v>7.167954</v>
      </c>
      <c r="Q104" s="50" t="n">
        <v>7.248398</v>
      </c>
      <c r="R104" s="50" t="n">
        <v>7.328752</v>
      </c>
      <c r="S104" s="50" t="n">
        <v>7.411416</v>
      </c>
      <c r="T104" s="50" t="n">
        <v>7.492105</v>
      </c>
      <c r="U104" s="50" t="n">
        <v>7.570178</v>
      </c>
      <c r="V104" s="50" t="n">
        <v>7.645185</v>
      </c>
      <c r="W104" s="50" t="n">
        <v>7.724296</v>
      </c>
      <c r="X104" s="50" t="n">
        <v>7.801973</v>
      </c>
      <c r="Y104" s="50" t="n">
        <v>7.878188</v>
      </c>
      <c r="Z104" s="50" t="n">
        <v>7.954695</v>
      </c>
      <c r="AA104" s="50" t="n">
        <v>8.033718</v>
      </c>
      <c r="AB104" s="50" t="n">
        <v>8.111521</v>
      </c>
      <c r="AC104" s="50" t="n">
        <v>8.191443</v>
      </c>
      <c r="AD104" s="50" t="n">
        <v>8.27075</v>
      </c>
      <c r="AE104" s="50" t="n">
        <v>8.348461</v>
      </c>
      <c r="AF104" s="50" t="n">
        <v>8.424042</v>
      </c>
      <c r="AG104" s="50" t="n">
        <v>8.501192</v>
      </c>
      <c r="AH104" s="50" t="n">
        <v>8.573233</v>
      </c>
      <c r="AI104" s="50" t="n">
        <v>8.64048</v>
      </c>
      <c r="AJ104" s="50" t="n">
        <v>8.697744999999999</v>
      </c>
      <c r="AK104" s="33" t="n">
        <v>0.010721</v>
      </c>
    </row>
    <row r="105" ht="15" customHeight="1" s="120">
      <c r="A105" s="49" t="inlineStr">
        <is>
          <t>TEF000:ma_CommuteDiesel</t>
        </is>
      </c>
      <c r="B105" s="16" t="inlineStr">
        <is>
          <t xml:space="preserve">    Diesel</t>
        </is>
      </c>
      <c r="C105" s="50" t="n">
        <v>14.214112</v>
      </c>
      <c r="D105" s="50" t="n">
        <v>14.184649</v>
      </c>
      <c r="E105" s="50" t="n">
        <v>14.520372</v>
      </c>
      <c r="F105" s="50" t="n">
        <v>14.748454</v>
      </c>
      <c r="G105" s="50" t="n">
        <v>15.011614</v>
      </c>
      <c r="H105" s="50" t="n">
        <v>15.250051</v>
      </c>
      <c r="I105" s="50" t="n">
        <v>15.474657</v>
      </c>
      <c r="J105" s="50" t="n">
        <v>15.70516</v>
      </c>
      <c r="K105" s="50" t="n">
        <v>15.969234</v>
      </c>
      <c r="L105" s="50" t="n">
        <v>16.244955</v>
      </c>
      <c r="M105" s="50" t="n">
        <v>16.472721</v>
      </c>
      <c r="N105" s="50" t="n">
        <v>16.792065</v>
      </c>
      <c r="O105" s="50" t="n">
        <v>16.960991</v>
      </c>
      <c r="P105" s="50" t="n">
        <v>17.248732</v>
      </c>
      <c r="Q105" s="50" t="n">
        <v>17.505383</v>
      </c>
      <c r="R105" s="50" t="n">
        <v>17.774252</v>
      </c>
      <c r="S105" s="50" t="n">
        <v>18.062201</v>
      </c>
      <c r="T105" s="50" t="n">
        <v>18.338461</v>
      </c>
      <c r="U105" s="50" t="n">
        <v>18.616014</v>
      </c>
      <c r="V105" s="50" t="n">
        <v>18.876471</v>
      </c>
      <c r="W105" s="50" t="n">
        <v>19.172823</v>
      </c>
      <c r="X105" s="50" t="n">
        <v>19.451218</v>
      </c>
      <c r="Y105" s="50" t="n">
        <v>19.727297</v>
      </c>
      <c r="Z105" s="50" t="n">
        <v>20.00243</v>
      </c>
      <c r="AA105" s="50" t="n">
        <v>20.292978</v>
      </c>
      <c r="AB105" s="50" t="n">
        <v>20.570599</v>
      </c>
      <c r="AC105" s="50" t="n">
        <v>20.875072</v>
      </c>
      <c r="AD105" s="50" t="n">
        <v>21.185081</v>
      </c>
      <c r="AE105" s="50" t="n">
        <v>21.487804</v>
      </c>
      <c r="AF105" s="50" t="n">
        <v>21.783562</v>
      </c>
      <c r="AG105" s="50" t="n">
        <v>22.086582</v>
      </c>
      <c r="AH105" s="50" t="n">
        <v>22.361156</v>
      </c>
      <c r="AI105" s="50" t="n">
        <v>22.635334</v>
      </c>
      <c r="AJ105" s="50" t="n">
        <v>22.878569</v>
      </c>
      <c r="AK105" s="33" t="n">
        <v>0.015051</v>
      </c>
    </row>
    <row r="106" ht="15" customHeight="1" s="120">
      <c r="A106" s="49" t="inlineStr">
        <is>
          <t>TEF000:ma_CommuteCNG</t>
        </is>
      </c>
      <c r="B106" s="16" t="inlineStr">
        <is>
          <t xml:space="preserve">    Compressed Natural Gas</t>
        </is>
      </c>
      <c r="C106" s="50" t="n">
        <v>0</v>
      </c>
      <c r="D106" s="50" t="n">
        <v>0</v>
      </c>
      <c r="E106" s="50" t="n">
        <v>0</v>
      </c>
      <c r="F106" s="50" t="n">
        <v>0</v>
      </c>
      <c r="G106" s="50" t="n">
        <v>0</v>
      </c>
      <c r="H106" s="50" t="n">
        <v>0</v>
      </c>
      <c r="I106" s="50" t="n">
        <v>0</v>
      </c>
      <c r="J106" s="50" t="n">
        <v>0</v>
      </c>
      <c r="K106" s="50" t="n">
        <v>0</v>
      </c>
      <c r="L106" s="50" t="n">
        <v>0</v>
      </c>
      <c r="M106" s="50" t="n">
        <v>0</v>
      </c>
      <c r="N106" s="50" t="n">
        <v>0</v>
      </c>
      <c r="O106" s="50" t="n">
        <v>0</v>
      </c>
      <c r="P106" s="50" t="n">
        <v>0</v>
      </c>
      <c r="Q106" s="50" t="n">
        <v>0</v>
      </c>
      <c r="R106" s="50" t="n">
        <v>0</v>
      </c>
      <c r="S106" s="50" t="n">
        <v>0</v>
      </c>
      <c r="T106" s="50" t="n">
        <v>0</v>
      </c>
      <c r="U106" s="50" t="n">
        <v>0</v>
      </c>
      <c r="V106" s="50" t="n">
        <v>0</v>
      </c>
      <c r="W106" s="50" t="n">
        <v>0</v>
      </c>
      <c r="X106" s="50" t="n">
        <v>0</v>
      </c>
      <c r="Y106" s="50" t="n">
        <v>0</v>
      </c>
      <c r="Z106" s="50" t="n">
        <v>0</v>
      </c>
      <c r="AA106" s="50" t="n">
        <v>0</v>
      </c>
      <c r="AB106" s="50" t="n">
        <v>0</v>
      </c>
      <c r="AC106" s="50" t="n">
        <v>0</v>
      </c>
      <c r="AD106" s="50" t="n">
        <v>0</v>
      </c>
      <c r="AE106" s="50" t="n">
        <v>0</v>
      </c>
      <c r="AF106" s="50" t="n">
        <v>0</v>
      </c>
      <c r="AG106" s="50" t="n">
        <v>0</v>
      </c>
      <c r="AH106" s="50" t="n">
        <v>0</v>
      </c>
      <c r="AI106" s="50" t="n">
        <v>0</v>
      </c>
      <c r="AJ106" s="50" t="n">
        <v>0</v>
      </c>
      <c r="AK106" s="33" t="inlineStr">
        <is>
          <t>- -</t>
        </is>
      </c>
    </row>
    <row r="107" ht="15" customHeight="1" s="120">
      <c r="A107" s="49" t="inlineStr">
        <is>
          <t>TEF000:ma_CommuteLNG</t>
        </is>
      </c>
      <c r="B107" s="16" t="inlineStr">
        <is>
          <t xml:space="preserve">    Liquefied Natural Gas</t>
        </is>
      </c>
      <c r="C107" s="50" t="n">
        <v>0</v>
      </c>
      <c r="D107" s="50" t="n">
        <v>0</v>
      </c>
      <c r="E107" s="50" t="n">
        <v>0</v>
      </c>
      <c r="F107" s="50" t="n">
        <v>0</v>
      </c>
      <c r="G107" s="50" t="n">
        <v>0</v>
      </c>
      <c r="H107" s="50" t="n">
        <v>0</v>
      </c>
      <c r="I107" s="50" t="n">
        <v>0</v>
      </c>
      <c r="J107" s="50" t="n">
        <v>0</v>
      </c>
      <c r="K107" s="50" t="n">
        <v>0</v>
      </c>
      <c r="L107" s="50" t="n">
        <v>0</v>
      </c>
      <c r="M107" s="50" t="n">
        <v>0</v>
      </c>
      <c r="N107" s="50" t="n">
        <v>0</v>
      </c>
      <c r="O107" s="50" t="n">
        <v>0</v>
      </c>
      <c r="P107" s="50" t="n">
        <v>0</v>
      </c>
      <c r="Q107" s="50" t="n">
        <v>0</v>
      </c>
      <c r="R107" s="50" t="n">
        <v>0</v>
      </c>
      <c r="S107" s="50" t="n">
        <v>0</v>
      </c>
      <c r="T107" s="50" t="n">
        <v>0</v>
      </c>
      <c r="U107" s="50" t="n">
        <v>0</v>
      </c>
      <c r="V107" s="50" t="n">
        <v>0</v>
      </c>
      <c r="W107" s="50" t="n">
        <v>0</v>
      </c>
      <c r="X107" s="50" t="n">
        <v>0</v>
      </c>
      <c r="Y107" s="50" t="n">
        <v>0</v>
      </c>
      <c r="Z107" s="50" t="n">
        <v>0</v>
      </c>
      <c r="AA107" s="50" t="n">
        <v>0</v>
      </c>
      <c r="AB107" s="50" t="n">
        <v>0</v>
      </c>
      <c r="AC107" s="50" t="n">
        <v>0</v>
      </c>
      <c r="AD107" s="50" t="n">
        <v>0</v>
      </c>
      <c r="AE107" s="50" t="n">
        <v>0</v>
      </c>
      <c r="AF107" s="50" t="n">
        <v>0</v>
      </c>
      <c r="AG107" s="50" t="n">
        <v>0</v>
      </c>
      <c r="AH107" s="50" t="n">
        <v>0</v>
      </c>
      <c r="AI107" s="50" t="n">
        <v>0</v>
      </c>
      <c r="AJ107" s="50" t="n">
        <v>0</v>
      </c>
      <c r="AK107" s="33" t="inlineStr">
        <is>
          <t>- -</t>
        </is>
      </c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  <c r="AJ108" s="10" t="n"/>
      <c r="AK108" s="10" t="n"/>
    </row>
    <row r="109" ht="15" customHeight="1" s="120">
      <c r="A109" s="49" t="inlineStr">
        <is>
          <t>TEF000:na_RecreationBoa</t>
        </is>
      </c>
      <c r="B109" s="19" t="inlineStr">
        <is>
          <t>Recreational Boats</t>
        </is>
      </c>
      <c r="C109" s="28" t="n">
        <v>242.865067</v>
      </c>
      <c r="D109" s="28" t="n">
        <v>242.798187</v>
      </c>
      <c r="E109" s="28" t="n">
        <v>243.499268</v>
      </c>
      <c r="F109" s="28" t="n">
        <v>243.797821</v>
      </c>
      <c r="G109" s="28" t="n">
        <v>244.157944</v>
      </c>
      <c r="H109" s="28" t="n">
        <v>244.39502</v>
      </c>
      <c r="I109" s="28" t="n">
        <v>244.576385</v>
      </c>
      <c r="J109" s="28" t="n">
        <v>244.720505</v>
      </c>
      <c r="K109" s="28" t="n">
        <v>244.896484</v>
      </c>
      <c r="L109" s="28" t="n">
        <v>245.086639</v>
      </c>
      <c r="M109" s="28" t="n">
        <v>245.121307</v>
      </c>
      <c r="N109" s="28" t="n">
        <v>245.346497</v>
      </c>
      <c r="O109" s="28" t="n">
        <v>245.31044</v>
      </c>
      <c r="P109" s="28" t="n">
        <v>245.287949</v>
      </c>
      <c r="Q109" s="28" t="n">
        <v>245.216461</v>
      </c>
      <c r="R109" s="28" t="n">
        <v>245.076782</v>
      </c>
      <c r="S109" s="28" t="n">
        <v>244.892517</v>
      </c>
      <c r="T109" s="28" t="n">
        <v>244.69249</v>
      </c>
      <c r="U109" s="28" t="n">
        <v>244.410645</v>
      </c>
      <c r="V109" s="28" t="n">
        <v>244.050934</v>
      </c>
      <c r="W109" s="28" t="n">
        <v>243.703796</v>
      </c>
      <c r="X109" s="28" t="n">
        <v>243.288086</v>
      </c>
      <c r="Y109" s="28" t="n">
        <v>242.823242</v>
      </c>
      <c r="Z109" s="28" t="n">
        <v>242.323669</v>
      </c>
      <c r="AA109" s="28" t="n">
        <v>241.792511</v>
      </c>
      <c r="AB109" s="28" t="n">
        <v>241.212494</v>
      </c>
      <c r="AC109" s="28" t="n">
        <v>240.629745</v>
      </c>
      <c r="AD109" s="28" t="n">
        <v>240.037994</v>
      </c>
      <c r="AE109" s="28" t="n">
        <v>239.406906</v>
      </c>
      <c r="AF109" s="28" t="n">
        <v>238.782745</v>
      </c>
      <c r="AG109" s="28" t="n">
        <v>238.148102</v>
      </c>
      <c r="AH109" s="28" t="n">
        <v>237.453339</v>
      </c>
      <c r="AI109" s="28" t="n">
        <v>236.735229</v>
      </c>
      <c r="AJ109" s="28" t="n">
        <v>235.958923</v>
      </c>
      <c r="AK109" s="29" t="n">
        <v>-0.000893</v>
      </c>
    </row>
    <row r="110" ht="15" customHeight="1" s="120">
      <c r="A110" s="49" t="inlineStr">
        <is>
          <t>TEF000:na_RecreateGas</t>
        </is>
      </c>
      <c r="B110" s="16" t="inlineStr">
        <is>
          <t xml:space="preserve">  Gasoline</t>
        </is>
      </c>
      <c r="C110" s="50" t="n">
        <v>191.364548</v>
      </c>
      <c r="D110" s="50" t="n">
        <v>190.832367</v>
      </c>
      <c r="E110" s="50" t="n">
        <v>190.207153</v>
      </c>
      <c r="F110" s="50" t="n">
        <v>189.559677</v>
      </c>
      <c r="G110" s="50" t="n">
        <v>188.877686</v>
      </c>
      <c r="H110" s="50" t="n">
        <v>188.159332</v>
      </c>
      <c r="I110" s="50" t="n">
        <v>187.401337</v>
      </c>
      <c r="J110" s="50" t="n">
        <v>186.602295</v>
      </c>
      <c r="K110" s="50" t="n">
        <v>185.761795</v>
      </c>
      <c r="L110" s="50" t="n">
        <v>184.880859</v>
      </c>
      <c r="M110" s="50" t="n">
        <v>183.956131</v>
      </c>
      <c r="N110" s="50" t="n">
        <v>182.985947</v>
      </c>
      <c r="O110" s="50" t="n">
        <v>181.96875</v>
      </c>
      <c r="P110" s="50" t="n">
        <v>180.904007</v>
      </c>
      <c r="Q110" s="50" t="n">
        <v>179.791458</v>
      </c>
      <c r="R110" s="50" t="n">
        <v>178.631256</v>
      </c>
      <c r="S110" s="50" t="n">
        <v>177.424194</v>
      </c>
      <c r="T110" s="50" t="n">
        <v>176.17131</v>
      </c>
      <c r="U110" s="50" t="n">
        <v>174.87384</v>
      </c>
      <c r="V110" s="50" t="n">
        <v>173.533279</v>
      </c>
      <c r="W110" s="50" t="n">
        <v>172.15123</v>
      </c>
      <c r="X110" s="50" t="n">
        <v>170.729401</v>
      </c>
      <c r="Y110" s="50" t="n">
        <v>169.269562</v>
      </c>
      <c r="Z110" s="50" t="n">
        <v>167.773544</v>
      </c>
      <c r="AA110" s="50" t="n">
        <v>166.24324</v>
      </c>
      <c r="AB110" s="50" t="n">
        <v>164.680832</v>
      </c>
      <c r="AC110" s="50" t="n">
        <v>163.088287</v>
      </c>
      <c r="AD110" s="50" t="n">
        <v>161.467957</v>
      </c>
      <c r="AE110" s="50" t="n">
        <v>159.822189</v>
      </c>
      <c r="AF110" s="50" t="n">
        <v>158.153137</v>
      </c>
      <c r="AG110" s="50" t="n">
        <v>156.46228</v>
      </c>
      <c r="AH110" s="50" t="n">
        <v>154.751434</v>
      </c>
      <c r="AI110" s="50" t="n">
        <v>153.022308</v>
      </c>
      <c r="AJ110" s="50" t="n">
        <v>151.276306</v>
      </c>
      <c r="AK110" s="33" t="n">
        <v>-0.007233</v>
      </c>
    </row>
    <row r="111" ht="15" customHeight="1" s="120">
      <c r="A111" s="49" t="inlineStr">
        <is>
          <t>TEF000:na_RecreateDies</t>
        </is>
      </c>
      <c r="B111" s="16" t="inlineStr">
        <is>
          <t xml:space="preserve">  Distillate Fuel Oil (diesel)</t>
        </is>
      </c>
      <c r="C111" s="50" t="n">
        <v>51.500519</v>
      </c>
      <c r="D111" s="50" t="n">
        <v>51.965816</v>
      </c>
      <c r="E111" s="50" t="n">
        <v>53.292122</v>
      </c>
      <c r="F111" s="50" t="n">
        <v>54.238152</v>
      </c>
      <c r="G111" s="50" t="n">
        <v>55.280254</v>
      </c>
      <c r="H111" s="50" t="n">
        <v>56.235687</v>
      </c>
      <c r="I111" s="50" t="n">
        <v>57.175053</v>
      </c>
      <c r="J111" s="50" t="n">
        <v>58.11821</v>
      </c>
      <c r="K111" s="50" t="n">
        <v>59.134693</v>
      </c>
      <c r="L111" s="50" t="n">
        <v>60.205788</v>
      </c>
      <c r="M111" s="50" t="n">
        <v>61.165173</v>
      </c>
      <c r="N111" s="50" t="n">
        <v>62.360554</v>
      </c>
      <c r="O111" s="50" t="n">
        <v>63.341694</v>
      </c>
      <c r="P111" s="50" t="n">
        <v>64.383942</v>
      </c>
      <c r="Q111" s="50" t="n">
        <v>65.425003</v>
      </c>
      <c r="R111" s="50" t="n">
        <v>66.445526</v>
      </c>
      <c r="S111" s="50" t="n">
        <v>67.46832999999999</v>
      </c>
      <c r="T111" s="50" t="n">
        <v>68.521179</v>
      </c>
      <c r="U111" s="50" t="n">
        <v>69.536812</v>
      </c>
      <c r="V111" s="50" t="n">
        <v>70.517662</v>
      </c>
      <c r="W111" s="50" t="n">
        <v>71.552567</v>
      </c>
      <c r="X111" s="50" t="n">
        <v>72.558678</v>
      </c>
      <c r="Y111" s="50" t="n">
        <v>73.55368</v>
      </c>
      <c r="Z111" s="50" t="n">
        <v>74.550117</v>
      </c>
      <c r="AA111" s="50" t="n">
        <v>75.549271</v>
      </c>
      <c r="AB111" s="50" t="n">
        <v>76.531662</v>
      </c>
      <c r="AC111" s="50" t="n">
        <v>77.54145800000001</v>
      </c>
      <c r="AD111" s="50" t="n">
        <v>78.57004499999999</v>
      </c>
      <c r="AE111" s="50" t="n">
        <v>79.584717</v>
      </c>
      <c r="AF111" s="50" t="n">
        <v>80.62960099999999</v>
      </c>
      <c r="AG111" s="50" t="n">
        <v>81.685829</v>
      </c>
      <c r="AH111" s="50" t="n">
        <v>82.70191199999999</v>
      </c>
      <c r="AI111" s="50" t="n">
        <v>83.712914</v>
      </c>
      <c r="AJ111" s="50" t="n">
        <v>84.68261699999999</v>
      </c>
      <c r="AK111" s="33" t="n">
        <v>0.015377</v>
      </c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  <c r="AJ112" s="10" t="n"/>
      <c r="AK112" s="10" t="n"/>
    </row>
    <row r="113" ht="15" customHeight="1" s="120">
      <c r="A113" s="49" t="inlineStr">
        <is>
          <t>TEF000:na_Lubricants</t>
        </is>
      </c>
      <c r="B113" s="16" t="inlineStr">
        <is>
          <t>Lubricants</t>
        </is>
      </c>
      <c r="C113" s="50" t="n">
        <v>135.317703</v>
      </c>
      <c r="D113" s="50" t="n">
        <v>134.278824</v>
      </c>
      <c r="E113" s="50" t="n">
        <v>133.616714</v>
      </c>
      <c r="F113" s="50" t="n">
        <v>133.108994</v>
      </c>
      <c r="G113" s="50" t="n">
        <v>132.632172</v>
      </c>
      <c r="H113" s="50" t="n">
        <v>131.976074</v>
      </c>
      <c r="I113" s="50" t="n">
        <v>131.402496</v>
      </c>
      <c r="J113" s="50" t="n">
        <v>130.875092</v>
      </c>
      <c r="K113" s="50" t="n">
        <v>130.327667</v>
      </c>
      <c r="L113" s="50" t="n">
        <v>129.819489</v>
      </c>
      <c r="M113" s="50" t="n">
        <v>129.336563</v>
      </c>
      <c r="N113" s="50" t="n">
        <v>128.918289</v>
      </c>
      <c r="O113" s="50" t="n">
        <v>128.549362</v>
      </c>
      <c r="P113" s="50" t="n">
        <v>128.27327</v>
      </c>
      <c r="Q113" s="50" t="n">
        <v>128.137878</v>
      </c>
      <c r="R113" s="50" t="n">
        <v>127.990532</v>
      </c>
      <c r="S113" s="50" t="n">
        <v>127.887329</v>
      </c>
      <c r="T113" s="50" t="n">
        <v>127.903709</v>
      </c>
      <c r="U113" s="50" t="n">
        <v>127.907028</v>
      </c>
      <c r="V113" s="50" t="n">
        <v>127.898659</v>
      </c>
      <c r="W113" s="50" t="n">
        <v>127.921967</v>
      </c>
      <c r="X113" s="50" t="n">
        <v>127.96122</v>
      </c>
      <c r="Y113" s="50" t="n">
        <v>127.982971</v>
      </c>
      <c r="Z113" s="50" t="n">
        <v>128.017075</v>
      </c>
      <c r="AA113" s="50" t="n">
        <v>128.052048</v>
      </c>
      <c r="AB113" s="50" t="n">
        <v>128.126572</v>
      </c>
      <c r="AC113" s="50" t="n">
        <v>128.198944</v>
      </c>
      <c r="AD113" s="50" t="n">
        <v>128.312256</v>
      </c>
      <c r="AE113" s="50" t="n">
        <v>128.43161</v>
      </c>
      <c r="AF113" s="50" t="n">
        <v>128.538681</v>
      </c>
      <c r="AG113" s="50" t="n">
        <v>128.606918</v>
      </c>
      <c r="AH113" s="50" t="n">
        <v>128.635727</v>
      </c>
      <c r="AI113" s="50" t="n">
        <v>128.676697</v>
      </c>
      <c r="AJ113" s="50" t="n">
        <v>128.711182</v>
      </c>
      <c r="AK113" s="33" t="n">
        <v>-0.001323</v>
      </c>
    </row>
    <row r="114" ht="15" customHeight="1" s="120">
      <c r="A114" s="49" t="inlineStr">
        <is>
          <t>TEF000:na_PipelineFuelN</t>
        </is>
      </c>
      <c r="B114" s="16" t="inlineStr">
        <is>
          <t>Pipeline Fuel Natural Gas</t>
        </is>
      </c>
      <c r="C114" s="50" t="n">
        <v>679.153503</v>
      </c>
      <c r="D114" s="50" t="n">
        <v>704.263733</v>
      </c>
      <c r="E114" s="50" t="n">
        <v>690.706543</v>
      </c>
      <c r="F114" s="50" t="n">
        <v>673.19165</v>
      </c>
      <c r="G114" s="50" t="n">
        <v>660.0124510000001</v>
      </c>
      <c r="H114" s="50" t="n">
        <v>647.853088</v>
      </c>
      <c r="I114" s="50" t="n">
        <v>640.444885</v>
      </c>
      <c r="J114" s="50" t="n">
        <v>641.4655760000001</v>
      </c>
      <c r="K114" s="50" t="n">
        <v>653.295471</v>
      </c>
      <c r="L114" s="50" t="n">
        <v>657.3330079999999</v>
      </c>
      <c r="M114" s="50" t="n">
        <v>664.646912</v>
      </c>
      <c r="N114" s="50" t="n">
        <v>673.619263</v>
      </c>
      <c r="O114" s="50" t="n">
        <v>680.861572</v>
      </c>
      <c r="P114" s="50" t="n">
        <v>682.964905</v>
      </c>
      <c r="Q114" s="50" t="n">
        <v>685.36377</v>
      </c>
      <c r="R114" s="50" t="n">
        <v>692.495239</v>
      </c>
      <c r="S114" s="50" t="n">
        <v>693.112061</v>
      </c>
      <c r="T114" s="50" t="n">
        <v>696.353516</v>
      </c>
      <c r="U114" s="50" t="n">
        <v>697.717651</v>
      </c>
      <c r="V114" s="50" t="n">
        <v>700.13562</v>
      </c>
      <c r="W114" s="50" t="n">
        <v>700.378784</v>
      </c>
      <c r="X114" s="50" t="n">
        <v>703.283936</v>
      </c>
      <c r="Y114" s="50" t="n">
        <v>706.4212649999999</v>
      </c>
      <c r="Z114" s="50" t="n">
        <v>711.110107</v>
      </c>
      <c r="AA114" s="50" t="n">
        <v>715.578003</v>
      </c>
      <c r="AB114" s="50" t="n">
        <v>721.451782</v>
      </c>
      <c r="AC114" s="50" t="n">
        <v>725.307861</v>
      </c>
      <c r="AD114" s="50" t="n">
        <v>731.309021</v>
      </c>
      <c r="AE114" s="50" t="n">
        <v>736.502808</v>
      </c>
      <c r="AF114" s="50" t="n">
        <v>740.352905</v>
      </c>
      <c r="AG114" s="50" t="n">
        <v>745.32843</v>
      </c>
      <c r="AH114" s="50" t="n">
        <v>751.280273</v>
      </c>
      <c r="AI114" s="50" t="n">
        <v>757.930847</v>
      </c>
      <c r="AJ114" s="50" t="n">
        <v>764.318176</v>
      </c>
      <c r="AK114" s="33" t="n">
        <v>0.00256</v>
      </c>
    </row>
    <row r="115" ht="15.75" customHeight="1" s="120">
      <c r="A115" s="10" t="n"/>
      <c r="B115" s="5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  <c r="AJ115" s="10" t="n"/>
      <c r="AK115" s="10" t="n"/>
    </row>
    <row r="116" ht="15" customHeight="1" s="120">
      <c r="A116" s="49" t="inlineStr">
        <is>
          <t>TEF000:pa_TotalConsumpt</t>
        </is>
      </c>
      <c r="B116" s="19" t="inlineStr">
        <is>
          <t>Total Consumption</t>
        </is>
      </c>
      <c r="C116" s="28" t="n">
        <v>27942.273438</v>
      </c>
      <c r="D116" s="28" t="n">
        <v>28028.386719</v>
      </c>
      <c r="E116" s="28" t="n">
        <v>28231.378906</v>
      </c>
      <c r="F116" s="28" t="n">
        <v>27907.550781</v>
      </c>
      <c r="G116" s="28" t="n">
        <v>27649.613281</v>
      </c>
      <c r="H116" s="28" t="n">
        <v>27413.679688</v>
      </c>
      <c r="I116" s="28" t="n">
        <v>27081.539062</v>
      </c>
      <c r="J116" s="28" t="n">
        <v>26737.728516</v>
      </c>
      <c r="K116" s="28" t="n">
        <v>26403.916016</v>
      </c>
      <c r="L116" s="28" t="n">
        <v>26130.222656</v>
      </c>
      <c r="M116" s="28" t="n">
        <v>25866.310547</v>
      </c>
      <c r="N116" s="28" t="n">
        <v>25650.449219</v>
      </c>
      <c r="O116" s="28" t="n">
        <v>25419.376953</v>
      </c>
      <c r="P116" s="28" t="n">
        <v>25192.322266</v>
      </c>
      <c r="Q116" s="28" t="n">
        <v>24995.238281</v>
      </c>
      <c r="R116" s="28" t="n">
        <v>24816.873047</v>
      </c>
      <c r="S116" s="28" t="n">
        <v>24656.070312</v>
      </c>
      <c r="T116" s="28" t="n">
        <v>24529.458984</v>
      </c>
      <c r="U116" s="28" t="n">
        <v>24422.037109</v>
      </c>
      <c r="V116" s="28" t="n">
        <v>24372.001953</v>
      </c>
      <c r="W116" s="28" t="n">
        <v>24351.914062</v>
      </c>
      <c r="X116" s="28" t="n">
        <v>24362.824219</v>
      </c>
      <c r="Y116" s="28" t="n">
        <v>24386.867188</v>
      </c>
      <c r="Z116" s="28" t="n">
        <v>24422.039062</v>
      </c>
      <c r="AA116" s="28" t="n">
        <v>24479.832031</v>
      </c>
      <c r="AB116" s="28" t="n">
        <v>24551.398438</v>
      </c>
      <c r="AC116" s="28" t="n">
        <v>24650.125</v>
      </c>
      <c r="AD116" s="28" t="n">
        <v>24759.980469</v>
      </c>
      <c r="AE116" s="28" t="n">
        <v>24889.339844</v>
      </c>
      <c r="AF116" s="28" t="n">
        <v>25021.359375</v>
      </c>
      <c r="AG116" s="28" t="n">
        <v>25169.119141</v>
      </c>
      <c r="AH116" s="28" t="n">
        <v>25320.494141</v>
      </c>
      <c r="AI116" s="28" t="n">
        <v>25468.285156</v>
      </c>
      <c r="AJ116" s="28" t="n">
        <v>25620.25</v>
      </c>
      <c r="AK116" s="29" t="n">
        <v>-0.002803</v>
      </c>
    </row>
    <row r="117" ht="1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  <c r="AJ117" s="10" t="n"/>
      <c r="AK117" s="10" t="n"/>
    </row>
    <row r="118" ht="15" customHeight="1" s="120">
      <c r="A118" s="10" t="n"/>
      <c r="B118" s="130" t="inlineStr">
        <is>
          <t xml:space="preserve">   1/ E85 refers to a blend of 85 percent ethanol (renewable) and 15 percent motor gasoline (nonrenewable).  To address cold starting issues,</t>
        </is>
      </c>
      <c r="C118" s="131" t="n"/>
      <c r="D118" s="131" t="n"/>
      <c r="E118" s="131" t="n"/>
      <c r="F118" s="131" t="n"/>
      <c r="G118" s="131" t="n"/>
      <c r="H118" s="131" t="n"/>
      <c r="I118" s="131" t="n"/>
      <c r="J118" s="131" t="n"/>
      <c r="K118" s="131" t="n"/>
      <c r="L118" s="131" t="n"/>
      <c r="M118" s="131" t="n"/>
      <c r="N118" s="131" t="n"/>
      <c r="O118" s="131" t="n"/>
      <c r="P118" s="131" t="n"/>
      <c r="Q118" s="131" t="n"/>
      <c r="R118" s="131" t="n"/>
      <c r="S118" s="131" t="n"/>
      <c r="T118" s="131" t="n"/>
      <c r="U118" s="131" t="n"/>
      <c r="V118" s="131" t="n"/>
      <c r="W118" s="131" t="n"/>
      <c r="X118" s="131" t="n"/>
      <c r="Y118" s="131" t="n"/>
      <c r="Z118" s="131" t="n"/>
      <c r="AA118" s="131" t="n"/>
      <c r="AB118" s="131" t="n"/>
      <c r="AC118" s="131" t="n"/>
      <c r="AD118" s="131" t="n"/>
      <c r="AE118" s="131" t="n"/>
      <c r="AF118" s="131" t="n"/>
      <c r="AG118" s="131" t="n"/>
      <c r="AH118" s="131" t="n"/>
      <c r="AI118" s="131" t="n"/>
      <c r="AJ118" s="131" t="n"/>
      <c r="AK118" s="131" t="n"/>
    </row>
    <row r="119" ht="15" customHeight="1" s="120">
      <c r="A119" s="10" t="n"/>
      <c r="B119" s="51" t="inlineStr">
        <is>
          <t>the percentage of ethanol varies seasonally.  The annual average ethanol content of 74 percent is used for these projections.</t>
        </is>
      </c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  <c r="AJ119" s="10" t="n"/>
      <c r="AK119" s="10" t="n"/>
    </row>
    <row r="120" ht="15" customHeight="1" s="120">
      <c r="A120" s="10" t="n"/>
      <c r="B120" s="51" t="inlineStr">
        <is>
          <t xml:space="preserve">   2/ Commercial trucks from 8,501 to 10,000 pounds.</t>
        </is>
      </c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  <c r="AJ120" s="10" t="n"/>
      <c r="AK120" s="10" t="n"/>
    </row>
    <row r="121" ht="15" customHeight="1" s="120">
      <c r="A121" s="10" t="n"/>
      <c r="B121" s="51" t="inlineStr">
        <is>
          <t xml:space="preserve">   3/ Does not include military distillate.  Does not include commercial buses.</t>
        </is>
      </c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  <c r="AJ121" s="10" t="n"/>
      <c r="AK121" s="10" t="n"/>
    </row>
    <row r="122" ht="15" customHeight="1" s="120">
      <c r="A122" s="10" t="n"/>
      <c r="B122" s="51" t="inlineStr">
        <is>
          <t xml:space="preserve">   4/ Does not include passenger rail.</t>
        </is>
      </c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  <c r="AJ122" s="10" t="n"/>
      <c r="AK122" s="10" t="n"/>
    </row>
    <row r="123" ht="15" customHeight="1" s="120">
      <c r="A123" s="10" t="n"/>
      <c r="B123" s="51" t="inlineStr">
        <is>
          <t xml:space="preserve">   Btu = British thermal unit.</t>
        </is>
      </c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  <c r="AJ123" s="10" t="n"/>
      <c r="AK123" s="10" t="n"/>
    </row>
    <row r="124" ht="15" customHeight="1" s="120">
      <c r="A124" s="10" t="n"/>
      <c r="B124" s="51" t="inlineStr">
        <is>
          <t xml:space="preserve">   - - = Not applicable.</t>
        </is>
      </c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  <c r="AJ124" s="10" t="n"/>
      <c r="AK124" s="10" t="n"/>
    </row>
    <row r="125" ht="15" customHeight="1" s="120">
      <c r="A125" s="10" t="n"/>
      <c r="B125" s="51" t="inlineStr">
        <is>
          <t xml:space="preserve">   Note:  Includes estimated consumption for petroleum and other liquids.  Totals may not equal sum of components due to independent rounding.</t>
        </is>
      </c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  <c r="AJ125" s="10" t="n"/>
      <c r="AK125" s="10" t="n"/>
    </row>
    <row r="126" ht="15" customHeight="1" s="120">
      <c r="A126" s="10" t="n"/>
      <c r="B126" s="51" t="inlineStr">
        <is>
          <t>Data for 2017 are model results and may differ from official EIA data reports.</t>
        </is>
      </c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  <c r="AJ126" s="10" t="n"/>
      <c r="AK126" s="10" t="n"/>
    </row>
    <row r="127" ht="15" customHeight="1" s="120">
      <c r="A127" s="10" t="n"/>
      <c r="B127" s="51" t="inlineStr">
        <is>
          <t xml:space="preserve">   Sources:  2017 compressed and liquefied natural gas volumes:  U.S. Energy Information Administration (EIA),</t>
        </is>
      </c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  <c r="AJ127" s="10" t="n"/>
      <c r="AK127" s="10" t="n"/>
    </row>
    <row r="128" ht="15" customHeight="1" s="120">
      <c r="A128" s="10" t="n"/>
      <c r="B128" s="51" t="inlineStr">
        <is>
          <t>AEO2019 National Energy Modeling System run ref2019.d111618a.  Other 2017 values derived using:  EIA, Monthly</t>
        </is>
      </c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  <c r="AJ128" s="10" t="n"/>
      <c r="AK128" s="10" t="n"/>
    </row>
    <row r="129" ht="15" customHeight="1" s="120">
      <c r="A129" s="10" t="n"/>
      <c r="B129" s="51" t="inlineStr">
        <is>
          <t>Energy Review, September 2018; EIA, Fuel Oil and Kerosene Sales 2014; EIA, State Energy Data System 2016; Oak Ridge</t>
        </is>
      </c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  <c r="AJ129" s="10" t="n"/>
      <c r="AK129" s="10" t="n"/>
    </row>
    <row r="130" ht="15" customHeight="1" s="120">
      <c r="A130" s="10" t="n"/>
      <c r="B130" s="51" t="inlineStr">
        <is>
          <t>National Laboratory, Transportation Energy Data Book:  Edition 36; Department of Defense, Defense Logistics Agency Energy,</t>
        </is>
      </c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  <c r="AJ130" s="10" t="n"/>
      <c r="AK130" s="10" t="n"/>
    </row>
    <row r="131" ht="15" customHeight="1" s="120">
      <c r="A131" s="10" t="n"/>
      <c r="B131" s="51" t="inlineStr">
        <is>
          <t>Fiscal Year 2015 Fact Book; and EIA, AEO2019 National Energy Modeling System run ref2019.d111618a.  2018 and</t>
        </is>
      </c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  <c r="AJ131" s="10" t="n"/>
      <c r="AK131" s="10" t="n"/>
    </row>
    <row r="132" ht="15" customHeight="1" s="120">
      <c r="A132" s="10" t="n"/>
      <c r="B132" s="51" t="inlineStr">
        <is>
          <t>projections:  EIA, AEO2019 National Energy Modeling System run ref2019.d111618a.</t>
        </is>
      </c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  <c r="AJ132" s="10" t="n"/>
      <c r="AK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  <c r="AJ133" s="10" t="n"/>
      <c r="AK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  <c r="AJ134" s="10" t="n"/>
      <c r="AK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  <c r="AJ135" s="10" t="n"/>
      <c r="AK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  <c r="AJ136" s="10" t="n"/>
      <c r="AK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  <c r="AJ137" s="10" t="n"/>
      <c r="AK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  <c r="AJ138" s="10" t="n"/>
      <c r="AK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  <c r="AJ139" s="10" t="n"/>
      <c r="AK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  <c r="AJ140" s="10" t="n"/>
      <c r="AK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  <c r="AJ141" s="10" t="n"/>
      <c r="AK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  <c r="AJ142" s="10" t="n"/>
      <c r="AK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  <c r="AJ143" s="10" t="n"/>
      <c r="AK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  <c r="AJ144" s="10" t="n"/>
      <c r="AK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  <c r="AK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  <c r="AK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  <c r="AK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  <c r="AK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  <c r="AK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  <c r="AK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  <c r="AK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  <c r="AK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  <c r="AK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  <c r="AK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  <c r="AK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  <c r="AK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  <c r="AK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  <c r="AK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  <c r="AK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  <c r="AK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  <c r="AK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  <c r="AK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  <c r="AK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  <c r="AJ164" s="10" t="n"/>
      <c r="AK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  <c r="AJ165" s="10" t="n"/>
      <c r="AK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  <c r="AJ166" s="10" t="n"/>
      <c r="AK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  <c r="AK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  <c r="AJ168" s="10" t="n"/>
      <c r="AK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  <c r="AJ169" s="10" t="n"/>
      <c r="AK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  <c r="AJ170" s="10" t="n"/>
      <c r="AK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  <c r="AK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  <c r="AJ172" s="10" t="n"/>
      <c r="AK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  <c r="AJ173" s="10" t="n"/>
      <c r="AK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  <c r="AJ174" s="10" t="n"/>
      <c r="AK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  <c r="AK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  <c r="AJ176" s="10" t="n"/>
      <c r="AK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  <c r="AJ177" s="10" t="n"/>
      <c r="AK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  <c r="AJ178" s="10" t="n"/>
      <c r="AK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  <c r="AK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  <c r="AJ180" s="10" t="n"/>
      <c r="AK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  <c r="AJ181" s="10" t="n"/>
      <c r="AK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  <c r="AJ182" s="10" t="n"/>
      <c r="AK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  <c r="AK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  <c r="AJ184" s="10" t="n"/>
      <c r="AK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  <c r="AJ185" s="10" t="n"/>
      <c r="AK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  <c r="AJ186" s="10" t="n"/>
      <c r="AK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  <c r="AK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  <c r="AJ188" s="10" t="n"/>
      <c r="AK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  <c r="AJ189" s="10" t="n"/>
      <c r="AK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  <c r="AJ190" s="10" t="n"/>
      <c r="AK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  <c r="AK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  <c r="AJ192" s="10" t="n"/>
      <c r="AK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  <c r="AJ193" s="10" t="n"/>
      <c r="AK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  <c r="AJ194" s="10" t="n"/>
      <c r="AK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  <c r="AK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  <c r="AK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  <c r="AK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  <c r="AK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  <c r="AK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  <c r="AK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  <c r="AK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  <c r="AK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  <c r="AK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  <c r="AK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  <c r="AK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  <c r="AK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  <c r="AK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  <c r="AK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  <c r="AK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  <c r="AK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  <c r="AK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  <c r="AK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  <c r="AK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  <c r="AK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  <c r="AK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  <c r="AK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  <c r="AK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  <c r="AK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  <c r="AK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  <c r="AK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  <c r="AK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  <c r="AK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  <c r="AK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  <c r="AK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  <c r="AK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  <c r="AK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  <c r="AK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  <c r="AK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  <c r="AK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  <c r="AK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  <c r="AK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  <c r="AK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  <c r="AK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  <c r="AK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  <c r="AK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  <c r="AK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  <c r="AK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  <c r="AK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  <c r="AK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  <c r="AK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  <c r="AK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  <c r="AK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  <c r="AK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  <c r="AK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  <c r="AK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  <c r="AK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  <c r="AK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  <c r="AK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  <c r="AK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  <c r="AK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  <c r="AK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  <c r="AK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  <c r="AK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  <c r="AK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  <c r="AK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  <c r="AK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  <c r="AK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  <c r="AK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  <c r="AK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  <c r="AK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  <c r="AK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  <c r="AK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  <c r="AK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  <c r="AK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  <c r="AK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  <c r="AK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  <c r="AK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  <c r="AK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  <c r="AK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  <c r="AK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  <c r="AK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  <c r="AK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  <c r="AK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  <c r="AK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  <c r="AK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  <c r="AK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  <c r="AK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  <c r="AK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  <c r="AK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  <c r="AK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  <c r="AK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  <c r="AK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  <c r="AK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  <c r="AK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  <c r="AK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  <c r="AK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  <c r="AK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  <c r="AK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  <c r="AK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  <c r="AK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  <c r="AK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  <c r="AK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  <c r="AK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  <c r="AK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  <c r="AK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  <c r="AK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  <c r="AK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  <c r="AK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  <c r="AK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  <c r="AK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  <c r="AK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  <c r="AK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  <c r="AK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  <c r="AK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  <c r="AK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  <c r="AK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  <c r="AK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  <c r="AK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  <c r="AK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  <c r="AK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  <c r="AK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  <c r="AK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  <c r="AK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  <c r="AK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  <c r="AK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  <c r="AK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  <c r="AK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  <c r="AK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  <c r="AK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  <c r="AK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  <c r="AK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  <c r="AK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  <c r="AK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  <c r="AK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  <c r="AK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  <c r="AK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  <c r="AK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  <c r="AK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  <c r="AK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  <c r="AK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  <c r="AK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  <c r="AK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  <c r="AK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  <c r="AK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  <c r="AK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  <c r="AK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  <c r="AK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  <c r="AK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  <c r="AK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  <c r="AK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  <c r="AK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  <c r="AK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  <c r="AK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  <c r="AK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  <c r="AK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  <c r="AK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  <c r="AK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  <c r="AK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  <c r="AK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  <c r="AK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  <c r="AK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  <c r="AK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  <c r="AK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  <c r="AK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  <c r="AK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  <c r="AK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  <c r="AK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  <c r="AK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  <c r="AK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  <c r="AK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  <c r="AK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  <c r="AK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  <c r="AK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  <c r="AK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  <c r="AK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  <c r="AK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  <c r="AK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  <c r="AK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  <c r="AK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  <c r="AK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  <c r="AK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  <c r="AK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  <c r="AK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  <c r="AK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  <c r="AK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  <c r="AK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  <c r="AK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  <c r="AK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  <c r="AK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  <c r="AK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  <c r="AK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  <c r="AK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  <c r="AK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  <c r="AK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  <c r="AK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  <c r="AK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  <c r="AK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  <c r="AK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  <c r="AK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  <c r="AK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  <c r="AK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  <c r="AK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  <c r="AK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  <c r="AK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  <c r="AK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  <c r="AK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  <c r="AK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  <c r="AK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  <c r="AK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  <c r="AK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  <c r="AK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  <c r="AK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  <c r="AK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  <c r="AK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  <c r="AK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  <c r="AK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  <c r="AK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  <c r="AK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  <c r="AK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  <c r="AK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  <c r="AK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  <c r="AK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  <c r="AK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  <c r="AK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  <c r="AK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  <c r="AK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  <c r="AK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  <c r="AK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  <c r="AK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  <c r="AK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  <c r="AK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  <c r="AK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  <c r="AK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  <c r="AK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  <c r="AK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  <c r="AK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  <c r="AK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  <c r="AK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  <c r="AK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  <c r="AK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  <c r="AK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  <c r="AK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  <c r="AK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  <c r="AK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  <c r="AK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  <c r="AK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  <c r="AK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  <c r="AK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  <c r="AK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  <c r="AK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  <c r="AK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  <c r="AK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  <c r="AK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  <c r="AK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  <c r="AK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  <c r="AK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  <c r="AK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  <c r="AK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  <c r="AK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  <c r="AK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  <c r="AK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  <c r="AK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  <c r="AK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  <c r="AK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  <c r="AK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  <c r="AK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  <c r="AK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  <c r="AK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  <c r="AK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  <c r="AK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  <c r="AK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  <c r="AK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  <c r="AK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  <c r="AK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  <c r="AK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  <c r="AK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  <c r="AK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  <c r="AK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  <c r="AK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  <c r="AK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  <c r="AK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  <c r="AK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  <c r="AK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  <c r="AK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  <c r="AK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  <c r="AK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  <c r="AK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  <c r="AK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  <c r="AK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  <c r="AK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  <c r="AK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  <c r="AK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  <c r="AK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  <c r="AK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  <c r="AK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  <c r="AK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  <c r="AK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  <c r="AK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  <c r="AK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  <c r="AK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  <c r="AK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  <c r="AK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  <c r="AK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  <c r="AK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  <c r="AK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  <c r="AK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  <c r="AK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  <c r="AK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  <c r="AK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  <c r="AK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  <c r="AK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  <c r="AK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  <c r="AK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  <c r="AK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  <c r="AK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  <c r="AK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  <c r="AK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  <c r="AK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  <c r="AK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  <c r="AK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  <c r="AK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  <c r="AK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  <c r="AK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  <c r="AK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  <c r="AK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  <c r="AK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  <c r="AK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  <c r="AK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  <c r="AK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  <c r="AK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  <c r="AK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  <c r="AK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  <c r="AK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  <c r="AK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  <c r="AK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  <c r="AK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  <c r="AK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  <c r="AK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  <c r="AK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  <c r="AK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  <c r="AK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  <c r="AK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  <c r="AK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  <c r="AK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  <c r="AK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  <c r="AK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  <c r="AK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  <c r="AK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  <c r="AK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  <c r="AK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  <c r="AK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  <c r="AK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  <c r="AK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  <c r="AK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  <c r="AK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  <c r="AK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  <c r="AK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  <c r="AK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  <c r="AK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  <c r="AK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  <c r="AK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  <c r="AK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  <c r="AK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  <c r="AK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  <c r="AK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  <c r="AK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  <c r="AK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  <c r="AK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  <c r="AK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  <c r="AK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  <c r="AK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  <c r="AK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  <c r="AK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  <c r="AK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  <c r="AK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  <c r="AK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  <c r="AK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  <c r="AK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  <c r="AK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  <c r="AK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  <c r="AK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  <c r="AK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  <c r="AK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  <c r="AK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  <c r="AK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  <c r="AK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  <c r="AK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  <c r="AK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  <c r="AK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  <c r="AK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  <c r="AK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  <c r="AK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  <c r="AK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  <c r="AK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  <c r="AK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  <c r="AK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  <c r="AK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  <c r="AK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  <c r="AK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  <c r="AK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  <c r="AK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  <c r="AK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  <c r="AK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  <c r="AK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  <c r="AK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  <c r="AK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  <c r="AK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  <c r="AK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  <c r="AK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  <c r="AK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  <c r="AK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  <c r="AK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  <c r="AK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  <c r="AK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  <c r="AK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  <c r="AK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  <c r="AK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  <c r="AK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  <c r="AK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  <c r="AK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  <c r="AK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  <c r="AK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  <c r="AK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  <c r="AK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  <c r="AK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  <c r="AK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  <c r="AK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  <c r="AK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  <c r="AK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  <c r="AK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  <c r="AK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  <c r="AK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  <c r="AK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  <c r="AK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  <c r="AK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  <c r="AK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  <c r="AK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  <c r="AK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  <c r="AK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  <c r="AK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  <c r="AK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  <c r="AK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  <c r="AK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  <c r="AK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  <c r="AK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  <c r="AK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  <c r="AK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  <c r="AK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  <c r="AK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  <c r="AK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  <c r="AK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  <c r="AK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  <c r="AK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  <c r="AK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  <c r="AK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  <c r="AK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  <c r="AK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  <c r="AK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  <c r="AK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  <c r="AK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  <c r="AK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  <c r="AK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  <c r="AK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  <c r="AK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  <c r="AK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  <c r="AK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  <c r="AK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  <c r="AK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  <c r="AK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  <c r="AK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  <c r="AK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  <c r="AK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  <c r="AK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  <c r="AK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  <c r="AK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  <c r="AK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  <c r="AK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  <c r="AK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  <c r="AK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  <c r="AK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  <c r="AK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  <c r="AK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  <c r="AK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  <c r="AK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  <c r="AK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  <c r="AK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  <c r="AK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  <c r="AK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  <c r="AK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  <c r="AK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  <c r="AK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  <c r="AK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  <c r="AK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  <c r="AK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  <c r="AK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  <c r="AK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  <c r="AK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  <c r="AK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  <c r="AK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  <c r="AK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  <c r="AK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  <c r="AK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  <c r="AK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  <c r="AK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  <c r="AK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  <c r="AK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  <c r="AK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  <c r="AK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  <c r="AK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  <c r="AK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  <c r="AK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  <c r="AK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  <c r="AK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  <c r="AK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  <c r="AK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  <c r="AK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  <c r="AK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  <c r="AK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  <c r="AK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  <c r="AK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  <c r="AK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  <c r="AK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  <c r="AK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  <c r="AK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  <c r="AK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  <c r="AK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  <c r="AK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  <c r="AK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  <c r="AK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  <c r="AK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  <c r="AK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  <c r="AK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  <c r="AK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  <c r="AK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  <c r="AK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  <c r="AK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  <c r="AK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  <c r="AK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  <c r="AK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  <c r="AK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  <c r="AK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  <c r="AK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  <c r="AK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  <c r="AK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  <c r="AK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  <c r="AK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  <c r="AK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  <c r="AK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  <c r="AK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  <c r="AK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  <c r="AK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  <c r="AK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  <c r="AK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  <c r="AK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  <c r="AK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  <c r="AK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  <c r="AK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  <c r="AK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  <c r="AK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  <c r="AK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  <c r="AK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  <c r="AK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  <c r="AK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  <c r="AK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  <c r="AK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  <c r="AK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  <c r="AK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  <c r="AK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  <c r="AK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  <c r="AK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  <c r="AK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  <c r="AK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  <c r="AK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  <c r="AK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  <c r="AK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  <c r="AK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  <c r="AK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  <c r="AK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  <c r="AK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  <c r="AK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  <c r="AK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  <c r="AK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  <c r="AK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  <c r="AK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  <c r="AK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  <c r="AK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  <c r="AK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  <c r="AK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  <c r="AK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  <c r="AK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  <c r="AK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  <c r="AK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  <c r="AK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  <c r="AK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  <c r="AK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  <c r="AK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  <c r="AK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  <c r="AK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  <c r="AK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  <c r="AK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  <c r="AK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  <c r="AK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  <c r="AK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  <c r="AK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  <c r="AK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  <c r="AK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  <c r="AK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  <c r="AK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  <c r="AK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  <c r="AK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  <c r="AK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  <c r="AK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  <c r="AK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  <c r="AK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  <c r="AK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  <c r="AK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  <c r="AK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  <c r="AK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  <c r="AK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  <c r="AK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  <c r="AK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  <c r="AK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  <c r="AK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  <c r="AK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  <c r="AK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  <c r="AK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  <c r="AK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  <c r="AK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  <c r="AK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  <c r="AK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  <c r="AK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  <c r="AK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  <c r="AK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  <c r="AK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  <c r="AK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  <c r="AK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  <c r="AK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  <c r="AK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  <c r="AK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  <c r="AK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  <c r="AK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  <c r="AK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  <c r="AK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  <c r="AK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  <c r="AK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  <c r="AK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  <c r="AK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  <c r="AK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  <c r="AK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  <c r="AK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  <c r="AK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  <c r="AK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  <c r="AK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  <c r="AK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  <c r="AK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  <c r="AK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  <c r="AK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  <c r="AK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  <c r="AK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  <c r="AK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  <c r="AK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  <c r="AK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  <c r="AK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  <c r="AK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  <c r="AK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  <c r="AK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  <c r="AK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  <c r="AK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  <c r="AK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  <c r="AK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  <c r="AK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  <c r="AK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  <c r="AK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  <c r="AK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  <c r="AK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  <c r="AK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  <c r="AK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  <c r="AK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  <c r="AK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  <c r="AK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  <c r="AK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  <c r="AK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  <c r="AK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  <c r="AK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  <c r="AK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  <c r="AK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  <c r="AK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  <c r="AK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  <c r="AK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  <c r="AK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  <c r="AK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  <c r="AK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  <c r="AK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  <c r="AK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  <c r="AK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  <c r="AK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  <c r="AK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  <c r="AK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  <c r="AK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  <c r="AK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  <c r="AK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  <c r="AK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  <c r="AK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  <c r="AK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  <c r="AK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  <c r="AK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  <c r="AK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  <c r="AK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  <c r="AK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  <c r="AK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  <c r="AK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  <c r="AK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  <c r="AK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  <c r="AK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  <c r="AK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  <c r="AK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  <c r="AK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  <c r="AK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  <c r="AK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  <c r="AK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  <c r="AK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  <c r="AK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  <c r="AK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  <c r="AK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  <c r="AK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  <c r="AK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  <c r="AK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  <c r="AK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  <c r="AK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  <c r="AK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  <c r="AK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  <c r="AK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  <c r="AK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  <c r="AK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  <c r="AK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  <c r="AK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  <c r="AK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  <c r="AK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  <c r="AK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  <c r="AK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  <c r="AK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  <c r="AK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  <c r="AK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  <c r="AK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  <c r="AK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  <c r="AK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  <c r="AK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  <c r="AK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  <c r="AK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  <c r="AK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  <c r="AK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  <c r="AK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  <c r="AK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  <c r="AK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  <c r="AK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  <c r="AK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  <c r="AK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  <c r="AK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  <c r="AK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  <c r="AK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  <c r="AK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  <c r="AK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  <c r="AK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  <c r="AK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  <c r="AK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  <c r="AK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  <c r="AK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  <c r="AK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  <c r="AK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  <c r="AK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  <c r="AK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  <c r="AK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  <c r="AK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  <c r="AK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  <c r="AK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  <c r="AK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  <c r="AK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  <c r="AK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  <c r="AK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  <c r="AK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  <c r="AK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  <c r="AK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  <c r="AK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  <c r="AK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  <c r="AK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  <c r="AK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  <c r="AK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  <c r="AK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  <c r="AK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  <c r="AK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  <c r="AK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  <c r="AK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  <c r="AK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  <c r="AK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  <c r="AK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  <c r="AK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  <c r="AK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  <c r="AK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  <c r="AK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  <c r="AK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  <c r="AK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  <c r="AK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  <c r="AK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  <c r="AK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  <c r="AK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  <c r="AK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  <c r="AK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  <c r="AK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  <c r="AK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  <c r="AK1000" s="10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hidden="1" width="18.1640625" customWidth="1" style="120" min="1" max="1"/>
    <col width="40" customWidth="1" style="120" min="2" max="2"/>
    <col width="8" customWidth="1" style="120" min="3" max="37"/>
  </cols>
  <sheetData>
    <row r="1" ht="15" customHeight="1" s="120">
      <c r="A1" s="26" t="n"/>
      <c r="B1" s="26" t="inlineStr">
        <is>
          <t>ref2019.d111618a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  <c r="AK1" s="26" t="n"/>
    </row>
    <row r="2" ht="15" customHeight="1" s="120">
      <c r="A2" s="26" t="n"/>
      <c r="B2" s="26" t="n"/>
      <c r="C2" s="26" t="n"/>
      <c r="D2" s="26" t="n"/>
      <c r="E2" s="26" t="n"/>
      <c r="F2" s="26" t="n"/>
      <c r="G2" s="26" t="n"/>
      <c r="H2" s="26" t="n"/>
      <c r="I2" s="26" t="n"/>
      <c r="J2" s="26" t="n"/>
      <c r="K2" s="26" t="n"/>
      <c r="L2" s="26" t="n"/>
      <c r="M2" s="26" t="n"/>
      <c r="N2" s="26" t="n"/>
      <c r="O2" s="26" t="n"/>
      <c r="P2" s="26" t="n"/>
      <c r="Q2" s="26" t="n"/>
      <c r="R2" s="26" t="n"/>
      <c r="S2" s="26" t="n"/>
      <c r="T2" s="26" t="n"/>
      <c r="U2" s="26" t="n"/>
      <c r="V2" s="26" t="n"/>
      <c r="W2" s="26" t="n"/>
      <c r="X2" s="26" t="n"/>
      <c r="Y2" s="26" t="n"/>
      <c r="Z2" s="26" t="n"/>
      <c r="AA2" s="26" t="n"/>
      <c r="AB2" s="26" t="n"/>
      <c r="AC2" s="26" t="n"/>
      <c r="AD2" s="26" t="n"/>
      <c r="AE2" s="26" t="n"/>
      <c r="AF2" s="26" t="n"/>
      <c r="AG2" s="26" t="n"/>
      <c r="AH2" s="26" t="n"/>
      <c r="AI2" s="26" t="n"/>
      <c r="AJ2" s="26" t="n"/>
      <c r="AK2" s="26" t="n"/>
    </row>
    <row r="3" ht="15" customHeight="1" s="120">
      <c r="A3" s="26" t="n"/>
      <c r="B3" s="26" t="n"/>
      <c r="C3" s="48" t="inlineStr">
        <is>
          <t>Report</t>
        </is>
      </c>
      <c r="D3" s="48" t="inlineStr">
        <is>
          <t>Annual Energy Outlook 2019</t>
        </is>
      </c>
      <c r="E3" s="48" t="n"/>
      <c r="F3" s="48" t="n"/>
      <c r="G3" s="48" t="n"/>
      <c r="H3" s="26" t="n"/>
      <c r="I3" s="26" t="n"/>
      <c r="J3" s="26" t="n"/>
      <c r="K3" s="26" t="n"/>
      <c r="L3" s="26" t="n"/>
      <c r="M3" s="26" t="n"/>
      <c r="N3" s="26" t="n"/>
      <c r="O3" s="26" t="n"/>
      <c r="P3" s="26" t="n"/>
      <c r="Q3" s="26" t="n"/>
      <c r="R3" s="26" t="n"/>
      <c r="S3" s="26" t="n"/>
      <c r="T3" s="26" t="n"/>
      <c r="U3" s="26" t="n"/>
      <c r="V3" s="26" t="n"/>
      <c r="W3" s="26" t="n"/>
      <c r="X3" s="26" t="n"/>
      <c r="Y3" s="26" t="n"/>
      <c r="Z3" s="26" t="n"/>
      <c r="AA3" s="26" t="n"/>
      <c r="AB3" s="26" t="n"/>
      <c r="AC3" s="26" t="n"/>
      <c r="AD3" s="26" t="n"/>
      <c r="AE3" s="26" t="n"/>
      <c r="AF3" s="26" t="n"/>
      <c r="AG3" s="26" t="n"/>
      <c r="AH3" s="26" t="n"/>
      <c r="AI3" s="26" t="n"/>
      <c r="AJ3" s="26" t="n"/>
      <c r="AK3" s="26" t="n"/>
    </row>
    <row r="4" ht="15" customHeight="1" s="120">
      <c r="A4" s="26" t="n"/>
      <c r="B4" s="26" t="n"/>
      <c r="C4" s="48" t="inlineStr">
        <is>
          <t>Scenario</t>
        </is>
      </c>
      <c r="D4" s="48" t="inlineStr">
        <is>
          <t>ref2019</t>
        </is>
      </c>
      <c r="E4" s="48" t="n"/>
      <c r="F4" s="48" t="n"/>
      <c r="G4" s="48" t="inlineStr">
        <is>
          <t>Reference case</t>
        </is>
      </c>
      <c r="H4" s="26" t="n"/>
      <c r="I4" s="26" t="n"/>
      <c r="J4" s="26" t="n"/>
      <c r="K4" s="26" t="n"/>
      <c r="L4" s="26" t="n"/>
      <c r="M4" s="26" t="n"/>
      <c r="N4" s="26" t="n"/>
      <c r="O4" s="26" t="n"/>
      <c r="P4" s="26" t="n"/>
      <c r="Q4" s="26" t="n"/>
      <c r="R4" s="26" t="n"/>
      <c r="S4" s="26" t="n"/>
      <c r="T4" s="26" t="n"/>
      <c r="U4" s="26" t="n"/>
      <c r="V4" s="26" t="n"/>
      <c r="W4" s="26" t="n"/>
      <c r="X4" s="26" t="n"/>
      <c r="Y4" s="26" t="n"/>
      <c r="Z4" s="26" t="n"/>
      <c r="AA4" s="26" t="n"/>
      <c r="AB4" s="26" t="n"/>
      <c r="AC4" s="26" t="n"/>
      <c r="AD4" s="26" t="n"/>
      <c r="AE4" s="26" t="n"/>
      <c r="AF4" s="26" t="n"/>
      <c r="AG4" s="26" t="n"/>
      <c r="AH4" s="26" t="n"/>
      <c r="AI4" s="26" t="n"/>
      <c r="AJ4" s="26" t="n"/>
      <c r="AK4" s="26" t="n"/>
    </row>
    <row r="5" ht="15" customHeight="1" s="120">
      <c r="A5" s="26" t="n"/>
      <c r="B5" s="26" t="n"/>
      <c r="C5" s="48" t="inlineStr">
        <is>
          <t>Datekey</t>
        </is>
      </c>
      <c r="D5" s="48" t="inlineStr">
        <is>
          <t>d111618a</t>
        </is>
      </c>
      <c r="E5" s="48" t="n"/>
      <c r="F5" s="48" t="n"/>
      <c r="G5" s="48" t="n"/>
      <c r="H5" s="26" t="n"/>
      <c r="I5" s="26" t="n"/>
      <c r="J5" s="26" t="n"/>
      <c r="K5" s="26" t="n"/>
      <c r="L5" s="26" t="n"/>
      <c r="M5" s="26" t="n"/>
      <c r="N5" s="26" t="n"/>
      <c r="O5" s="26" t="n"/>
      <c r="P5" s="26" t="n"/>
      <c r="Q5" s="26" t="n"/>
      <c r="R5" s="26" t="n"/>
      <c r="S5" s="26" t="n"/>
      <c r="T5" s="26" t="n"/>
      <c r="U5" s="26" t="n"/>
      <c r="V5" s="26" t="n"/>
      <c r="W5" s="26" t="n"/>
      <c r="X5" s="26" t="n"/>
      <c r="Y5" s="26" t="n"/>
      <c r="Z5" s="26" t="n"/>
      <c r="AA5" s="26" t="n"/>
      <c r="AB5" s="26" t="n"/>
      <c r="AC5" s="26" t="n"/>
      <c r="AD5" s="26" t="n"/>
      <c r="AE5" s="26" t="n"/>
      <c r="AF5" s="26" t="n"/>
      <c r="AG5" s="26" t="n"/>
      <c r="AH5" s="26" t="n"/>
      <c r="AI5" s="26" t="n"/>
      <c r="AJ5" s="26" t="n"/>
      <c r="AK5" s="26" t="n"/>
    </row>
    <row r="6" ht="15" customHeight="1" s="120">
      <c r="A6" s="26" t="n"/>
      <c r="B6" s="26" t="n"/>
      <c r="C6" s="48" t="inlineStr">
        <is>
          <t>Release Date</t>
        </is>
      </c>
      <c r="D6" s="48" t="n"/>
      <c r="E6" s="48" t="inlineStr">
        <is>
          <t xml:space="preserve"> January 2019</t>
        </is>
      </c>
      <c r="F6" s="48" t="n"/>
      <c r="G6" s="48" t="n"/>
      <c r="H6" s="26" t="n"/>
      <c r="I6" s="26" t="n"/>
      <c r="J6" s="26" t="n"/>
      <c r="K6" s="26" t="n"/>
      <c r="L6" s="26" t="n"/>
      <c r="M6" s="26" t="n"/>
      <c r="N6" s="26" t="n"/>
      <c r="O6" s="26" t="n"/>
      <c r="P6" s="26" t="n"/>
      <c r="Q6" s="26" t="n"/>
      <c r="R6" s="26" t="n"/>
      <c r="S6" s="26" t="n"/>
      <c r="T6" s="26" t="n"/>
      <c r="U6" s="26" t="n"/>
      <c r="V6" s="26" t="n"/>
      <c r="W6" s="26" t="n"/>
      <c r="X6" s="26" t="n"/>
      <c r="Y6" s="26" t="n"/>
      <c r="Z6" s="26" t="n"/>
      <c r="AA6" s="26" t="n"/>
      <c r="AB6" s="26" t="n"/>
      <c r="AC6" s="26" t="n"/>
      <c r="AD6" s="26" t="n"/>
      <c r="AE6" s="26" t="n"/>
      <c r="AF6" s="26" t="n"/>
      <c r="AG6" s="26" t="n"/>
      <c r="AH6" s="26" t="n"/>
      <c r="AI6" s="26" t="n"/>
      <c r="AJ6" s="26" t="n"/>
      <c r="AK6" s="26" t="n"/>
    </row>
    <row r="7" ht="14" customHeight="1" s="120">
      <c r="A7" s="26" t="n"/>
      <c r="B7" s="26" t="n"/>
      <c r="C7" s="26" t="n"/>
      <c r="D7" s="26" t="n"/>
      <c r="E7" s="26" t="n"/>
      <c r="F7" s="26" t="n"/>
      <c r="G7" s="26" t="n"/>
      <c r="H7" s="26" t="n"/>
      <c r="I7" s="26" t="n"/>
      <c r="J7" s="26" t="n"/>
      <c r="K7" s="26" t="n"/>
      <c r="L7" s="26" t="n"/>
      <c r="M7" s="26" t="n"/>
      <c r="N7" s="26" t="n"/>
      <c r="O7" s="26" t="n"/>
      <c r="P7" s="26" t="n"/>
      <c r="Q7" s="26" t="n"/>
      <c r="R7" s="26" t="n"/>
      <c r="S7" s="26" t="n"/>
      <c r="T7" s="26" t="n"/>
      <c r="U7" s="26" t="n"/>
      <c r="V7" s="26" t="n"/>
      <c r="W7" s="26" t="n"/>
      <c r="X7" s="26" t="n"/>
      <c r="Y7" s="26" t="n"/>
      <c r="Z7" s="26" t="n"/>
      <c r="AA7" s="26" t="n"/>
      <c r="AB7" s="26" t="n"/>
      <c r="AC7" s="26" t="n"/>
      <c r="AD7" s="26" t="n"/>
      <c r="AE7" s="26" t="n"/>
      <c r="AF7" s="26" t="n"/>
      <c r="AG7" s="26" t="n"/>
      <c r="AH7" s="26" t="n"/>
      <c r="AI7" s="26" t="n"/>
      <c r="AJ7" s="26" t="n"/>
      <c r="AK7" s="26" t="n"/>
    </row>
    <row r="8" ht="14" customHeight="1" s="120">
      <c r="A8" s="26" t="n"/>
      <c r="B8" s="26" t="n"/>
      <c r="C8" s="26" t="n"/>
      <c r="D8" s="26" t="n"/>
      <c r="E8" s="26" t="n"/>
      <c r="F8" s="26" t="n"/>
      <c r="G8" s="26" t="n"/>
      <c r="H8" s="26" t="n"/>
      <c r="I8" s="26" t="n"/>
      <c r="J8" s="26" t="n"/>
      <c r="K8" s="26" t="n"/>
      <c r="L8" s="26" t="n"/>
      <c r="M8" s="26" t="n"/>
      <c r="N8" s="26" t="n"/>
      <c r="O8" s="26" t="n"/>
      <c r="P8" s="26" t="n"/>
      <c r="Q8" s="26" t="n"/>
      <c r="R8" s="26" t="n"/>
      <c r="S8" s="26" t="n"/>
      <c r="T8" s="26" t="n"/>
      <c r="U8" s="26" t="n"/>
      <c r="V8" s="26" t="n"/>
      <c r="W8" s="26" t="n"/>
      <c r="X8" s="26" t="n"/>
      <c r="Y8" s="26" t="n"/>
      <c r="Z8" s="26" t="n"/>
      <c r="AA8" s="26" t="n"/>
      <c r="AB8" s="26" t="n"/>
      <c r="AC8" s="26" t="n"/>
      <c r="AD8" s="26" t="n"/>
      <c r="AE8" s="26" t="n"/>
      <c r="AF8" s="26" t="n"/>
      <c r="AG8" s="26" t="n"/>
      <c r="AH8" s="26" t="n"/>
      <c r="AI8" s="26" t="n"/>
      <c r="AJ8" s="26" t="n"/>
      <c r="AK8" s="26" t="n"/>
    </row>
    <row r="9" ht="14" customHeight="1" s="120">
      <c r="A9" s="26" t="n"/>
      <c r="B9" s="26" t="n"/>
      <c r="C9" s="26" t="n"/>
      <c r="D9" s="26" t="n"/>
      <c r="E9" s="26" t="n"/>
      <c r="F9" s="26" t="n"/>
      <c r="G9" s="26" t="n"/>
      <c r="H9" s="26" t="n"/>
      <c r="I9" s="26" t="n"/>
      <c r="J9" s="26" t="n"/>
      <c r="K9" s="26" t="n"/>
      <c r="L9" s="26" t="n"/>
      <c r="M9" s="26" t="n"/>
      <c r="N9" s="26" t="n"/>
      <c r="O9" s="26" t="n"/>
      <c r="P9" s="26" t="n"/>
      <c r="Q9" s="26" t="n"/>
      <c r="R9" s="26" t="n"/>
      <c r="S9" s="26" t="n"/>
      <c r="T9" s="26" t="n"/>
      <c r="U9" s="26" t="n"/>
      <c r="V9" s="26" t="n"/>
      <c r="W9" s="26" t="n"/>
      <c r="X9" s="26" t="n"/>
      <c r="Y9" s="26" t="n"/>
      <c r="Z9" s="26" t="n"/>
      <c r="AA9" s="26" t="n"/>
      <c r="AB9" s="26" t="n"/>
      <c r="AC9" s="26" t="n"/>
      <c r="AD9" s="26" t="n"/>
      <c r="AE9" s="26" t="n"/>
      <c r="AF9" s="26" t="n"/>
      <c r="AG9" s="26" t="n"/>
      <c r="AH9" s="26" t="n"/>
      <c r="AI9" s="26" t="n"/>
      <c r="AJ9" s="26" t="n"/>
      <c r="AK9" s="26" t="n"/>
    </row>
    <row r="10" ht="15" customHeight="1" s="120">
      <c r="A10" s="49" t="inlineStr">
        <is>
          <t>CNV000</t>
        </is>
      </c>
      <c r="B10" s="25" t="inlineStr">
        <is>
          <t>73. Conversion Factors</t>
        </is>
      </c>
      <c r="C10" s="26" t="n"/>
      <c r="D10" s="26" t="n"/>
      <c r="E10" s="26" t="n"/>
      <c r="F10" s="26" t="n"/>
      <c r="G10" s="26" t="n"/>
      <c r="H10" s="26" t="n"/>
      <c r="I10" s="26" t="n"/>
      <c r="J10" s="26" t="n"/>
      <c r="K10" s="26" t="n"/>
      <c r="L10" s="26" t="n"/>
      <c r="M10" s="26" t="n"/>
      <c r="N10" s="26" t="n"/>
      <c r="O10" s="26" t="n"/>
      <c r="P10" s="26" t="n"/>
      <c r="Q10" s="26" t="n"/>
      <c r="R10" s="26" t="n"/>
      <c r="S10" s="26" t="n"/>
      <c r="T10" s="26" t="n"/>
      <c r="U10" s="26" t="n"/>
      <c r="V10" s="26" t="n"/>
      <c r="W10" s="26" t="n"/>
      <c r="X10" s="26" t="n"/>
      <c r="Y10" s="26" t="n"/>
      <c r="Z10" s="26" t="n"/>
      <c r="AA10" s="26" t="n"/>
      <c r="AB10" s="26" t="n"/>
      <c r="AC10" s="26" t="n"/>
      <c r="AD10" s="26" t="n"/>
      <c r="AE10" s="26" t="n"/>
      <c r="AF10" s="26" t="n"/>
      <c r="AG10" s="26" t="n"/>
      <c r="AH10" s="26" t="n"/>
      <c r="AI10" s="26" t="n"/>
      <c r="AJ10" s="26" t="n"/>
      <c r="AK10" s="26" t="n"/>
    </row>
    <row r="11" ht="15" customHeight="1" s="120">
      <c r="A11" s="26" t="n"/>
      <c r="B11" s="26" t="inlineStr">
        <is>
          <t>(from physical units to million Btu)</t>
        </is>
      </c>
      <c r="C11" s="26" t="n"/>
      <c r="D11" s="26" t="n"/>
      <c r="E11" s="26" t="n"/>
      <c r="F11" s="26" t="n"/>
      <c r="G11" s="26" t="n"/>
      <c r="H11" s="26" t="n"/>
      <c r="I11" s="26" t="n"/>
      <c r="J11" s="26" t="n"/>
      <c r="K11" s="26" t="n"/>
      <c r="L11" s="26" t="n"/>
      <c r="M11" s="26" t="n"/>
      <c r="N11" s="26" t="n"/>
      <c r="O11" s="26" t="n"/>
      <c r="P11" s="26" t="n"/>
      <c r="Q11" s="26" t="n"/>
      <c r="R11" s="26" t="n"/>
      <c r="S11" s="26" t="n"/>
      <c r="T11" s="26" t="n"/>
      <c r="U11" s="26" t="n"/>
      <c r="V11" s="26" t="n"/>
      <c r="W11" s="26" t="n"/>
      <c r="X11" s="26" t="n"/>
      <c r="Y11" s="26" t="n"/>
      <c r="Z11" s="26" t="n"/>
      <c r="AA11" s="26" t="n"/>
      <c r="AB11" s="26" t="n"/>
      <c r="AC11" s="26" t="n"/>
      <c r="AD11" s="26" t="n"/>
      <c r="AE11" s="26" t="n"/>
      <c r="AF11" s="26" t="n"/>
      <c r="AG11" s="26" t="n"/>
      <c r="AH11" s="26" t="n"/>
      <c r="AI11" s="26" t="n"/>
      <c r="AJ11" s="26" t="n"/>
      <c r="AK11" s="26" t="n"/>
    </row>
    <row r="12" ht="15" customHeight="1" s="120">
      <c r="A12" s="26" t="n"/>
      <c r="B12" s="26" t="n"/>
      <c r="C12" s="52" t="n"/>
      <c r="D12" s="52" t="n"/>
      <c r="E12" s="52" t="n"/>
      <c r="F12" s="52" t="n"/>
      <c r="G12" s="52" t="n"/>
      <c r="H12" s="52" t="n"/>
      <c r="I12" s="52" t="n"/>
      <c r="J12" s="52" t="n"/>
      <c r="K12" s="52" t="n"/>
      <c r="L12" s="52" t="n"/>
      <c r="M12" s="52" t="n"/>
      <c r="N12" s="52" t="n"/>
      <c r="O12" s="52" t="n"/>
      <c r="P12" s="52" t="n"/>
      <c r="Q12" s="52" t="n"/>
      <c r="R12" s="52" t="n"/>
      <c r="S12" s="52" t="n"/>
      <c r="T12" s="52" t="n"/>
      <c r="U12" s="52" t="n"/>
      <c r="V12" s="52" t="n"/>
      <c r="W12" s="52" t="n"/>
      <c r="X12" s="52" t="n"/>
      <c r="Y12" s="52" t="n"/>
      <c r="Z12" s="52" t="n"/>
      <c r="AA12" s="52" t="n"/>
      <c r="AB12" s="52" t="n"/>
      <c r="AC12" s="52" t="n"/>
      <c r="AD12" s="52" t="n"/>
      <c r="AE12" s="52" t="n"/>
      <c r="AF12" s="52" t="n"/>
      <c r="AG12" s="52" t="n"/>
      <c r="AH12" s="52" t="n"/>
      <c r="AI12" s="52" t="n"/>
      <c r="AJ12" s="52" t="n"/>
      <c r="AK12" s="52" t="inlineStr">
        <is>
          <t>2018-</t>
        </is>
      </c>
    </row>
    <row r="13" ht="15" customHeight="1" s="120">
      <c r="A13" s="26" t="n"/>
      <c r="B13" s="27" t="n"/>
      <c r="C13" s="27" t="n">
        <v>2017</v>
      </c>
      <c r="D13" s="27" t="n">
        <v>2018</v>
      </c>
      <c r="E13" s="27" t="n">
        <v>2019</v>
      </c>
      <c r="F13" s="27" t="n">
        <v>2020</v>
      </c>
      <c r="G13" s="27" t="n">
        <v>2021</v>
      </c>
      <c r="H13" s="27" t="n">
        <v>2022</v>
      </c>
      <c r="I13" s="27" t="n">
        <v>2023</v>
      </c>
      <c r="J13" s="27" t="n">
        <v>2024</v>
      </c>
      <c r="K13" s="27" t="n">
        <v>2025</v>
      </c>
      <c r="L13" s="27" t="n">
        <v>2026</v>
      </c>
      <c r="M13" s="27" t="n">
        <v>2027</v>
      </c>
      <c r="N13" s="27" t="n">
        <v>2028</v>
      </c>
      <c r="O13" s="27" t="n">
        <v>2029</v>
      </c>
      <c r="P13" s="27" t="n">
        <v>2030</v>
      </c>
      <c r="Q13" s="27" t="n">
        <v>2031</v>
      </c>
      <c r="R13" s="27" t="n">
        <v>2032</v>
      </c>
      <c r="S13" s="27" t="n">
        <v>2033</v>
      </c>
      <c r="T13" s="27" t="n">
        <v>2034</v>
      </c>
      <c r="U13" s="27" t="n">
        <v>2035</v>
      </c>
      <c r="V13" s="27" t="n">
        <v>2036</v>
      </c>
      <c r="W13" s="27" t="n">
        <v>2037</v>
      </c>
      <c r="X13" s="27" t="n">
        <v>2038</v>
      </c>
      <c r="Y13" s="27" t="n">
        <v>2039</v>
      </c>
      <c r="Z13" s="27" t="n">
        <v>2040</v>
      </c>
      <c r="AA13" s="27" t="n">
        <v>2041</v>
      </c>
      <c r="AB13" s="27" t="n">
        <v>2042</v>
      </c>
      <c r="AC13" s="27" t="n">
        <v>2043</v>
      </c>
      <c r="AD13" s="27" t="n">
        <v>2044</v>
      </c>
      <c r="AE13" s="27" t="n">
        <v>2045</v>
      </c>
      <c r="AF13" s="27" t="n">
        <v>2046</v>
      </c>
      <c r="AG13" s="27" t="n">
        <v>2047</v>
      </c>
      <c r="AH13" s="27" t="n">
        <v>2048</v>
      </c>
      <c r="AI13" s="27" t="n">
        <v>2049</v>
      </c>
      <c r="AJ13" s="27" t="n">
        <v>2050</v>
      </c>
      <c r="AK13" s="27" t="n">
        <v>2050</v>
      </c>
    </row>
    <row r="14" ht="15" customHeight="1" s="120">
      <c r="A14" s="26" t="n"/>
      <c r="B14" s="19" t="inlineStr">
        <is>
          <t>Petroleum and Other Liquids</t>
        </is>
      </c>
      <c r="C14" s="26" t="n"/>
      <c r="D14" s="26" t="n"/>
      <c r="E14" s="26" t="n"/>
      <c r="F14" s="26" t="n"/>
      <c r="G14" s="26" t="n"/>
      <c r="H14" s="26" t="n"/>
      <c r="I14" s="26" t="n"/>
      <c r="J14" s="26" t="n"/>
      <c r="K14" s="26" t="n"/>
      <c r="L14" s="26" t="n"/>
      <c r="M14" s="26" t="n"/>
      <c r="N14" s="26" t="n"/>
      <c r="O14" s="26" t="n"/>
      <c r="P14" s="26" t="n"/>
      <c r="Q14" s="26" t="n"/>
      <c r="R14" s="26" t="n"/>
      <c r="S14" s="26" t="n"/>
      <c r="T14" s="26" t="n"/>
      <c r="U14" s="26" t="n"/>
      <c r="V14" s="26" t="n"/>
      <c r="W14" s="26" t="n"/>
      <c r="X14" s="26" t="n"/>
      <c r="Y14" s="26" t="n"/>
      <c r="Z14" s="26" t="n"/>
      <c r="AA14" s="26" t="n"/>
      <c r="AB14" s="26" t="n"/>
      <c r="AC14" s="26" t="n"/>
      <c r="AD14" s="26" t="n"/>
      <c r="AE14" s="26" t="n"/>
      <c r="AF14" s="26" t="n"/>
      <c r="AG14" s="26" t="n"/>
      <c r="AH14" s="26" t="n"/>
      <c r="AI14" s="26" t="n"/>
      <c r="AJ14" s="26" t="n"/>
      <c r="AK14" s="26" t="n"/>
    </row>
    <row r="15" ht="15" customHeight="1" s="120">
      <c r="A15" s="26" t="n"/>
      <c r="B15" s="19" t="inlineStr">
        <is>
          <t>(million Btu per barrel)</t>
        </is>
      </c>
      <c r="C15" s="26" t="n"/>
      <c r="D15" s="26" t="n"/>
      <c r="E15" s="26" t="n"/>
      <c r="F15" s="26" t="n"/>
      <c r="G15" s="26" t="n"/>
      <c r="H15" s="26" t="n"/>
      <c r="I15" s="26" t="n"/>
      <c r="J15" s="26" t="n"/>
      <c r="K15" s="26" t="n"/>
      <c r="L15" s="26" t="n"/>
      <c r="M15" s="26" t="n"/>
      <c r="N15" s="26" t="n"/>
      <c r="O15" s="26" t="n"/>
      <c r="P15" s="26" t="n"/>
      <c r="Q15" s="26" t="n"/>
      <c r="R15" s="26" t="n"/>
      <c r="S15" s="26" t="n"/>
      <c r="T15" s="26" t="n"/>
      <c r="U15" s="26" t="n"/>
      <c r="V15" s="26" t="n"/>
      <c r="W15" s="26" t="n"/>
      <c r="X15" s="26" t="n"/>
      <c r="Y15" s="26" t="n"/>
      <c r="Z15" s="26" t="n"/>
      <c r="AA15" s="26" t="n"/>
      <c r="AB15" s="26" t="n"/>
      <c r="AC15" s="26" t="n"/>
      <c r="AD15" s="26" t="n"/>
      <c r="AE15" s="26" t="n"/>
      <c r="AF15" s="26" t="n"/>
      <c r="AG15" s="26" t="n"/>
      <c r="AH15" s="26" t="n"/>
      <c r="AI15" s="26" t="n"/>
      <c r="AJ15" s="26" t="n"/>
      <c r="AK15" s="26" t="n"/>
    </row>
    <row r="16" ht="15" customHeight="1" s="120">
      <c r="A16" s="49" t="inlineStr">
        <is>
          <t>CNV000:aa_AsphaltandRoa</t>
        </is>
      </c>
      <c r="B16" s="16" t="inlineStr">
        <is>
          <t xml:space="preserve">  Asphalt and Road Oil</t>
        </is>
      </c>
      <c r="C16" s="53" t="n">
        <v>6.636</v>
      </c>
      <c r="D16" s="53" t="n">
        <v>6.636</v>
      </c>
      <c r="E16" s="53" t="n">
        <v>6.636</v>
      </c>
      <c r="F16" s="53" t="n">
        <v>6.636</v>
      </c>
      <c r="G16" s="53" t="n">
        <v>6.636</v>
      </c>
      <c r="H16" s="53" t="n">
        <v>6.636</v>
      </c>
      <c r="I16" s="53" t="n">
        <v>6.636</v>
      </c>
      <c r="J16" s="53" t="n">
        <v>6.636</v>
      </c>
      <c r="K16" s="53" t="n">
        <v>6.636</v>
      </c>
      <c r="L16" s="53" t="n">
        <v>6.636</v>
      </c>
      <c r="M16" s="53" t="n">
        <v>6.636</v>
      </c>
      <c r="N16" s="53" t="n">
        <v>6.636</v>
      </c>
      <c r="O16" s="53" t="n">
        <v>6.636</v>
      </c>
      <c r="P16" s="53" t="n">
        <v>6.636</v>
      </c>
      <c r="Q16" s="53" t="n">
        <v>6.636</v>
      </c>
      <c r="R16" s="53" t="n">
        <v>6.636</v>
      </c>
      <c r="S16" s="53" t="n">
        <v>6.636</v>
      </c>
      <c r="T16" s="53" t="n">
        <v>6.636</v>
      </c>
      <c r="U16" s="53" t="n">
        <v>6.636</v>
      </c>
      <c r="V16" s="53" t="n">
        <v>6.636</v>
      </c>
      <c r="W16" s="53" t="n">
        <v>6.636</v>
      </c>
      <c r="X16" s="53" t="n">
        <v>6.636</v>
      </c>
      <c r="Y16" s="53" t="n">
        <v>6.636</v>
      </c>
      <c r="Z16" s="53" t="n">
        <v>6.636</v>
      </c>
      <c r="AA16" s="53" t="n">
        <v>6.636</v>
      </c>
      <c r="AB16" s="53" t="n">
        <v>6.636</v>
      </c>
      <c r="AC16" s="53" t="n">
        <v>6.636</v>
      </c>
      <c r="AD16" s="53" t="n">
        <v>6.636</v>
      </c>
      <c r="AE16" s="53" t="n">
        <v>6.636</v>
      </c>
      <c r="AF16" s="53" t="n">
        <v>6.636</v>
      </c>
      <c r="AG16" s="53" t="n">
        <v>6.636</v>
      </c>
      <c r="AH16" s="53" t="n">
        <v>6.636</v>
      </c>
      <c r="AI16" s="53" t="n">
        <v>6.636</v>
      </c>
      <c r="AJ16" s="53" t="n">
        <v>6.636</v>
      </c>
      <c r="AK16" s="33" t="n">
        <v>0</v>
      </c>
    </row>
    <row r="17" ht="15" customHeight="1" s="120">
      <c r="A17" s="49" t="inlineStr">
        <is>
          <t>CNV000:aa_AviationGasol</t>
        </is>
      </c>
      <c r="B17" s="16" t="inlineStr">
        <is>
          <t xml:space="preserve">  Aviation Gasoline</t>
        </is>
      </c>
      <c r="C17" s="53" t="n">
        <v>5.048</v>
      </c>
      <c r="D17" s="53" t="n">
        <v>5.048</v>
      </c>
      <c r="E17" s="53" t="n">
        <v>5.048</v>
      </c>
      <c r="F17" s="53" t="n">
        <v>5.048</v>
      </c>
      <c r="G17" s="53" t="n">
        <v>5.048</v>
      </c>
      <c r="H17" s="53" t="n">
        <v>5.048</v>
      </c>
      <c r="I17" s="53" t="n">
        <v>5.048</v>
      </c>
      <c r="J17" s="53" t="n">
        <v>5.048</v>
      </c>
      <c r="K17" s="53" t="n">
        <v>5.048</v>
      </c>
      <c r="L17" s="53" t="n">
        <v>5.048</v>
      </c>
      <c r="M17" s="53" t="n">
        <v>5.048</v>
      </c>
      <c r="N17" s="53" t="n">
        <v>5.048</v>
      </c>
      <c r="O17" s="53" t="n">
        <v>5.048</v>
      </c>
      <c r="P17" s="53" t="n">
        <v>5.048</v>
      </c>
      <c r="Q17" s="53" t="n">
        <v>5.048</v>
      </c>
      <c r="R17" s="53" t="n">
        <v>5.048</v>
      </c>
      <c r="S17" s="53" t="n">
        <v>5.048</v>
      </c>
      <c r="T17" s="53" t="n">
        <v>5.048</v>
      </c>
      <c r="U17" s="53" t="n">
        <v>5.048</v>
      </c>
      <c r="V17" s="53" t="n">
        <v>5.048</v>
      </c>
      <c r="W17" s="53" t="n">
        <v>5.048</v>
      </c>
      <c r="X17" s="53" t="n">
        <v>5.048</v>
      </c>
      <c r="Y17" s="53" t="n">
        <v>5.048</v>
      </c>
      <c r="Z17" s="53" t="n">
        <v>5.048</v>
      </c>
      <c r="AA17" s="53" t="n">
        <v>5.048</v>
      </c>
      <c r="AB17" s="53" t="n">
        <v>5.048</v>
      </c>
      <c r="AC17" s="53" t="n">
        <v>5.048</v>
      </c>
      <c r="AD17" s="53" t="n">
        <v>5.048</v>
      </c>
      <c r="AE17" s="53" t="n">
        <v>5.048</v>
      </c>
      <c r="AF17" s="53" t="n">
        <v>5.048</v>
      </c>
      <c r="AG17" s="53" t="n">
        <v>5.048</v>
      </c>
      <c r="AH17" s="53" t="n">
        <v>5.048</v>
      </c>
      <c r="AI17" s="53" t="n">
        <v>5.048</v>
      </c>
      <c r="AJ17" s="53" t="n">
        <v>5.048</v>
      </c>
      <c r="AK17" s="33" t="n">
        <v>0</v>
      </c>
    </row>
    <row r="18" ht="15" customHeight="1" s="120">
      <c r="A18" s="49" t="inlineStr">
        <is>
          <t>CNV000:ea_Biodiesel</t>
        </is>
      </c>
      <c r="B18" s="16" t="inlineStr">
        <is>
          <t xml:space="preserve">  Biodiesel</t>
        </is>
      </c>
      <c r="C18" s="53" t="n">
        <v>5.359</v>
      </c>
      <c r="D18" s="53" t="n">
        <v>5.359</v>
      </c>
      <c r="E18" s="53" t="n">
        <v>5.359</v>
      </c>
      <c r="F18" s="53" t="n">
        <v>5.359</v>
      </c>
      <c r="G18" s="53" t="n">
        <v>5.359</v>
      </c>
      <c r="H18" s="53" t="n">
        <v>5.359</v>
      </c>
      <c r="I18" s="53" t="n">
        <v>5.359</v>
      </c>
      <c r="J18" s="53" t="n">
        <v>5.359</v>
      </c>
      <c r="K18" s="53" t="n">
        <v>5.359</v>
      </c>
      <c r="L18" s="53" t="n">
        <v>5.359</v>
      </c>
      <c r="M18" s="53" t="n">
        <v>5.359</v>
      </c>
      <c r="N18" s="53" t="n">
        <v>5.359</v>
      </c>
      <c r="O18" s="53" t="n">
        <v>5.359</v>
      </c>
      <c r="P18" s="53" t="n">
        <v>5.359</v>
      </c>
      <c r="Q18" s="53" t="n">
        <v>5.359</v>
      </c>
      <c r="R18" s="53" t="n">
        <v>5.359</v>
      </c>
      <c r="S18" s="53" t="n">
        <v>5.359</v>
      </c>
      <c r="T18" s="53" t="n">
        <v>5.359</v>
      </c>
      <c r="U18" s="53" t="n">
        <v>5.359</v>
      </c>
      <c r="V18" s="53" t="n">
        <v>5.359</v>
      </c>
      <c r="W18" s="53" t="n">
        <v>5.359</v>
      </c>
      <c r="X18" s="53" t="n">
        <v>5.359</v>
      </c>
      <c r="Y18" s="53" t="n">
        <v>5.359</v>
      </c>
      <c r="Z18" s="53" t="n">
        <v>5.359</v>
      </c>
      <c r="AA18" s="53" t="n">
        <v>5.359</v>
      </c>
      <c r="AB18" s="53" t="n">
        <v>5.359</v>
      </c>
      <c r="AC18" s="53" t="n">
        <v>5.359</v>
      </c>
      <c r="AD18" s="53" t="n">
        <v>5.359</v>
      </c>
      <c r="AE18" s="53" t="n">
        <v>5.359</v>
      </c>
      <c r="AF18" s="53" t="n">
        <v>5.359</v>
      </c>
      <c r="AG18" s="53" t="n">
        <v>5.359</v>
      </c>
      <c r="AH18" s="53" t="n">
        <v>5.359</v>
      </c>
      <c r="AI18" s="53" t="n">
        <v>5.359</v>
      </c>
      <c r="AJ18" s="53" t="n">
        <v>5.359</v>
      </c>
      <c r="AK18" s="33" t="n">
        <v>0</v>
      </c>
    </row>
    <row r="19" ht="15" customHeight="1" s="120">
      <c r="A19" s="54" t="inlineStr">
        <is>
          <t>CNV000:aa_Distillate</t>
        </is>
      </c>
      <c r="B19" s="55" t="inlineStr">
        <is>
          <t xml:space="preserve">  Distillate Fuel Oil</t>
        </is>
      </c>
      <c r="C19" s="56" t="n">
        <v>5.825</v>
      </c>
      <c r="D19" s="56" t="n">
        <v>5.825</v>
      </c>
      <c r="E19" s="56" t="n">
        <v>5.825</v>
      </c>
      <c r="F19" s="56" t="n">
        <v>5.825</v>
      </c>
      <c r="G19" s="56" t="n">
        <v>5.825</v>
      </c>
      <c r="H19" s="56" t="n">
        <v>5.825</v>
      </c>
      <c r="I19" s="56" t="n">
        <v>5.825</v>
      </c>
      <c r="J19" s="56" t="n">
        <v>5.825</v>
      </c>
      <c r="K19" s="56" t="n">
        <v>5.825</v>
      </c>
      <c r="L19" s="56" t="n">
        <v>5.825</v>
      </c>
      <c r="M19" s="56" t="n">
        <v>5.825</v>
      </c>
      <c r="N19" s="56" t="n">
        <v>5.825</v>
      </c>
      <c r="O19" s="56" t="n">
        <v>5.825</v>
      </c>
      <c r="P19" s="56" t="n">
        <v>5.825</v>
      </c>
      <c r="Q19" s="56" t="n">
        <v>5.825</v>
      </c>
      <c r="R19" s="56" t="n">
        <v>5.825</v>
      </c>
      <c r="S19" s="56" t="n">
        <v>5.825</v>
      </c>
      <c r="T19" s="56" t="n">
        <v>5.825</v>
      </c>
      <c r="U19" s="56" t="n">
        <v>5.825</v>
      </c>
      <c r="V19" s="56" t="n">
        <v>5.825</v>
      </c>
      <c r="W19" s="56" t="n">
        <v>5.825</v>
      </c>
      <c r="X19" s="56" t="n">
        <v>5.825</v>
      </c>
      <c r="Y19" s="56" t="n">
        <v>5.825</v>
      </c>
      <c r="Z19" s="56" t="n">
        <v>5.825</v>
      </c>
      <c r="AA19" s="56" t="n">
        <v>5.825</v>
      </c>
      <c r="AB19" s="56" t="n">
        <v>5.825</v>
      </c>
      <c r="AC19" s="56" t="n">
        <v>5.825</v>
      </c>
      <c r="AD19" s="56" t="n">
        <v>5.825</v>
      </c>
      <c r="AE19" s="56" t="n">
        <v>5.825</v>
      </c>
      <c r="AF19" s="56" t="n">
        <v>5.825</v>
      </c>
      <c r="AG19" s="56" t="n">
        <v>5.825</v>
      </c>
      <c r="AH19" s="56" t="n">
        <v>5.825</v>
      </c>
      <c r="AI19" s="56" t="n">
        <v>5.825</v>
      </c>
      <c r="AJ19" s="56" t="n">
        <v>5.825</v>
      </c>
      <c r="AK19" s="57" t="n">
        <v>0</v>
      </c>
    </row>
    <row r="20" ht="15" customHeight="1" s="120">
      <c r="A20" s="49" t="inlineStr">
        <is>
          <t>CNV000:aa_Residential</t>
        </is>
      </c>
      <c r="B20" s="16" t="inlineStr">
        <is>
          <t xml:space="preserve">    Residential</t>
        </is>
      </c>
      <c r="C20" s="53" t="n">
        <v>5.774651</v>
      </c>
      <c r="D20" s="53" t="n">
        <v>5.773824</v>
      </c>
      <c r="E20" s="53" t="n">
        <v>5.773629</v>
      </c>
      <c r="F20" s="53" t="n">
        <v>5.772928</v>
      </c>
      <c r="G20" s="53" t="n">
        <v>5.773119</v>
      </c>
      <c r="H20" s="53" t="n">
        <v>5.773727</v>
      </c>
      <c r="I20" s="53" t="n">
        <v>5.772429</v>
      </c>
      <c r="J20" s="53" t="n">
        <v>5.773784</v>
      </c>
      <c r="K20" s="53" t="n">
        <v>5.772606</v>
      </c>
      <c r="L20" s="53" t="n">
        <v>5.773323</v>
      </c>
      <c r="M20" s="53" t="n">
        <v>5.774547</v>
      </c>
      <c r="N20" s="53" t="n">
        <v>5.774744</v>
      </c>
      <c r="O20" s="53" t="n">
        <v>5.773522</v>
      </c>
      <c r="P20" s="53" t="n">
        <v>5.773616</v>
      </c>
      <c r="Q20" s="53" t="n">
        <v>5.773581</v>
      </c>
      <c r="R20" s="53" t="n">
        <v>5.773493</v>
      </c>
      <c r="S20" s="53" t="n">
        <v>5.774485</v>
      </c>
      <c r="T20" s="53" t="n">
        <v>5.773373</v>
      </c>
      <c r="U20" s="53" t="n">
        <v>5.773317</v>
      </c>
      <c r="V20" s="53" t="n">
        <v>5.772994</v>
      </c>
      <c r="W20" s="53" t="n">
        <v>5.773236</v>
      </c>
      <c r="X20" s="53" t="n">
        <v>5.773163</v>
      </c>
      <c r="Y20" s="53" t="n">
        <v>5.773045</v>
      </c>
      <c r="Z20" s="53" t="n">
        <v>5.773002</v>
      </c>
      <c r="AA20" s="53" t="n">
        <v>5.772993</v>
      </c>
      <c r="AB20" s="53" t="n">
        <v>5.772738</v>
      </c>
      <c r="AC20" s="53" t="n">
        <v>5.772945</v>
      </c>
      <c r="AD20" s="53" t="n">
        <v>5.772616</v>
      </c>
      <c r="AE20" s="53" t="n">
        <v>5.772657</v>
      </c>
      <c r="AF20" s="53" t="n">
        <v>5.772504</v>
      </c>
      <c r="AG20" s="53" t="n">
        <v>5.772273</v>
      </c>
      <c r="AH20" s="53" t="n">
        <v>5.772147</v>
      </c>
      <c r="AI20" s="53" t="n">
        <v>5.771948</v>
      </c>
      <c r="AJ20" s="53" t="n">
        <v>5.771775</v>
      </c>
      <c r="AK20" s="33" t="n">
        <v>-1.1e-05</v>
      </c>
    </row>
    <row r="21" ht="15" customHeight="1" s="120">
      <c r="A21" s="49" t="inlineStr">
        <is>
          <t>CNV000:aa_Commercial</t>
        </is>
      </c>
      <c r="B21" s="16" t="inlineStr">
        <is>
          <t xml:space="preserve">    Commercial</t>
        </is>
      </c>
      <c r="C21" s="53" t="n">
        <v>5.774651</v>
      </c>
      <c r="D21" s="53" t="n">
        <v>5.773824</v>
      </c>
      <c r="E21" s="53" t="n">
        <v>5.773629</v>
      </c>
      <c r="F21" s="53" t="n">
        <v>5.772928</v>
      </c>
      <c r="G21" s="53" t="n">
        <v>5.773119</v>
      </c>
      <c r="H21" s="53" t="n">
        <v>5.773727</v>
      </c>
      <c r="I21" s="53" t="n">
        <v>5.772429</v>
      </c>
      <c r="J21" s="53" t="n">
        <v>5.773784</v>
      </c>
      <c r="K21" s="53" t="n">
        <v>5.772606</v>
      </c>
      <c r="L21" s="53" t="n">
        <v>5.773323</v>
      </c>
      <c r="M21" s="53" t="n">
        <v>5.774547</v>
      </c>
      <c r="N21" s="53" t="n">
        <v>5.774744</v>
      </c>
      <c r="O21" s="53" t="n">
        <v>5.773522</v>
      </c>
      <c r="P21" s="53" t="n">
        <v>5.773616</v>
      </c>
      <c r="Q21" s="53" t="n">
        <v>5.773581</v>
      </c>
      <c r="R21" s="53" t="n">
        <v>5.773493</v>
      </c>
      <c r="S21" s="53" t="n">
        <v>5.774485</v>
      </c>
      <c r="T21" s="53" t="n">
        <v>5.773373</v>
      </c>
      <c r="U21" s="53" t="n">
        <v>5.773317</v>
      </c>
      <c r="V21" s="53" t="n">
        <v>5.772994</v>
      </c>
      <c r="W21" s="53" t="n">
        <v>5.773236</v>
      </c>
      <c r="X21" s="53" t="n">
        <v>5.773163</v>
      </c>
      <c r="Y21" s="53" t="n">
        <v>5.773045</v>
      </c>
      <c r="Z21" s="53" t="n">
        <v>5.773002</v>
      </c>
      <c r="AA21" s="53" t="n">
        <v>5.772993</v>
      </c>
      <c r="AB21" s="53" t="n">
        <v>5.772738</v>
      </c>
      <c r="AC21" s="53" t="n">
        <v>5.772945</v>
      </c>
      <c r="AD21" s="53" t="n">
        <v>5.772616</v>
      </c>
      <c r="AE21" s="53" t="n">
        <v>5.772657</v>
      </c>
      <c r="AF21" s="53" t="n">
        <v>5.772504</v>
      </c>
      <c r="AG21" s="53" t="n">
        <v>5.772273</v>
      </c>
      <c r="AH21" s="53" t="n">
        <v>5.772147</v>
      </c>
      <c r="AI21" s="53" t="n">
        <v>5.771948</v>
      </c>
      <c r="AJ21" s="53" t="n">
        <v>5.771775</v>
      </c>
      <c r="AK21" s="33" t="n">
        <v>-1.1e-05</v>
      </c>
    </row>
    <row r="22" ht="15" customHeight="1" s="120">
      <c r="A22" s="49" t="inlineStr">
        <is>
          <t>CNV000:aa_Transportatio</t>
        </is>
      </c>
      <c r="B22" s="16" t="inlineStr">
        <is>
          <t xml:space="preserve">    Transportation</t>
        </is>
      </c>
      <c r="C22" s="53" t="n">
        <v>5.774651</v>
      </c>
      <c r="D22" s="53" t="n">
        <v>5.773824</v>
      </c>
      <c r="E22" s="53" t="n">
        <v>5.773629</v>
      </c>
      <c r="F22" s="53" t="n">
        <v>5.772928</v>
      </c>
      <c r="G22" s="53" t="n">
        <v>5.773119</v>
      </c>
      <c r="H22" s="53" t="n">
        <v>5.773727</v>
      </c>
      <c r="I22" s="53" t="n">
        <v>5.772429</v>
      </c>
      <c r="J22" s="53" t="n">
        <v>5.773784</v>
      </c>
      <c r="K22" s="53" t="n">
        <v>5.772606</v>
      </c>
      <c r="L22" s="53" t="n">
        <v>5.773323</v>
      </c>
      <c r="M22" s="53" t="n">
        <v>5.774547</v>
      </c>
      <c r="N22" s="53" t="n">
        <v>5.774744</v>
      </c>
      <c r="O22" s="53" t="n">
        <v>5.773522</v>
      </c>
      <c r="P22" s="53" t="n">
        <v>5.773616</v>
      </c>
      <c r="Q22" s="53" t="n">
        <v>5.773581</v>
      </c>
      <c r="R22" s="53" t="n">
        <v>5.773493</v>
      </c>
      <c r="S22" s="53" t="n">
        <v>5.774485</v>
      </c>
      <c r="T22" s="53" t="n">
        <v>5.773373</v>
      </c>
      <c r="U22" s="53" t="n">
        <v>5.773317</v>
      </c>
      <c r="V22" s="53" t="n">
        <v>5.772994</v>
      </c>
      <c r="W22" s="53" t="n">
        <v>5.773236</v>
      </c>
      <c r="X22" s="53" t="n">
        <v>5.773163</v>
      </c>
      <c r="Y22" s="53" t="n">
        <v>5.773045</v>
      </c>
      <c r="Z22" s="53" t="n">
        <v>5.773002</v>
      </c>
      <c r="AA22" s="53" t="n">
        <v>5.772993</v>
      </c>
      <c r="AB22" s="53" t="n">
        <v>5.772738</v>
      </c>
      <c r="AC22" s="53" t="n">
        <v>5.772945</v>
      </c>
      <c r="AD22" s="53" t="n">
        <v>5.772616</v>
      </c>
      <c r="AE22" s="53" t="n">
        <v>5.772657</v>
      </c>
      <c r="AF22" s="53" t="n">
        <v>5.772504</v>
      </c>
      <c r="AG22" s="53" t="n">
        <v>5.772273</v>
      </c>
      <c r="AH22" s="53" t="n">
        <v>5.772147</v>
      </c>
      <c r="AI22" s="53" t="n">
        <v>5.771948</v>
      </c>
      <c r="AJ22" s="53" t="n">
        <v>5.771775</v>
      </c>
      <c r="AK22" s="33" t="n">
        <v>-1.1e-05</v>
      </c>
    </row>
    <row r="23" ht="15" customHeight="1" s="120">
      <c r="A23" s="49" t="inlineStr">
        <is>
          <t>CNV000:aa_Industrial</t>
        </is>
      </c>
      <c r="B23" s="16" t="inlineStr">
        <is>
          <t xml:space="preserve">    Industrial</t>
        </is>
      </c>
      <c r="C23" s="53" t="n">
        <v>5.774651</v>
      </c>
      <c r="D23" s="53" t="n">
        <v>5.773824</v>
      </c>
      <c r="E23" s="53" t="n">
        <v>5.773629</v>
      </c>
      <c r="F23" s="53" t="n">
        <v>5.772928</v>
      </c>
      <c r="G23" s="53" t="n">
        <v>5.773119</v>
      </c>
      <c r="H23" s="53" t="n">
        <v>5.773727</v>
      </c>
      <c r="I23" s="53" t="n">
        <v>5.772429</v>
      </c>
      <c r="J23" s="53" t="n">
        <v>5.773784</v>
      </c>
      <c r="K23" s="53" t="n">
        <v>5.772606</v>
      </c>
      <c r="L23" s="53" t="n">
        <v>5.773323</v>
      </c>
      <c r="M23" s="53" t="n">
        <v>5.774547</v>
      </c>
      <c r="N23" s="53" t="n">
        <v>5.774744</v>
      </c>
      <c r="O23" s="53" t="n">
        <v>5.773522</v>
      </c>
      <c r="P23" s="53" t="n">
        <v>5.773616</v>
      </c>
      <c r="Q23" s="53" t="n">
        <v>5.773581</v>
      </c>
      <c r="R23" s="53" t="n">
        <v>5.773493</v>
      </c>
      <c r="S23" s="53" t="n">
        <v>5.774485</v>
      </c>
      <c r="T23" s="53" t="n">
        <v>5.773373</v>
      </c>
      <c r="U23" s="53" t="n">
        <v>5.773317</v>
      </c>
      <c r="V23" s="53" t="n">
        <v>5.772994</v>
      </c>
      <c r="W23" s="53" t="n">
        <v>5.773236</v>
      </c>
      <c r="X23" s="53" t="n">
        <v>5.773163</v>
      </c>
      <c r="Y23" s="53" t="n">
        <v>5.773045</v>
      </c>
      <c r="Z23" s="53" t="n">
        <v>5.773002</v>
      </c>
      <c r="AA23" s="53" t="n">
        <v>5.772993</v>
      </c>
      <c r="AB23" s="53" t="n">
        <v>5.772738</v>
      </c>
      <c r="AC23" s="53" t="n">
        <v>5.772945</v>
      </c>
      <c r="AD23" s="53" t="n">
        <v>5.772616</v>
      </c>
      <c r="AE23" s="53" t="n">
        <v>5.772657</v>
      </c>
      <c r="AF23" s="53" t="n">
        <v>5.772504</v>
      </c>
      <c r="AG23" s="53" t="n">
        <v>5.772273</v>
      </c>
      <c r="AH23" s="53" t="n">
        <v>5.772147</v>
      </c>
      <c r="AI23" s="53" t="n">
        <v>5.771948</v>
      </c>
      <c r="AJ23" s="53" t="n">
        <v>5.771775</v>
      </c>
      <c r="AK23" s="33" t="n">
        <v>-1.1e-05</v>
      </c>
    </row>
    <row r="24" ht="15" customHeight="1" s="120">
      <c r="A24" s="49" t="inlineStr">
        <is>
          <t>CNV000:aa_ElectricPower</t>
        </is>
      </c>
      <c r="B24" s="16" t="inlineStr">
        <is>
          <t xml:space="preserve">    Electric Power</t>
        </is>
      </c>
      <c r="C24" s="53" t="n">
        <v>5.774651</v>
      </c>
      <c r="D24" s="53" t="n">
        <v>5.773824</v>
      </c>
      <c r="E24" s="53" t="n">
        <v>5.773629</v>
      </c>
      <c r="F24" s="53" t="n">
        <v>5.772928</v>
      </c>
      <c r="G24" s="53" t="n">
        <v>5.773119</v>
      </c>
      <c r="H24" s="53" t="n">
        <v>5.773727</v>
      </c>
      <c r="I24" s="53" t="n">
        <v>5.772429</v>
      </c>
      <c r="J24" s="53" t="n">
        <v>5.773784</v>
      </c>
      <c r="K24" s="53" t="n">
        <v>5.772606</v>
      </c>
      <c r="L24" s="53" t="n">
        <v>5.773323</v>
      </c>
      <c r="M24" s="53" t="n">
        <v>5.774547</v>
      </c>
      <c r="N24" s="53" t="n">
        <v>5.774744</v>
      </c>
      <c r="O24" s="53" t="n">
        <v>5.773522</v>
      </c>
      <c r="P24" s="53" t="n">
        <v>5.773616</v>
      </c>
      <c r="Q24" s="53" t="n">
        <v>5.773581</v>
      </c>
      <c r="R24" s="53" t="n">
        <v>5.773493</v>
      </c>
      <c r="S24" s="53" t="n">
        <v>5.774485</v>
      </c>
      <c r="T24" s="53" t="n">
        <v>5.773373</v>
      </c>
      <c r="U24" s="53" t="n">
        <v>5.773317</v>
      </c>
      <c r="V24" s="53" t="n">
        <v>5.772994</v>
      </c>
      <c r="W24" s="53" t="n">
        <v>5.773236</v>
      </c>
      <c r="X24" s="53" t="n">
        <v>5.773163</v>
      </c>
      <c r="Y24" s="53" t="n">
        <v>5.773045</v>
      </c>
      <c r="Z24" s="53" t="n">
        <v>5.773002</v>
      </c>
      <c r="AA24" s="53" t="n">
        <v>5.772993</v>
      </c>
      <c r="AB24" s="53" t="n">
        <v>5.772738</v>
      </c>
      <c r="AC24" s="53" t="n">
        <v>5.772945</v>
      </c>
      <c r="AD24" s="53" t="n">
        <v>5.772616</v>
      </c>
      <c r="AE24" s="53" t="n">
        <v>5.772657</v>
      </c>
      <c r="AF24" s="53" t="n">
        <v>5.772504</v>
      </c>
      <c r="AG24" s="53" t="n">
        <v>5.772273</v>
      </c>
      <c r="AH24" s="53" t="n">
        <v>5.772147</v>
      </c>
      <c r="AI24" s="53" t="n">
        <v>5.771948</v>
      </c>
      <c r="AJ24" s="53" t="n">
        <v>5.771775</v>
      </c>
      <c r="AK24" s="33" t="n">
        <v>-1.1e-05</v>
      </c>
    </row>
    <row r="25" ht="15" customHeight="1" s="120">
      <c r="A25" s="49" t="inlineStr">
        <is>
          <t>CNV000:aa_TotalDistilla</t>
        </is>
      </c>
      <c r="B25" s="16" t="inlineStr">
        <is>
          <t xml:space="preserve">      Total Distillate</t>
        </is>
      </c>
      <c r="C25" s="53" t="n">
        <v>5.774651</v>
      </c>
      <c r="D25" s="53" t="n">
        <v>5.773824</v>
      </c>
      <c r="E25" s="53" t="n">
        <v>5.773628</v>
      </c>
      <c r="F25" s="53" t="n">
        <v>5.772927</v>
      </c>
      <c r="G25" s="53" t="n">
        <v>5.773119</v>
      </c>
      <c r="H25" s="53" t="n">
        <v>5.773727</v>
      </c>
      <c r="I25" s="53" t="n">
        <v>5.772429</v>
      </c>
      <c r="J25" s="53" t="n">
        <v>5.773784</v>
      </c>
      <c r="K25" s="53" t="n">
        <v>5.772606</v>
      </c>
      <c r="L25" s="53" t="n">
        <v>5.773322</v>
      </c>
      <c r="M25" s="53" t="n">
        <v>5.774548</v>
      </c>
      <c r="N25" s="53" t="n">
        <v>5.774744</v>
      </c>
      <c r="O25" s="53" t="n">
        <v>5.773522</v>
      </c>
      <c r="P25" s="53" t="n">
        <v>5.773616</v>
      </c>
      <c r="Q25" s="53" t="n">
        <v>5.77358</v>
      </c>
      <c r="R25" s="53" t="n">
        <v>5.773493</v>
      </c>
      <c r="S25" s="53" t="n">
        <v>5.774485</v>
      </c>
      <c r="T25" s="53" t="n">
        <v>5.773373</v>
      </c>
      <c r="U25" s="53" t="n">
        <v>5.773317</v>
      </c>
      <c r="V25" s="53" t="n">
        <v>5.772994</v>
      </c>
      <c r="W25" s="53" t="n">
        <v>5.773236</v>
      </c>
      <c r="X25" s="53" t="n">
        <v>5.773162</v>
      </c>
      <c r="Y25" s="53" t="n">
        <v>5.773044</v>
      </c>
      <c r="Z25" s="53" t="n">
        <v>5.773002</v>
      </c>
      <c r="AA25" s="53" t="n">
        <v>5.772993</v>
      </c>
      <c r="AB25" s="53" t="n">
        <v>5.772738</v>
      </c>
      <c r="AC25" s="53" t="n">
        <v>5.772945</v>
      </c>
      <c r="AD25" s="53" t="n">
        <v>5.772617</v>
      </c>
      <c r="AE25" s="53" t="n">
        <v>5.772656</v>
      </c>
      <c r="AF25" s="53" t="n">
        <v>5.772504</v>
      </c>
      <c r="AG25" s="53" t="n">
        <v>5.772274</v>
      </c>
      <c r="AH25" s="53" t="n">
        <v>5.772147</v>
      </c>
      <c r="AI25" s="53" t="n">
        <v>5.771948</v>
      </c>
      <c r="AJ25" s="53" t="n">
        <v>5.771775</v>
      </c>
      <c r="AK25" s="33" t="n">
        <v>-1.1e-05</v>
      </c>
    </row>
    <row r="26" ht="15" customHeight="1" s="120">
      <c r="A26" s="49" t="inlineStr">
        <is>
          <t>CNV000:aa_DistLowSulf</t>
        </is>
      </c>
      <c r="B26" s="16" t="inlineStr">
        <is>
          <t xml:space="preserve">  Distillate Fuel Oil - Low Sulfur Diesel</t>
        </is>
      </c>
      <c r="C26" s="53" t="n">
        <v>5.817</v>
      </c>
      <c r="D26" s="53" t="n">
        <v>5.817</v>
      </c>
      <c r="E26" s="53" t="n">
        <v>5.817</v>
      </c>
      <c r="F26" s="53" t="n">
        <v>5.817</v>
      </c>
      <c r="G26" s="53" t="n">
        <v>5.817</v>
      </c>
      <c r="H26" s="53" t="n">
        <v>5.817</v>
      </c>
      <c r="I26" s="53" t="n">
        <v>5.817</v>
      </c>
      <c r="J26" s="53" t="n">
        <v>5.817</v>
      </c>
      <c r="K26" s="53" t="n">
        <v>5.817</v>
      </c>
      <c r="L26" s="53" t="n">
        <v>5.817</v>
      </c>
      <c r="M26" s="53" t="n">
        <v>5.817</v>
      </c>
      <c r="N26" s="53" t="n">
        <v>5.817</v>
      </c>
      <c r="O26" s="53" t="n">
        <v>5.817</v>
      </c>
      <c r="P26" s="53" t="n">
        <v>5.817</v>
      </c>
      <c r="Q26" s="53" t="n">
        <v>5.817</v>
      </c>
      <c r="R26" s="53" t="n">
        <v>5.817</v>
      </c>
      <c r="S26" s="53" t="n">
        <v>5.817</v>
      </c>
      <c r="T26" s="53" t="n">
        <v>5.817</v>
      </c>
      <c r="U26" s="53" t="n">
        <v>5.817</v>
      </c>
      <c r="V26" s="53" t="n">
        <v>5.817</v>
      </c>
      <c r="W26" s="53" t="n">
        <v>5.817</v>
      </c>
      <c r="X26" s="53" t="n">
        <v>5.817</v>
      </c>
      <c r="Y26" s="53" t="n">
        <v>5.817</v>
      </c>
      <c r="Z26" s="53" t="n">
        <v>5.817</v>
      </c>
      <c r="AA26" s="53" t="n">
        <v>5.817</v>
      </c>
      <c r="AB26" s="53" t="n">
        <v>5.817</v>
      </c>
      <c r="AC26" s="53" t="n">
        <v>5.817</v>
      </c>
      <c r="AD26" s="53" t="n">
        <v>5.817</v>
      </c>
      <c r="AE26" s="53" t="n">
        <v>5.817</v>
      </c>
      <c r="AF26" s="53" t="n">
        <v>5.817</v>
      </c>
      <c r="AG26" s="53" t="n">
        <v>5.817</v>
      </c>
      <c r="AH26" s="53" t="n">
        <v>5.817</v>
      </c>
      <c r="AI26" s="53" t="n">
        <v>5.817</v>
      </c>
      <c r="AJ26" s="53" t="n">
        <v>5.817</v>
      </c>
      <c r="AK26" s="33" t="n">
        <v>0</v>
      </c>
    </row>
    <row r="27" ht="15" customHeight="1" s="120">
      <c r="A27" s="49" t="inlineStr">
        <is>
          <t>CNV000:aa_DistUltraLow</t>
        </is>
      </c>
      <c r="B27" s="16" t="inlineStr">
        <is>
          <t xml:space="preserve">  Distillate Fuel Oil - Ultra Low Sulfur Diesel</t>
        </is>
      </c>
      <c r="C27" s="53" t="n">
        <v>5.77</v>
      </c>
      <c r="D27" s="53" t="n">
        <v>5.77</v>
      </c>
      <c r="E27" s="53" t="n">
        <v>5.77</v>
      </c>
      <c r="F27" s="53" t="n">
        <v>5.77</v>
      </c>
      <c r="G27" s="53" t="n">
        <v>5.77</v>
      </c>
      <c r="H27" s="53" t="n">
        <v>5.77</v>
      </c>
      <c r="I27" s="53" t="n">
        <v>5.77</v>
      </c>
      <c r="J27" s="53" t="n">
        <v>5.77</v>
      </c>
      <c r="K27" s="53" t="n">
        <v>5.77</v>
      </c>
      <c r="L27" s="53" t="n">
        <v>5.77</v>
      </c>
      <c r="M27" s="53" t="n">
        <v>5.77</v>
      </c>
      <c r="N27" s="53" t="n">
        <v>5.77</v>
      </c>
      <c r="O27" s="53" t="n">
        <v>5.77</v>
      </c>
      <c r="P27" s="53" t="n">
        <v>5.77</v>
      </c>
      <c r="Q27" s="53" t="n">
        <v>5.77</v>
      </c>
      <c r="R27" s="53" t="n">
        <v>5.77</v>
      </c>
      <c r="S27" s="53" t="n">
        <v>5.77</v>
      </c>
      <c r="T27" s="53" t="n">
        <v>5.77</v>
      </c>
      <c r="U27" s="53" t="n">
        <v>5.77</v>
      </c>
      <c r="V27" s="53" t="n">
        <v>5.77</v>
      </c>
      <c r="W27" s="53" t="n">
        <v>5.77</v>
      </c>
      <c r="X27" s="53" t="n">
        <v>5.77</v>
      </c>
      <c r="Y27" s="53" t="n">
        <v>5.77</v>
      </c>
      <c r="Z27" s="53" t="n">
        <v>5.77</v>
      </c>
      <c r="AA27" s="53" t="n">
        <v>5.77</v>
      </c>
      <c r="AB27" s="53" t="n">
        <v>5.77</v>
      </c>
      <c r="AC27" s="53" t="n">
        <v>5.77</v>
      </c>
      <c r="AD27" s="53" t="n">
        <v>5.77</v>
      </c>
      <c r="AE27" s="53" t="n">
        <v>5.77</v>
      </c>
      <c r="AF27" s="53" t="n">
        <v>5.77</v>
      </c>
      <c r="AG27" s="53" t="n">
        <v>5.77</v>
      </c>
      <c r="AH27" s="53" t="n">
        <v>5.77</v>
      </c>
      <c r="AI27" s="53" t="n">
        <v>5.77</v>
      </c>
      <c r="AJ27" s="53" t="n">
        <v>5.77</v>
      </c>
      <c r="AK27" s="33" t="n">
        <v>0</v>
      </c>
    </row>
    <row r="28" ht="15" customHeight="1" s="120">
      <c r="A28" s="49" t="inlineStr">
        <is>
          <t>CNV000:aa_Ethanol</t>
        </is>
      </c>
      <c r="B28" s="16" t="inlineStr">
        <is>
          <t xml:space="preserve">  Ethanol including denaturant</t>
        </is>
      </c>
      <c r="C28" s="53" t="n">
        <v>3.556</v>
      </c>
      <c r="D28" s="53" t="n">
        <v>3.556</v>
      </c>
      <c r="E28" s="53" t="n">
        <v>3.556</v>
      </c>
      <c r="F28" s="53" t="n">
        <v>3.556</v>
      </c>
      <c r="G28" s="53" t="n">
        <v>3.556</v>
      </c>
      <c r="H28" s="53" t="n">
        <v>3.556</v>
      </c>
      <c r="I28" s="53" t="n">
        <v>3.556</v>
      </c>
      <c r="J28" s="53" t="n">
        <v>3.556</v>
      </c>
      <c r="K28" s="53" t="n">
        <v>3.556</v>
      </c>
      <c r="L28" s="53" t="n">
        <v>3.556</v>
      </c>
      <c r="M28" s="53" t="n">
        <v>3.556</v>
      </c>
      <c r="N28" s="53" t="n">
        <v>3.556</v>
      </c>
      <c r="O28" s="53" t="n">
        <v>3.556</v>
      </c>
      <c r="P28" s="53" t="n">
        <v>3.556</v>
      </c>
      <c r="Q28" s="53" t="n">
        <v>3.556</v>
      </c>
      <c r="R28" s="53" t="n">
        <v>3.556</v>
      </c>
      <c r="S28" s="53" t="n">
        <v>3.556</v>
      </c>
      <c r="T28" s="53" t="n">
        <v>3.556</v>
      </c>
      <c r="U28" s="53" t="n">
        <v>3.556</v>
      </c>
      <c r="V28" s="53" t="n">
        <v>3.556</v>
      </c>
      <c r="W28" s="53" t="n">
        <v>3.556</v>
      </c>
      <c r="X28" s="53" t="n">
        <v>3.556</v>
      </c>
      <c r="Y28" s="53" t="n">
        <v>3.556</v>
      </c>
      <c r="Z28" s="53" t="n">
        <v>3.556</v>
      </c>
      <c r="AA28" s="53" t="n">
        <v>3.556</v>
      </c>
      <c r="AB28" s="53" t="n">
        <v>3.556</v>
      </c>
      <c r="AC28" s="53" t="n">
        <v>3.556</v>
      </c>
      <c r="AD28" s="53" t="n">
        <v>3.556</v>
      </c>
      <c r="AE28" s="53" t="n">
        <v>3.556</v>
      </c>
      <c r="AF28" s="53" t="n">
        <v>3.556</v>
      </c>
      <c r="AG28" s="53" t="n">
        <v>3.556</v>
      </c>
      <c r="AH28" s="53" t="n">
        <v>3.556</v>
      </c>
      <c r="AI28" s="53" t="n">
        <v>3.556</v>
      </c>
      <c r="AJ28" s="53" t="n">
        <v>3.556</v>
      </c>
      <c r="AK28" s="33" t="n">
        <v>0</v>
      </c>
    </row>
    <row r="29" ht="15" customHeight="1" s="120">
      <c r="A29" s="49" t="inlineStr">
        <is>
          <t>CNV000:aa_E85</t>
        </is>
      </c>
      <c r="B29" s="16" t="inlineStr">
        <is>
          <t xml:space="preserve">  E85</t>
        </is>
      </c>
      <c r="C29" s="53" t="n">
        <v>3.99722</v>
      </c>
      <c r="D29" s="53" t="n">
        <v>3.989233</v>
      </c>
      <c r="E29" s="53" t="n">
        <v>3.989233</v>
      </c>
      <c r="F29" s="53" t="n">
        <v>3.989233</v>
      </c>
      <c r="G29" s="53" t="n">
        <v>3.989233</v>
      </c>
      <c r="H29" s="53" t="n">
        <v>3.989233</v>
      </c>
      <c r="I29" s="53" t="n">
        <v>3.989233</v>
      </c>
      <c r="J29" s="53" t="n">
        <v>3.989233</v>
      </c>
      <c r="K29" s="53" t="n">
        <v>3.989233</v>
      </c>
      <c r="L29" s="53" t="n">
        <v>3.989233</v>
      </c>
      <c r="M29" s="53" t="n">
        <v>3.989233</v>
      </c>
      <c r="N29" s="53" t="n">
        <v>3.989233</v>
      </c>
      <c r="O29" s="53" t="n">
        <v>3.989233</v>
      </c>
      <c r="P29" s="53" t="n">
        <v>3.989233</v>
      </c>
      <c r="Q29" s="53" t="n">
        <v>3.989233</v>
      </c>
      <c r="R29" s="53" t="n">
        <v>3.989233</v>
      </c>
      <c r="S29" s="53" t="n">
        <v>3.989233</v>
      </c>
      <c r="T29" s="53" t="n">
        <v>3.989233</v>
      </c>
      <c r="U29" s="53" t="n">
        <v>3.989233</v>
      </c>
      <c r="V29" s="53" t="n">
        <v>3.989233</v>
      </c>
      <c r="W29" s="53" t="n">
        <v>3.989233</v>
      </c>
      <c r="X29" s="53" t="n">
        <v>3.989233</v>
      </c>
      <c r="Y29" s="53" t="n">
        <v>3.989233</v>
      </c>
      <c r="Z29" s="53" t="n">
        <v>3.989233</v>
      </c>
      <c r="AA29" s="53" t="n">
        <v>3.989233</v>
      </c>
      <c r="AB29" s="53" t="n">
        <v>3.989233</v>
      </c>
      <c r="AC29" s="53" t="n">
        <v>3.989233</v>
      </c>
      <c r="AD29" s="53" t="n">
        <v>3.989233</v>
      </c>
      <c r="AE29" s="53" t="n">
        <v>3.989233</v>
      </c>
      <c r="AF29" s="53" t="n">
        <v>3.989233</v>
      </c>
      <c r="AG29" s="53" t="n">
        <v>3.989233</v>
      </c>
      <c r="AH29" s="53" t="n">
        <v>3.989233</v>
      </c>
      <c r="AI29" s="53" t="n">
        <v>3.989233</v>
      </c>
      <c r="AJ29" s="53" t="n">
        <v>3.989233</v>
      </c>
      <c r="AK29" s="33" t="n">
        <v>0</v>
      </c>
    </row>
    <row r="30" ht="15" customHeight="1" s="120">
      <c r="A30" s="49" t="inlineStr">
        <is>
          <t>CNV000:aa_JetFuel-Keros</t>
        </is>
      </c>
      <c r="B30" s="16" t="inlineStr">
        <is>
          <t xml:space="preserve">  Jet Fuel - Kerosene</t>
        </is>
      </c>
      <c r="C30" s="53" t="n">
        <v>5.67</v>
      </c>
      <c r="D30" s="53" t="n">
        <v>5.67</v>
      </c>
      <c r="E30" s="53" t="n">
        <v>5.67</v>
      </c>
      <c r="F30" s="53" t="n">
        <v>5.67</v>
      </c>
      <c r="G30" s="53" t="n">
        <v>5.67</v>
      </c>
      <c r="H30" s="53" t="n">
        <v>5.67</v>
      </c>
      <c r="I30" s="53" t="n">
        <v>5.67</v>
      </c>
      <c r="J30" s="53" t="n">
        <v>5.67</v>
      </c>
      <c r="K30" s="53" t="n">
        <v>5.67</v>
      </c>
      <c r="L30" s="53" t="n">
        <v>5.67</v>
      </c>
      <c r="M30" s="53" t="n">
        <v>5.67</v>
      </c>
      <c r="N30" s="53" t="n">
        <v>5.67</v>
      </c>
      <c r="O30" s="53" t="n">
        <v>5.67</v>
      </c>
      <c r="P30" s="53" t="n">
        <v>5.67</v>
      </c>
      <c r="Q30" s="53" t="n">
        <v>5.67</v>
      </c>
      <c r="R30" s="53" t="n">
        <v>5.67</v>
      </c>
      <c r="S30" s="53" t="n">
        <v>5.67</v>
      </c>
      <c r="T30" s="53" t="n">
        <v>5.67</v>
      </c>
      <c r="U30" s="53" t="n">
        <v>5.67</v>
      </c>
      <c r="V30" s="53" t="n">
        <v>5.67</v>
      </c>
      <c r="W30" s="53" t="n">
        <v>5.67</v>
      </c>
      <c r="X30" s="53" t="n">
        <v>5.67</v>
      </c>
      <c r="Y30" s="53" t="n">
        <v>5.67</v>
      </c>
      <c r="Z30" s="53" t="n">
        <v>5.67</v>
      </c>
      <c r="AA30" s="53" t="n">
        <v>5.67</v>
      </c>
      <c r="AB30" s="53" t="n">
        <v>5.67</v>
      </c>
      <c r="AC30" s="53" t="n">
        <v>5.67</v>
      </c>
      <c r="AD30" s="53" t="n">
        <v>5.67</v>
      </c>
      <c r="AE30" s="53" t="n">
        <v>5.67</v>
      </c>
      <c r="AF30" s="53" t="n">
        <v>5.67</v>
      </c>
      <c r="AG30" s="53" t="n">
        <v>5.67</v>
      </c>
      <c r="AH30" s="53" t="n">
        <v>5.67</v>
      </c>
      <c r="AI30" s="53" t="n">
        <v>5.67</v>
      </c>
      <c r="AJ30" s="53" t="n">
        <v>5.67</v>
      </c>
      <c r="AK30" s="33" t="n">
        <v>0</v>
      </c>
    </row>
    <row r="31" ht="15" customHeight="1" s="120">
      <c r="A31" s="49" t="inlineStr">
        <is>
          <t>CNV000:aa_Lubricants</t>
        </is>
      </c>
      <c r="B31" s="16" t="inlineStr">
        <is>
          <t xml:space="preserve">  Lubricants</t>
        </is>
      </c>
      <c r="C31" s="53" t="n">
        <v>6.065</v>
      </c>
      <c r="D31" s="53" t="n">
        <v>6.065</v>
      </c>
      <c r="E31" s="53" t="n">
        <v>6.065</v>
      </c>
      <c r="F31" s="53" t="n">
        <v>6.065</v>
      </c>
      <c r="G31" s="53" t="n">
        <v>6.065</v>
      </c>
      <c r="H31" s="53" t="n">
        <v>6.065</v>
      </c>
      <c r="I31" s="53" t="n">
        <v>6.065</v>
      </c>
      <c r="J31" s="53" t="n">
        <v>6.065</v>
      </c>
      <c r="K31" s="53" t="n">
        <v>6.065</v>
      </c>
      <c r="L31" s="53" t="n">
        <v>6.065</v>
      </c>
      <c r="M31" s="53" t="n">
        <v>6.065</v>
      </c>
      <c r="N31" s="53" t="n">
        <v>6.065</v>
      </c>
      <c r="O31" s="53" t="n">
        <v>6.065</v>
      </c>
      <c r="P31" s="53" t="n">
        <v>6.065</v>
      </c>
      <c r="Q31" s="53" t="n">
        <v>6.065</v>
      </c>
      <c r="R31" s="53" t="n">
        <v>6.065</v>
      </c>
      <c r="S31" s="53" t="n">
        <v>6.065</v>
      </c>
      <c r="T31" s="53" t="n">
        <v>6.065</v>
      </c>
      <c r="U31" s="53" t="n">
        <v>6.065</v>
      </c>
      <c r="V31" s="53" t="n">
        <v>6.065</v>
      </c>
      <c r="W31" s="53" t="n">
        <v>6.065</v>
      </c>
      <c r="X31" s="53" t="n">
        <v>6.065</v>
      </c>
      <c r="Y31" s="53" t="n">
        <v>6.065</v>
      </c>
      <c r="Z31" s="53" t="n">
        <v>6.065</v>
      </c>
      <c r="AA31" s="53" t="n">
        <v>6.065</v>
      </c>
      <c r="AB31" s="53" t="n">
        <v>6.065</v>
      </c>
      <c r="AC31" s="53" t="n">
        <v>6.065</v>
      </c>
      <c r="AD31" s="53" t="n">
        <v>6.065</v>
      </c>
      <c r="AE31" s="53" t="n">
        <v>6.065</v>
      </c>
      <c r="AF31" s="53" t="n">
        <v>6.065</v>
      </c>
      <c r="AG31" s="53" t="n">
        <v>6.065</v>
      </c>
      <c r="AH31" s="53" t="n">
        <v>6.065</v>
      </c>
      <c r="AI31" s="53" t="n">
        <v>6.065</v>
      </c>
      <c r="AJ31" s="53" t="n">
        <v>6.065</v>
      </c>
      <c r="AK31" s="33" t="n">
        <v>0</v>
      </c>
    </row>
    <row r="32" ht="15" customHeight="1" s="120">
      <c r="A32" s="49" t="inlineStr">
        <is>
          <t>CNV000:aa_MotorGasoline</t>
        </is>
      </c>
      <c r="B32" s="16" t="inlineStr">
        <is>
          <t xml:space="preserve">  Motor Gasoline Average</t>
        </is>
      </c>
      <c r="C32" s="53" t="n">
        <v>5.056643</v>
      </c>
      <c r="D32" s="53" t="n">
        <v>5.05526</v>
      </c>
      <c r="E32" s="53" t="n">
        <v>5.055925</v>
      </c>
      <c r="F32" s="53" t="n">
        <v>5.05627</v>
      </c>
      <c r="G32" s="53" t="n">
        <v>5.055361</v>
      </c>
      <c r="H32" s="53" t="n">
        <v>5.053336</v>
      </c>
      <c r="I32" s="53" t="n">
        <v>5.050816</v>
      </c>
      <c r="J32" s="53" t="n">
        <v>5.050002</v>
      </c>
      <c r="K32" s="53" t="n">
        <v>5.049479</v>
      </c>
      <c r="L32" s="53" t="n">
        <v>5.049067</v>
      </c>
      <c r="M32" s="53" t="n">
        <v>5.04862</v>
      </c>
      <c r="N32" s="53" t="n">
        <v>5.048186</v>
      </c>
      <c r="O32" s="53" t="n">
        <v>5.047752</v>
      </c>
      <c r="P32" s="53" t="n">
        <v>5.047827</v>
      </c>
      <c r="Q32" s="53" t="n">
        <v>5.047112</v>
      </c>
      <c r="R32" s="53" t="n">
        <v>5.046712</v>
      </c>
      <c r="S32" s="53" t="n">
        <v>5.046464</v>
      </c>
      <c r="T32" s="53" t="n">
        <v>5.045877</v>
      </c>
      <c r="U32" s="53" t="n">
        <v>5.045186</v>
      </c>
      <c r="V32" s="53" t="n">
        <v>5.04443</v>
      </c>
      <c r="W32" s="53" t="n">
        <v>5.043581</v>
      </c>
      <c r="X32" s="53" t="n">
        <v>5.042755</v>
      </c>
      <c r="Y32" s="53" t="n">
        <v>5.041688</v>
      </c>
      <c r="Z32" s="53" t="n">
        <v>5.040498</v>
      </c>
      <c r="AA32" s="53" t="n">
        <v>5.03916</v>
      </c>
      <c r="AB32" s="53" t="n">
        <v>5.037867</v>
      </c>
      <c r="AC32" s="53" t="n">
        <v>5.036224</v>
      </c>
      <c r="AD32" s="53" t="n">
        <v>5.034602</v>
      </c>
      <c r="AE32" s="53" t="n">
        <v>5.032873</v>
      </c>
      <c r="AF32" s="53" t="n">
        <v>5.030945</v>
      </c>
      <c r="AG32" s="53" t="n">
        <v>5.028548</v>
      </c>
      <c r="AH32" s="53" t="n">
        <v>5.025918</v>
      </c>
      <c r="AI32" s="53" t="n">
        <v>5.023038</v>
      </c>
      <c r="AJ32" s="53" t="n">
        <v>5.023036</v>
      </c>
      <c r="AK32" s="33" t="n">
        <v>-0.0002</v>
      </c>
    </row>
    <row r="33" ht="15" customHeight="1" s="120">
      <c r="A33" s="49" t="inlineStr">
        <is>
          <t>CNV000:aa_TradMotorGas</t>
        </is>
      </c>
      <c r="B33" s="16" t="inlineStr">
        <is>
          <t xml:space="preserve">     Conventional Motor Gasoline</t>
        </is>
      </c>
      <c r="C33" s="53" t="n">
        <v>5.056643</v>
      </c>
      <c r="D33" s="53" t="n">
        <v>5.05512</v>
      </c>
      <c r="E33" s="53" t="n">
        <v>5.055751</v>
      </c>
      <c r="F33" s="53" t="n">
        <v>5.056176</v>
      </c>
      <c r="G33" s="53" t="n">
        <v>5.055227</v>
      </c>
      <c r="H33" s="53" t="n">
        <v>5.053253</v>
      </c>
      <c r="I33" s="53" t="n">
        <v>5.050234</v>
      </c>
      <c r="J33" s="53" t="n">
        <v>5.04937</v>
      </c>
      <c r="K33" s="53" t="n">
        <v>5.048821</v>
      </c>
      <c r="L33" s="53" t="n">
        <v>5.048382</v>
      </c>
      <c r="M33" s="53" t="n">
        <v>5.047904</v>
      </c>
      <c r="N33" s="53" t="n">
        <v>5.047441</v>
      </c>
      <c r="O33" s="53" t="n">
        <v>5.046983</v>
      </c>
      <c r="P33" s="53" t="n">
        <v>5.047075</v>
      </c>
      <c r="Q33" s="53" t="n">
        <v>5.046299</v>
      </c>
      <c r="R33" s="53" t="n">
        <v>5.045844</v>
      </c>
      <c r="S33" s="53" t="n">
        <v>5.045551</v>
      </c>
      <c r="T33" s="53" t="n">
        <v>5.044918</v>
      </c>
      <c r="U33" s="53" t="n">
        <v>5.044184</v>
      </c>
      <c r="V33" s="53" t="n">
        <v>5.043369</v>
      </c>
      <c r="W33" s="53" t="n">
        <v>5.042453</v>
      </c>
      <c r="X33" s="53" t="n">
        <v>5.041563</v>
      </c>
      <c r="Y33" s="53" t="n">
        <v>5.040411</v>
      </c>
      <c r="Z33" s="53" t="n">
        <v>5.039127</v>
      </c>
      <c r="AA33" s="53" t="n">
        <v>5.037684</v>
      </c>
      <c r="AB33" s="53" t="n">
        <v>5.03629</v>
      </c>
      <c r="AC33" s="53" t="n">
        <v>5.034517</v>
      </c>
      <c r="AD33" s="53" t="n">
        <v>5.032803</v>
      </c>
      <c r="AE33" s="53" t="n">
        <v>5.030991</v>
      </c>
      <c r="AF33" s="53" t="n">
        <v>5.028909</v>
      </c>
      <c r="AG33" s="53" t="n">
        <v>5.026314</v>
      </c>
      <c r="AH33" s="53" t="n">
        <v>5.023472</v>
      </c>
      <c r="AI33" s="53" t="n">
        <v>5.020365</v>
      </c>
      <c r="AJ33" s="53" t="n">
        <v>5.020364</v>
      </c>
      <c r="AK33" s="33" t="n">
        <v>-0.000216</v>
      </c>
    </row>
    <row r="34" ht="15" customHeight="1" s="120">
      <c r="A34" s="49" t="inlineStr">
        <is>
          <t>CNV000:aa_ReforMotorGas</t>
        </is>
      </c>
      <c r="B34" s="16" t="inlineStr">
        <is>
          <t xml:space="preserve">     Reformulated Motor Gasoline</t>
        </is>
      </c>
      <c r="C34" s="53" t="n">
        <v>5.056643</v>
      </c>
      <c r="D34" s="53" t="n">
        <v>5.055029</v>
      </c>
      <c r="E34" s="53" t="n">
        <v>5.056086</v>
      </c>
      <c r="F34" s="53" t="n">
        <v>5.056363</v>
      </c>
      <c r="G34" s="53" t="n">
        <v>5.055162</v>
      </c>
      <c r="H34" s="53" t="n">
        <v>5.052112</v>
      </c>
      <c r="I34" s="53" t="n">
        <v>5.04991</v>
      </c>
      <c r="J34" s="53" t="n">
        <v>5.048966</v>
      </c>
      <c r="K34" s="53" t="n">
        <v>5.048403</v>
      </c>
      <c r="L34" s="53" t="n">
        <v>5.047948</v>
      </c>
      <c r="M34" s="53" t="n">
        <v>5.047451</v>
      </c>
      <c r="N34" s="53" t="n">
        <v>5.04697</v>
      </c>
      <c r="O34" s="53" t="n">
        <v>5.046498</v>
      </c>
      <c r="P34" s="53" t="n">
        <v>5.046602</v>
      </c>
      <c r="Q34" s="53" t="n">
        <v>5.045841</v>
      </c>
      <c r="R34" s="53" t="n">
        <v>5.045493</v>
      </c>
      <c r="S34" s="53" t="n">
        <v>5.045332</v>
      </c>
      <c r="T34" s="53" t="n">
        <v>5.044714</v>
      </c>
      <c r="U34" s="53" t="n">
        <v>5.043957</v>
      </c>
      <c r="V34" s="53" t="n">
        <v>5.043109</v>
      </c>
      <c r="W34" s="53" t="n">
        <v>5.042155</v>
      </c>
      <c r="X34" s="53" t="n">
        <v>5.041226</v>
      </c>
      <c r="Y34" s="53" t="n">
        <v>5.040023</v>
      </c>
      <c r="Z34" s="53" t="n">
        <v>5.038681</v>
      </c>
      <c r="AA34" s="53" t="n">
        <v>5.037174</v>
      </c>
      <c r="AB34" s="53" t="n">
        <v>5.035717</v>
      </c>
      <c r="AC34" s="53" t="n">
        <v>5.033862</v>
      </c>
      <c r="AD34" s="53" t="n">
        <v>5.031927</v>
      </c>
      <c r="AE34" s="53" t="n">
        <v>5.029827</v>
      </c>
      <c r="AF34" s="53" t="n">
        <v>5.027649</v>
      </c>
      <c r="AG34" s="53" t="n">
        <v>5.024933</v>
      </c>
      <c r="AH34" s="53" t="n">
        <v>5.021959</v>
      </c>
      <c r="AI34" s="53" t="n">
        <v>5.018713</v>
      </c>
      <c r="AJ34" s="53" t="n">
        <v>5.018713</v>
      </c>
      <c r="AK34" s="33" t="n">
        <v>-0.000225</v>
      </c>
    </row>
    <row r="35" ht="15" customHeight="1" s="120">
      <c r="A35" s="49" t="inlineStr">
        <is>
          <t>CNV000:convert_cbob</t>
        </is>
      </c>
      <c r="B35" s="16" t="inlineStr">
        <is>
          <t xml:space="preserve">     Conventional before Blending</t>
        </is>
      </c>
      <c r="C35" s="53" t="n">
        <v>5.22228</v>
      </c>
      <c r="D35" s="53" t="n">
        <v>5.22228</v>
      </c>
      <c r="E35" s="53" t="n">
        <v>5.22228</v>
      </c>
      <c r="F35" s="53" t="n">
        <v>5.22228</v>
      </c>
      <c r="G35" s="53" t="n">
        <v>5.22228</v>
      </c>
      <c r="H35" s="53" t="n">
        <v>5.22228</v>
      </c>
      <c r="I35" s="53" t="n">
        <v>5.22228</v>
      </c>
      <c r="J35" s="53" t="n">
        <v>5.22228</v>
      </c>
      <c r="K35" s="53" t="n">
        <v>5.22228</v>
      </c>
      <c r="L35" s="53" t="n">
        <v>5.22228</v>
      </c>
      <c r="M35" s="53" t="n">
        <v>5.22228</v>
      </c>
      <c r="N35" s="53" t="n">
        <v>5.22228</v>
      </c>
      <c r="O35" s="53" t="n">
        <v>5.22228</v>
      </c>
      <c r="P35" s="53" t="n">
        <v>5.22228</v>
      </c>
      <c r="Q35" s="53" t="n">
        <v>5.22228</v>
      </c>
      <c r="R35" s="53" t="n">
        <v>5.22228</v>
      </c>
      <c r="S35" s="53" t="n">
        <v>5.22228</v>
      </c>
      <c r="T35" s="53" t="n">
        <v>5.22228</v>
      </c>
      <c r="U35" s="53" t="n">
        <v>5.22228</v>
      </c>
      <c r="V35" s="53" t="n">
        <v>5.22228</v>
      </c>
      <c r="W35" s="53" t="n">
        <v>5.22228</v>
      </c>
      <c r="X35" s="53" t="n">
        <v>5.22228</v>
      </c>
      <c r="Y35" s="53" t="n">
        <v>5.22228</v>
      </c>
      <c r="Z35" s="53" t="n">
        <v>5.22228</v>
      </c>
      <c r="AA35" s="53" t="n">
        <v>5.22228</v>
      </c>
      <c r="AB35" s="53" t="n">
        <v>5.22228</v>
      </c>
      <c r="AC35" s="53" t="n">
        <v>5.22228</v>
      </c>
      <c r="AD35" s="53" t="n">
        <v>5.22228</v>
      </c>
      <c r="AE35" s="53" t="n">
        <v>5.22228</v>
      </c>
      <c r="AF35" s="53" t="n">
        <v>5.22228</v>
      </c>
      <c r="AG35" s="53" t="n">
        <v>5.22228</v>
      </c>
      <c r="AH35" s="53" t="n">
        <v>5.22228</v>
      </c>
      <c r="AI35" s="53" t="n">
        <v>5.22228</v>
      </c>
      <c r="AJ35" s="53" t="n">
        <v>5.22228</v>
      </c>
      <c r="AK35" s="33" t="n">
        <v>0</v>
      </c>
    </row>
    <row r="36" ht="15" customHeight="1" s="120">
      <c r="A36" s="49" t="inlineStr">
        <is>
          <t>CNV000:convert_rbob</t>
        </is>
      </c>
      <c r="B36" s="16" t="inlineStr">
        <is>
          <t xml:space="preserve">     Reformulated before Blending</t>
        </is>
      </c>
      <c r="C36" s="53" t="n">
        <v>5.22228</v>
      </c>
      <c r="D36" s="53" t="n">
        <v>5.22228</v>
      </c>
      <c r="E36" s="53" t="n">
        <v>5.22228</v>
      </c>
      <c r="F36" s="53" t="n">
        <v>5.22228</v>
      </c>
      <c r="G36" s="53" t="n">
        <v>5.22228</v>
      </c>
      <c r="H36" s="53" t="n">
        <v>5.22228</v>
      </c>
      <c r="I36" s="53" t="n">
        <v>5.22228</v>
      </c>
      <c r="J36" s="53" t="n">
        <v>5.22228</v>
      </c>
      <c r="K36" s="53" t="n">
        <v>5.22228</v>
      </c>
      <c r="L36" s="53" t="n">
        <v>5.22228</v>
      </c>
      <c r="M36" s="53" t="n">
        <v>5.22228</v>
      </c>
      <c r="N36" s="53" t="n">
        <v>5.22228</v>
      </c>
      <c r="O36" s="53" t="n">
        <v>5.22228</v>
      </c>
      <c r="P36" s="53" t="n">
        <v>5.22228</v>
      </c>
      <c r="Q36" s="53" t="n">
        <v>5.22228</v>
      </c>
      <c r="R36" s="53" t="n">
        <v>5.22228</v>
      </c>
      <c r="S36" s="53" t="n">
        <v>5.22228</v>
      </c>
      <c r="T36" s="53" t="n">
        <v>5.22228</v>
      </c>
      <c r="U36" s="53" t="n">
        <v>5.22228</v>
      </c>
      <c r="V36" s="53" t="n">
        <v>5.22228</v>
      </c>
      <c r="W36" s="53" t="n">
        <v>5.22228</v>
      </c>
      <c r="X36" s="53" t="n">
        <v>5.22228</v>
      </c>
      <c r="Y36" s="53" t="n">
        <v>5.22228</v>
      </c>
      <c r="Z36" s="53" t="n">
        <v>5.22228</v>
      </c>
      <c r="AA36" s="53" t="n">
        <v>5.22228</v>
      </c>
      <c r="AB36" s="53" t="n">
        <v>5.22228</v>
      </c>
      <c r="AC36" s="53" t="n">
        <v>5.22228</v>
      </c>
      <c r="AD36" s="53" t="n">
        <v>5.22228</v>
      </c>
      <c r="AE36" s="53" t="n">
        <v>5.22228</v>
      </c>
      <c r="AF36" s="53" t="n">
        <v>5.22228</v>
      </c>
      <c r="AG36" s="53" t="n">
        <v>5.22228</v>
      </c>
      <c r="AH36" s="53" t="n">
        <v>5.22228</v>
      </c>
      <c r="AI36" s="53" t="n">
        <v>5.22228</v>
      </c>
      <c r="AJ36" s="53" t="n">
        <v>5.22228</v>
      </c>
      <c r="AK36" s="33" t="n">
        <v>0</v>
      </c>
    </row>
    <row r="37" ht="15" customHeight="1" s="120">
      <c r="A37" s="49" t="inlineStr">
        <is>
          <t>CNV000:aa_PentanesPlus</t>
        </is>
      </c>
      <c r="B37" s="16" t="inlineStr">
        <is>
          <t xml:space="preserve">  Natural Gasoline</t>
        </is>
      </c>
      <c r="C37" s="53" t="n">
        <v>4.62</v>
      </c>
      <c r="D37" s="53" t="n">
        <v>4.62</v>
      </c>
      <c r="E37" s="53" t="n">
        <v>4.62</v>
      </c>
      <c r="F37" s="53" t="n">
        <v>4.62</v>
      </c>
      <c r="G37" s="53" t="n">
        <v>4.62</v>
      </c>
      <c r="H37" s="53" t="n">
        <v>4.62</v>
      </c>
      <c r="I37" s="53" t="n">
        <v>4.62</v>
      </c>
      <c r="J37" s="53" t="n">
        <v>4.62</v>
      </c>
      <c r="K37" s="53" t="n">
        <v>4.62</v>
      </c>
      <c r="L37" s="53" t="n">
        <v>4.62</v>
      </c>
      <c r="M37" s="53" t="n">
        <v>4.62</v>
      </c>
      <c r="N37" s="53" t="n">
        <v>4.62</v>
      </c>
      <c r="O37" s="53" t="n">
        <v>4.62</v>
      </c>
      <c r="P37" s="53" t="n">
        <v>4.62</v>
      </c>
      <c r="Q37" s="53" t="n">
        <v>4.62</v>
      </c>
      <c r="R37" s="53" t="n">
        <v>4.62</v>
      </c>
      <c r="S37" s="53" t="n">
        <v>4.62</v>
      </c>
      <c r="T37" s="53" t="n">
        <v>4.62</v>
      </c>
      <c r="U37" s="53" t="n">
        <v>4.62</v>
      </c>
      <c r="V37" s="53" t="n">
        <v>4.62</v>
      </c>
      <c r="W37" s="53" t="n">
        <v>4.62</v>
      </c>
      <c r="X37" s="53" t="n">
        <v>4.62</v>
      </c>
      <c r="Y37" s="53" t="n">
        <v>4.62</v>
      </c>
      <c r="Z37" s="53" t="n">
        <v>4.62</v>
      </c>
      <c r="AA37" s="53" t="n">
        <v>4.62</v>
      </c>
      <c r="AB37" s="53" t="n">
        <v>4.62</v>
      </c>
      <c r="AC37" s="53" t="n">
        <v>4.62</v>
      </c>
      <c r="AD37" s="53" t="n">
        <v>4.62</v>
      </c>
      <c r="AE37" s="53" t="n">
        <v>4.62</v>
      </c>
      <c r="AF37" s="53" t="n">
        <v>4.62</v>
      </c>
      <c r="AG37" s="53" t="n">
        <v>4.62</v>
      </c>
      <c r="AH37" s="53" t="n">
        <v>4.62</v>
      </c>
      <c r="AI37" s="53" t="n">
        <v>4.62</v>
      </c>
      <c r="AJ37" s="53" t="n">
        <v>4.62</v>
      </c>
      <c r="AK37" s="33" t="n">
        <v>0</v>
      </c>
    </row>
    <row r="38" ht="15" customHeight="1" s="120">
      <c r="A38" s="49" t="inlineStr">
        <is>
          <t>CNV000:aa_OtherPetroleu</t>
        </is>
      </c>
      <c r="B38" s="16" t="inlineStr">
        <is>
          <t xml:space="preserve">  Other Petroleum</t>
        </is>
      </c>
      <c r="C38" s="53" t="n">
        <v>5.8</v>
      </c>
      <c r="D38" s="53" t="n">
        <v>5.8</v>
      </c>
      <c r="E38" s="53" t="n">
        <v>5.8</v>
      </c>
      <c r="F38" s="53" t="n">
        <v>5.8</v>
      </c>
      <c r="G38" s="53" t="n">
        <v>5.8</v>
      </c>
      <c r="H38" s="53" t="n">
        <v>5.8</v>
      </c>
      <c r="I38" s="53" t="n">
        <v>5.8</v>
      </c>
      <c r="J38" s="53" t="n">
        <v>5.8</v>
      </c>
      <c r="K38" s="53" t="n">
        <v>5.8</v>
      </c>
      <c r="L38" s="53" t="n">
        <v>5.8</v>
      </c>
      <c r="M38" s="53" t="n">
        <v>5.8</v>
      </c>
      <c r="N38" s="53" t="n">
        <v>5.8</v>
      </c>
      <c r="O38" s="53" t="n">
        <v>5.8</v>
      </c>
      <c r="P38" s="53" t="n">
        <v>5.8</v>
      </c>
      <c r="Q38" s="53" t="n">
        <v>5.8</v>
      </c>
      <c r="R38" s="53" t="n">
        <v>5.8</v>
      </c>
      <c r="S38" s="53" t="n">
        <v>5.8</v>
      </c>
      <c r="T38" s="53" t="n">
        <v>5.8</v>
      </c>
      <c r="U38" s="53" t="n">
        <v>5.8</v>
      </c>
      <c r="V38" s="53" t="n">
        <v>5.8</v>
      </c>
      <c r="W38" s="53" t="n">
        <v>5.8</v>
      </c>
      <c r="X38" s="53" t="n">
        <v>5.8</v>
      </c>
      <c r="Y38" s="53" t="n">
        <v>5.8</v>
      </c>
      <c r="Z38" s="53" t="n">
        <v>5.8</v>
      </c>
      <c r="AA38" s="53" t="n">
        <v>5.8</v>
      </c>
      <c r="AB38" s="53" t="n">
        <v>5.8</v>
      </c>
      <c r="AC38" s="53" t="n">
        <v>5.8</v>
      </c>
      <c r="AD38" s="53" t="n">
        <v>5.8</v>
      </c>
      <c r="AE38" s="53" t="n">
        <v>5.8</v>
      </c>
      <c r="AF38" s="53" t="n">
        <v>5.8</v>
      </c>
      <c r="AG38" s="53" t="n">
        <v>5.8</v>
      </c>
      <c r="AH38" s="53" t="n">
        <v>5.8</v>
      </c>
      <c r="AI38" s="53" t="n">
        <v>5.8</v>
      </c>
      <c r="AJ38" s="53" t="n">
        <v>5.8</v>
      </c>
      <c r="AK38" s="33" t="n">
        <v>0</v>
      </c>
    </row>
    <row r="39" ht="15" customHeight="1" s="120">
      <c r="A39" s="49" t="inlineStr">
        <is>
          <t>CNV000:aa_PetrochemFeed</t>
        </is>
      </c>
      <c r="B39" s="16" t="inlineStr">
        <is>
          <t xml:space="preserve">  Petrochemical Feedstocks</t>
        </is>
      </c>
      <c r="C39" s="53" t="n">
        <v>5.451076</v>
      </c>
      <c r="D39" s="53" t="n">
        <v>5.451076</v>
      </c>
      <c r="E39" s="53" t="n">
        <v>5.451076</v>
      </c>
      <c r="F39" s="53" t="n">
        <v>5.451076</v>
      </c>
      <c r="G39" s="53" t="n">
        <v>5.451076</v>
      </c>
      <c r="H39" s="53" t="n">
        <v>5.451076</v>
      </c>
      <c r="I39" s="53" t="n">
        <v>5.451076</v>
      </c>
      <c r="J39" s="53" t="n">
        <v>5.451076</v>
      </c>
      <c r="K39" s="53" t="n">
        <v>5.451076</v>
      </c>
      <c r="L39" s="53" t="n">
        <v>5.451076</v>
      </c>
      <c r="M39" s="53" t="n">
        <v>5.451076</v>
      </c>
      <c r="N39" s="53" t="n">
        <v>5.451076</v>
      </c>
      <c r="O39" s="53" t="n">
        <v>5.451076</v>
      </c>
      <c r="P39" s="53" t="n">
        <v>5.451076</v>
      </c>
      <c r="Q39" s="53" t="n">
        <v>5.451076</v>
      </c>
      <c r="R39" s="53" t="n">
        <v>5.451076</v>
      </c>
      <c r="S39" s="53" t="n">
        <v>5.451076</v>
      </c>
      <c r="T39" s="53" t="n">
        <v>5.451076</v>
      </c>
      <c r="U39" s="53" t="n">
        <v>5.451076</v>
      </c>
      <c r="V39" s="53" t="n">
        <v>5.451076</v>
      </c>
      <c r="W39" s="53" t="n">
        <v>5.451076</v>
      </c>
      <c r="X39" s="53" t="n">
        <v>5.451076</v>
      </c>
      <c r="Y39" s="53" t="n">
        <v>5.451076</v>
      </c>
      <c r="Z39" s="53" t="n">
        <v>5.451076</v>
      </c>
      <c r="AA39" s="53" t="n">
        <v>5.451076</v>
      </c>
      <c r="AB39" s="53" t="n">
        <v>5.451076</v>
      </c>
      <c r="AC39" s="53" t="n">
        <v>5.451076</v>
      </c>
      <c r="AD39" s="53" t="n">
        <v>5.451076</v>
      </c>
      <c r="AE39" s="53" t="n">
        <v>5.451076</v>
      </c>
      <c r="AF39" s="53" t="n">
        <v>5.451076</v>
      </c>
      <c r="AG39" s="53" t="n">
        <v>5.451076</v>
      </c>
      <c r="AH39" s="53" t="n">
        <v>5.451076</v>
      </c>
      <c r="AI39" s="53" t="n">
        <v>5.451076</v>
      </c>
      <c r="AJ39" s="53" t="n">
        <v>5.451076</v>
      </c>
      <c r="AK39" s="33" t="n">
        <v>0</v>
      </c>
    </row>
    <row r="40" ht="15" customHeight="1" s="120">
      <c r="A40" s="49" t="inlineStr">
        <is>
          <t>CNV000:aa_PetroleumCoke</t>
        </is>
      </c>
      <c r="B40" s="16" t="inlineStr">
        <is>
          <t xml:space="preserve">  Petroleum Coke</t>
        </is>
      </c>
      <c r="C40" s="53" t="n">
        <v>6.287</v>
      </c>
      <c r="D40" s="53" t="n">
        <v>6.287</v>
      </c>
      <c r="E40" s="53" t="n">
        <v>6.287</v>
      </c>
      <c r="F40" s="53" t="n">
        <v>6.287</v>
      </c>
      <c r="G40" s="53" t="n">
        <v>6.287</v>
      </c>
      <c r="H40" s="53" t="n">
        <v>6.287</v>
      </c>
      <c r="I40" s="53" t="n">
        <v>6.287</v>
      </c>
      <c r="J40" s="53" t="n">
        <v>6.287</v>
      </c>
      <c r="K40" s="53" t="n">
        <v>6.287</v>
      </c>
      <c r="L40" s="53" t="n">
        <v>6.287</v>
      </c>
      <c r="M40" s="53" t="n">
        <v>6.287</v>
      </c>
      <c r="N40" s="53" t="n">
        <v>6.287</v>
      </c>
      <c r="O40" s="53" t="n">
        <v>6.287</v>
      </c>
      <c r="P40" s="53" t="n">
        <v>6.287</v>
      </c>
      <c r="Q40" s="53" t="n">
        <v>6.287</v>
      </c>
      <c r="R40" s="53" t="n">
        <v>6.287</v>
      </c>
      <c r="S40" s="53" t="n">
        <v>6.287</v>
      </c>
      <c r="T40" s="53" t="n">
        <v>6.287</v>
      </c>
      <c r="U40" s="53" t="n">
        <v>6.287</v>
      </c>
      <c r="V40" s="53" t="n">
        <v>6.287</v>
      </c>
      <c r="W40" s="53" t="n">
        <v>6.287</v>
      </c>
      <c r="X40" s="53" t="n">
        <v>6.287</v>
      </c>
      <c r="Y40" s="53" t="n">
        <v>6.287</v>
      </c>
      <c r="Z40" s="53" t="n">
        <v>6.287</v>
      </c>
      <c r="AA40" s="53" t="n">
        <v>6.287</v>
      </c>
      <c r="AB40" s="53" t="n">
        <v>6.287</v>
      </c>
      <c r="AC40" s="53" t="n">
        <v>6.287</v>
      </c>
      <c r="AD40" s="53" t="n">
        <v>6.287</v>
      </c>
      <c r="AE40" s="53" t="n">
        <v>6.287</v>
      </c>
      <c r="AF40" s="53" t="n">
        <v>6.287</v>
      </c>
      <c r="AG40" s="53" t="n">
        <v>6.287</v>
      </c>
      <c r="AH40" s="53" t="n">
        <v>6.287</v>
      </c>
      <c r="AI40" s="53" t="n">
        <v>6.287</v>
      </c>
      <c r="AJ40" s="53" t="n">
        <v>6.287</v>
      </c>
      <c r="AK40" s="33" t="n">
        <v>0</v>
      </c>
    </row>
    <row r="41" ht="15" customHeight="1" s="120">
      <c r="A41" s="49" t="inlineStr">
        <is>
          <t>CNV000:aa_ResidualFuel</t>
        </is>
      </c>
      <c r="B41" s="16" t="inlineStr">
        <is>
          <t xml:space="preserve">  Residual Fuel</t>
        </is>
      </c>
      <c r="C41" s="53" t="n">
        <v>6.287</v>
      </c>
      <c r="D41" s="53" t="n">
        <v>6.287</v>
      </c>
      <c r="E41" s="53" t="n">
        <v>6.287</v>
      </c>
      <c r="F41" s="53" t="n">
        <v>6.287</v>
      </c>
      <c r="G41" s="53" t="n">
        <v>6.287</v>
      </c>
      <c r="H41" s="53" t="n">
        <v>6.287</v>
      </c>
      <c r="I41" s="53" t="n">
        <v>6.287</v>
      </c>
      <c r="J41" s="53" t="n">
        <v>6.287</v>
      </c>
      <c r="K41" s="53" t="n">
        <v>6.287</v>
      </c>
      <c r="L41" s="53" t="n">
        <v>6.287</v>
      </c>
      <c r="M41" s="53" t="n">
        <v>6.287</v>
      </c>
      <c r="N41" s="53" t="n">
        <v>6.287</v>
      </c>
      <c r="O41" s="53" t="n">
        <v>6.287</v>
      </c>
      <c r="P41" s="53" t="n">
        <v>6.287</v>
      </c>
      <c r="Q41" s="53" t="n">
        <v>6.287</v>
      </c>
      <c r="R41" s="53" t="n">
        <v>6.287</v>
      </c>
      <c r="S41" s="53" t="n">
        <v>6.287</v>
      </c>
      <c r="T41" s="53" t="n">
        <v>6.287</v>
      </c>
      <c r="U41" s="53" t="n">
        <v>6.287</v>
      </c>
      <c r="V41" s="53" t="n">
        <v>6.287</v>
      </c>
      <c r="W41" s="53" t="n">
        <v>6.287</v>
      </c>
      <c r="X41" s="53" t="n">
        <v>6.287</v>
      </c>
      <c r="Y41" s="53" t="n">
        <v>6.287</v>
      </c>
      <c r="Z41" s="53" t="n">
        <v>6.287</v>
      </c>
      <c r="AA41" s="53" t="n">
        <v>6.287</v>
      </c>
      <c r="AB41" s="53" t="n">
        <v>6.287</v>
      </c>
      <c r="AC41" s="53" t="n">
        <v>6.287</v>
      </c>
      <c r="AD41" s="53" t="n">
        <v>6.287</v>
      </c>
      <c r="AE41" s="53" t="n">
        <v>6.287</v>
      </c>
      <c r="AF41" s="53" t="n">
        <v>6.287</v>
      </c>
      <c r="AG41" s="53" t="n">
        <v>6.287</v>
      </c>
      <c r="AH41" s="53" t="n">
        <v>6.287</v>
      </c>
      <c r="AI41" s="53" t="n">
        <v>6.287</v>
      </c>
      <c r="AJ41" s="53" t="n">
        <v>6.287</v>
      </c>
      <c r="AK41" s="33" t="n">
        <v>0</v>
      </c>
    </row>
    <row r="42" ht="15" customHeight="1" s="120">
      <c r="A42" s="49" t="inlineStr">
        <is>
          <t>CNV000:aa_StillGas</t>
        </is>
      </c>
      <c r="B42" s="16" t="inlineStr">
        <is>
          <t xml:space="preserve">  Still Gas</t>
        </is>
      </c>
      <c r="C42" s="53" t="n">
        <v>6.287</v>
      </c>
      <c r="D42" s="53" t="n">
        <v>6.287</v>
      </c>
      <c r="E42" s="53" t="n">
        <v>6.287</v>
      </c>
      <c r="F42" s="53" t="n">
        <v>6.287</v>
      </c>
      <c r="G42" s="53" t="n">
        <v>6.287</v>
      </c>
      <c r="H42" s="53" t="n">
        <v>6.287</v>
      </c>
      <c r="I42" s="53" t="n">
        <v>6.287</v>
      </c>
      <c r="J42" s="53" t="n">
        <v>6.287</v>
      </c>
      <c r="K42" s="53" t="n">
        <v>6.287</v>
      </c>
      <c r="L42" s="53" t="n">
        <v>6.287</v>
      </c>
      <c r="M42" s="53" t="n">
        <v>6.287</v>
      </c>
      <c r="N42" s="53" t="n">
        <v>6.287</v>
      </c>
      <c r="O42" s="53" t="n">
        <v>6.287</v>
      </c>
      <c r="P42" s="53" t="n">
        <v>6.287</v>
      </c>
      <c r="Q42" s="53" t="n">
        <v>6.287</v>
      </c>
      <c r="R42" s="53" t="n">
        <v>6.287</v>
      </c>
      <c r="S42" s="53" t="n">
        <v>6.287</v>
      </c>
      <c r="T42" s="53" t="n">
        <v>6.287</v>
      </c>
      <c r="U42" s="53" t="n">
        <v>6.287</v>
      </c>
      <c r="V42" s="53" t="n">
        <v>6.287</v>
      </c>
      <c r="W42" s="53" t="n">
        <v>6.287</v>
      </c>
      <c r="X42" s="53" t="n">
        <v>6.287</v>
      </c>
      <c r="Y42" s="53" t="n">
        <v>6.287</v>
      </c>
      <c r="Z42" s="53" t="n">
        <v>6.287</v>
      </c>
      <c r="AA42" s="53" t="n">
        <v>6.287</v>
      </c>
      <c r="AB42" s="53" t="n">
        <v>6.287</v>
      </c>
      <c r="AC42" s="53" t="n">
        <v>6.287</v>
      </c>
      <c r="AD42" s="53" t="n">
        <v>6.287</v>
      </c>
      <c r="AE42" s="53" t="n">
        <v>6.287</v>
      </c>
      <c r="AF42" s="53" t="n">
        <v>6.287</v>
      </c>
      <c r="AG42" s="53" t="n">
        <v>6.287</v>
      </c>
      <c r="AH42" s="53" t="n">
        <v>6.287</v>
      </c>
      <c r="AI42" s="53" t="n">
        <v>6.287</v>
      </c>
      <c r="AJ42" s="53" t="n">
        <v>6.287</v>
      </c>
      <c r="AK42" s="33" t="n">
        <v>0</v>
      </c>
    </row>
    <row r="43" ht="15" customHeight="1" s="120">
      <c r="A43" s="49" t="inlineStr">
        <is>
          <t>CNV000:aa_UnfinishOilIm</t>
        </is>
      </c>
      <c r="B43" s="16" t="inlineStr">
        <is>
          <t xml:space="preserve">  Unfinished Oils</t>
        </is>
      </c>
      <c r="C43" s="53" t="n">
        <v>6.147346</v>
      </c>
      <c r="D43" s="53" t="n">
        <v>6.145226</v>
      </c>
      <c r="E43" s="53" t="n">
        <v>6.145617</v>
      </c>
      <c r="F43" s="53" t="n">
        <v>6.192609</v>
      </c>
      <c r="G43" s="53" t="n">
        <v>6.187137</v>
      </c>
      <c r="H43" s="53" t="n">
        <v>6.183912</v>
      </c>
      <c r="I43" s="53" t="n">
        <v>6.177295</v>
      </c>
      <c r="J43" s="53" t="n">
        <v>6.170619</v>
      </c>
      <c r="K43" s="53" t="n">
        <v>6.1645</v>
      </c>
      <c r="L43" s="53" t="n">
        <v>6.156309</v>
      </c>
      <c r="M43" s="53" t="n">
        <v>6.157627</v>
      </c>
      <c r="N43" s="53" t="n">
        <v>6.157673</v>
      </c>
      <c r="O43" s="53" t="n">
        <v>6.159779</v>
      </c>
      <c r="P43" s="53" t="n">
        <v>6.159592</v>
      </c>
      <c r="Q43" s="53" t="n">
        <v>6.161701</v>
      </c>
      <c r="R43" s="53" t="n">
        <v>6.162801</v>
      </c>
      <c r="S43" s="53" t="n">
        <v>6.163169</v>
      </c>
      <c r="T43" s="53" t="n">
        <v>6.164028</v>
      </c>
      <c r="U43" s="53" t="n">
        <v>6.166143</v>
      </c>
      <c r="V43" s="53" t="n">
        <v>6.167536</v>
      </c>
      <c r="W43" s="53" t="n">
        <v>6.167432</v>
      </c>
      <c r="X43" s="53" t="n">
        <v>6.168582</v>
      </c>
      <c r="Y43" s="53" t="n">
        <v>6.170972</v>
      </c>
      <c r="Z43" s="53" t="n">
        <v>6.171176</v>
      </c>
      <c r="AA43" s="53" t="n">
        <v>6.172276</v>
      </c>
      <c r="AB43" s="53" t="n">
        <v>6.174401</v>
      </c>
      <c r="AC43" s="53" t="n">
        <v>6.175586</v>
      </c>
      <c r="AD43" s="53" t="n">
        <v>6.176779</v>
      </c>
      <c r="AE43" s="53" t="n">
        <v>6.17798</v>
      </c>
      <c r="AF43" s="53" t="n">
        <v>6.179189</v>
      </c>
      <c r="AG43" s="53" t="n">
        <v>6.180407</v>
      </c>
      <c r="AH43" s="53" t="n">
        <v>6.181633</v>
      </c>
      <c r="AI43" s="53" t="n">
        <v>6.182868</v>
      </c>
      <c r="AJ43" s="53" t="n">
        <v>6.18411</v>
      </c>
      <c r="AK43" s="33" t="n">
        <v>0.000197</v>
      </c>
    </row>
    <row r="44" ht="15" customHeight="1" s="120">
      <c r="A44" s="49" t="inlineStr">
        <is>
          <t>CNV000:aa_TotalPetroleu</t>
        </is>
      </c>
      <c r="B44" s="16" t="inlineStr">
        <is>
          <t xml:space="preserve">  Total Petroleum Consumption</t>
        </is>
      </c>
      <c r="C44" s="53" t="n">
        <v>5.175998</v>
      </c>
      <c r="D44" s="53" t="n">
        <v>5.149341</v>
      </c>
      <c r="E44" s="53" t="n">
        <v>5.148544</v>
      </c>
      <c r="F44" s="53" t="n">
        <v>5.135118</v>
      </c>
      <c r="G44" s="53" t="n">
        <v>5.121498</v>
      </c>
      <c r="H44" s="53" t="n">
        <v>5.11317</v>
      </c>
      <c r="I44" s="53" t="n">
        <v>5.106875</v>
      </c>
      <c r="J44" s="53" t="n">
        <v>5.100125</v>
      </c>
      <c r="K44" s="53" t="n">
        <v>5.095407</v>
      </c>
      <c r="L44" s="53" t="n">
        <v>5.092306</v>
      </c>
      <c r="M44" s="53" t="n">
        <v>5.08518</v>
      </c>
      <c r="N44" s="53" t="n">
        <v>5.0822</v>
      </c>
      <c r="O44" s="53" t="n">
        <v>5.076529</v>
      </c>
      <c r="P44" s="53" t="n">
        <v>5.074679</v>
      </c>
      <c r="Q44" s="53" t="n">
        <v>5.072298</v>
      </c>
      <c r="R44" s="53" t="n">
        <v>5.069128</v>
      </c>
      <c r="S44" s="53" t="n">
        <v>5.066699</v>
      </c>
      <c r="T44" s="53" t="n">
        <v>5.068972</v>
      </c>
      <c r="U44" s="53" t="n">
        <v>5.067164</v>
      </c>
      <c r="V44" s="53" t="n">
        <v>5.064692</v>
      </c>
      <c r="W44" s="53" t="n">
        <v>5.067179</v>
      </c>
      <c r="X44" s="53" t="n">
        <v>5.06445</v>
      </c>
      <c r="Y44" s="53" t="n">
        <v>5.063633</v>
      </c>
      <c r="Z44" s="53" t="n">
        <v>5.06437</v>
      </c>
      <c r="AA44" s="53" t="n">
        <v>5.064078</v>
      </c>
      <c r="AB44" s="53" t="n">
        <v>5.062611</v>
      </c>
      <c r="AC44" s="53" t="n">
        <v>5.065827</v>
      </c>
      <c r="AD44" s="53" t="n">
        <v>5.066436</v>
      </c>
      <c r="AE44" s="53" t="n">
        <v>5.067843</v>
      </c>
      <c r="AF44" s="53" t="n">
        <v>5.069091</v>
      </c>
      <c r="AG44" s="53" t="n">
        <v>5.070358</v>
      </c>
      <c r="AH44" s="53" t="n">
        <v>5.069321</v>
      </c>
      <c r="AI44" s="53" t="n">
        <v>5.069651</v>
      </c>
      <c r="AJ44" s="53" t="n">
        <v>5.070283</v>
      </c>
      <c r="AK44" s="33" t="n">
        <v>-0.000483</v>
      </c>
    </row>
    <row r="45" ht="15" customHeight="1" s="120">
      <c r="A45" s="49" t="inlineStr">
        <is>
          <t>CNV000:aa_Imports</t>
        </is>
      </c>
      <c r="B45" s="16" t="inlineStr">
        <is>
          <t xml:space="preserve">  Petroleum Product Imports</t>
        </is>
      </c>
      <c r="C45" s="53" t="n">
        <v>5.596753</v>
      </c>
      <c r="D45" s="53" t="n">
        <v>5.677143</v>
      </c>
      <c r="E45" s="53" t="n">
        <v>5.684009</v>
      </c>
      <c r="F45" s="53" t="n">
        <v>5.717096</v>
      </c>
      <c r="G45" s="53" t="n">
        <v>5.66613</v>
      </c>
      <c r="H45" s="53" t="n">
        <v>5.653577</v>
      </c>
      <c r="I45" s="53" t="n">
        <v>5.644118</v>
      </c>
      <c r="J45" s="53" t="n">
        <v>5.63982</v>
      </c>
      <c r="K45" s="53" t="n">
        <v>5.630976</v>
      </c>
      <c r="L45" s="53" t="n">
        <v>5.647247</v>
      </c>
      <c r="M45" s="53" t="n">
        <v>5.648806</v>
      </c>
      <c r="N45" s="53" t="n">
        <v>5.677207</v>
      </c>
      <c r="O45" s="53" t="n">
        <v>5.655473</v>
      </c>
      <c r="P45" s="53" t="n">
        <v>5.639817</v>
      </c>
      <c r="Q45" s="53" t="n">
        <v>5.655303</v>
      </c>
      <c r="R45" s="53" t="n">
        <v>5.615947</v>
      </c>
      <c r="S45" s="53" t="n">
        <v>5.580436</v>
      </c>
      <c r="T45" s="53" t="n">
        <v>5.601731</v>
      </c>
      <c r="U45" s="53" t="n">
        <v>5.599904</v>
      </c>
      <c r="V45" s="53" t="n">
        <v>5.544891</v>
      </c>
      <c r="W45" s="53" t="n">
        <v>5.563805</v>
      </c>
      <c r="X45" s="53" t="n">
        <v>5.504746</v>
      </c>
      <c r="Y45" s="53" t="n">
        <v>5.470644</v>
      </c>
      <c r="Z45" s="53" t="n">
        <v>5.439211</v>
      </c>
      <c r="AA45" s="53" t="n">
        <v>5.414648</v>
      </c>
      <c r="AB45" s="53" t="n">
        <v>5.360744</v>
      </c>
      <c r="AC45" s="53" t="n">
        <v>5.354644</v>
      </c>
      <c r="AD45" s="53" t="n">
        <v>5.337065</v>
      </c>
      <c r="AE45" s="53" t="n">
        <v>5.309968</v>
      </c>
      <c r="AF45" s="53" t="n">
        <v>5.279449</v>
      </c>
      <c r="AG45" s="53" t="n">
        <v>5.249695</v>
      </c>
      <c r="AH45" s="53" t="n">
        <v>5.204369</v>
      </c>
      <c r="AI45" s="53" t="n">
        <v>5.16393</v>
      </c>
      <c r="AJ45" s="53" t="n">
        <v>5.137808</v>
      </c>
      <c r="AK45" s="33" t="n">
        <v>-0.003115</v>
      </c>
    </row>
    <row r="46" ht="15" customHeight="1" s="120">
      <c r="A46" s="49" t="inlineStr">
        <is>
          <t>CNV000:aa_Exports</t>
        </is>
      </c>
      <c r="B46" s="16" t="inlineStr">
        <is>
          <t xml:space="preserve">  Petroleum Product Exports</t>
        </is>
      </c>
      <c r="C46" s="53" t="n">
        <v>5.151</v>
      </c>
      <c r="D46" s="53" t="n">
        <v>5.274418</v>
      </c>
      <c r="E46" s="53" t="n">
        <v>5.250621</v>
      </c>
      <c r="F46" s="53" t="n">
        <v>5.275748</v>
      </c>
      <c r="G46" s="53" t="n">
        <v>5.243052</v>
      </c>
      <c r="H46" s="53" t="n">
        <v>5.234149</v>
      </c>
      <c r="I46" s="53" t="n">
        <v>5.231354</v>
      </c>
      <c r="J46" s="53" t="n">
        <v>5.245845</v>
      </c>
      <c r="K46" s="53" t="n">
        <v>5.231759</v>
      </c>
      <c r="L46" s="53" t="n">
        <v>5.195461</v>
      </c>
      <c r="M46" s="53" t="n">
        <v>5.187126</v>
      </c>
      <c r="N46" s="53" t="n">
        <v>5.189112</v>
      </c>
      <c r="O46" s="53" t="n">
        <v>5.179728</v>
      </c>
      <c r="P46" s="53" t="n">
        <v>5.182778</v>
      </c>
      <c r="Q46" s="53" t="n">
        <v>5.171607</v>
      </c>
      <c r="R46" s="53" t="n">
        <v>5.172073</v>
      </c>
      <c r="S46" s="53" t="n">
        <v>5.166301</v>
      </c>
      <c r="T46" s="53" t="n">
        <v>5.159403</v>
      </c>
      <c r="U46" s="53" t="n">
        <v>5.153961</v>
      </c>
      <c r="V46" s="53" t="n">
        <v>5.156905</v>
      </c>
      <c r="W46" s="53" t="n">
        <v>5.147167</v>
      </c>
      <c r="X46" s="53" t="n">
        <v>5.14539</v>
      </c>
      <c r="Y46" s="53" t="n">
        <v>5.135945</v>
      </c>
      <c r="Z46" s="53" t="n">
        <v>5.139299</v>
      </c>
      <c r="AA46" s="53" t="n">
        <v>5.137618</v>
      </c>
      <c r="AB46" s="53" t="n">
        <v>5.122315</v>
      </c>
      <c r="AC46" s="53" t="n">
        <v>5.131875</v>
      </c>
      <c r="AD46" s="53" t="n">
        <v>5.13061</v>
      </c>
      <c r="AE46" s="53" t="n">
        <v>5.139469</v>
      </c>
      <c r="AF46" s="53" t="n">
        <v>5.128032</v>
      </c>
      <c r="AG46" s="53" t="n">
        <v>5.124009</v>
      </c>
      <c r="AH46" s="53" t="n">
        <v>5.121249</v>
      </c>
      <c r="AI46" s="53" t="n">
        <v>5.111982</v>
      </c>
      <c r="AJ46" s="53" t="n">
        <v>5.1061</v>
      </c>
      <c r="AK46" s="33" t="n">
        <v>-0.001013</v>
      </c>
    </row>
    <row r="47" ht="15" customHeight="1" s="120">
      <c r="A47" s="26" t="n"/>
      <c r="B47" s="58" t="inlineStr">
        <is>
          <t xml:space="preserve">  Crude Oil</t>
        </is>
      </c>
      <c r="C47" s="26" t="n"/>
      <c r="D47" s="26" t="n"/>
      <c r="E47" s="26" t="n"/>
      <c r="F47" s="26" t="n"/>
      <c r="G47" s="26" t="n"/>
      <c r="H47" s="26" t="n"/>
      <c r="I47" s="26" t="n"/>
      <c r="J47" s="26" t="n"/>
      <c r="K47" s="26" t="n"/>
      <c r="L47" s="26" t="n"/>
      <c r="M47" s="26" t="n"/>
      <c r="N47" s="26" t="n"/>
      <c r="O47" s="26" t="n"/>
      <c r="P47" s="26" t="n"/>
      <c r="Q47" s="26" t="n"/>
      <c r="R47" s="26" t="n"/>
      <c r="S47" s="26" t="n"/>
      <c r="T47" s="26" t="n"/>
      <c r="U47" s="26" t="n"/>
      <c r="V47" s="26" t="n"/>
      <c r="W47" s="26" t="n"/>
      <c r="X47" s="26" t="n"/>
      <c r="Y47" s="26" t="n"/>
      <c r="Z47" s="26" t="n"/>
      <c r="AA47" s="26" t="n"/>
      <c r="AB47" s="26" t="n"/>
      <c r="AC47" s="26" t="n"/>
      <c r="AD47" s="26" t="n"/>
      <c r="AE47" s="26" t="n"/>
      <c r="AF47" s="26" t="n"/>
      <c r="AG47" s="26" t="n"/>
      <c r="AH47" s="26" t="n"/>
      <c r="AI47" s="26" t="n"/>
      <c r="AJ47" s="26" t="n"/>
      <c r="AK47" s="26" t="n"/>
    </row>
    <row r="48" ht="15" customHeight="1" s="120">
      <c r="A48" s="49" t="inlineStr">
        <is>
          <t>CNV000:aa_CrudeOilProdu</t>
        </is>
      </c>
      <c r="B48" s="16" t="inlineStr">
        <is>
          <t xml:space="preserve">    Production</t>
        </is>
      </c>
      <c r="C48" s="53" t="n">
        <v>5.723</v>
      </c>
      <c r="D48" s="53" t="n">
        <v>5.719936</v>
      </c>
      <c r="E48" s="53" t="n">
        <v>5.709374</v>
      </c>
      <c r="F48" s="53" t="n">
        <v>5.702021</v>
      </c>
      <c r="G48" s="53" t="n">
        <v>5.699036</v>
      </c>
      <c r="H48" s="53" t="n">
        <v>5.702903</v>
      </c>
      <c r="I48" s="53" t="n">
        <v>5.701469</v>
      </c>
      <c r="J48" s="53" t="n">
        <v>5.697845</v>
      </c>
      <c r="K48" s="53" t="n">
        <v>5.696569</v>
      </c>
      <c r="L48" s="53" t="n">
        <v>5.695571</v>
      </c>
      <c r="M48" s="53" t="n">
        <v>5.691691</v>
      </c>
      <c r="N48" s="53" t="n">
        <v>5.689583</v>
      </c>
      <c r="O48" s="53" t="n">
        <v>5.687317</v>
      </c>
      <c r="P48" s="53" t="n">
        <v>5.686403</v>
      </c>
      <c r="Q48" s="53" t="n">
        <v>5.685931</v>
      </c>
      <c r="R48" s="53" t="n">
        <v>5.686055</v>
      </c>
      <c r="S48" s="53" t="n">
        <v>5.686259</v>
      </c>
      <c r="T48" s="53" t="n">
        <v>5.685382</v>
      </c>
      <c r="U48" s="53" t="n">
        <v>5.685214</v>
      </c>
      <c r="V48" s="53" t="n">
        <v>5.685896</v>
      </c>
      <c r="W48" s="53" t="n">
        <v>5.686885</v>
      </c>
      <c r="X48" s="53" t="n">
        <v>5.687922</v>
      </c>
      <c r="Y48" s="53" t="n">
        <v>5.69017</v>
      </c>
      <c r="Z48" s="53" t="n">
        <v>5.690964</v>
      </c>
      <c r="AA48" s="53" t="n">
        <v>5.689439</v>
      </c>
      <c r="AB48" s="53" t="n">
        <v>5.688754</v>
      </c>
      <c r="AC48" s="53" t="n">
        <v>5.686469</v>
      </c>
      <c r="AD48" s="53" t="n">
        <v>5.684444</v>
      </c>
      <c r="AE48" s="53" t="n">
        <v>5.683516</v>
      </c>
      <c r="AF48" s="53" t="n">
        <v>5.682888</v>
      </c>
      <c r="AG48" s="53" t="n">
        <v>5.681393</v>
      </c>
      <c r="AH48" s="53" t="n">
        <v>5.679274</v>
      </c>
      <c r="AI48" s="53" t="n">
        <v>5.678185</v>
      </c>
      <c r="AJ48" s="53" t="n">
        <v>5.676202</v>
      </c>
      <c r="AK48" s="33" t="n">
        <v>-0.00024</v>
      </c>
    </row>
    <row r="49" ht="15" customHeight="1" s="120">
      <c r="A49" s="49" t="inlineStr">
        <is>
          <t>CNV000:aa_CrudeOilImpor</t>
        </is>
      </c>
      <c r="B49" s="16" t="inlineStr">
        <is>
          <t xml:space="preserve">    Imports</t>
        </is>
      </c>
      <c r="C49" s="53" t="n">
        <v>6.05</v>
      </c>
      <c r="D49" s="53" t="n">
        <v>6.134721</v>
      </c>
      <c r="E49" s="53" t="n">
        <v>6.118438</v>
      </c>
      <c r="F49" s="53" t="n">
        <v>6.117281</v>
      </c>
      <c r="G49" s="53" t="n">
        <v>6.117947</v>
      </c>
      <c r="H49" s="53" t="n">
        <v>6.10254</v>
      </c>
      <c r="I49" s="53" t="n">
        <v>6.103374</v>
      </c>
      <c r="J49" s="53" t="n">
        <v>6.107163</v>
      </c>
      <c r="K49" s="53" t="n">
        <v>6.106585</v>
      </c>
      <c r="L49" s="53" t="n">
        <v>6.124556</v>
      </c>
      <c r="M49" s="53" t="n">
        <v>6.090179</v>
      </c>
      <c r="N49" s="53" t="n">
        <v>6.118682</v>
      </c>
      <c r="O49" s="53" t="n">
        <v>6.080531</v>
      </c>
      <c r="P49" s="53" t="n">
        <v>6.103808</v>
      </c>
      <c r="Q49" s="53" t="n">
        <v>6.113566</v>
      </c>
      <c r="R49" s="53" t="n">
        <v>6.107624</v>
      </c>
      <c r="S49" s="53" t="n">
        <v>6.084678</v>
      </c>
      <c r="T49" s="53" t="n">
        <v>6.134057</v>
      </c>
      <c r="U49" s="53" t="n">
        <v>6.131942</v>
      </c>
      <c r="V49" s="53" t="n">
        <v>6.08976</v>
      </c>
      <c r="W49" s="53" t="n">
        <v>6.138575</v>
      </c>
      <c r="X49" s="53" t="n">
        <v>6.138392</v>
      </c>
      <c r="Y49" s="53" t="n">
        <v>6.136396</v>
      </c>
      <c r="Z49" s="53" t="n">
        <v>6.138</v>
      </c>
      <c r="AA49" s="53" t="n">
        <v>6.141398</v>
      </c>
      <c r="AB49" s="53" t="n">
        <v>6.105396</v>
      </c>
      <c r="AC49" s="53" t="n">
        <v>6.119062</v>
      </c>
      <c r="AD49" s="53" t="n">
        <v>6.132329</v>
      </c>
      <c r="AE49" s="53" t="n">
        <v>6.140251</v>
      </c>
      <c r="AF49" s="53" t="n">
        <v>6.144131</v>
      </c>
      <c r="AG49" s="53" t="n">
        <v>6.141787</v>
      </c>
      <c r="AH49" s="53" t="n">
        <v>6.139135</v>
      </c>
      <c r="AI49" s="53" t="n">
        <v>6.137544</v>
      </c>
      <c r="AJ49" s="53" t="n">
        <v>6.134161</v>
      </c>
      <c r="AK49" s="33" t="n">
        <v>-3e-06</v>
      </c>
    </row>
    <row r="50" ht="15" customHeight="1" s="120">
      <c r="A50" s="49" t="inlineStr">
        <is>
          <t>CNV000:aa_CrudeOilExpor</t>
        </is>
      </c>
      <c r="B50" s="16" t="inlineStr">
        <is>
          <t xml:space="preserve">    Exports</t>
        </is>
      </c>
      <c r="C50" s="53" t="n">
        <v>5.738</v>
      </c>
      <c r="D50" s="53" t="n">
        <v>5.55477</v>
      </c>
      <c r="E50" s="53" t="n">
        <v>5.557237</v>
      </c>
      <c r="F50" s="53" t="n">
        <v>5.558167</v>
      </c>
      <c r="G50" s="53" t="n">
        <v>5.565951</v>
      </c>
      <c r="H50" s="53" t="n">
        <v>5.562354</v>
      </c>
      <c r="I50" s="53" t="n">
        <v>5.563715</v>
      </c>
      <c r="J50" s="53" t="n">
        <v>5.562271</v>
      </c>
      <c r="K50" s="53" t="n">
        <v>5.566788</v>
      </c>
      <c r="L50" s="53" t="n">
        <v>5.565995</v>
      </c>
      <c r="M50" s="53" t="n">
        <v>5.557513</v>
      </c>
      <c r="N50" s="53" t="n">
        <v>5.560513</v>
      </c>
      <c r="O50" s="53" t="n">
        <v>5.560773</v>
      </c>
      <c r="P50" s="53" t="n">
        <v>5.561747</v>
      </c>
      <c r="Q50" s="53" t="n">
        <v>5.562641</v>
      </c>
      <c r="R50" s="53" t="n">
        <v>5.562265</v>
      </c>
      <c r="S50" s="53" t="n">
        <v>5.569706</v>
      </c>
      <c r="T50" s="53" t="n">
        <v>5.594789</v>
      </c>
      <c r="U50" s="53" t="n">
        <v>5.596409</v>
      </c>
      <c r="V50" s="53" t="n">
        <v>5.603838</v>
      </c>
      <c r="W50" s="53" t="n">
        <v>5.603039</v>
      </c>
      <c r="X50" s="53" t="n">
        <v>5.612446</v>
      </c>
      <c r="Y50" s="53" t="n">
        <v>5.616357</v>
      </c>
      <c r="Z50" s="53" t="n">
        <v>5.622301</v>
      </c>
      <c r="AA50" s="53" t="n">
        <v>5.617278</v>
      </c>
      <c r="AB50" s="53" t="n">
        <v>5.611703</v>
      </c>
      <c r="AC50" s="53" t="n">
        <v>5.598722</v>
      </c>
      <c r="AD50" s="53" t="n">
        <v>5.586086</v>
      </c>
      <c r="AE50" s="53" t="n">
        <v>5.576109</v>
      </c>
      <c r="AF50" s="53" t="n">
        <v>5.561272</v>
      </c>
      <c r="AG50" s="53" t="n">
        <v>5.559134</v>
      </c>
      <c r="AH50" s="53" t="n">
        <v>5.558311</v>
      </c>
      <c r="AI50" s="53" t="n">
        <v>5.558477</v>
      </c>
      <c r="AJ50" s="53" t="n">
        <v>5.558816</v>
      </c>
      <c r="AK50" s="33" t="n">
        <v>2.3e-05</v>
      </c>
    </row>
    <row r="51" ht="15" customHeight="1" s="120">
      <c r="A51" s="49" t="inlineStr">
        <is>
          <t>CNV000:aa_NaturalGasPla</t>
        </is>
      </c>
      <c r="B51" s="16" t="inlineStr">
        <is>
          <t xml:space="preserve">  Natural Gas Plant Liquids</t>
        </is>
      </c>
      <c r="C51" s="53" t="n">
        <v>3.699432</v>
      </c>
      <c r="D51" s="53" t="n">
        <v>3.680335</v>
      </c>
      <c r="E51" s="53" t="n">
        <v>3.675178</v>
      </c>
      <c r="F51" s="53" t="n">
        <v>3.67226</v>
      </c>
      <c r="G51" s="53" t="n">
        <v>3.661632</v>
      </c>
      <c r="H51" s="53" t="n">
        <v>3.661705</v>
      </c>
      <c r="I51" s="53" t="n">
        <v>3.660451</v>
      </c>
      <c r="J51" s="53" t="n">
        <v>3.65821</v>
      </c>
      <c r="K51" s="53" t="n">
        <v>3.656909</v>
      </c>
      <c r="L51" s="53" t="n">
        <v>3.655905</v>
      </c>
      <c r="M51" s="53" t="n">
        <v>3.655815</v>
      </c>
      <c r="N51" s="53" t="n">
        <v>3.654926</v>
      </c>
      <c r="O51" s="53" t="n">
        <v>3.65379</v>
      </c>
      <c r="P51" s="53" t="n">
        <v>3.654275</v>
      </c>
      <c r="Q51" s="53" t="n">
        <v>3.654194</v>
      </c>
      <c r="R51" s="53" t="n">
        <v>3.65518</v>
      </c>
      <c r="S51" s="53" t="n">
        <v>3.655222</v>
      </c>
      <c r="T51" s="53" t="n">
        <v>3.655784</v>
      </c>
      <c r="U51" s="53" t="n">
        <v>3.655432</v>
      </c>
      <c r="V51" s="53" t="n">
        <v>3.656329</v>
      </c>
      <c r="W51" s="53" t="n">
        <v>3.656425</v>
      </c>
      <c r="X51" s="53" t="n">
        <v>3.65846</v>
      </c>
      <c r="Y51" s="53" t="n">
        <v>3.659478</v>
      </c>
      <c r="Z51" s="53" t="n">
        <v>3.660426</v>
      </c>
      <c r="AA51" s="53" t="n">
        <v>3.659603</v>
      </c>
      <c r="AB51" s="53" t="n">
        <v>3.659032</v>
      </c>
      <c r="AC51" s="53" t="n">
        <v>3.657537</v>
      </c>
      <c r="AD51" s="53" t="n">
        <v>3.655983</v>
      </c>
      <c r="AE51" s="53" t="n">
        <v>3.654918</v>
      </c>
      <c r="AF51" s="53" t="n">
        <v>3.653574</v>
      </c>
      <c r="AG51" s="53" t="n">
        <v>3.651659</v>
      </c>
      <c r="AH51" s="53" t="n">
        <v>3.650127</v>
      </c>
      <c r="AI51" s="53" t="n">
        <v>3.64905</v>
      </c>
      <c r="AJ51" s="53" t="n">
        <v>3.6478</v>
      </c>
      <c r="AK51" s="33" t="n">
        <v>-0.000277</v>
      </c>
    </row>
    <row r="52" ht="15.75" customHeight="1" s="120">
      <c r="A52" s="26" t="n"/>
      <c r="B52" s="26" t="n"/>
      <c r="C52" s="26" t="n"/>
      <c r="D52" s="26" t="n"/>
      <c r="E52" s="26" t="n"/>
      <c r="F52" s="26" t="n"/>
      <c r="G52" s="26" t="n"/>
      <c r="H52" s="26" t="n"/>
      <c r="I52" s="26" t="n"/>
      <c r="J52" s="26" t="n"/>
      <c r="K52" s="26" t="n"/>
      <c r="L52" s="26" t="n"/>
      <c r="M52" s="26" t="n"/>
      <c r="N52" s="26" t="n"/>
      <c r="O52" s="26" t="n"/>
      <c r="P52" s="26" t="n"/>
      <c r="Q52" s="26" t="n"/>
      <c r="R52" s="26" t="n"/>
      <c r="S52" s="26" t="n"/>
      <c r="T52" s="26" t="n"/>
      <c r="U52" s="26" t="n"/>
      <c r="V52" s="26" t="n"/>
      <c r="W52" s="26" t="n"/>
      <c r="X52" s="26" t="n"/>
      <c r="Y52" s="26" t="n"/>
      <c r="Z52" s="26" t="n"/>
      <c r="AA52" s="26" t="n"/>
      <c r="AB52" s="26" t="n"/>
      <c r="AC52" s="26" t="n"/>
      <c r="AD52" s="26" t="n"/>
      <c r="AE52" s="26" t="n"/>
      <c r="AF52" s="26" t="n"/>
      <c r="AG52" s="26" t="n"/>
      <c r="AH52" s="26" t="n"/>
      <c r="AI52" s="26" t="n"/>
      <c r="AJ52" s="26" t="n"/>
      <c r="AK52" s="26" t="n"/>
    </row>
    <row r="53" ht="15" customHeight="1" s="120">
      <c r="A53" s="26" t="n"/>
      <c r="B53" s="19" t="inlineStr">
        <is>
          <t>Natural Gas (thousand Btu per cubic foot)</t>
        </is>
      </c>
      <c r="C53" s="26" t="n"/>
      <c r="D53" s="26" t="n"/>
      <c r="E53" s="26" t="n"/>
      <c r="F53" s="26" t="n"/>
      <c r="G53" s="26" t="n"/>
      <c r="H53" s="26" t="n"/>
      <c r="I53" s="26" t="n"/>
      <c r="J53" s="26" t="n"/>
      <c r="K53" s="26" t="n"/>
      <c r="L53" s="26" t="n"/>
      <c r="M53" s="26" t="n"/>
      <c r="N53" s="26" t="n"/>
      <c r="O53" s="26" t="n"/>
      <c r="P53" s="26" t="n"/>
      <c r="Q53" s="26" t="n"/>
      <c r="R53" s="26" t="n"/>
      <c r="S53" s="26" t="n"/>
      <c r="T53" s="26" t="n"/>
      <c r="U53" s="26" t="n"/>
      <c r="V53" s="26" t="n"/>
      <c r="W53" s="26" t="n"/>
      <c r="X53" s="26" t="n"/>
      <c r="Y53" s="26" t="n"/>
      <c r="Z53" s="26" t="n"/>
      <c r="AA53" s="26" t="n"/>
      <c r="AB53" s="26" t="n"/>
      <c r="AC53" s="26" t="n"/>
      <c r="AD53" s="26" t="n"/>
      <c r="AE53" s="26" t="n"/>
      <c r="AF53" s="26" t="n"/>
      <c r="AG53" s="26" t="n"/>
      <c r="AH53" s="26" t="n"/>
      <c r="AI53" s="26" t="n"/>
      <c r="AJ53" s="26" t="n"/>
      <c r="AK53" s="26" t="n"/>
    </row>
    <row r="54" ht="15" customHeight="1" s="120">
      <c r="A54" s="49" t="inlineStr">
        <is>
          <t>CNV000:ba_Consumption</t>
        </is>
      </c>
      <c r="B54" s="16" t="inlineStr">
        <is>
          <t xml:space="preserve">  Consumption</t>
        </is>
      </c>
      <c r="C54" s="53" t="n">
        <v>1.037</v>
      </c>
      <c r="D54" s="53" t="n">
        <v>1.037</v>
      </c>
      <c r="E54" s="53" t="n">
        <v>1.037</v>
      </c>
      <c r="F54" s="53" t="n">
        <v>1.037</v>
      </c>
      <c r="G54" s="53" t="n">
        <v>1.037</v>
      </c>
      <c r="H54" s="53" t="n">
        <v>1.037</v>
      </c>
      <c r="I54" s="53" t="n">
        <v>1.037</v>
      </c>
      <c r="J54" s="53" t="n">
        <v>1.037</v>
      </c>
      <c r="K54" s="53" t="n">
        <v>1.037</v>
      </c>
      <c r="L54" s="53" t="n">
        <v>1.037</v>
      </c>
      <c r="M54" s="53" t="n">
        <v>1.037</v>
      </c>
      <c r="N54" s="53" t="n">
        <v>1.037</v>
      </c>
      <c r="O54" s="53" t="n">
        <v>1.037</v>
      </c>
      <c r="P54" s="53" t="n">
        <v>1.037</v>
      </c>
      <c r="Q54" s="53" t="n">
        <v>1.037</v>
      </c>
      <c r="R54" s="53" t="n">
        <v>1.037</v>
      </c>
      <c r="S54" s="53" t="n">
        <v>1.037</v>
      </c>
      <c r="T54" s="53" t="n">
        <v>1.037</v>
      </c>
      <c r="U54" s="53" t="n">
        <v>1.037</v>
      </c>
      <c r="V54" s="53" t="n">
        <v>1.037</v>
      </c>
      <c r="W54" s="53" t="n">
        <v>1.037</v>
      </c>
      <c r="X54" s="53" t="n">
        <v>1.037</v>
      </c>
      <c r="Y54" s="53" t="n">
        <v>1.037</v>
      </c>
      <c r="Z54" s="53" t="n">
        <v>1.037</v>
      </c>
      <c r="AA54" s="53" t="n">
        <v>1.037</v>
      </c>
      <c r="AB54" s="53" t="n">
        <v>1.037</v>
      </c>
      <c r="AC54" s="53" t="n">
        <v>1.037</v>
      </c>
      <c r="AD54" s="53" t="n">
        <v>1.037</v>
      </c>
      <c r="AE54" s="53" t="n">
        <v>1.037</v>
      </c>
      <c r="AF54" s="53" t="n">
        <v>1.037</v>
      </c>
      <c r="AG54" s="53" t="n">
        <v>1.037</v>
      </c>
      <c r="AH54" s="53" t="n">
        <v>1.037</v>
      </c>
      <c r="AI54" s="53" t="n">
        <v>1.037</v>
      </c>
      <c r="AJ54" s="53" t="n">
        <v>1.037</v>
      </c>
      <c r="AK54" s="33" t="n">
        <v>0</v>
      </c>
    </row>
    <row r="55" ht="15" customHeight="1" s="120">
      <c r="A55" s="49" t="inlineStr">
        <is>
          <t>CNV000:ba_Utility</t>
        </is>
      </c>
      <c r="B55" s="16" t="inlineStr">
        <is>
          <t xml:space="preserve">    Electric Power Sector 2/</t>
        </is>
      </c>
      <c r="C55" s="53" t="n">
        <v>1.033</v>
      </c>
      <c r="D55" s="53" t="n">
        <v>1.033</v>
      </c>
      <c r="E55" s="53" t="n">
        <v>1.033</v>
      </c>
      <c r="F55" s="53" t="n">
        <v>1.033</v>
      </c>
      <c r="G55" s="53" t="n">
        <v>1.033</v>
      </c>
      <c r="H55" s="53" t="n">
        <v>1.033</v>
      </c>
      <c r="I55" s="53" t="n">
        <v>1.033</v>
      </c>
      <c r="J55" s="53" t="n">
        <v>1.033</v>
      </c>
      <c r="K55" s="53" t="n">
        <v>1.033</v>
      </c>
      <c r="L55" s="53" t="n">
        <v>1.033</v>
      </c>
      <c r="M55" s="53" t="n">
        <v>1.033</v>
      </c>
      <c r="N55" s="53" t="n">
        <v>1.033</v>
      </c>
      <c r="O55" s="53" t="n">
        <v>1.033</v>
      </c>
      <c r="P55" s="53" t="n">
        <v>1.033</v>
      </c>
      <c r="Q55" s="53" t="n">
        <v>1.033</v>
      </c>
      <c r="R55" s="53" t="n">
        <v>1.033</v>
      </c>
      <c r="S55" s="53" t="n">
        <v>1.033</v>
      </c>
      <c r="T55" s="53" t="n">
        <v>1.033</v>
      </c>
      <c r="U55" s="53" t="n">
        <v>1.033</v>
      </c>
      <c r="V55" s="53" t="n">
        <v>1.033</v>
      </c>
      <c r="W55" s="53" t="n">
        <v>1.033</v>
      </c>
      <c r="X55" s="53" t="n">
        <v>1.033</v>
      </c>
      <c r="Y55" s="53" t="n">
        <v>1.033</v>
      </c>
      <c r="Z55" s="53" t="n">
        <v>1.033</v>
      </c>
      <c r="AA55" s="53" t="n">
        <v>1.033</v>
      </c>
      <c r="AB55" s="53" t="n">
        <v>1.033</v>
      </c>
      <c r="AC55" s="53" t="n">
        <v>1.033</v>
      </c>
      <c r="AD55" s="53" t="n">
        <v>1.033</v>
      </c>
      <c r="AE55" s="53" t="n">
        <v>1.033</v>
      </c>
      <c r="AF55" s="53" t="n">
        <v>1.033</v>
      </c>
      <c r="AG55" s="53" t="n">
        <v>1.033</v>
      </c>
      <c r="AH55" s="53" t="n">
        <v>1.033</v>
      </c>
      <c r="AI55" s="53" t="n">
        <v>1.033</v>
      </c>
      <c r="AJ55" s="53" t="n">
        <v>1.033</v>
      </c>
      <c r="AK55" s="33" t="n">
        <v>0</v>
      </c>
    </row>
    <row r="56" ht="15" customHeight="1" s="120">
      <c r="A56" s="49" t="inlineStr">
        <is>
          <t>CNV000:ba_Nonutility</t>
        </is>
      </c>
      <c r="B56" s="16" t="inlineStr">
        <is>
          <t xml:space="preserve">    End-use Sector</t>
        </is>
      </c>
      <c r="C56" s="53" t="n">
        <v>1.039</v>
      </c>
      <c r="D56" s="53" t="n">
        <v>1.039</v>
      </c>
      <c r="E56" s="53" t="n">
        <v>1.039</v>
      </c>
      <c r="F56" s="53" t="n">
        <v>1.039</v>
      </c>
      <c r="G56" s="53" t="n">
        <v>1.039</v>
      </c>
      <c r="H56" s="53" t="n">
        <v>1.039</v>
      </c>
      <c r="I56" s="53" t="n">
        <v>1.039</v>
      </c>
      <c r="J56" s="53" t="n">
        <v>1.039</v>
      </c>
      <c r="K56" s="53" t="n">
        <v>1.039</v>
      </c>
      <c r="L56" s="53" t="n">
        <v>1.039</v>
      </c>
      <c r="M56" s="53" t="n">
        <v>1.039</v>
      </c>
      <c r="N56" s="53" t="n">
        <v>1.039</v>
      </c>
      <c r="O56" s="53" t="n">
        <v>1.039</v>
      </c>
      <c r="P56" s="53" t="n">
        <v>1.039</v>
      </c>
      <c r="Q56" s="53" t="n">
        <v>1.039</v>
      </c>
      <c r="R56" s="53" t="n">
        <v>1.039</v>
      </c>
      <c r="S56" s="53" t="n">
        <v>1.039</v>
      </c>
      <c r="T56" s="53" t="n">
        <v>1.039</v>
      </c>
      <c r="U56" s="53" t="n">
        <v>1.039</v>
      </c>
      <c r="V56" s="53" t="n">
        <v>1.039</v>
      </c>
      <c r="W56" s="53" t="n">
        <v>1.039</v>
      </c>
      <c r="X56" s="53" t="n">
        <v>1.039</v>
      </c>
      <c r="Y56" s="53" t="n">
        <v>1.039</v>
      </c>
      <c r="Z56" s="53" t="n">
        <v>1.039</v>
      </c>
      <c r="AA56" s="53" t="n">
        <v>1.039</v>
      </c>
      <c r="AB56" s="53" t="n">
        <v>1.039</v>
      </c>
      <c r="AC56" s="53" t="n">
        <v>1.039</v>
      </c>
      <c r="AD56" s="53" t="n">
        <v>1.039</v>
      </c>
      <c r="AE56" s="53" t="n">
        <v>1.039</v>
      </c>
      <c r="AF56" s="53" t="n">
        <v>1.039</v>
      </c>
      <c r="AG56" s="53" t="n">
        <v>1.039</v>
      </c>
      <c r="AH56" s="53" t="n">
        <v>1.039</v>
      </c>
      <c r="AI56" s="53" t="n">
        <v>1.039</v>
      </c>
      <c r="AJ56" s="53" t="n">
        <v>1.039</v>
      </c>
      <c r="AK56" s="33" t="n">
        <v>0</v>
      </c>
    </row>
    <row r="57" ht="15" customHeight="1" s="120">
      <c r="A57" s="49" t="inlineStr">
        <is>
          <t>CNV000:ba_Production</t>
        </is>
      </c>
      <c r="B57" s="16" t="inlineStr">
        <is>
          <t xml:space="preserve">  Production</t>
        </is>
      </c>
      <c r="C57" s="53" t="n">
        <v>1.037</v>
      </c>
      <c r="D57" s="53" t="n">
        <v>1.037</v>
      </c>
      <c r="E57" s="53" t="n">
        <v>1.037</v>
      </c>
      <c r="F57" s="53" t="n">
        <v>1.037</v>
      </c>
      <c r="G57" s="53" t="n">
        <v>1.037</v>
      </c>
      <c r="H57" s="53" t="n">
        <v>1.037</v>
      </c>
      <c r="I57" s="53" t="n">
        <v>1.037</v>
      </c>
      <c r="J57" s="53" t="n">
        <v>1.037</v>
      </c>
      <c r="K57" s="53" t="n">
        <v>1.037</v>
      </c>
      <c r="L57" s="53" t="n">
        <v>1.037</v>
      </c>
      <c r="M57" s="53" t="n">
        <v>1.037</v>
      </c>
      <c r="N57" s="53" t="n">
        <v>1.037</v>
      </c>
      <c r="O57" s="53" t="n">
        <v>1.037</v>
      </c>
      <c r="P57" s="53" t="n">
        <v>1.037</v>
      </c>
      <c r="Q57" s="53" t="n">
        <v>1.037</v>
      </c>
      <c r="R57" s="53" t="n">
        <v>1.037</v>
      </c>
      <c r="S57" s="53" t="n">
        <v>1.037</v>
      </c>
      <c r="T57" s="53" t="n">
        <v>1.037</v>
      </c>
      <c r="U57" s="53" t="n">
        <v>1.037</v>
      </c>
      <c r="V57" s="53" t="n">
        <v>1.037</v>
      </c>
      <c r="W57" s="53" t="n">
        <v>1.037</v>
      </c>
      <c r="X57" s="53" t="n">
        <v>1.037</v>
      </c>
      <c r="Y57" s="53" t="n">
        <v>1.037</v>
      </c>
      <c r="Z57" s="53" t="n">
        <v>1.037</v>
      </c>
      <c r="AA57" s="53" t="n">
        <v>1.037</v>
      </c>
      <c r="AB57" s="53" t="n">
        <v>1.037</v>
      </c>
      <c r="AC57" s="53" t="n">
        <v>1.037</v>
      </c>
      <c r="AD57" s="53" t="n">
        <v>1.037</v>
      </c>
      <c r="AE57" s="53" t="n">
        <v>1.037</v>
      </c>
      <c r="AF57" s="53" t="n">
        <v>1.037</v>
      </c>
      <c r="AG57" s="53" t="n">
        <v>1.037</v>
      </c>
      <c r="AH57" s="53" t="n">
        <v>1.037</v>
      </c>
      <c r="AI57" s="53" t="n">
        <v>1.037</v>
      </c>
      <c r="AJ57" s="53" t="n">
        <v>1.037</v>
      </c>
      <c r="AK57" s="33" t="n">
        <v>0</v>
      </c>
    </row>
    <row r="58" ht="15" customHeight="1" s="120">
      <c r="A58" s="49" t="inlineStr">
        <is>
          <t>CNV000:ba_Imports</t>
        </is>
      </c>
      <c r="B58" s="16" t="inlineStr">
        <is>
          <t xml:space="preserve">  Imports</t>
        </is>
      </c>
      <c r="C58" s="53" t="n">
        <v>1.025</v>
      </c>
      <c r="D58" s="53" t="n">
        <v>1.025</v>
      </c>
      <c r="E58" s="53" t="n">
        <v>1.025</v>
      </c>
      <c r="F58" s="53" t="n">
        <v>1.025</v>
      </c>
      <c r="G58" s="53" t="n">
        <v>1.025</v>
      </c>
      <c r="H58" s="53" t="n">
        <v>1.025</v>
      </c>
      <c r="I58" s="53" t="n">
        <v>1.025</v>
      </c>
      <c r="J58" s="53" t="n">
        <v>1.025</v>
      </c>
      <c r="K58" s="53" t="n">
        <v>1.025</v>
      </c>
      <c r="L58" s="53" t="n">
        <v>1.025</v>
      </c>
      <c r="M58" s="53" t="n">
        <v>1.025</v>
      </c>
      <c r="N58" s="53" t="n">
        <v>1.025</v>
      </c>
      <c r="O58" s="53" t="n">
        <v>1.025</v>
      </c>
      <c r="P58" s="53" t="n">
        <v>1.025</v>
      </c>
      <c r="Q58" s="53" t="n">
        <v>1.025</v>
      </c>
      <c r="R58" s="53" t="n">
        <v>1.025</v>
      </c>
      <c r="S58" s="53" t="n">
        <v>1.025</v>
      </c>
      <c r="T58" s="53" t="n">
        <v>1.025</v>
      </c>
      <c r="U58" s="53" t="n">
        <v>1.025</v>
      </c>
      <c r="V58" s="53" t="n">
        <v>1.025</v>
      </c>
      <c r="W58" s="53" t="n">
        <v>1.025</v>
      </c>
      <c r="X58" s="53" t="n">
        <v>1.025</v>
      </c>
      <c r="Y58" s="53" t="n">
        <v>1.025</v>
      </c>
      <c r="Z58" s="53" t="n">
        <v>1.025</v>
      </c>
      <c r="AA58" s="53" t="n">
        <v>1.025</v>
      </c>
      <c r="AB58" s="53" t="n">
        <v>1.025</v>
      </c>
      <c r="AC58" s="53" t="n">
        <v>1.025</v>
      </c>
      <c r="AD58" s="53" t="n">
        <v>1.025</v>
      </c>
      <c r="AE58" s="53" t="n">
        <v>1.025</v>
      </c>
      <c r="AF58" s="53" t="n">
        <v>1.025</v>
      </c>
      <c r="AG58" s="53" t="n">
        <v>1.025</v>
      </c>
      <c r="AH58" s="53" t="n">
        <v>1.025</v>
      </c>
      <c r="AI58" s="53" t="n">
        <v>1.025</v>
      </c>
      <c r="AJ58" s="53" t="n">
        <v>1.025</v>
      </c>
      <c r="AK58" s="33" t="n">
        <v>0</v>
      </c>
    </row>
    <row r="59" ht="15" customHeight="1" s="120">
      <c r="A59" s="49" t="inlineStr">
        <is>
          <t>CNV000:ba_Exports</t>
        </is>
      </c>
      <c r="B59" s="16" t="inlineStr">
        <is>
          <t xml:space="preserve">  Exports</t>
        </is>
      </c>
      <c r="C59" s="53" t="n">
        <v>1.009</v>
      </c>
      <c r="D59" s="53" t="n">
        <v>1.009</v>
      </c>
      <c r="E59" s="53" t="n">
        <v>1.009</v>
      </c>
      <c r="F59" s="53" t="n">
        <v>1.009</v>
      </c>
      <c r="G59" s="53" t="n">
        <v>1.009</v>
      </c>
      <c r="H59" s="53" t="n">
        <v>1.009</v>
      </c>
      <c r="I59" s="53" t="n">
        <v>1.009</v>
      </c>
      <c r="J59" s="53" t="n">
        <v>1.009</v>
      </c>
      <c r="K59" s="53" t="n">
        <v>1.009</v>
      </c>
      <c r="L59" s="53" t="n">
        <v>1.009</v>
      </c>
      <c r="M59" s="53" t="n">
        <v>1.009</v>
      </c>
      <c r="N59" s="53" t="n">
        <v>1.009</v>
      </c>
      <c r="O59" s="53" t="n">
        <v>1.009</v>
      </c>
      <c r="P59" s="53" t="n">
        <v>1.009</v>
      </c>
      <c r="Q59" s="53" t="n">
        <v>1.009</v>
      </c>
      <c r="R59" s="53" t="n">
        <v>1.009</v>
      </c>
      <c r="S59" s="53" t="n">
        <v>1.009</v>
      </c>
      <c r="T59" s="53" t="n">
        <v>1.009</v>
      </c>
      <c r="U59" s="53" t="n">
        <v>1.009</v>
      </c>
      <c r="V59" s="53" t="n">
        <v>1.009</v>
      </c>
      <c r="W59" s="53" t="n">
        <v>1.009</v>
      </c>
      <c r="X59" s="53" t="n">
        <v>1.009</v>
      </c>
      <c r="Y59" s="53" t="n">
        <v>1.009</v>
      </c>
      <c r="Z59" s="53" t="n">
        <v>1.009</v>
      </c>
      <c r="AA59" s="53" t="n">
        <v>1.009</v>
      </c>
      <c r="AB59" s="53" t="n">
        <v>1.009</v>
      </c>
      <c r="AC59" s="53" t="n">
        <v>1.009</v>
      </c>
      <c r="AD59" s="53" t="n">
        <v>1.009</v>
      </c>
      <c r="AE59" s="53" t="n">
        <v>1.009</v>
      </c>
      <c r="AF59" s="53" t="n">
        <v>1.009</v>
      </c>
      <c r="AG59" s="53" t="n">
        <v>1.009</v>
      </c>
      <c r="AH59" s="53" t="n">
        <v>1.009</v>
      </c>
      <c r="AI59" s="53" t="n">
        <v>1.009</v>
      </c>
      <c r="AJ59" s="53" t="n">
        <v>1.009</v>
      </c>
      <c r="AK59" s="33" t="n">
        <v>0</v>
      </c>
    </row>
    <row r="60" ht="15" customHeight="1" s="120">
      <c r="A60" s="49" t="inlineStr">
        <is>
          <t>CNV000:ba_CompressedNat</t>
        </is>
      </c>
      <c r="B60" s="16" t="inlineStr">
        <is>
          <t xml:space="preserve">  Compressed/Liquefied Natural Gas</t>
        </is>
      </c>
      <c r="C60" s="53" t="n">
        <v>0.96</v>
      </c>
      <c r="D60" s="53" t="n">
        <v>0.96</v>
      </c>
      <c r="E60" s="53" t="n">
        <v>0.96</v>
      </c>
      <c r="F60" s="53" t="n">
        <v>0.96</v>
      </c>
      <c r="G60" s="53" t="n">
        <v>0.96</v>
      </c>
      <c r="H60" s="53" t="n">
        <v>0.96</v>
      </c>
      <c r="I60" s="53" t="n">
        <v>0.96</v>
      </c>
      <c r="J60" s="53" t="n">
        <v>0.96</v>
      </c>
      <c r="K60" s="53" t="n">
        <v>0.96</v>
      </c>
      <c r="L60" s="53" t="n">
        <v>0.96</v>
      </c>
      <c r="M60" s="53" t="n">
        <v>0.96</v>
      </c>
      <c r="N60" s="53" t="n">
        <v>0.96</v>
      </c>
      <c r="O60" s="53" t="n">
        <v>0.96</v>
      </c>
      <c r="P60" s="53" t="n">
        <v>0.96</v>
      </c>
      <c r="Q60" s="53" t="n">
        <v>0.96</v>
      </c>
      <c r="R60" s="53" t="n">
        <v>0.96</v>
      </c>
      <c r="S60" s="53" t="n">
        <v>0.96</v>
      </c>
      <c r="T60" s="53" t="n">
        <v>0.96</v>
      </c>
      <c r="U60" s="53" t="n">
        <v>0.96</v>
      </c>
      <c r="V60" s="53" t="n">
        <v>0.96</v>
      </c>
      <c r="W60" s="53" t="n">
        <v>0.96</v>
      </c>
      <c r="X60" s="53" t="n">
        <v>0.96</v>
      </c>
      <c r="Y60" s="53" t="n">
        <v>0.96</v>
      </c>
      <c r="Z60" s="53" t="n">
        <v>0.96</v>
      </c>
      <c r="AA60" s="53" t="n">
        <v>0.96</v>
      </c>
      <c r="AB60" s="53" t="n">
        <v>0.96</v>
      </c>
      <c r="AC60" s="53" t="n">
        <v>0.96</v>
      </c>
      <c r="AD60" s="53" t="n">
        <v>0.96</v>
      </c>
      <c r="AE60" s="53" t="n">
        <v>0.96</v>
      </c>
      <c r="AF60" s="53" t="n">
        <v>0.96</v>
      </c>
      <c r="AG60" s="53" t="n">
        <v>0.96</v>
      </c>
      <c r="AH60" s="53" t="n">
        <v>0.96</v>
      </c>
      <c r="AI60" s="53" t="n">
        <v>0.96</v>
      </c>
      <c r="AJ60" s="53" t="n">
        <v>0.96</v>
      </c>
      <c r="AK60" s="33" t="n">
        <v>0</v>
      </c>
    </row>
    <row r="61" ht="15.75" customHeight="1" s="120">
      <c r="A61" s="26" t="n"/>
      <c r="B61" s="26" t="n"/>
      <c r="C61" s="26" t="n"/>
      <c r="D61" s="26" t="n"/>
      <c r="E61" s="26" t="n"/>
      <c r="F61" s="26" t="n"/>
      <c r="G61" s="26" t="n"/>
      <c r="H61" s="26" t="n"/>
      <c r="I61" s="26" t="n"/>
      <c r="J61" s="26" t="n"/>
      <c r="K61" s="26" t="n"/>
      <c r="L61" s="26" t="n"/>
      <c r="M61" s="26" t="n"/>
      <c r="N61" s="26" t="n"/>
      <c r="O61" s="26" t="n"/>
      <c r="P61" s="26" t="n"/>
      <c r="Q61" s="26" t="n"/>
      <c r="R61" s="26" t="n"/>
      <c r="S61" s="26" t="n"/>
      <c r="T61" s="26" t="n"/>
      <c r="U61" s="26" t="n"/>
      <c r="V61" s="26" t="n"/>
      <c r="W61" s="26" t="n"/>
      <c r="X61" s="26" t="n"/>
      <c r="Y61" s="26" t="n"/>
      <c r="Z61" s="26" t="n"/>
      <c r="AA61" s="26" t="n"/>
      <c r="AB61" s="26" t="n"/>
      <c r="AC61" s="26" t="n"/>
      <c r="AD61" s="26" t="n"/>
      <c r="AE61" s="26" t="n"/>
      <c r="AF61" s="26" t="n"/>
      <c r="AG61" s="26" t="n"/>
      <c r="AH61" s="26" t="n"/>
      <c r="AI61" s="26" t="n"/>
      <c r="AJ61" s="26" t="n"/>
      <c r="AK61" s="26" t="n"/>
    </row>
    <row r="62" ht="15" customHeight="1" s="120">
      <c r="A62" s="26" t="n"/>
      <c r="B62" s="19" t="inlineStr">
        <is>
          <t>Coal (million Btu per short ton)</t>
        </is>
      </c>
      <c r="C62" s="26" t="n"/>
      <c r="D62" s="26" t="n"/>
      <c r="E62" s="26" t="n"/>
      <c r="F62" s="26" t="n"/>
      <c r="G62" s="26" t="n"/>
      <c r="H62" s="26" t="n"/>
      <c r="I62" s="26" t="n"/>
      <c r="J62" s="26" t="n"/>
      <c r="K62" s="26" t="n"/>
      <c r="L62" s="26" t="n"/>
      <c r="M62" s="26" t="n"/>
      <c r="N62" s="26" t="n"/>
      <c r="O62" s="26" t="n"/>
      <c r="P62" s="26" t="n"/>
      <c r="Q62" s="26" t="n"/>
      <c r="R62" s="26" t="n"/>
      <c r="S62" s="26" t="n"/>
      <c r="T62" s="26" t="n"/>
      <c r="U62" s="26" t="n"/>
      <c r="V62" s="26" t="n"/>
      <c r="W62" s="26" t="n"/>
      <c r="X62" s="26" t="n"/>
      <c r="Y62" s="26" t="n"/>
      <c r="Z62" s="26" t="n"/>
      <c r="AA62" s="26" t="n"/>
      <c r="AB62" s="26" t="n"/>
      <c r="AC62" s="26" t="n"/>
      <c r="AD62" s="26" t="n"/>
      <c r="AE62" s="26" t="n"/>
      <c r="AF62" s="26" t="n"/>
      <c r="AG62" s="26" t="n"/>
      <c r="AH62" s="26" t="n"/>
      <c r="AI62" s="26" t="n"/>
      <c r="AJ62" s="26" t="n"/>
      <c r="AK62" s="26" t="n"/>
    </row>
    <row r="63" ht="15" customHeight="1" s="120">
      <c r="A63" s="49" t="inlineStr">
        <is>
          <t>CNV000:ca_Production</t>
        </is>
      </c>
      <c r="B63" s="16" t="inlineStr">
        <is>
          <t xml:space="preserve">  Production</t>
        </is>
      </c>
      <c r="C63" s="34" t="n">
        <v>20.53714</v>
      </c>
      <c r="D63" s="34" t="n">
        <v>20.439445</v>
      </c>
      <c r="E63" s="34" t="n">
        <v>20.349045</v>
      </c>
      <c r="F63" s="34" t="n">
        <v>20.46627</v>
      </c>
      <c r="G63" s="34" t="n">
        <v>20.363602</v>
      </c>
      <c r="H63" s="34" t="n">
        <v>20.554329</v>
      </c>
      <c r="I63" s="34" t="n">
        <v>20.653105</v>
      </c>
      <c r="J63" s="34" t="n">
        <v>20.626196</v>
      </c>
      <c r="K63" s="34" t="n">
        <v>20.621487</v>
      </c>
      <c r="L63" s="34" t="n">
        <v>20.64123</v>
      </c>
      <c r="M63" s="34" t="n">
        <v>20.627844</v>
      </c>
      <c r="N63" s="34" t="n">
        <v>20.53694</v>
      </c>
      <c r="O63" s="34" t="n">
        <v>20.501505</v>
      </c>
      <c r="P63" s="34" t="n">
        <v>20.413282</v>
      </c>
      <c r="Q63" s="34" t="n">
        <v>20.399071</v>
      </c>
      <c r="R63" s="34" t="n">
        <v>20.458256</v>
      </c>
      <c r="S63" s="34" t="n">
        <v>20.429285</v>
      </c>
      <c r="T63" s="34" t="n">
        <v>20.364529</v>
      </c>
      <c r="U63" s="34" t="n">
        <v>20.373262</v>
      </c>
      <c r="V63" s="34" t="n">
        <v>20.367174</v>
      </c>
      <c r="W63" s="34" t="n">
        <v>20.397617</v>
      </c>
      <c r="X63" s="34" t="n">
        <v>20.405455</v>
      </c>
      <c r="Y63" s="34" t="n">
        <v>20.39472</v>
      </c>
      <c r="Z63" s="34" t="n">
        <v>20.372593</v>
      </c>
      <c r="AA63" s="34" t="n">
        <v>20.382772</v>
      </c>
      <c r="AB63" s="34" t="n">
        <v>20.366734</v>
      </c>
      <c r="AC63" s="34" t="n">
        <v>20.354519</v>
      </c>
      <c r="AD63" s="34" t="n">
        <v>20.35523</v>
      </c>
      <c r="AE63" s="34" t="n">
        <v>20.38698</v>
      </c>
      <c r="AF63" s="34" t="n">
        <v>20.356945</v>
      </c>
      <c r="AG63" s="34" t="n">
        <v>20.336355</v>
      </c>
      <c r="AH63" s="34" t="n">
        <v>20.357395</v>
      </c>
      <c r="AI63" s="34" t="n">
        <v>20.34404</v>
      </c>
      <c r="AJ63" s="34" t="n">
        <v>20.347267</v>
      </c>
      <c r="AK63" s="33" t="n">
        <v>-0.000141</v>
      </c>
    </row>
    <row r="64" ht="15" customHeight="1" s="120">
      <c r="A64" s="49" t="inlineStr">
        <is>
          <t>CNV000:ca_EastoftheMiss</t>
        </is>
      </c>
      <c r="B64" s="16" t="inlineStr">
        <is>
          <t xml:space="preserve">    East of the Mississippi</t>
        </is>
      </c>
      <c r="C64" s="34" t="n">
        <v>25.416302</v>
      </c>
      <c r="D64" s="34" t="n">
        <v>25.057079</v>
      </c>
      <c r="E64" s="34" t="n">
        <v>25.074783</v>
      </c>
      <c r="F64" s="34" t="n">
        <v>25.042177</v>
      </c>
      <c r="G64" s="34" t="n">
        <v>24.938278</v>
      </c>
      <c r="H64" s="34" t="n">
        <v>24.964016</v>
      </c>
      <c r="I64" s="34" t="n">
        <v>24.911818</v>
      </c>
      <c r="J64" s="34" t="n">
        <v>24.91433</v>
      </c>
      <c r="K64" s="34" t="n">
        <v>24.898243</v>
      </c>
      <c r="L64" s="34" t="n">
        <v>24.920572</v>
      </c>
      <c r="M64" s="34" t="n">
        <v>24.903049</v>
      </c>
      <c r="N64" s="34" t="n">
        <v>24.81945</v>
      </c>
      <c r="O64" s="34" t="n">
        <v>24.850803</v>
      </c>
      <c r="P64" s="34" t="n">
        <v>24.769541</v>
      </c>
      <c r="Q64" s="34" t="n">
        <v>24.735579</v>
      </c>
      <c r="R64" s="34" t="n">
        <v>24.729204</v>
      </c>
      <c r="S64" s="34" t="n">
        <v>24.688946</v>
      </c>
      <c r="T64" s="34" t="n">
        <v>24.612101</v>
      </c>
      <c r="U64" s="34" t="n">
        <v>24.600828</v>
      </c>
      <c r="V64" s="34" t="n">
        <v>24.592125</v>
      </c>
      <c r="W64" s="34" t="n">
        <v>24.569109</v>
      </c>
      <c r="X64" s="34" t="n">
        <v>24.53866</v>
      </c>
      <c r="Y64" s="34" t="n">
        <v>24.501373</v>
      </c>
      <c r="Z64" s="34" t="n">
        <v>24.474424</v>
      </c>
      <c r="AA64" s="34" t="n">
        <v>24.491461</v>
      </c>
      <c r="AB64" s="34" t="n">
        <v>24.462055</v>
      </c>
      <c r="AC64" s="34" t="n">
        <v>24.426752</v>
      </c>
      <c r="AD64" s="34" t="n">
        <v>24.399635</v>
      </c>
      <c r="AE64" s="34" t="n">
        <v>24.40773</v>
      </c>
      <c r="AF64" s="34" t="n">
        <v>24.328617</v>
      </c>
      <c r="AG64" s="34" t="n">
        <v>24.285736</v>
      </c>
      <c r="AH64" s="34" t="n">
        <v>24.280874</v>
      </c>
      <c r="AI64" s="34" t="n">
        <v>24.244131</v>
      </c>
      <c r="AJ64" s="34" t="n">
        <v>24.25634</v>
      </c>
      <c r="AK64" s="33" t="n">
        <v>-0.001014</v>
      </c>
    </row>
    <row r="65" ht="15" customHeight="1" s="120">
      <c r="A65" s="49" t="inlineStr">
        <is>
          <t>CNV000:ca_WestoftheMiss</t>
        </is>
      </c>
      <c r="B65" s="16" t="inlineStr">
        <is>
          <t xml:space="preserve">    West of the Mississippi</t>
        </is>
      </c>
      <c r="C65" s="34" t="n">
        <v>17.234356</v>
      </c>
      <c r="D65" s="34" t="n">
        <v>17.205303</v>
      </c>
      <c r="E65" s="34" t="n">
        <v>17.117476</v>
      </c>
      <c r="F65" s="34" t="n">
        <v>17.06934</v>
      </c>
      <c r="G65" s="34" t="n">
        <v>16.988295</v>
      </c>
      <c r="H65" s="34" t="n">
        <v>17.022928</v>
      </c>
      <c r="I65" s="34" t="n">
        <v>17.071613</v>
      </c>
      <c r="J65" s="34" t="n">
        <v>17.059359</v>
      </c>
      <c r="K65" s="34" t="n">
        <v>17.037024</v>
      </c>
      <c r="L65" s="34" t="n">
        <v>17.056746</v>
      </c>
      <c r="M65" s="34" t="n">
        <v>17.03174</v>
      </c>
      <c r="N65" s="34" t="n">
        <v>16.978151</v>
      </c>
      <c r="O65" s="34" t="n">
        <v>16.968307</v>
      </c>
      <c r="P65" s="34" t="n">
        <v>16.99864</v>
      </c>
      <c r="Q65" s="34" t="n">
        <v>16.97205</v>
      </c>
      <c r="R65" s="34" t="n">
        <v>17.002645</v>
      </c>
      <c r="S65" s="34" t="n">
        <v>17.003275</v>
      </c>
      <c r="T65" s="34" t="n">
        <v>17.003227</v>
      </c>
      <c r="U65" s="34" t="n">
        <v>17.012268</v>
      </c>
      <c r="V65" s="34" t="n">
        <v>17.012785</v>
      </c>
      <c r="W65" s="34" t="n">
        <v>17.036083</v>
      </c>
      <c r="X65" s="34" t="n">
        <v>17.044588</v>
      </c>
      <c r="Y65" s="34" t="n">
        <v>17.050751</v>
      </c>
      <c r="Z65" s="34" t="n">
        <v>17.064137</v>
      </c>
      <c r="AA65" s="34" t="n">
        <v>17.081581</v>
      </c>
      <c r="AB65" s="34" t="n">
        <v>17.08465</v>
      </c>
      <c r="AC65" s="34" t="n">
        <v>17.087126</v>
      </c>
      <c r="AD65" s="34" t="n">
        <v>17.088547</v>
      </c>
      <c r="AE65" s="34" t="n">
        <v>17.086746</v>
      </c>
      <c r="AF65" s="34" t="n">
        <v>17.085443</v>
      </c>
      <c r="AG65" s="34" t="n">
        <v>17.080282</v>
      </c>
      <c r="AH65" s="34" t="n">
        <v>17.077896</v>
      </c>
      <c r="AI65" s="34" t="n">
        <v>17.084911</v>
      </c>
      <c r="AJ65" s="34" t="n">
        <v>17.086426</v>
      </c>
      <c r="AK65" s="33" t="n">
        <v>-0.000217</v>
      </c>
    </row>
    <row r="66" ht="15" customHeight="1" s="120">
      <c r="A66" s="49" t="inlineStr">
        <is>
          <t>CNV000:ca_Consumption</t>
        </is>
      </c>
      <c r="B66" s="16" t="inlineStr">
        <is>
          <t xml:space="preserve">  Consumption</t>
        </is>
      </c>
      <c r="C66" s="34" t="n">
        <v>19.437477</v>
      </c>
      <c r="D66" s="34" t="n">
        <v>19.706896</v>
      </c>
      <c r="E66" s="34" t="n">
        <v>19.588093</v>
      </c>
      <c r="F66" s="34" t="n">
        <v>19.676338</v>
      </c>
      <c r="G66" s="34" t="n">
        <v>19.593861</v>
      </c>
      <c r="H66" s="34" t="n">
        <v>19.763271</v>
      </c>
      <c r="I66" s="34" t="n">
        <v>19.874037</v>
      </c>
      <c r="J66" s="34" t="n">
        <v>19.832983</v>
      </c>
      <c r="K66" s="34" t="n">
        <v>19.854052</v>
      </c>
      <c r="L66" s="34" t="n">
        <v>19.849159</v>
      </c>
      <c r="M66" s="34" t="n">
        <v>19.841606</v>
      </c>
      <c r="N66" s="34" t="n">
        <v>19.838451</v>
      </c>
      <c r="O66" s="34" t="n">
        <v>19.782232</v>
      </c>
      <c r="P66" s="34" t="n">
        <v>19.750866</v>
      </c>
      <c r="Q66" s="34" t="n">
        <v>19.75753</v>
      </c>
      <c r="R66" s="34" t="n">
        <v>19.792145</v>
      </c>
      <c r="S66" s="34" t="n">
        <v>19.78758</v>
      </c>
      <c r="T66" s="34" t="n">
        <v>19.792101</v>
      </c>
      <c r="U66" s="34" t="n">
        <v>19.801369</v>
      </c>
      <c r="V66" s="34" t="n">
        <v>19.790552</v>
      </c>
      <c r="W66" s="34" t="n">
        <v>19.81377</v>
      </c>
      <c r="X66" s="34" t="n">
        <v>19.823812</v>
      </c>
      <c r="Y66" s="34" t="n">
        <v>19.819962</v>
      </c>
      <c r="Z66" s="34" t="n">
        <v>19.817593</v>
      </c>
      <c r="AA66" s="34" t="n">
        <v>19.814734</v>
      </c>
      <c r="AB66" s="34" t="n">
        <v>19.808729</v>
      </c>
      <c r="AC66" s="34" t="n">
        <v>19.81694</v>
      </c>
      <c r="AD66" s="34" t="n">
        <v>19.822159</v>
      </c>
      <c r="AE66" s="34" t="n">
        <v>19.832388</v>
      </c>
      <c r="AF66" s="34" t="n">
        <v>19.856539</v>
      </c>
      <c r="AG66" s="34" t="n">
        <v>19.880623</v>
      </c>
      <c r="AH66" s="34" t="n">
        <v>19.899242</v>
      </c>
      <c r="AI66" s="34" t="n">
        <v>19.884989</v>
      </c>
      <c r="AJ66" s="34" t="n">
        <v>19.887484</v>
      </c>
      <c r="AK66" s="33" t="n">
        <v>0.000285</v>
      </c>
    </row>
    <row r="67" ht="15" customHeight="1" s="120">
      <c r="A67" s="49" t="inlineStr">
        <is>
          <t>CNV000:ca_Residentialan</t>
        </is>
      </c>
      <c r="B67" s="16" t="inlineStr">
        <is>
          <t xml:space="preserve">    Commercial and Institutional</t>
        </is>
      </c>
      <c r="C67" s="34" t="n">
        <v>20.319487</v>
      </c>
      <c r="D67" s="34" t="n">
        <v>19.866795</v>
      </c>
      <c r="E67" s="34" t="n">
        <v>19.877953</v>
      </c>
      <c r="F67" s="34" t="n">
        <v>19.862865</v>
      </c>
      <c r="G67" s="34" t="n">
        <v>19.866108</v>
      </c>
      <c r="H67" s="34" t="n">
        <v>19.864164</v>
      </c>
      <c r="I67" s="34" t="n">
        <v>19.86232</v>
      </c>
      <c r="J67" s="34" t="n">
        <v>19.858194</v>
      </c>
      <c r="K67" s="34" t="n">
        <v>19.854408</v>
      </c>
      <c r="L67" s="34" t="n">
        <v>19.851212</v>
      </c>
      <c r="M67" s="34" t="n">
        <v>19.848104</v>
      </c>
      <c r="N67" s="34" t="n">
        <v>19.846712</v>
      </c>
      <c r="O67" s="34" t="n">
        <v>19.844584</v>
      </c>
      <c r="P67" s="34" t="n">
        <v>19.843212</v>
      </c>
      <c r="Q67" s="34" t="n">
        <v>19.839586</v>
      </c>
      <c r="R67" s="34" t="n">
        <v>19.837957</v>
      </c>
      <c r="S67" s="34" t="n">
        <v>19.837421</v>
      </c>
      <c r="T67" s="34" t="n">
        <v>19.835993</v>
      </c>
      <c r="U67" s="34" t="n">
        <v>19.833931</v>
      </c>
      <c r="V67" s="34" t="n">
        <v>19.832113</v>
      </c>
      <c r="W67" s="34" t="n">
        <v>19.82988</v>
      </c>
      <c r="X67" s="34" t="n">
        <v>19.827467</v>
      </c>
      <c r="Y67" s="34" t="n">
        <v>19.826221</v>
      </c>
      <c r="Z67" s="34" t="n">
        <v>19.825344</v>
      </c>
      <c r="AA67" s="34" t="n">
        <v>19.824635</v>
      </c>
      <c r="AB67" s="34" t="n">
        <v>19.824232</v>
      </c>
      <c r="AC67" s="34" t="n">
        <v>19.824039</v>
      </c>
      <c r="AD67" s="34" t="n">
        <v>19.823009</v>
      </c>
      <c r="AE67" s="34" t="n">
        <v>19.821571</v>
      </c>
      <c r="AF67" s="34" t="n">
        <v>19.888695</v>
      </c>
      <c r="AG67" s="34" t="n">
        <v>19.887026</v>
      </c>
      <c r="AH67" s="34" t="n">
        <v>19.885118</v>
      </c>
      <c r="AI67" s="34" t="n">
        <v>19.883326</v>
      </c>
      <c r="AJ67" s="34" t="n">
        <v>19.881367</v>
      </c>
      <c r="AK67" s="33" t="n">
        <v>2.3e-05</v>
      </c>
    </row>
    <row r="68" ht="15" customHeight="1" s="120">
      <c r="A68" s="49" t="inlineStr">
        <is>
          <t>CNV000:ca_Industrial</t>
        </is>
      </c>
      <c r="B68" s="16" t="inlineStr">
        <is>
          <t xml:space="preserve">    Industrial 3/</t>
        </is>
      </c>
      <c r="C68" s="34" t="n">
        <v>20.775822</v>
      </c>
      <c r="D68" s="34" t="n">
        <v>20.838133</v>
      </c>
      <c r="E68" s="34" t="n">
        <v>20.733786</v>
      </c>
      <c r="F68" s="34" t="n">
        <v>20.90274</v>
      </c>
      <c r="G68" s="34" t="n">
        <v>20.866161</v>
      </c>
      <c r="H68" s="34" t="n">
        <v>20.867376</v>
      </c>
      <c r="I68" s="34" t="n">
        <v>20.866621</v>
      </c>
      <c r="J68" s="34" t="n">
        <v>20.916288</v>
      </c>
      <c r="K68" s="34" t="n">
        <v>20.915384</v>
      </c>
      <c r="L68" s="34" t="n">
        <v>20.913565</v>
      </c>
      <c r="M68" s="34" t="n">
        <v>20.910666</v>
      </c>
      <c r="N68" s="34" t="n">
        <v>20.907888</v>
      </c>
      <c r="O68" s="34" t="n">
        <v>20.903263</v>
      </c>
      <c r="P68" s="34" t="n">
        <v>20.898401</v>
      </c>
      <c r="Q68" s="34" t="n">
        <v>20.889793</v>
      </c>
      <c r="R68" s="34" t="n">
        <v>20.836567</v>
      </c>
      <c r="S68" s="34" t="n">
        <v>20.829412</v>
      </c>
      <c r="T68" s="34" t="n">
        <v>20.823454</v>
      </c>
      <c r="U68" s="34" t="n">
        <v>20.814209</v>
      </c>
      <c r="V68" s="34" t="n">
        <v>20.812382</v>
      </c>
      <c r="W68" s="34" t="n">
        <v>20.811678</v>
      </c>
      <c r="X68" s="34" t="n">
        <v>20.809002</v>
      </c>
      <c r="Y68" s="34" t="n">
        <v>20.807104</v>
      </c>
      <c r="Z68" s="34" t="n">
        <v>20.806034</v>
      </c>
      <c r="AA68" s="34" t="n">
        <v>20.806112</v>
      </c>
      <c r="AB68" s="34" t="n">
        <v>20.804993</v>
      </c>
      <c r="AC68" s="34" t="n">
        <v>20.804296</v>
      </c>
      <c r="AD68" s="34" t="n">
        <v>20.804533</v>
      </c>
      <c r="AE68" s="34" t="n">
        <v>20.804535</v>
      </c>
      <c r="AF68" s="34" t="n">
        <v>20.801073</v>
      </c>
      <c r="AG68" s="34" t="n">
        <v>20.800825</v>
      </c>
      <c r="AH68" s="34" t="n">
        <v>20.800814</v>
      </c>
      <c r="AI68" s="34" t="n">
        <v>20.801849</v>
      </c>
      <c r="AJ68" s="34" t="n">
        <v>20.801619</v>
      </c>
      <c r="AK68" s="33" t="n">
        <v>-5.5e-05</v>
      </c>
    </row>
    <row r="69" ht="15" customHeight="1" s="120">
      <c r="A69" s="49" t="inlineStr">
        <is>
          <t>CNV000:ca_Coking</t>
        </is>
      </c>
      <c r="B69" s="16" t="inlineStr">
        <is>
          <t xml:space="preserve">    Coking</t>
        </is>
      </c>
      <c r="C69" s="34" t="n">
        <v>28.674879</v>
      </c>
      <c r="D69" s="34" t="n">
        <v>28.554436</v>
      </c>
      <c r="E69" s="34" t="n">
        <v>28.562546</v>
      </c>
      <c r="F69" s="34" t="n">
        <v>28.504807</v>
      </c>
      <c r="G69" s="34" t="n">
        <v>28.443207</v>
      </c>
      <c r="H69" s="34" t="n">
        <v>28.442011</v>
      </c>
      <c r="I69" s="34" t="n">
        <v>28.435804</v>
      </c>
      <c r="J69" s="34" t="n">
        <v>28.436998</v>
      </c>
      <c r="K69" s="34" t="n">
        <v>28.439365</v>
      </c>
      <c r="L69" s="34" t="n">
        <v>28.441151</v>
      </c>
      <c r="M69" s="34" t="n">
        <v>28.441542</v>
      </c>
      <c r="N69" s="34" t="n">
        <v>28.444378</v>
      </c>
      <c r="O69" s="34" t="n">
        <v>28.445307</v>
      </c>
      <c r="P69" s="34" t="n">
        <v>28.448008</v>
      </c>
      <c r="Q69" s="34" t="n">
        <v>28.451092</v>
      </c>
      <c r="R69" s="34" t="n">
        <v>28.453724</v>
      </c>
      <c r="S69" s="34" t="n">
        <v>28.456079</v>
      </c>
      <c r="T69" s="34" t="n">
        <v>28.459068</v>
      </c>
      <c r="U69" s="34" t="n">
        <v>28.461367</v>
      </c>
      <c r="V69" s="34" t="n">
        <v>28.462769</v>
      </c>
      <c r="W69" s="34" t="n">
        <v>28.465334</v>
      </c>
      <c r="X69" s="34" t="n">
        <v>28.467546</v>
      </c>
      <c r="Y69" s="34" t="n">
        <v>28.468142</v>
      </c>
      <c r="Z69" s="34" t="n">
        <v>28.467697</v>
      </c>
      <c r="AA69" s="34" t="n">
        <v>28.468544</v>
      </c>
      <c r="AB69" s="34" t="n">
        <v>28.468433</v>
      </c>
      <c r="AC69" s="34" t="n">
        <v>28.468117</v>
      </c>
      <c r="AD69" s="34" t="n">
        <v>28.467951</v>
      </c>
      <c r="AE69" s="34" t="n">
        <v>28.468956</v>
      </c>
      <c r="AF69" s="34" t="n">
        <v>28.468082</v>
      </c>
      <c r="AG69" s="34" t="n">
        <v>28.468615</v>
      </c>
      <c r="AH69" s="34" t="n">
        <v>28.468512</v>
      </c>
      <c r="AI69" s="34" t="n">
        <v>28.468487</v>
      </c>
      <c r="AJ69" s="34" t="n">
        <v>28.468031</v>
      </c>
      <c r="AK69" s="33" t="n">
        <v>-9.500000000000001e-05</v>
      </c>
    </row>
    <row r="70" ht="15" customHeight="1" s="120">
      <c r="A70" s="49" t="inlineStr">
        <is>
          <t>CNV000:ca_ElectricPower</t>
        </is>
      </c>
      <c r="B70" s="16" t="inlineStr">
        <is>
          <t xml:space="preserve">    Electric Power 2/</t>
        </is>
      </c>
      <c r="C70" s="34" t="n">
        <v>18.994087</v>
      </c>
      <c r="D70" s="34" t="n">
        <v>19.243162</v>
      </c>
      <c r="E70" s="34" t="n">
        <v>19.070353</v>
      </c>
      <c r="F70" s="34" t="n">
        <v>19.169922</v>
      </c>
      <c r="G70" s="34" t="n">
        <v>19.0896</v>
      </c>
      <c r="H70" s="34" t="n">
        <v>19.276791</v>
      </c>
      <c r="I70" s="34" t="n">
        <v>19.411289</v>
      </c>
      <c r="J70" s="34" t="n">
        <v>19.366068</v>
      </c>
      <c r="K70" s="34" t="n">
        <v>19.385353</v>
      </c>
      <c r="L70" s="34" t="n">
        <v>19.372707</v>
      </c>
      <c r="M70" s="34" t="n">
        <v>19.360991</v>
      </c>
      <c r="N70" s="34" t="n">
        <v>19.352909</v>
      </c>
      <c r="O70" s="34" t="n">
        <v>19.300653</v>
      </c>
      <c r="P70" s="34" t="n">
        <v>19.265913</v>
      </c>
      <c r="Q70" s="34" t="n">
        <v>19.264597</v>
      </c>
      <c r="R70" s="34" t="n">
        <v>19.290289</v>
      </c>
      <c r="S70" s="34" t="n">
        <v>19.284327</v>
      </c>
      <c r="T70" s="34" t="n">
        <v>19.280676</v>
      </c>
      <c r="U70" s="34" t="n">
        <v>19.290565</v>
      </c>
      <c r="V70" s="34" t="n">
        <v>19.277931</v>
      </c>
      <c r="W70" s="34" t="n">
        <v>19.296234</v>
      </c>
      <c r="X70" s="34" t="n">
        <v>19.305914</v>
      </c>
      <c r="Y70" s="34" t="n">
        <v>19.302322</v>
      </c>
      <c r="Z70" s="34" t="n">
        <v>19.303665</v>
      </c>
      <c r="AA70" s="34" t="n">
        <v>19.298279</v>
      </c>
      <c r="AB70" s="34" t="n">
        <v>19.294079</v>
      </c>
      <c r="AC70" s="34" t="n">
        <v>19.303532</v>
      </c>
      <c r="AD70" s="34" t="n">
        <v>19.31328</v>
      </c>
      <c r="AE70" s="34" t="n">
        <v>19.326996</v>
      </c>
      <c r="AF70" s="34" t="n">
        <v>19.356915</v>
      </c>
      <c r="AG70" s="34" t="n">
        <v>19.385813</v>
      </c>
      <c r="AH70" s="34" t="n">
        <v>19.410372</v>
      </c>
      <c r="AI70" s="34" t="n">
        <v>19.396624</v>
      </c>
      <c r="AJ70" s="34" t="n">
        <v>19.402521</v>
      </c>
      <c r="AK70" s="33" t="n">
        <v>0.000258</v>
      </c>
    </row>
    <row r="71" ht="15" customHeight="1" s="120">
      <c r="A71" s="49" t="inlineStr">
        <is>
          <t>CNV000:ca_Imports</t>
        </is>
      </c>
      <c r="B71" s="16" t="inlineStr">
        <is>
          <t xml:space="preserve">  Imports</t>
        </is>
      </c>
      <c r="C71" s="34" t="n">
        <v>22.116497</v>
      </c>
      <c r="D71" s="34" t="n">
        <v>23.789541</v>
      </c>
      <c r="E71" s="34" t="n">
        <v>23.796753</v>
      </c>
      <c r="F71" s="34" t="n">
        <v>23.826195</v>
      </c>
      <c r="G71" s="34" t="n">
        <v>23.907089</v>
      </c>
      <c r="H71" s="34" t="n">
        <v>23.930763</v>
      </c>
      <c r="I71" s="34" t="n">
        <v>23.957258</v>
      </c>
      <c r="J71" s="34" t="n">
        <v>23.986702</v>
      </c>
      <c r="K71" s="34" t="n">
        <v>24.019024</v>
      </c>
      <c r="L71" s="34" t="n">
        <v>24.054968</v>
      </c>
      <c r="M71" s="34" t="n">
        <v>24.094473</v>
      </c>
      <c r="N71" s="34" t="n">
        <v>24.137136</v>
      </c>
      <c r="O71" s="34" t="n">
        <v>24.18609</v>
      </c>
      <c r="P71" s="34" t="n">
        <v>24.239874</v>
      </c>
      <c r="Q71" s="34" t="n">
        <v>24.258429</v>
      </c>
      <c r="R71" s="34" t="n">
        <v>24.257082</v>
      </c>
      <c r="S71" s="34" t="n">
        <v>24.255733</v>
      </c>
      <c r="T71" s="34" t="n">
        <v>24.254387</v>
      </c>
      <c r="U71" s="34" t="n">
        <v>24.253038</v>
      </c>
      <c r="V71" s="34" t="n">
        <v>24.25169</v>
      </c>
      <c r="W71" s="34" t="n">
        <v>24.250341</v>
      </c>
      <c r="X71" s="34" t="n">
        <v>24.248991</v>
      </c>
      <c r="Y71" s="34" t="n">
        <v>24.247643</v>
      </c>
      <c r="Z71" s="34" t="n">
        <v>24.246292</v>
      </c>
      <c r="AA71" s="34" t="n">
        <v>24.244942</v>
      </c>
      <c r="AB71" s="34" t="n">
        <v>24.243591</v>
      </c>
      <c r="AC71" s="34" t="n">
        <v>24.242241</v>
      </c>
      <c r="AD71" s="34" t="n">
        <v>24.240889</v>
      </c>
      <c r="AE71" s="34" t="n">
        <v>24.239538</v>
      </c>
      <c r="AF71" s="34" t="n">
        <v>24.238186</v>
      </c>
      <c r="AG71" s="34" t="n">
        <v>24.236834</v>
      </c>
      <c r="AH71" s="34" t="n">
        <v>24.235481</v>
      </c>
      <c r="AI71" s="34" t="n">
        <v>24.234129</v>
      </c>
      <c r="AJ71" s="34" t="n">
        <v>24.232777</v>
      </c>
      <c r="AK71" s="33" t="n">
        <v>0.000577</v>
      </c>
    </row>
    <row r="72" ht="15" customHeight="1" s="120">
      <c r="A72" s="49" t="inlineStr">
        <is>
          <t>CNV000:ca_Exports</t>
        </is>
      </c>
      <c r="B72" s="16" t="inlineStr">
        <is>
          <t xml:space="preserve">  Exports</t>
        </is>
      </c>
      <c r="C72" s="34" t="n">
        <v>26.218889</v>
      </c>
      <c r="D72" s="34" t="n">
        <v>25.447502</v>
      </c>
      <c r="E72" s="34" t="n">
        <v>25.630148</v>
      </c>
      <c r="F72" s="34" t="n">
        <v>25.765919</v>
      </c>
      <c r="G72" s="34" t="n">
        <v>26.388355</v>
      </c>
      <c r="H72" s="34" t="n">
        <v>26.396355</v>
      </c>
      <c r="I72" s="34" t="n">
        <v>26.389751</v>
      </c>
      <c r="J72" s="34" t="n">
        <v>26.391817</v>
      </c>
      <c r="K72" s="34" t="n">
        <v>26.385069</v>
      </c>
      <c r="L72" s="34" t="n">
        <v>26.391817</v>
      </c>
      <c r="M72" s="34" t="n">
        <v>26.385069</v>
      </c>
      <c r="N72" s="34" t="n">
        <v>26.175568</v>
      </c>
      <c r="O72" s="34" t="n">
        <v>26.169689</v>
      </c>
      <c r="P72" s="34" t="n">
        <v>25.926773</v>
      </c>
      <c r="Q72" s="34" t="n">
        <v>25.745951</v>
      </c>
      <c r="R72" s="34" t="n">
        <v>25.671246</v>
      </c>
      <c r="S72" s="34" t="n">
        <v>25.497976</v>
      </c>
      <c r="T72" s="34" t="n">
        <v>25.343998</v>
      </c>
      <c r="U72" s="34" t="n">
        <v>25.256226</v>
      </c>
      <c r="V72" s="34" t="n">
        <v>25.173838</v>
      </c>
      <c r="W72" s="34" t="n">
        <v>25.175093</v>
      </c>
      <c r="X72" s="34" t="n">
        <v>25.077671</v>
      </c>
      <c r="Y72" s="34" t="n">
        <v>24.968132</v>
      </c>
      <c r="Z72" s="34" t="n">
        <v>24.865974</v>
      </c>
      <c r="AA72" s="34" t="n">
        <v>24.881556</v>
      </c>
      <c r="AB72" s="34" t="n">
        <v>24.859068</v>
      </c>
      <c r="AC72" s="34" t="n">
        <v>24.773596</v>
      </c>
      <c r="AD72" s="34" t="n">
        <v>24.759016</v>
      </c>
      <c r="AE72" s="34" t="n">
        <v>24.856955</v>
      </c>
      <c r="AF72" s="34" t="n">
        <v>24.625307</v>
      </c>
      <c r="AG72" s="34" t="n">
        <v>24.423267</v>
      </c>
      <c r="AH72" s="34" t="n">
        <v>24.423267</v>
      </c>
      <c r="AI72" s="34" t="n">
        <v>24.423267</v>
      </c>
      <c r="AJ72" s="34" t="n">
        <v>24.423267</v>
      </c>
      <c r="AK72" s="33" t="n">
        <v>-0.001283</v>
      </c>
    </row>
    <row r="73" ht="15" customHeight="1" s="120">
      <c r="A73" s="49" t="inlineStr">
        <is>
          <t>CNV000:ca_CoaltoLiquids</t>
        </is>
      </c>
      <c r="B73" s="16" t="inlineStr">
        <is>
          <t xml:space="preserve">  Coal to Liquids</t>
        </is>
      </c>
      <c r="C73" s="34" t="n">
        <v>0</v>
      </c>
      <c r="D73" s="34" t="n">
        <v>0</v>
      </c>
      <c r="E73" s="34" t="n">
        <v>0</v>
      </c>
      <c r="F73" s="34" t="n">
        <v>0</v>
      </c>
      <c r="G73" s="34" t="n">
        <v>0</v>
      </c>
      <c r="H73" s="34" t="n">
        <v>0</v>
      </c>
      <c r="I73" s="34" t="n">
        <v>0</v>
      </c>
      <c r="J73" s="34" t="n">
        <v>0</v>
      </c>
      <c r="K73" s="34" t="n">
        <v>0</v>
      </c>
      <c r="L73" s="34" t="n">
        <v>0</v>
      </c>
      <c r="M73" s="34" t="n">
        <v>0</v>
      </c>
      <c r="N73" s="34" t="n">
        <v>0</v>
      </c>
      <c r="O73" s="34" t="n">
        <v>0</v>
      </c>
      <c r="P73" s="34" t="n">
        <v>0</v>
      </c>
      <c r="Q73" s="34" t="n">
        <v>0</v>
      </c>
      <c r="R73" s="34" t="n">
        <v>0</v>
      </c>
      <c r="S73" s="34" t="n">
        <v>0</v>
      </c>
      <c r="T73" s="34" t="n">
        <v>0</v>
      </c>
      <c r="U73" s="34" t="n">
        <v>0</v>
      </c>
      <c r="V73" s="34" t="n">
        <v>0</v>
      </c>
      <c r="W73" s="34" t="n">
        <v>0</v>
      </c>
      <c r="X73" s="34" t="n">
        <v>0</v>
      </c>
      <c r="Y73" s="34" t="n">
        <v>0</v>
      </c>
      <c r="Z73" s="34" t="n">
        <v>0</v>
      </c>
      <c r="AA73" s="34" t="n">
        <v>0</v>
      </c>
      <c r="AB73" s="34" t="n">
        <v>0</v>
      </c>
      <c r="AC73" s="34" t="n">
        <v>0</v>
      </c>
      <c r="AD73" s="34" t="n">
        <v>0</v>
      </c>
      <c r="AE73" s="34" t="n">
        <v>0</v>
      </c>
      <c r="AF73" s="34" t="n">
        <v>0</v>
      </c>
      <c r="AG73" s="34" t="n">
        <v>0</v>
      </c>
      <c r="AH73" s="34" t="n">
        <v>0</v>
      </c>
      <c r="AI73" s="34" t="n">
        <v>0</v>
      </c>
      <c r="AJ73" s="34" t="n">
        <v>0</v>
      </c>
      <c r="AK73" s="33" t="inlineStr">
        <is>
          <t>- -</t>
        </is>
      </c>
    </row>
    <row r="74" ht="15" customHeight="1" s="120">
      <c r="A74" s="49" t="inlineStr">
        <is>
          <t>CNV000:ca_WasteCoal</t>
        </is>
      </c>
      <c r="B74" s="16" t="inlineStr">
        <is>
          <t xml:space="preserve">  Waste Coal</t>
        </is>
      </c>
      <c r="C74" s="34" t="n">
        <v>12.941472</v>
      </c>
      <c r="D74" s="34" t="n">
        <v>11.314271</v>
      </c>
      <c r="E74" s="34" t="n">
        <v>11.31427</v>
      </c>
      <c r="F74" s="34" t="n">
        <v>11.31427</v>
      </c>
      <c r="G74" s="34" t="n">
        <v>11.31427</v>
      </c>
      <c r="H74" s="34" t="n">
        <v>11.31427</v>
      </c>
      <c r="I74" s="34" t="n">
        <v>11.31427</v>
      </c>
      <c r="J74" s="34" t="n">
        <v>11.31427</v>
      </c>
      <c r="K74" s="34" t="n">
        <v>11.314271</v>
      </c>
      <c r="L74" s="34" t="n">
        <v>11.314271</v>
      </c>
      <c r="M74" s="34" t="n">
        <v>11.31427</v>
      </c>
      <c r="N74" s="34" t="n">
        <v>11.31427</v>
      </c>
      <c r="O74" s="34" t="n">
        <v>11.31427</v>
      </c>
      <c r="P74" s="34" t="n">
        <v>11.314271</v>
      </c>
      <c r="Q74" s="34" t="n">
        <v>11.314271</v>
      </c>
      <c r="R74" s="34" t="n">
        <v>11.31427</v>
      </c>
      <c r="S74" s="34" t="n">
        <v>11.31427</v>
      </c>
      <c r="T74" s="34" t="n">
        <v>11.31427</v>
      </c>
      <c r="U74" s="34" t="n">
        <v>11.314271</v>
      </c>
      <c r="V74" s="34" t="n">
        <v>11.31427</v>
      </c>
      <c r="W74" s="34" t="n">
        <v>11.31427</v>
      </c>
      <c r="X74" s="34" t="n">
        <v>11.314271</v>
      </c>
      <c r="Y74" s="34" t="n">
        <v>11.314271</v>
      </c>
      <c r="Z74" s="34" t="n">
        <v>11.31427</v>
      </c>
      <c r="AA74" s="34" t="n">
        <v>11.314271</v>
      </c>
      <c r="AB74" s="34" t="n">
        <v>11.314271</v>
      </c>
      <c r="AC74" s="34" t="n">
        <v>11.31427</v>
      </c>
      <c r="AD74" s="34" t="n">
        <v>11.314271</v>
      </c>
      <c r="AE74" s="34" t="n">
        <v>11.31427</v>
      </c>
      <c r="AF74" s="34" t="n">
        <v>11.31427</v>
      </c>
      <c r="AG74" s="34" t="n">
        <v>11.31427</v>
      </c>
      <c r="AH74" s="34" t="n">
        <v>11.314271</v>
      </c>
      <c r="AI74" s="34" t="n">
        <v>11.314271</v>
      </c>
      <c r="AJ74" s="34" t="n">
        <v>11.314271</v>
      </c>
      <c r="AK74" s="33" t="n">
        <v>0</v>
      </c>
    </row>
    <row r="75" ht="15.75" customHeight="1" s="120">
      <c r="A75" s="26" t="n"/>
      <c r="B75" s="26" t="n"/>
      <c r="C75" s="26" t="n"/>
      <c r="D75" s="26" t="n"/>
      <c r="E75" s="26" t="n"/>
      <c r="F75" s="26" t="n"/>
      <c r="G75" s="26" t="n"/>
      <c r="H75" s="26" t="n"/>
      <c r="I75" s="26" t="n"/>
      <c r="J75" s="26" t="n"/>
      <c r="K75" s="26" t="n"/>
      <c r="L75" s="26" t="n"/>
      <c r="M75" s="26" t="n"/>
      <c r="N75" s="26" t="n"/>
      <c r="O75" s="26" t="n"/>
      <c r="P75" s="26" t="n"/>
      <c r="Q75" s="26" t="n"/>
      <c r="R75" s="26" t="n"/>
      <c r="S75" s="26" t="n"/>
      <c r="T75" s="26" t="n"/>
      <c r="U75" s="26" t="n"/>
      <c r="V75" s="26" t="n"/>
      <c r="W75" s="26" t="n"/>
      <c r="X75" s="26" t="n"/>
      <c r="Y75" s="26" t="n"/>
      <c r="Z75" s="26" t="n"/>
      <c r="AA75" s="26" t="n"/>
      <c r="AB75" s="26" t="n"/>
      <c r="AC75" s="26" t="n"/>
      <c r="AD75" s="26" t="n"/>
      <c r="AE75" s="26" t="n"/>
      <c r="AF75" s="26" t="n"/>
      <c r="AG75" s="26" t="n"/>
      <c r="AH75" s="26" t="n"/>
      <c r="AI75" s="26" t="n"/>
      <c r="AJ75" s="26" t="n"/>
      <c r="AK75" s="26" t="n"/>
    </row>
    <row r="76" ht="15" customHeight="1" s="120">
      <c r="A76" s="49" t="inlineStr">
        <is>
          <t>CNV000:da_Electricity</t>
        </is>
      </c>
      <c r="B76" s="19" t="inlineStr">
        <is>
          <t>Electricity (Btu per kilowatthour)</t>
        </is>
      </c>
      <c r="C76" s="28" t="n">
        <v>3412</v>
      </c>
      <c r="D76" s="28" t="n">
        <v>3412</v>
      </c>
      <c r="E76" s="28" t="n">
        <v>3412</v>
      </c>
      <c r="F76" s="28" t="n">
        <v>3412</v>
      </c>
      <c r="G76" s="28" t="n">
        <v>3412</v>
      </c>
      <c r="H76" s="28" t="n">
        <v>3412</v>
      </c>
      <c r="I76" s="28" t="n">
        <v>3412</v>
      </c>
      <c r="J76" s="28" t="n">
        <v>3412</v>
      </c>
      <c r="K76" s="28" t="n">
        <v>3412</v>
      </c>
      <c r="L76" s="28" t="n">
        <v>3412</v>
      </c>
      <c r="M76" s="28" t="n">
        <v>3412</v>
      </c>
      <c r="N76" s="28" t="n">
        <v>3412</v>
      </c>
      <c r="O76" s="28" t="n">
        <v>3412</v>
      </c>
      <c r="P76" s="28" t="n">
        <v>3412</v>
      </c>
      <c r="Q76" s="28" t="n">
        <v>3412</v>
      </c>
      <c r="R76" s="28" t="n">
        <v>3412</v>
      </c>
      <c r="S76" s="28" t="n">
        <v>3412</v>
      </c>
      <c r="T76" s="28" t="n">
        <v>3412</v>
      </c>
      <c r="U76" s="28" t="n">
        <v>3412</v>
      </c>
      <c r="V76" s="28" t="n">
        <v>3412</v>
      </c>
      <c r="W76" s="28" t="n">
        <v>3412</v>
      </c>
      <c r="X76" s="28" t="n">
        <v>3412</v>
      </c>
      <c r="Y76" s="28" t="n">
        <v>3412</v>
      </c>
      <c r="Z76" s="28" t="n">
        <v>3412</v>
      </c>
      <c r="AA76" s="28" t="n">
        <v>3412</v>
      </c>
      <c r="AB76" s="28" t="n">
        <v>3412</v>
      </c>
      <c r="AC76" s="28" t="n">
        <v>3412</v>
      </c>
      <c r="AD76" s="28" t="n">
        <v>3412</v>
      </c>
      <c r="AE76" s="28" t="n">
        <v>3412</v>
      </c>
      <c r="AF76" s="28" t="n">
        <v>3412</v>
      </c>
      <c r="AG76" s="28" t="n">
        <v>3412</v>
      </c>
      <c r="AH76" s="28" t="n">
        <v>3412</v>
      </c>
      <c r="AI76" s="28" t="n">
        <v>3412</v>
      </c>
      <c r="AJ76" s="28" t="n">
        <v>3412</v>
      </c>
      <c r="AK76" s="29" t="n">
        <v>0</v>
      </c>
    </row>
    <row r="77" ht="15" customHeight="1" s="120">
      <c r="A77" s="26" t="n"/>
      <c r="B77" s="26" t="n"/>
      <c r="C77" s="26" t="n"/>
      <c r="D77" s="26" t="n"/>
      <c r="E77" s="26" t="n"/>
      <c r="F77" s="26" t="n"/>
      <c r="G77" s="26" t="n"/>
      <c r="H77" s="26" t="n"/>
      <c r="I77" s="26" t="n"/>
      <c r="J77" s="26" t="n"/>
      <c r="K77" s="26" t="n"/>
      <c r="L77" s="26" t="n"/>
      <c r="M77" s="26" t="n"/>
      <c r="N77" s="26" t="n"/>
      <c r="O77" s="26" t="n"/>
      <c r="P77" s="26" t="n"/>
      <c r="Q77" s="26" t="n"/>
      <c r="R77" s="26" t="n"/>
      <c r="S77" s="26" t="n"/>
      <c r="T77" s="26" t="n"/>
      <c r="U77" s="26" t="n"/>
      <c r="V77" s="26" t="n"/>
      <c r="W77" s="26" t="n"/>
      <c r="X77" s="26" t="n"/>
      <c r="Y77" s="26" t="n"/>
      <c r="Z77" s="26" t="n"/>
      <c r="AA77" s="26" t="n"/>
      <c r="AB77" s="26" t="n"/>
      <c r="AC77" s="26" t="n"/>
      <c r="AD77" s="26" t="n"/>
      <c r="AE77" s="26" t="n"/>
      <c r="AF77" s="26" t="n"/>
      <c r="AG77" s="26" t="n"/>
      <c r="AH77" s="26" t="n"/>
      <c r="AI77" s="26" t="n"/>
      <c r="AJ77" s="26" t="n"/>
      <c r="AK77" s="26" t="n"/>
    </row>
    <row r="78" ht="15" customHeight="1" s="120">
      <c r="A78" s="26" t="n"/>
      <c r="B78" s="130" t="inlineStr">
        <is>
          <t xml:space="preserve">   1/ Includes ethane, natural gasoline, and refinery olefins.</t>
        </is>
      </c>
      <c r="C78" s="131" t="n"/>
      <c r="D78" s="131" t="n"/>
      <c r="E78" s="131" t="n"/>
      <c r="F78" s="131" t="n"/>
      <c r="G78" s="131" t="n"/>
      <c r="H78" s="131" t="n"/>
      <c r="I78" s="131" t="n"/>
      <c r="J78" s="131" t="n"/>
      <c r="K78" s="131" t="n"/>
      <c r="L78" s="131" t="n"/>
      <c r="M78" s="131" t="n"/>
      <c r="N78" s="131" t="n"/>
      <c r="O78" s="131" t="n"/>
      <c r="P78" s="131" t="n"/>
      <c r="Q78" s="131" t="n"/>
      <c r="R78" s="131" t="n"/>
      <c r="S78" s="131" t="n"/>
      <c r="T78" s="131" t="n"/>
      <c r="U78" s="131" t="n"/>
      <c r="V78" s="131" t="n"/>
      <c r="W78" s="131" t="n"/>
      <c r="X78" s="131" t="n"/>
      <c r="Y78" s="131" t="n"/>
      <c r="Z78" s="131" t="n"/>
      <c r="AA78" s="131" t="n"/>
      <c r="AB78" s="131" t="n"/>
      <c r="AC78" s="131" t="n"/>
      <c r="AD78" s="131" t="n"/>
      <c r="AE78" s="131" t="n"/>
      <c r="AF78" s="131" t="n"/>
      <c r="AG78" s="131" t="n"/>
      <c r="AH78" s="131" t="n"/>
      <c r="AI78" s="131" t="n"/>
      <c r="AJ78" s="131" t="n"/>
      <c r="AK78" s="131" t="n"/>
    </row>
    <row r="79" ht="15" customHeight="1" s="120">
      <c r="A79" s="26" t="n"/>
      <c r="B79" s="51" t="inlineStr">
        <is>
          <t xml:space="preserve">   2/ Includes all electricity-only and combined heat and power plants that have a regulatory status.</t>
        </is>
      </c>
      <c r="C79" s="26" t="n"/>
      <c r="D79" s="26" t="n"/>
      <c r="E79" s="26" t="n"/>
      <c r="F79" s="26" t="n"/>
      <c r="G79" s="26" t="n"/>
      <c r="H79" s="26" t="n"/>
      <c r="I79" s="26" t="n"/>
      <c r="J79" s="26" t="n"/>
      <c r="K79" s="26" t="n"/>
      <c r="L79" s="26" t="n"/>
      <c r="M79" s="26" t="n"/>
      <c r="N79" s="26" t="n"/>
      <c r="O79" s="26" t="n"/>
      <c r="P79" s="26" t="n"/>
      <c r="Q79" s="26" t="n"/>
      <c r="R79" s="26" t="n"/>
      <c r="S79" s="26" t="n"/>
      <c r="T79" s="26" t="n"/>
      <c r="U79" s="26" t="n"/>
      <c r="V79" s="26" t="n"/>
      <c r="W79" s="26" t="n"/>
      <c r="X79" s="26" t="n"/>
      <c r="Y79" s="26" t="n"/>
      <c r="Z79" s="26" t="n"/>
      <c r="AA79" s="26" t="n"/>
      <c r="AB79" s="26" t="n"/>
      <c r="AC79" s="26" t="n"/>
      <c r="AD79" s="26" t="n"/>
      <c r="AE79" s="26" t="n"/>
      <c r="AF79" s="26" t="n"/>
      <c r="AG79" s="26" t="n"/>
      <c r="AH79" s="26" t="n"/>
      <c r="AI79" s="26" t="n"/>
      <c r="AJ79" s="26" t="n"/>
      <c r="AK79" s="26" t="n"/>
    </row>
    <row r="80" ht="15" customHeight="1" s="120">
      <c r="A80" s="26" t="n"/>
      <c r="B80" s="51" t="inlineStr">
        <is>
          <t xml:space="preserve">   3/ Includes combined heat and power plants that have a non-regulatory status, and small on-site generating systems.</t>
        </is>
      </c>
      <c r="C80" s="26" t="n"/>
      <c r="D80" s="26" t="n"/>
      <c r="E80" s="26" t="n"/>
      <c r="F80" s="26" t="n"/>
      <c r="G80" s="26" t="n"/>
      <c r="H80" s="26" t="n"/>
      <c r="I80" s="26" t="n"/>
      <c r="J80" s="26" t="n"/>
      <c r="K80" s="26" t="n"/>
      <c r="L80" s="26" t="n"/>
      <c r="M80" s="26" t="n"/>
      <c r="N80" s="26" t="n"/>
      <c r="O80" s="26" t="n"/>
      <c r="P80" s="26" t="n"/>
      <c r="Q80" s="26" t="n"/>
      <c r="R80" s="26" t="n"/>
      <c r="S80" s="26" t="n"/>
      <c r="T80" s="26" t="n"/>
      <c r="U80" s="26" t="n"/>
      <c r="V80" s="26" t="n"/>
      <c r="W80" s="26" t="n"/>
      <c r="X80" s="26" t="n"/>
      <c r="Y80" s="26" t="n"/>
      <c r="Z80" s="26" t="n"/>
      <c r="AA80" s="26" t="n"/>
      <c r="AB80" s="26" t="n"/>
      <c r="AC80" s="26" t="n"/>
      <c r="AD80" s="26" t="n"/>
      <c r="AE80" s="26" t="n"/>
      <c r="AF80" s="26" t="n"/>
      <c r="AG80" s="26" t="n"/>
      <c r="AH80" s="26" t="n"/>
      <c r="AI80" s="26" t="n"/>
      <c r="AJ80" s="26" t="n"/>
      <c r="AK80" s="26" t="n"/>
    </row>
    <row r="81" ht="15" customHeight="1" s="120">
      <c r="A81" s="26" t="n"/>
      <c r="B81" s="51" t="inlineStr">
        <is>
          <t xml:space="preserve">   - - = Not applicable.</t>
        </is>
      </c>
      <c r="C81" s="26" t="n"/>
      <c r="D81" s="26" t="n"/>
      <c r="E81" s="26" t="n"/>
      <c r="F81" s="26" t="n"/>
      <c r="G81" s="26" t="n"/>
      <c r="H81" s="26" t="n"/>
      <c r="I81" s="26" t="n"/>
      <c r="J81" s="26" t="n"/>
      <c r="K81" s="26" t="n"/>
      <c r="L81" s="26" t="n"/>
      <c r="M81" s="26" t="n"/>
      <c r="N81" s="26" t="n"/>
      <c r="O81" s="26" t="n"/>
      <c r="P81" s="26" t="n"/>
      <c r="Q81" s="26" t="n"/>
      <c r="R81" s="26" t="n"/>
      <c r="S81" s="26" t="n"/>
      <c r="T81" s="26" t="n"/>
      <c r="U81" s="26" t="n"/>
      <c r="V81" s="26" t="n"/>
      <c r="W81" s="26" t="n"/>
      <c r="X81" s="26" t="n"/>
      <c r="Y81" s="26" t="n"/>
      <c r="Z81" s="26" t="n"/>
      <c r="AA81" s="26" t="n"/>
      <c r="AB81" s="26" t="n"/>
      <c r="AC81" s="26" t="n"/>
      <c r="AD81" s="26" t="n"/>
      <c r="AE81" s="26" t="n"/>
      <c r="AF81" s="26" t="n"/>
      <c r="AG81" s="26" t="n"/>
      <c r="AH81" s="26" t="n"/>
      <c r="AI81" s="26" t="n"/>
      <c r="AJ81" s="26" t="n"/>
      <c r="AK81" s="26" t="n"/>
    </row>
    <row r="82" ht="15" customHeight="1" s="120">
      <c r="A82" s="26" t="n"/>
      <c r="B82" s="51" t="inlineStr">
        <is>
          <t xml:space="preserve">   Note:  Data for 2017 are model results and may differ from official EIA data reports.</t>
        </is>
      </c>
      <c r="C82" s="26" t="n"/>
      <c r="D82" s="26" t="n"/>
      <c r="E82" s="26" t="n"/>
      <c r="F82" s="26" t="n"/>
      <c r="G82" s="26" t="n"/>
      <c r="H82" s="26" t="n"/>
      <c r="I82" s="26" t="n"/>
      <c r="J82" s="26" t="n"/>
      <c r="K82" s="26" t="n"/>
      <c r="L82" s="26" t="n"/>
      <c r="M82" s="26" t="n"/>
      <c r="N82" s="26" t="n"/>
      <c r="O82" s="26" t="n"/>
      <c r="P82" s="26" t="n"/>
      <c r="Q82" s="26" t="n"/>
      <c r="R82" s="26" t="n"/>
      <c r="S82" s="26" t="n"/>
      <c r="T82" s="26" t="n"/>
      <c r="U82" s="26" t="n"/>
      <c r="V82" s="26" t="n"/>
      <c r="W82" s="26" t="n"/>
      <c r="X82" s="26" t="n"/>
      <c r="Y82" s="26" t="n"/>
      <c r="Z82" s="26" t="n"/>
      <c r="AA82" s="26" t="n"/>
      <c r="AB82" s="26" t="n"/>
      <c r="AC82" s="26" t="n"/>
      <c r="AD82" s="26" t="n"/>
      <c r="AE82" s="26" t="n"/>
      <c r="AF82" s="26" t="n"/>
      <c r="AG82" s="26" t="n"/>
      <c r="AH82" s="26" t="n"/>
      <c r="AI82" s="26" t="n"/>
      <c r="AJ82" s="26" t="n"/>
      <c r="AK82" s="26" t="n"/>
    </row>
    <row r="83" ht="15" customHeight="1" s="120">
      <c r="A83" s="26" t="n"/>
      <c r="B83" s="51" t="inlineStr">
        <is>
          <t xml:space="preserve">   Sources:  2017 based on:  U.S. Energy Information Administration (EIA), Monthly Energy Review, September 2018.</t>
        </is>
      </c>
      <c r="C83" s="26" t="n"/>
      <c r="D83" s="26" t="n"/>
      <c r="E83" s="26" t="n"/>
      <c r="F83" s="26" t="n"/>
      <c r="G83" s="26" t="n"/>
      <c r="H83" s="26" t="n"/>
      <c r="I83" s="26" t="n"/>
      <c r="J83" s="26" t="n"/>
      <c r="K83" s="26" t="n"/>
      <c r="L83" s="26" t="n"/>
      <c r="M83" s="26" t="n"/>
      <c r="N83" s="26" t="n"/>
      <c r="O83" s="26" t="n"/>
      <c r="P83" s="26" t="n"/>
      <c r="Q83" s="26" t="n"/>
      <c r="R83" s="26" t="n"/>
      <c r="S83" s="26" t="n"/>
      <c r="T83" s="26" t="n"/>
      <c r="U83" s="26" t="n"/>
      <c r="V83" s="26" t="n"/>
      <c r="W83" s="26" t="n"/>
      <c r="X83" s="26" t="n"/>
      <c r="Y83" s="26" t="n"/>
      <c r="Z83" s="26" t="n"/>
      <c r="AA83" s="26" t="n"/>
      <c r="AB83" s="26" t="n"/>
      <c r="AC83" s="26" t="n"/>
      <c r="AD83" s="26" t="n"/>
      <c r="AE83" s="26" t="n"/>
      <c r="AF83" s="26" t="n"/>
      <c r="AG83" s="26" t="n"/>
      <c r="AH83" s="26" t="n"/>
      <c r="AI83" s="26" t="n"/>
      <c r="AJ83" s="26" t="n"/>
      <c r="AK83" s="26" t="n"/>
    </row>
    <row r="84" ht="15" customHeight="1" s="120">
      <c r="A84" s="26" t="n"/>
      <c r="B84" s="51" t="inlineStr">
        <is>
          <t>2018:  EIA, Short-Term Energy Outlook, October 2018 and EIA, AEO2019 National Energy Modeling System run ref2019.d111618a.</t>
        </is>
      </c>
      <c r="C84" s="26" t="n"/>
      <c r="D84" s="26" t="n"/>
      <c r="E84" s="26" t="n"/>
      <c r="F84" s="26" t="n"/>
      <c r="G84" s="26" t="n"/>
      <c r="H84" s="26" t="n"/>
      <c r="I84" s="26" t="n"/>
      <c r="J84" s="26" t="n"/>
      <c r="K84" s="26" t="n"/>
      <c r="L84" s="26" t="n"/>
      <c r="M84" s="26" t="n"/>
      <c r="N84" s="26" t="n"/>
      <c r="O84" s="26" t="n"/>
      <c r="P84" s="26" t="n"/>
      <c r="Q84" s="26" t="n"/>
      <c r="R84" s="26" t="n"/>
      <c r="S84" s="26" t="n"/>
      <c r="T84" s="26" t="n"/>
      <c r="U84" s="26" t="n"/>
      <c r="V84" s="26" t="n"/>
      <c r="W84" s="26" t="n"/>
      <c r="X84" s="26" t="n"/>
      <c r="Y84" s="26" t="n"/>
      <c r="Z84" s="26" t="n"/>
      <c r="AA84" s="26" t="n"/>
      <c r="AB84" s="26" t="n"/>
      <c r="AC84" s="26" t="n"/>
      <c r="AD84" s="26" t="n"/>
      <c r="AE84" s="26" t="n"/>
      <c r="AF84" s="26" t="n"/>
      <c r="AG84" s="26" t="n"/>
      <c r="AH84" s="26" t="n"/>
      <c r="AI84" s="26" t="n"/>
      <c r="AJ84" s="26" t="n"/>
      <c r="AK84" s="26" t="n"/>
    </row>
    <row r="85" ht="15" customHeight="1" s="120">
      <c r="A85" s="26" t="n"/>
      <c r="B85" s="51" t="inlineStr">
        <is>
          <t>Projections:  EIA, AEO2019 National Energy Modeling System run ref2019.d111618a.</t>
        </is>
      </c>
      <c r="C85" s="26" t="n"/>
      <c r="D85" s="26" t="n"/>
      <c r="E85" s="26" t="n"/>
      <c r="F85" s="26" t="n"/>
      <c r="G85" s="26" t="n"/>
      <c r="H85" s="26" t="n"/>
      <c r="I85" s="26" t="n"/>
      <c r="J85" s="26" t="n"/>
      <c r="K85" s="26" t="n"/>
      <c r="L85" s="26" t="n"/>
      <c r="M85" s="26" t="n"/>
      <c r="N85" s="26" t="n"/>
      <c r="O85" s="26" t="n"/>
      <c r="P85" s="26" t="n"/>
      <c r="Q85" s="26" t="n"/>
      <c r="R85" s="26" t="n"/>
      <c r="S85" s="26" t="n"/>
      <c r="T85" s="26" t="n"/>
      <c r="U85" s="26" t="n"/>
      <c r="V85" s="26" t="n"/>
      <c r="W85" s="26" t="n"/>
      <c r="X85" s="26" t="n"/>
      <c r="Y85" s="26" t="n"/>
      <c r="Z85" s="26" t="n"/>
      <c r="AA85" s="26" t="n"/>
      <c r="AB85" s="26" t="n"/>
      <c r="AC85" s="26" t="n"/>
      <c r="AD85" s="26" t="n"/>
      <c r="AE85" s="26" t="n"/>
      <c r="AF85" s="26" t="n"/>
      <c r="AG85" s="26" t="n"/>
      <c r="AH85" s="26" t="n"/>
      <c r="AI85" s="26" t="n"/>
      <c r="AJ85" s="26" t="n"/>
      <c r="AK85" s="26" t="n"/>
    </row>
    <row r="86" ht="15.75" customHeight="1" s="120">
      <c r="A86" s="26" t="n"/>
      <c r="B86" s="26" t="n"/>
      <c r="C86" s="26" t="n"/>
      <c r="D86" s="26" t="n"/>
      <c r="E86" s="26" t="n"/>
      <c r="F86" s="26" t="n"/>
      <c r="G86" s="26" t="n"/>
      <c r="H86" s="26" t="n"/>
      <c r="I86" s="26" t="n"/>
      <c r="J86" s="26" t="n"/>
      <c r="K86" s="26" t="n"/>
      <c r="L86" s="26" t="n"/>
      <c r="M86" s="26" t="n"/>
      <c r="N86" s="26" t="n"/>
      <c r="O86" s="26" t="n"/>
      <c r="P86" s="26" t="n"/>
      <c r="Q86" s="26" t="n"/>
      <c r="R86" s="26" t="n"/>
      <c r="S86" s="26" t="n"/>
      <c r="T86" s="26" t="n"/>
      <c r="U86" s="26" t="n"/>
      <c r="V86" s="26" t="n"/>
      <c r="W86" s="26" t="n"/>
      <c r="X86" s="26" t="n"/>
      <c r="Y86" s="26" t="n"/>
      <c r="Z86" s="26" t="n"/>
      <c r="AA86" s="26" t="n"/>
      <c r="AB86" s="26" t="n"/>
      <c r="AC86" s="26" t="n"/>
      <c r="AD86" s="26" t="n"/>
      <c r="AE86" s="26" t="n"/>
      <c r="AF86" s="26" t="n"/>
      <c r="AG86" s="26" t="n"/>
      <c r="AH86" s="26" t="n"/>
      <c r="AI86" s="26" t="n"/>
      <c r="AJ86" s="26" t="n"/>
      <c r="AK86" s="26" t="n"/>
    </row>
    <row r="87" ht="15.75" customHeight="1" s="120">
      <c r="A87" s="26" t="n"/>
      <c r="B87" s="26" t="n"/>
      <c r="C87" s="26" t="n"/>
      <c r="D87" s="26" t="n"/>
      <c r="E87" s="26" t="n"/>
      <c r="F87" s="26" t="n"/>
      <c r="G87" s="26" t="n"/>
      <c r="H87" s="26" t="n"/>
      <c r="I87" s="26" t="n"/>
      <c r="J87" s="26" t="n"/>
      <c r="K87" s="26" t="n"/>
      <c r="L87" s="26" t="n"/>
      <c r="M87" s="26" t="n"/>
      <c r="N87" s="26" t="n"/>
      <c r="O87" s="26" t="n"/>
      <c r="P87" s="26" t="n"/>
      <c r="Q87" s="26" t="n"/>
      <c r="R87" s="26" t="n"/>
      <c r="S87" s="26" t="n"/>
      <c r="T87" s="26" t="n"/>
      <c r="U87" s="26" t="n"/>
      <c r="V87" s="26" t="n"/>
      <c r="W87" s="26" t="n"/>
      <c r="X87" s="26" t="n"/>
      <c r="Y87" s="26" t="n"/>
      <c r="Z87" s="26" t="n"/>
      <c r="AA87" s="26" t="n"/>
      <c r="AB87" s="26" t="n"/>
      <c r="AC87" s="26" t="n"/>
      <c r="AD87" s="26" t="n"/>
      <c r="AE87" s="26" t="n"/>
      <c r="AF87" s="26" t="n"/>
      <c r="AG87" s="26" t="n"/>
      <c r="AH87" s="26" t="n"/>
      <c r="AI87" s="26" t="n"/>
      <c r="AJ87" s="26" t="n"/>
      <c r="AK87" s="26" t="n"/>
    </row>
    <row r="88" ht="15.75" customHeight="1" s="120">
      <c r="A88" s="26" t="n"/>
      <c r="B88" s="26" t="n"/>
      <c r="C88" s="26" t="n"/>
      <c r="D88" s="26" t="n"/>
      <c r="E88" s="26" t="n"/>
      <c r="F88" s="26" t="n"/>
      <c r="G88" s="26" t="n"/>
      <c r="H88" s="26" t="n"/>
      <c r="I88" s="26" t="n"/>
      <c r="J88" s="26" t="n"/>
      <c r="K88" s="26" t="n"/>
      <c r="L88" s="26" t="n"/>
      <c r="M88" s="26" t="n"/>
      <c r="N88" s="26" t="n"/>
      <c r="O88" s="26" t="n"/>
      <c r="P88" s="26" t="n"/>
      <c r="Q88" s="26" t="n"/>
      <c r="R88" s="26" t="n"/>
      <c r="S88" s="26" t="n"/>
      <c r="T88" s="26" t="n"/>
      <c r="U88" s="26" t="n"/>
      <c r="V88" s="26" t="n"/>
      <c r="W88" s="26" t="n"/>
      <c r="X88" s="26" t="n"/>
      <c r="Y88" s="26" t="n"/>
      <c r="Z88" s="26" t="n"/>
      <c r="AA88" s="26" t="n"/>
      <c r="AB88" s="26" t="n"/>
      <c r="AC88" s="26" t="n"/>
      <c r="AD88" s="26" t="n"/>
      <c r="AE88" s="26" t="n"/>
      <c r="AF88" s="26" t="n"/>
      <c r="AG88" s="26" t="n"/>
      <c r="AH88" s="26" t="n"/>
      <c r="AI88" s="26" t="n"/>
      <c r="AJ88" s="26" t="n"/>
      <c r="AK88" s="26" t="n"/>
    </row>
    <row r="89" ht="15.75" customHeight="1" s="120">
      <c r="A89" s="26" t="n"/>
      <c r="B89" s="26" t="n"/>
      <c r="C89" s="26" t="n"/>
      <c r="D89" s="26" t="n"/>
      <c r="E89" s="26" t="n"/>
      <c r="F89" s="26" t="n"/>
      <c r="G89" s="26" t="n"/>
      <c r="H89" s="26" t="n"/>
      <c r="I89" s="26" t="n"/>
      <c r="J89" s="26" t="n"/>
      <c r="K89" s="26" t="n"/>
      <c r="L89" s="26" t="n"/>
      <c r="M89" s="26" t="n"/>
      <c r="N89" s="26" t="n"/>
      <c r="O89" s="26" t="n"/>
      <c r="P89" s="26" t="n"/>
      <c r="Q89" s="26" t="n"/>
      <c r="R89" s="26" t="n"/>
      <c r="S89" s="26" t="n"/>
      <c r="T89" s="26" t="n"/>
      <c r="U89" s="26" t="n"/>
      <c r="V89" s="26" t="n"/>
      <c r="W89" s="26" t="n"/>
      <c r="X89" s="26" t="n"/>
      <c r="Y89" s="26" t="n"/>
      <c r="Z89" s="26" t="n"/>
      <c r="AA89" s="26" t="n"/>
      <c r="AB89" s="26" t="n"/>
      <c r="AC89" s="26" t="n"/>
      <c r="AD89" s="26" t="n"/>
      <c r="AE89" s="26" t="n"/>
      <c r="AF89" s="26" t="n"/>
      <c r="AG89" s="26" t="n"/>
      <c r="AH89" s="26" t="n"/>
      <c r="AI89" s="26" t="n"/>
      <c r="AJ89" s="26" t="n"/>
      <c r="AK89" s="26" t="n"/>
    </row>
    <row r="90" ht="15.75" customHeight="1" s="120">
      <c r="A90" s="26" t="n"/>
      <c r="B90" s="26" t="n"/>
      <c r="C90" s="26" t="n"/>
      <c r="D90" s="26" t="n"/>
      <c r="E90" s="26" t="n"/>
      <c r="F90" s="26" t="n"/>
      <c r="G90" s="26" t="n"/>
      <c r="H90" s="26" t="n"/>
      <c r="I90" s="26" t="n"/>
      <c r="J90" s="26" t="n"/>
      <c r="K90" s="26" t="n"/>
      <c r="L90" s="26" t="n"/>
      <c r="M90" s="26" t="n"/>
      <c r="N90" s="26" t="n"/>
      <c r="O90" s="26" t="n"/>
      <c r="P90" s="26" t="n"/>
      <c r="Q90" s="26" t="n"/>
      <c r="R90" s="26" t="n"/>
      <c r="S90" s="26" t="n"/>
      <c r="T90" s="26" t="n"/>
      <c r="U90" s="26" t="n"/>
      <c r="V90" s="26" t="n"/>
      <c r="W90" s="26" t="n"/>
      <c r="X90" s="26" t="n"/>
      <c r="Y90" s="26" t="n"/>
      <c r="Z90" s="26" t="n"/>
      <c r="AA90" s="26" t="n"/>
      <c r="AB90" s="26" t="n"/>
      <c r="AC90" s="26" t="n"/>
      <c r="AD90" s="26" t="n"/>
      <c r="AE90" s="26" t="n"/>
      <c r="AF90" s="26" t="n"/>
      <c r="AG90" s="26" t="n"/>
      <c r="AH90" s="26" t="n"/>
      <c r="AI90" s="26" t="n"/>
      <c r="AJ90" s="26" t="n"/>
      <c r="AK90" s="26" t="n"/>
    </row>
    <row r="91" ht="15.75" customHeight="1" s="120">
      <c r="A91" s="26" t="n"/>
      <c r="B91" s="26" t="n"/>
      <c r="C91" s="26" t="n"/>
      <c r="D91" s="26" t="n"/>
      <c r="E91" s="26" t="n"/>
      <c r="F91" s="26" t="n"/>
      <c r="G91" s="26" t="n"/>
      <c r="H91" s="26" t="n"/>
      <c r="I91" s="26" t="n"/>
      <c r="J91" s="26" t="n"/>
      <c r="K91" s="26" t="n"/>
      <c r="L91" s="26" t="n"/>
      <c r="M91" s="26" t="n"/>
      <c r="N91" s="26" t="n"/>
      <c r="O91" s="26" t="n"/>
      <c r="P91" s="26" t="n"/>
      <c r="Q91" s="26" t="n"/>
      <c r="R91" s="26" t="n"/>
      <c r="S91" s="26" t="n"/>
      <c r="T91" s="26" t="n"/>
      <c r="U91" s="26" t="n"/>
      <c r="V91" s="26" t="n"/>
      <c r="W91" s="26" t="n"/>
      <c r="X91" s="26" t="n"/>
      <c r="Y91" s="26" t="n"/>
      <c r="Z91" s="26" t="n"/>
      <c r="AA91" s="26" t="n"/>
      <c r="AB91" s="26" t="n"/>
      <c r="AC91" s="26" t="n"/>
      <c r="AD91" s="26" t="n"/>
      <c r="AE91" s="26" t="n"/>
      <c r="AF91" s="26" t="n"/>
      <c r="AG91" s="26" t="n"/>
      <c r="AH91" s="26" t="n"/>
      <c r="AI91" s="26" t="n"/>
      <c r="AJ91" s="26" t="n"/>
      <c r="AK91" s="26" t="n"/>
    </row>
    <row r="92" ht="15.75" customHeight="1" s="120">
      <c r="A92" s="26" t="n"/>
      <c r="B92" s="26" t="n"/>
      <c r="C92" s="26" t="n"/>
      <c r="D92" s="26" t="n"/>
      <c r="E92" s="26" t="n"/>
      <c r="F92" s="26" t="n"/>
      <c r="G92" s="26" t="n"/>
      <c r="H92" s="26" t="n"/>
      <c r="I92" s="26" t="n"/>
      <c r="J92" s="26" t="n"/>
      <c r="K92" s="26" t="n"/>
      <c r="L92" s="26" t="n"/>
      <c r="M92" s="26" t="n"/>
      <c r="N92" s="26" t="n"/>
      <c r="O92" s="26" t="n"/>
      <c r="P92" s="26" t="n"/>
      <c r="Q92" s="26" t="n"/>
      <c r="R92" s="26" t="n"/>
      <c r="S92" s="26" t="n"/>
      <c r="T92" s="26" t="n"/>
      <c r="U92" s="26" t="n"/>
      <c r="V92" s="26" t="n"/>
      <c r="W92" s="26" t="n"/>
      <c r="X92" s="26" t="n"/>
      <c r="Y92" s="26" t="n"/>
      <c r="Z92" s="26" t="n"/>
      <c r="AA92" s="26" t="n"/>
      <c r="AB92" s="26" t="n"/>
      <c r="AC92" s="26" t="n"/>
      <c r="AD92" s="26" t="n"/>
      <c r="AE92" s="26" t="n"/>
      <c r="AF92" s="26" t="n"/>
      <c r="AG92" s="26" t="n"/>
      <c r="AH92" s="26" t="n"/>
      <c r="AI92" s="26" t="n"/>
      <c r="AJ92" s="26" t="n"/>
      <c r="AK92" s="26" t="n"/>
    </row>
    <row r="93" ht="15.75" customHeight="1" s="120">
      <c r="A93" s="26" t="n"/>
      <c r="B93" s="26" t="n"/>
      <c r="C93" s="26" t="n"/>
      <c r="D93" s="26" t="n"/>
      <c r="E93" s="26" t="n"/>
      <c r="F93" s="26" t="n"/>
      <c r="G93" s="26" t="n"/>
      <c r="H93" s="26" t="n"/>
      <c r="I93" s="26" t="n"/>
      <c r="J93" s="26" t="n"/>
      <c r="K93" s="26" t="n"/>
      <c r="L93" s="26" t="n"/>
      <c r="M93" s="26" t="n"/>
      <c r="N93" s="26" t="n"/>
      <c r="O93" s="26" t="n"/>
      <c r="P93" s="26" t="n"/>
      <c r="Q93" s="26" t="n"/>
      <c r="R93" s="26" t="n"/>
      <c r="S93" s="26" t="n"/>
      <c r="T93" s="26" t="n"/>
      <c r="U93" s="26" t="n"/>
      <c r="V93" s="26" t="n"/>
      <c r="W93" s="26" t="n"/>
      <c r="X93" s="26" t="n"/>
      <c r="Y93" s="26" t="n"/>
      <c r="Z93" s="26" t="n"/>
      <c r="AA93" s="26" t="n"/>
      <c r="AB93" s="26" t="n"/>
      <c r="AC93" s="26" t="n"/>
      <c r="AD93" s="26" t="n"/>
      <c r="AE93" s="26" t="n"/>
      <c r="AF93" s="26" t="n"/>
      <c r="AG93" s="26" t="n"/>
      <c r="AH93" s="26" t="n"/>
      <c r="AI93" s="26" t="n"/>
      <c r="AJ93" s="26" t="n"/>
      <c r="AK93" s="26" t="n"/>
    </row>
    <row r="94" ht="15.75" customHeight="1" s="120">
      <c r="A94" s="26" t="n"/>
      <c r="B94" s="26" t="n"/>
      <c r="C94" s="26" t="n"/>
      <c r="D94" s="26" t="n"/>
      <c r="E94" s="26" t="n"/>
      <c r="F94" s="26" t="n"/>
      <c r="G94" s="26" t="n"/>
      <c r="H94" s="26" t="n"/>
      <c r="I94" s="26" t="n"/>
      <c r="J94" s="26" t="n"/>
      <c r="K94" s="26" t="n"/>
      <c r="L94" s="26" t="n"/>
      <c r="M94" s="26" t="n"/>
      <c r="N94" s="26" t="n"/>
      <c r="O94" s="26" t="n"/>
      <c r="P94" s="26" t="n"/>
      <c r="Q94" s="26" t="n"/>
      <c r="R94" s="26" t="n"/>
      <c r="S94" s="26" t="n"/>
      <c r="T94" s="26" t="n"/>
      <c r="U94" s="26" t="n"/>
      <c r="V94" s="26" t="n"/>
      <c r="W94" s="26" t="n"/>
      <c r="X94" s="26" t="n"/>
      <c r="Y94" s="26" t="n"/>
      <c r="Z94" s="26" t="n"/>
      <c r="AA94" s="26" t="n"/>
      <c r="AB94" s="26" t="n"/>
      <c r="AC94" s="26" t="n"/>
      <c r="AD94" s="26" t="n"/>
      <c r="AE94" s="26" t="n"/>
      <c r="AF94" s="26" t="n"/>
      <c r="AG94" s="26" t="n"/>
      <c r="AH94" s="26" t="n"/>
      <c r="AI94" s="26" t="n"/>
      <c r="AJ94" s="26" t="n"/>
      <c r="AK94" s="26" t="n"/>
    </row>
    <row r="95" ht="15.75" customHeight="1" s="120">
      <c r="A95" s="26" t="n"/>
      <c r="B95" s="26" t="n"/>
      <c r="C95" s="26" t="n"/>
      <c r="D95" s="26" t="n"/>
      <c r="E95" s="26" t="n"/>
      <c r="F95" s="26" t="n"/>
      <c r="G95" s="26" t="n"/>
      <c r="H95" s="26" t="n"/>
      <c r="I95" s="26" t="n"/>
      <c r="J95" s="26" t="n"/>
      <c r="K95" s="26" t="n"/>
      <c r="L95" s="26" t="n"/>
      <c r="M95" s="26" t="n"/>
      <c r="N95" s="26" t="n"/>
      <c r="O95" s="26" t="n"/>
      <c r="P95" s="26" t="n"/>
      <c r="Q95" s="26" t="n"/>
      <c r="R95" s="26" t="n"/>
      <c r="S95" s="26" t="n"/>
      <c r="T95" s="26" t="n"/>
      <c r="U95" s="26" t="n"/>
      <c r="V95" s="26" t="n"/>
      <c r="W95" s="26" t="n"/>
      <c r="X95" s="26" t="n"/>
      <c r="Y95" s="26" t="n"/>
      <c r="Z95" s="26" t="n"/>
      <c r="AA95" s="26" t="n"/>
      <c r="AB95" s="26" t="n"/>
      <c r="AC95" s="26" t="n"/>
      <c r="AD95" s="26" t="n"/>
      <c r="AE95" s="26" t="n"/>
      <c r="AF95" s="26" t="n"/>
      <c r="AG95" s="26" t="n"/>
      <c r="AH95" s="26" t="n"/>
      <c r="AI95" s="26" t="n"/>
      <c r="AJ95" s="26" t="n"/>
      <c r="AK95" s="26" t="n"/>
    </row>
    <row r="96" ht="15.75" customHeight="1" s="120">
      <c r="A96" s="26" t="n"/>
      <c r="B96" s="26" t="n"/>
      <c r="C96" s="26" t="n"/>
      <c r="D96" s="26" t="n"/>
      <c r="E96" s="26" t="n"/>
      <c r="F96" s="26" t="n"/>
      <c r="G96" s="26" t="n"/>
      <c r="H96" s="26" t="n"/>
      <c r="I96" s="26" t="n"/>
      <c r="J96" s="26" t="n"/>
      <c r="K96" s="26" t="n"/>
      <c r="L96" s="26" t="n"/>
      <c r="M96" s="26" t="n"/>
      <c r="N96" s="26" t="n"/>
      <c r="O96" s="26" t="n"/>
      <c r="P96" s="26" t="n"/>
      <c r="Q96" s="26" t="n"/>
      <c r="R96" s="26" t="n"/>
      <c r="S96" s="26" t="n"/>
      <c r="T96" s="26" t="n"/>
      <c r="U96" s="26" t="n"/>
      <c r="V96" s="26" t="n"/>
      <c r="W96" s="26" t="n"/>
      <c r="X96" s="26" t="n"/>
      <c r="Y96" s="26" t="n"/>
      <c r="Z96" s="26" t="n"/>
      <c r="AA96" s="26" t="n"/>
      <c r="AB96" s="26" t="n"/>
      <c r="AC96" s="26" t="n"/>
      <c r="AD96" s="26" t="n"/>
      <c r="AE96" s="26" t="n"/>
      <c r="AF96" s="26" t="n"/>
      <c r="AG96" s="26" t="n"/>
      <c r="AH96" s="26" t="n"/>
      <c r="AI96" s="26" t="n"/>
      <c r="AJ96" s="26" t="n"/>
      <c r="AK96" s="26" t="n"/>
    </row>
    <row r="97" ht="15.75" customHeight="1" s="120">
      <c r="A97" s="26" t="n"/>
      <c r="B97" s="26" t="n"/>
      <c r="C97" s="26" t="n"/>
      <c r="D97" s="26" t="n"/>
      <c r="E97" s="26" t="n"/>
      <c r="F97" s="26" t="n"/>
      <c r="G97" s="26" t="n"/>
      <c r="H97" s="26" t="n"/>
      <c r="I97" s="26" t="n"/>
      <c r="J97" s="26" t="n"/>
      <c r="K97" s="26" t="n"/>
      <c r="L97" s="26" t="n"/>
      <c r="M97" s="26" t="n"/>
      <c r="N97" s="26" t="n"/>
      <c r="O97" s="26" t="n"/>
      <c r="P97" s="26" t="n"/>
      <c r="Q97" s="26" t="n"/>
      <c r="R97" s="26" t="n"/>
      <c r="S97" s="26" t="n"/>
      <c r="T97" s="26" t="n"/>
      <c r="U97" s="26" t="n"/>
      <c r="V97" s="26" t="n"/>
      <c r="W97" s="26" t="n"/>
      <c r="X97" s="26" t="n"/>
      <c r="Y97" s="26" t="n"/>
      <c r="Z97" s="26" t="n"/>
      <c r="AA97" s="26" t="n"/>
      <c r="AB97" s="26" t="n"/>
      <c r="AC97" s="26" t="n"/>
      <c r="AD97" s="26" t="n"/>
      <c r="AE97" s="26" t="n"/>
      <c r="AF97" s="26" t="n"/>
      <c r="AG97" s="26" t="n"/>
      <c r="AH97" s="26" t="n"/>
      <c r="AI97" s="26" t="n"/>
      <c r="AJ97" s="26" t="n"/>
      <c r="AK97" s="26" t="n"/>
    </row>
    <row r="98" ht="15.75" customHeight="1" s="120">
      <c r="A98" s="26" t="n"/>
      <c r="B98" s="26" t="n"/>
      <c r="C98" s="26" t="n"/>
      <c r="D98" s="26" t="n"/>
      <c r="E98" s="26" t="n"/>
      <c r="F98" s="26" t="n"/>
      <c r="G98" s="26" t="n"/>
      <c r="H98" s="26" t="n"/>
      <c r="I98" s="26" t="n"/>
      <c r="J98" s="26" t="n"/>
      <c r="K98" s="26" t="n"/>
      <c r="L98" s="26" t="n"/>
      <c r="M98" s="26" t="n"/>
      <c r="N98" s="26" t="n"/>
      <c r="O98" s="26" t="n"/>
      <c r="P98" s="26" t="n"/>
      <c r="Q98" s="26" t="n"/>
      <c r="R98" s="26" t="n"/>
      <c r="S98" s="26" t="n"/>
      <c r="T98" s="26" t="n"/>
      <c r="U98" s="26" t="n"/>
      <c r="V98" s="26" t="n"/>
      <c r="W98" s="26" t="n"/>
      <c r="X98" s="26" t="n"/>
      <c r="Y98" s="26" t="n"/>
      <c r="Z98" s="26" t="n"/>
      <c r="AA98" s="26" t="n"/>
      <c r="AB98" s="26" t="n"/>
      <c r="AC98" s="26" t="n"/>
      <c r="AD98" s="26" t="n"/>
      <c r="AE98" s="26" t="n"/>
      <c r="AF98" s="26" t="n"/>
      <c r="AG98" s="26" t="n"/>
      <c r="AH98" s="26" t="n"/>
      <c r="AI98" s="26" t="n"/>
      <c r="AJ98" s="26" t="n"/>
      <c r="AK98" s="26" t="n"/>
    </row>
    <row r="99" ht="15.75" customHeight="1" s="120">
      <c r="A99" s="26" t="n"/>
      <c r="B99" s="26" t="n"/>
      <c r="C99" s="26" t="n"/>
      <c r="D99" s="26" t="n"/>
      <c r="E99" s="26" t="n"/>
      <c r="F99" s="26" t="n"/>
      <c r="G99" s="26" t="n"/>
      <c r="H99" s="26" t="n"/>
      <c r="I99" s="26" t="n"/>
      <c r="J99" s="26" t="n"/>
      <c r="K99" s="26" t="n"/>
      <c r="L99" s="26" t="n"/>
      <c r="M99" s="26" t="n"/>
      <c r="N99" s="26" t="n"/>
      <c r="O99" s="26" t="n"/>
      <c r="P99" s="26" t="n"/>
      <c r="Q99" s="26" t="n"/>
      <c r="R99" s="26" t="n"/>
      <c r="S99" s="26" t="n"/>
      <c r="T99" s="26" t="n"/>
      <c r="U99" s="26" t="n"/>
      <c r="V99" s="26" t="n"/>
      <c r="W99" s="26" t="n"/>
      <c r="X99" s="26" t="n"/>
      <c r="Y99" s="26" t="n"/>
      <c r="Z99" s="26" t="n"/>
      <c r="AA99" s="26" t="n"/>
      <c r="AB99" s="26" t="n"/>
      <c r="AC99" s="26" t="n"/>
      <c r="AD99" s="26" t="n"/>
      <c r="AE99" s="26" t="n"/>
      <c r="AF99" s="26" t="n"/>
      <c r="AG99" s="26" t="n"/>
      <c r="AH99" s="26" t="n"/>
      <c r="AI99" s="26" t="n"/>
      <c r="AJ99" s="26" t="n"/>
      <c r="AK99" s="26" t="n"/>
    </row>
    <row r="100" ht="15.75" customHeight="1" s="120">
      <c r="A100" s="26" t="n"/>
      <c r="B100" s="26" t="n"/>
      <c r="C100" s="26" t="n"/>
      <c r="D100" s="26" t="n"/>
      <c r="E100" s="26" t="n"/>
      <c r="F100" s="26" t="n"/>
      <c r="G100" s="26" t="n"/>
      <c r="H100" s="26" t="n"/>
      <c r="I100" s="26" t="n"/>
      <c r="J100" s="26" t="n"/>
      <c r="K100" s="26" t="n"/>
      <c r="L100" s="26" t="n"/>
      <c r="M100" s="26" t="n"/>
      <c r="N100" s="26" t="n"/>
      <c r="O100" s="26" t="n"/>
      <c r="P100" s="26" t="n"/>
      <c r="Q100" s="26" t="n"/>
      <c r="R100" s="26" t="n"/>
      <c r="S100" s="26" t="n"/>
      <c r="T100" s="26" t="n"/>
      <c r="U100" s="26" t="n"/>
      <c r="V100" s="26" t="n"/>
      <c r="W100" s="26" t="n"/>
      <c r="X100" s="26" t="n"/>
      <c r="Y100" s="26" t="n"/>
      <c r="Z100" s="26" t="n"/>
      <c r="AA100" s="26" t="n"/>
      <c r="AB100" s="26" t="n"/>
      <c r="AC100" s="26" t="n"/>
      <c r="AD100" s="26" t="n"/>
      <c r="AE100" s="26" t="n"/>
      <c r="AF100" s="26" t="n"/>
      <c r="AG100" s="26" t="n"/>
      <c r="AH100" s="26" t="n"/>
      <c r="AI100" s="26" t="n"/>
      <c r="AJ100" s="26" t="n"/>
      <c r="AK100" s="26" t="n"/>
    </row>
    <row r="101" ht="15.75" customHeight="1" s="120">
      <c r="A101" s="26" t="n"/>
      <c r="B101" s="26" t="n"/>
      <c r="C101" s="26" t="n"/>
      <c r="D101" s="26" t="n"/>
      <c r="E101" s="26" t="n"/>
      <c r="F101" s="26" t="n"/>
      <c r="G101" s="26" t="n"/>
      <c r="H101" s="26" t="n"/>
      <c r="I101" s="26" t="n"/>
      <c r="J101" s="26" t="n"/>
      <c r="K101" s="26" t="n"/>
      <c r="L101" s="26" t="n"/>
      <c r="M101" s="26" t="n"/>
      <c r="N101" s="26" t="n"/>
      <c r="O101" s="26" t="n"/>
      <c r="P101" s="26" t="n"/>
      <c r="Q101" s="26" t="n"/>
      <c r="R101" s="26" t="n"/>
      <c r="S101" s="26" t="n"/>
      <c r="T101" s="26" t="n"/>
      <c r="U101" s="26" t="n"/>
      <c r="V101" s="26" t="n"/>
      <c r="W101" s="26" t="n"/>
      <c r="X101" s="26" t="n"/>
      <c r="Y101" s="26" t="n"/>
      <c r="Z101" s="26" t="n"/>
      <c r="AA101" s="26" t="n"/>
      <c r="AB101" s="26" t="n"/>
      <c r="AC101" s="26" t="n"/>
      <c r="AD101" s="26" t="n"/>
      <c r="AE101" s="26" t="n"/>
      <c r="AF101" s="26" t="n"/>
      <c r="AG101" s="26" t="n"/>
      <c r="AH101" s="26" t="n"/>
      <c r="AI101" s="26" t="n"/>
      <c r="AJ101" s="26" t="n"/>
      <c r="AK101" s="26" t="n"/>
    </row>
    <row r="102" ht="15.75" customHeight="1" s="120">
      <c r="A102" s="26" t="n"/>
      <c r="B102" s="26" t="n"/>
      <c r="C102" s="26" t="n"/>
      <c r="D102" s="26" t="n"/>
      <c r="E102" s="26" t="n"/>
      <c r="F102" s="26" t="n"/>
      <c r="G102" s="26" t="n"/>
      <c r="H102" s="26" t="n"/>
      <c r="I102" s="26" t="n"/>
      <c r="J102" s="26" t="n"/>
      <c r="K102" s="26" t="n"/>
      <c r="L102" s="26" t="n"/>
      <c r="M102" s="26" t="n"/>
      <c r="N102" s="26" t="n"/>
      <c r="O102" s="26" t="n"/>
      <c r="P102" s="26" t="n"/>
      <c r="Q102" s="26" t="n"/>
      <c r="R102" s="26" t="n"/>
      <c r="S102" s="26" t="n"/>
      <c r="T102" s="26" t="n"/>
      <c r="U102" s="26" t="n"/>
      <c r="V102" s="26" t="n"/>
      <c r="W102" s="26" t="n"/>
      <c r="X102" s="26" t="n"/>
      <c r="Y102" s="26" t="n"/>
      <c r="Z102" s="26" t="n"/>
      <c r="AA102" s="26" t="n"/>
      <c r="AB102" s="26" t="n"/>
      <c r="AC102" s="26" t="n"/>
      <c r="AD102" s="26" t="n"/>
      <c r="AE102" s="26" t="n"/>
      <c r="AF102" s="26" t="n"/>
      <c r="AG102" s="26" t="n"/>
      <c r="AH102" s="26" t="n"/>
      <c r="AI102" s="26" t="n"/>
      <c r="AJ102" s="26" t="n"/>
      <c r="AK102" s="26" t="n"/>
    </row>
    <row r="103" ht="15.75" customHeight="1" s="120">
      <c r="A103" s="26" t="n"/>
      <c r="B103" s="26" t="n"/>
      <c r="C103" s="26" t="n"/>
      <c r="D103" s="26" t="n"/>
      <c r="E103" s="26" t="n"/>
      <c r="F103" s="26" t="n"/>
      <c r="G103" s="26" t="n"/>
      <c r="H103" s="26" t="n"/>
      <c r="I103" s="26" t="n"/>
      <c r="J103" s="26" t="n"/>
      <c r="K103" s="26" t="n"/>
      <c r="L103" s="26" t="n"/>
      <c r="M103" s="26" t="n"/>
      <c r="N103" s="26" t="n"/>
      <c r="O103" s="26" t="n"/>
      <c r="P103" s="26" t="n"/>
      <c r="Q103" s="26" t="n"/>
      <c r="R103" s="26" t="n"/>
      <c r="S103" s="26" t="n"/>
      <c r="T103" s="26" t="n"/>
      <c r="U103" s="26" t="n"/>
      <c r="V103" s="26" t="n"/>
      <c r="W103" s="26" t="n"/>
      <c r="X103" s="26" t="n"/>
      <c r="Y103" s="26" t="n"/>
      <c r="Z103" s="26" t="n"/>
      <c r="AA103" s="26" t="n"/>
      <c r="AB103" s="26" t="n"/>
      <c r="AC103" s="26" t="n"/>
      <c r="AD103" s="26" t="n"/>
      <c r="AE103" s="26" t="n"/>
      <c r="AF103" s="26" t="n"/>
      <c r="AG103" s="26" t="n"/>
      <c r="AH103" s="26" t="n"/>
      <c r="AI103" s="26" t="n"/>
      <c r="AJ103" s="26" t="n"/>
      <c r="AK103" s="26" t="n"/>
    </row>
    <row r="104" ht="15.75" customHeight="1" s="120">
      <c r="A104" s="26" t="n"/>
      <c r="B104" s="26" t="n"/>
      <c r="C104" s="26" t="n"/>
      <c r="D104" s="26" t="n"/>
      <c r="E104" s="26" t="n"/>
      <c r="F104" s="26" t="n"/>
      <c r="G104" s="26" t="n"/>
      <c r="H104" s="26" t="n"/>
      <c r="I104" s="26" t="n"/>
      <c r="J104" s="26" t="n"/>
      <c r="K104" s="26" t="n"/>
      <c r="L104" s="26" t="n"/>
      <c r="M104" s="26" t="n"/>
      <c r="N104" s="26" t="n"/>
      <c r="O104" s="26" t="n"/>
      <c r="P104" s="26" t="n"/>
      <c r="Q104" s="26" t="n"/>
      <c r="R104" s="26" t="n"/>
      <c r="S104" s="26" t="n"/>
      <c r="T104" s="26" t="n"/>
      <c r="U104" s="26" t="n"/>
      <c r="V104" s="26" t="n"/>
      <c r="W104" s="26" t="n"/>
      <c r="X104" s="26" t="n"/>
      <c r="Y104" s="26" t="n"/>
      <c r="Z104" s="26" t="n"/>
      <c r="AA104" s="26" t="n"/>
      <c r="AB104" s="26" t="n"/>
      <c r="AC104" s="26" t="n"/>
      <c r="AD104" s="26" t="n"/>
      <c r="AE104" s="26" t="n"/>
      <c r="AF104" s="26" t="n"/>
      <c r="AG104" s="26" t="n"/>
      <c r="AH104" s="26" t="n"/>
      <c r="AI104" s="26" t="n"/>
      <c r="AJ104" s="26" t="n"/>
      <c r="AK104" s="26" t="n"/>
    </row>
    <row r="105" ht="15.75" customHeight="1" s="120">
      <c r="A105" s="26" t="n"/>
      <c r="B105" s="26" t="n"/>
      <c r="C105" s="26" t="n"/>
      <c r="D105" s="26" t="n"/>
      <c r="E105" s="26" t="n"/>
      <c r="F105" s="26" t="n"/>
      <c r="G105" s="26" t="n"/>
      <c r="H105" s="26" t="n"/>
      <c r="I105" s="26" t="n"/>
      <c r="J105" s="26" t="n"/>
      <c r="K105" s="26" t="n"/>
      <c r="L105" s="26" t="n"/>
      <c r="M105" s="26" t="n"/>
      <c r="N105" s="26" t="n"/>
      <c r="O105" s="26" t="n"/>
      <c r="P105" s="26" t="n"/>
      <c r="Q105" s="26" t="n"/>
      <c r="R105" s="26" t="n"/>
      <c r="S105" s="26" t="n"/>
      <c r="T105" s="26" t="n"/>
      <c r="U105" s="26" t="n"/>
      <c r="V105" s="26" t="n"/>
      <c r="W105" s="26" t="n"/>
      <c r="X105" s="26" t="n"/>
      <c r="Y105" s="26" t="n"/>
      <c r="Z105" s="26" t="n"/>
      <c r="AA105" s="26" t="n"/>
      <c r="AB105" s="26" t="n"/>
      <c r="AC105" s="26" t="n"/>
      <c r="AD105" s="26" t="n"/>
      <c r="AE105" s="26" t="n"/>
      <c r="AF105" s="26" t="n"/>
      <c r="AG105" s="26" t="n"/>
      <c r="AH105" s="26" t="n"/>
      <c r="AI105" s="26" t="n"/>
      <c r="AJ105" s="26" t="n"/>
      <c r="AK105" s="26" t="n"/>
    </row>
    <row r="106" ht="15.75" customHeight="1" s="120">
      <c r="A106" s="26" t="n"/>
      <c r="B106" s="26" t="n"/>
      <c r="C106" s="26" t="n"/>
      <c r="D106" s="26" t="n"/>
      <c r="E106" s="26" t="n"/>
      <c r="F106" s="26" t="n"/>
      <c r="G106" s="26" t="n"/>
      <c r="H106" s="26" t="n"/>
      <c r="I106" s="26" t="n"/>
      <c r="J106" s="26" t="n"/>
      <c r="K106" s="26" t="n"/>
      <c r="L106" s="26" t="n"/>
      <c r="M106" s="26" t="n"/>
      <c r="N106" s="26" t="n"/>
      <c r="O106" s="26" t="n"/>
      <c r="P106" s="26" t="n"/>
      <c r="Q106" s="26" t="n"/>
      <c r="R106" s="26" t="n"/>
      <c r="S106" s="26" t="n"/>
      <c r="T106" s="26" t="n"/>
      <c r="U106" s="26" t="n"/>
      <c r="V106" s="26" t="n"/>
      <c r="W106" s="26" t="n"/>
      <c r="X106" s="26" t="n"/>
      <c r="Y106" s="26" t="n"/>
      <c r="Z106" s="26" t="n"/>
      <c r="AA106" s="26" t="n"/>
      <c r="AB106" s="26" t="n"/>
      <c r="AC106" s="26" t="n"/>
      <c r="AD106" s="26" t="n"/>
      <c r="AE106" s="26" t="n"/>
      <c r="AF106" s="26" t="n"/>
      <c r="AG106" s="26" t="n"/>
      <c r="AH106" s="26" t="n"/>
      <c r="AI106" s="26" t="n"/>
      <c r="AJ106" s="26" t="n"/>
      <c r="AK106" s="26" t="n"/>
    </row>
    <row r="107" ht="15.75" customHeight="1" s="120">
      <c r="A107" s="26" t="n"/>
      <c r="B107" s="26" t="n"/>
      <c r="C107" s="26" t="n"/>
      <c r="D107" s="26" t="n"/>
      <c r="E107" s="26" t="n"/>
      <c r="F107" s="26" t="n"/>
      <c r="G107" s="26" t="n"/>
      <c r="H107" s="26" t="n"/>
      <c r="I107" s="26" t="n"/>
      <c r="J107" s="26" t="n"/>
      <c r="K107" s="26" t="n"/>
      <c r="L107" s="26" t="n"/>
      <c r="M107" s="26" t="n"/>
      <c r="N107" s="26" t="n"/>
      <c r="O107" s="26" t="n"/>
      <c r="P107" s="26" t="n"/>
      <c r="Q107" s="26" t="n"/>
      <c r="R107" s="26" t="n"/>
      <c r="S107" s="26" t="n"/>
      <c r="T107" s="26" t="n"/>
      <c r="U107" s="26" t="n"/>
      <c r="V107" s="26" t="n"/>
      <c r="W107" s="26" t="n"/>
      <c r="X107" s="26" t="n"/>
      <c r="Y107" s="26" t="n"/>
      <c r="Z107" s="26" t="n"/>
      <c r="AA107" s="26" t="n"/>
      <c r="AB107" s="26" t="n"/>
      <c r="AC107" s="26" t="n"/>
      <c r="AD107" s="26" t="n"/>
      <c r="AE107" s="26" t="n"/>
      <c r="AF107" s="26" t="n"/>
      <c r="AG107" s="26" t="n"/>
      <c r="AH107" s="26" t="n"/>
      <c r="AI107" s="26" t="n"/>
      <c r="AJ107" s="26" t="n"/>
      <c r="AK107" s="26" t="n"/>
    </row>
    <row r="108" ht="15.75" customHeight="1" s="120">
      <c r="A108" s="26" t="n"/>
      <c r="B108" s="26" t="n"/>
      <c r="C108" s="26" t="n"/>
      <c r="D108" s="26" t="n"/>
      <c r="E108" s="26" t="n"/>
      <c r="F108" s="26" t="n"/>
      <c r="G108" s="26" t="n"/>
      <c r="H108" s="26" t="n"/>
      <c r="I108" s="26" t="n"/>
      <c r="J108" s="26" t="n"/>
      <c r="K108" s="26" t="n"/>
      <c r="L108" s="26" t="n"/>
      <c r="M108" s="26" t="n"/>
      <c r="N108" s="26" t="n"/>
      <c r="O108" s="26" t="n"/>
      <c r="P108" s="26" t="n"/>
      <c r="Q108" s="26" t="n"/>
      <c r="R108" s="26" t="n"/>
      <c r="S108" s="26" t="n"/>
      <c r="T108" s="26" t="n"/>
      <c r="U108" s="26" t="n"/>
      <c r="V108" s="26" t="n"/>
      <c r="W108" s="26" t="n"/>
      <c r="X108" s="26" t="n"/>
      <c r="Y108" s="26" t="n"/>
      <c r="Z108" s="26" t="n"/>
      <c r="AA108" s="26" t="n"/>
      <c r="AB108" s="26" t="n"/>
      <c r="AC108" s="26" t="n"/>
      <c r="AD108" s="26" t="n"/>
      <c r="AE108" s="26" t="n"/>
      <c r="AF108" s="26" t="n"/>
      <c r="AG108" s="26" t="n"/>
      <c r="AH108" s="26" t="n"/>
      <c r="AI108" s="26" t="n"/>
      <c r="AJ108" s="26" t="n"/>
      <c r="AK108" s="26" t="n"/>
    </row>
    <row r="109" ht="15.75" customHeight="1" s="120">
      <c r="A109" s="26" t="n"/>
      <c r="B109" s="26" t="n"/>
      <c r="C109" s="26" t="n"/>
      <c r="D109" s="26" t="n"/>
      <c r="E109" s="26" t="n"/>
      <c r="F109" s="26" t="n"/>
      <c r="G109" s="26" t="n"/>
      <c r="H109" s="26" t="n"/>
      <c r="I109" s="26" t="n"/>
      <c r="J109" s="26" t="n"/>
      <c r="K109" s="26" t="n"/>
      <c r="L109" s="26" t="n"/>
      <c r="M109" s="26" t="n"/>
      <c r="N109" s="26" t="n"/>
      <c r="O109" s="26" t="n"/>
      <c r="P109" s="26" t="n"/>
      <c r="Q109" s="26" t="n"/>
      <c r="R109" s="26" t="n"/>
      <c r="S109" s="26" t="n"/>
      <c r="T109" s="26" t="n"/>
      <c r="U109" s="26" t="n"/>
      <c r="V109" s="26" t="n"/>
      <c r="W109" s="26" t="n"/>
      <c r="X109" s="26" t="n"/>
      <c r="Y109" s="26" t="n"/>
      <c r="Z109" s="26" t="n"/>
      <c r="AA109" s="26" t="n"/>
      <c r="AB109" s="26" t="n"/>
      <c r="AC109" s="26" t="n"/>
      <c r="AD109" s="26" t="n"/>
      <c r="AE109" s="26" t="n"/>
      <c r="AF109" s="26" t="n"/>
      <c r="AG109" s="26" t="n"/>
      <c r="AH109" s="26" t="n"/>
      <c r="AI109" s="26" t="n"/>
      <c r="AJ109" s="26" t="n"/>
      <c r="AK109" s="26" t="n"/>
    </row>
    <row r="110" ht="15.75" customHeight="1" s="120">
      <c r="A110" s="26" t="n"/>
      <c r="B110" s="26" t="n"/>
      <c r="C110" s="26" t="n"/>
      <c r="D110" s="26" t="n"/>
      <c r="E110" s="26" t="n"/>
      <c r="F110" s="26" t="n"/>
      <c r="G110" s="26" t="n"/>
      <c r="H110" s="26" t="n"/>
      <c r="I110" s="26" t="n"/>
      <c r="J110" s="26" t="n"/>
      <c r="K110" s="26" t="n"/>
      <c r="L110" s="26" t="n"/>
      <c r="M110" s="26" t="n"/>
      <c r="N110" s="26" t="n"/>
      <c r="O110" s="26" t="n"/>
      <c r="P110" s="26" t="n"/>
      <c r="Q110" s="26" t="n"/>
      <c r="R110" s="26" t="n"/>
      <c r="S110" s="26" t="n"/>
      <c r="T110" s="26" t="n"/>
      <c r="U110" s="26" t="n"/>
      <c r="V110" s="26" t="n"/>
      <c r="W110" s="26" t="n"/>
      <c r="X110" s="26" t="n"/>
      <c r="Y110" s="26" t="n"/>
      <c r="Z110" s="26" t="n"/>
      <c r="AA110" s="26" t="n"/>
      <c r="AB110" s="26" t="n"/>
      <c r="AC110" s="26" t="n"/>
      <c r="AD110" s="26" t="n"/>
      <c r="AE110" s="26" t="n"/>
      <c r="AF110" s="26" t="n"/>
      <c r="AG110" s="26" t="n"/>
      <c r="AH110" s="26" t="n"/>
      <c r="AI110" s="26" t="n"/>
      <c r="AJ110" s="26" t="n"/>
      <c r="AK110" s="26" t="n"/>
    </row>
    <row r="111" ht="15.75" customHeight="1" s="120">
      <c r="A111" s="26" t="n"/>
      <c r="B111" s="26" t="n"/>
      <c r="C111" s="26" t="n"/>
      <c r="D111" s="26" t="n"/>
      <c r="E111" s="26" t="n"/>
      <c r="F111" s="26" t="n"/>
      <c r="G111" s="26" t="n"/>
      <c r="H111" s="26" t="n"/>
      <c r="I111" s="26" t="n"/>
      <c r="J111" s="26" t="n"/>
      <c r="K111" s="26" t="n"/>
      <c r="L111" s="26" t="n"/>
      <c r="M111" s="26" t="n"/>
      <c r="N111" s="26" t="n"/>
      <c r="O111" s="26" t="n"/>
      <c r="P111" s="26" t="n"/>
      <c r="Q111" s="26" t="n"/>
      <c r="R111" s="26" t="n"/>
      <c r="S111" s="26" t="n"/>
      <c r="T111" s="26" t="n"/>
      <c r="U111" s="26" t="n"/>
      <c r="V111" s="26" t="n"/>
      <c r="W111" s="26" t="n"/>
      <c r="X111" s="26" t="n"/>
      <c r="Y111" s="26" t="n"/>
      <c r="Z111" s="26" t="n"/>
      <c r="AA111" s="26" t="n"/>
      <c r="AB111" s="26" t="n"/>
      <c r="AC111" s="26" t="n"/>
      <c r="AD111" s="26" t="n"/>
      <c r="AE111" s="26" t="n"/>
      <c r="AF111" s="26" t="n"/>
      <c r="AG111" s="26" t="n"/>
      <c r="AH111" s="26" t="n"/>
      <c r="AI111" s="26" t="n"/>
      <c r="AJ111" s="26" t="n"/>
      <c r="AK111" s="26" t="n"/>
    </row>
    <row r="112" ht="15.75" customHeight="1" s="120">
      <c r="A112" s="26" t="n"/>
      <c r="B112" s="26" t="n"/>
      <c r="C112" s="26" t="n"/>
      <c r="D112" s="26" t="n"/>
      <c r="E112" s="26" t="n"/>
      <c r="F112" s="26" t="n"/>
      <c r="G112" s="26" t="n"/>
      <c r="H112" s="26" t="n"/>
      <c r="I112" s="26" t="n"/>
      <c r="J112" s="26" t="n"/>
      <c r="K112" s="26" t="n"/>
      <c r="L112" s="26" t="n"/>
      <c r="M112" s="26" t="n"/>
      <c r="N112" s="26" t="n"/>
      <c r="O112" s="26" t="n"/>
      <c r="P112" s="26" t="n"/>
      <c r="Q112" s="26" t="n"/>
      <c r="R112" s="26" t="n"/>
      <c r="S112" s="26" t="n"/>
      <c r="T112" s="26" t="n"/>
      <c r="U112" s="26" t="n"/>
      <c r="V112" s="26" t="n"/>
      <c r="W112" s="26" t="n"/>
      <c r="X112" s="26" t="n"/>
      <c r="Y112" s="26" t="n"/>
      <c r="Z112" s="26" t="n"/>
      <c r="AA112" s="26" t="n"/>
      <c r="AB112" s="26" t="n"/>
      <c r="AC112" s="26" t="n"/>
      <c r="AD112" s="26" t="n"/>
      <c r="AE112" s="26" t="n"/>
      <c r="AF112" s="26" t="n"/>
      <c r="AG112" s="26" t="n"/>
      <c r="AH112" s="26" t="n"/>
      <c r="AI112" s="26" t="n"/>
      <c r="AJ112" s="26" t="n"/>
      <c r="AK112" s="26" t="n"/>
    </row>
    <row r="113" ht="15.75" customHeight="1" s="120">
      <c r="A113" s="26" t="n"/>
      <c r="B113" s="26" t="n"/>
      <c r="C113" s="26" t="n"/>
      <c r="D113" s="26" t="n"/>
      <c r="E113" s="26" t="n"/>
      <c r="F113" s="26" t="n"/>
      <c r="G113" s="26" t="n"/>
      <c r="H113" s="26" t="n"/>
      <c r="I113" s="26" t="n"/>
      <c r="J113" s="26" t="n"/>
      <c r="K113" s="26" t="n"/>
      <c r="L113" s="26" t="n"/>
      <c r="M113" s="26" t="n"/>
      <c r="N113" s="26" t="n"/>
      <c r="O113" s="26" t="n"/>
      <c r="P113" s="26" t="n"/>
      <c r="Q113" s="26" t="n"/>
      <c r="R113" s="26" t="n"/>
      <c r="S113" s="26" t="n"/>
      <c r="T113" s="26" t="n"/>
      <c r="U113" s="26" t="n"/>
      <c r="V113" s="26" t="n"/>
      <c r="W113" s="26" t="n"/>
      <c r="X113" s="26" t="n"/>
      <c r="Y113" s="26" t="n"/>
      <c r="Z113" s="26" t="n"/>
      <c r="AA113" s="26" t="n"/>
      <c r="AB113" s="26" t="n"/>
      <c r="AC113" s="26" t="n"/>
      <c r="AD113" s="26" t="n"/>
      <c r="AE113" s="26" t="n"/>
      <c r="AF113" s="26" t="n"/>
      <c r="AG113" s="26" t="n"/>
      <c r="AH113" s="26" t="n"/>
      <c r="AI113" s="26" t="n"/>
      <c r="AJ113" s="26" t="n"/>
      <c r="AK113" s="26" t="n"/>
    </row>
    <row r="114" ht="15.75" customHeight="1" s="120">
      <c r="A114" s="26" t="n"/>
      <c r="B114" s="26" t="n"/>
      <c r="C114" s="26" t="n"/>
      <c r="D114" s="26" t="n"/>
      <c r="E114" s="26" t="n"/>
      <c r="F114" s="26" t="n"/>
      <c r="G114" s="26" t="n"/>
      <c r="H114" s="26" t="n"/>
      <c r="I114" s="26" t="n"/>
      <c r="J114" s="26" t="n"/>
      <c r="K114" s="26" t="n"/>
      <c r="L114" s="26" t="n"/>
      <c r="M114" s="26" t="n"/>
      <c r="N114" s="26" t="n"/>
      <c r="O114" s="26" t="n"/>
      <c r="P114" s="26" t="n"/>
      <c r="Q114" s="26" t="n"/>
      <c r="R114" s="26" t="n"/>
      <c r="S114" s="26" t="n"/>
      <c r="T114" s="26" t="n"/>
      <c r="U114" s="26" t="n"/>
      <c r="V114" s="26" t="n"/>
      <c r="W114" s="26" t="n"/>
      <c r="X114" s="26" t="n"/>
      <c r="Y114" s="26" t="n"/>
      <c r="Z114" s="26" t="n"/>
      <c r="AA114" s="26" t="n"/>
      <c r="AB114" s="26" t="n"/>
      <c r="AC114" s="26" t="n"/>
      <c r="AD114" s="26" t="n"/>
      <c r="AE114" s="26" t="n"/>
      <c r="AF114" s="26" t="n"/>
      <c r="AG114" s="26" t="n"/>
      <c r="AH114" s="26" t="n"/>
      <c r="AI114" s="26" t="n"/>
      <c r="AJ114" s="26" t="n"/>
      <c r="AK114" s="26" t="n"/>
    </row>
    <row r="115" ht="15.75" customHeight="1" s="120">
      <c r="A115" s="26" t="n"/>
      <c r="B115" s="26" t="n"/>
      <c r="C115" s="26" t="n"/>
      <c r="D115" s="26" t="n"/>
      <c r="E115" s="26" t="n"/>
      <c r="F115" s="26" t="n"/>
      <c r="G115" s="26" t="n"/>
      <c r="H115" s="26" t="n"/>
      <c r="I115" s="26" t="n"/>
      <c r="J115" s="26" t="n"/>
      <c r="K115" s="26" t="n"/>
      <c r="L115" s="26" t="n"/>
      <c r="M115" s="26" t="n"/>
      <c r="N115" s="26" t="n"/>
      <c r="O115" s="26" t="n"/>
      <c r="P115" s="26" t="n"/>
      <c r="Q115" s="26" t="n"/>
      <c r="R115" s="26" t="n"/>
      <c r="S115" s="26" t="n"/>
      <c r="T115" s="26" t="n"/>
      <c r="U115" s="26" t="n"/>
      <c r="V115" s="26" t="n"/>
      <c r="W115" s="26" t="n"/>
      <c r="X115" s="26" t="n"/>
      <c r="Y115" s="26" t="n"/>
      <c r="Z115" s="26" t="n"/>
      <c r="AA115" s="26" t="n"/>
      <c r="AB115" s="26" t="n"/>
      <c r="AC115" s="26" t="n"/>
      <c r="AD115" s="26" t="n"/>
      <c r="AE115" s="26" t="n"/>
      <c r="AF115" s="26" t="n"/>
      <c r="AG115" s="26" t="n"/>
      <c r="AH115" s="26" t="n"/>
      <c r="AI115" s="26" t="n"/>
      <c r="AJ115" s="26" t="n"/>
      <c r="AK115" s="26" t="n"/>
    </row>
    <row r="116" ht="15.75" customHeight="1" s="120">
      <c r="A116" s="26" t="n"/>
      <c r="B116" s="26" t="n"/>
      <c r="C116" s="26" t="n"/>
      <c r="D116" s="26" t="n"/>
      <c r="E116" s="26" t="n"/>
      <c r="F116" s="26" t="n"/>
      <c r="G116" s="26" t="n"/>
      <c r="H116" s="26" t="n"/>
      <c r="I116" s="26" t="n"/>
      <c r="J116" s="26" t="n"/>
      <c r="K116" s="26" t="n"/>
      <c r="L116" s="26" t="n"/>
      <c r="M116" s="26" t="n"/>
      <c r="N116" s="26" t="n"/>
      <c r="O116" s="26" t="n"/>
      <c r="P116" s="26" t="n"/>
      <c r="Q116" s="26" t="n"/>
      <c r="R116" s="26" t="n"/>
      <c r="S116" s="26" t="n"/>
      <c r="T116" s="26" t="n"/>
      <c r="U116" s="26" t="n"/>
      <c r="V116" s="26" t="n"/>
      <c r="W116" s="26" t="n"/>
      <c r="X116" s="26" t="n"/>
      <c r="Y116" s="26" t="n"/>
      <c r="Z116" s="26" t="n"/>
      <c r="AA116" s="26" t="n"/>
      <c r="AB116" s="26" t="n"/>
      <c r="AC116" s="26" t="n"/>
      <c r="AD116" s="26" t="n"/>
      <c r="AE116" s="26" t="n"/>
      <c r="AF116" s="26" t="n"/>
      <c r="AG116" s="26" t="n"/>
      <c r="AH116" s="26" t="n"/>
      <c r="AI116" s="26" t="n"/>
      <c r="AJ116" s="26" t="n"/>
      <c r="AK116" s="26" t="n"/>
    </row>
    <row r="117" ht="15.75" customHeight="1" s="120">
      <c r="A117" s="26" t="n"/>
      <c r="B117" s="26" t="n"/>
      <c r="C117" s="26" t="n"/>
      <c r="D117" s="26" t="n"/>
      <c r="E117" s="26" t="n"/>
      <c r="F117" s="26" t="n"/>
      <c r="G117" s="26" t="n"/>
      <c r="H117" s="26" t="n"/>
      <c r="I117" s="26" t="n"/>
      <c r="J117" s="26" t="n"/>
      <c r="K117" s="26" t="n"/>
      <c r="L117" s="26" t="n"/>
      <c r="M117" s="26" t="n"/>
      <c r="N117" s="26" t="n"/>
      <c r="O117" s="26" t="n"/>
      <c r="P117" s="26" t="n"/>
      <c r="Q117" s="26" t="n"/>
      <c r="R117" s="26" t="n"/>
      <c r="S117" s="26" t="n"/>
      <c r="T117" s="26" t="n"/>
      <c r="U117" s="26" t="n"/>
      <c r="V117" s="26" t="n"/>
      <c r="W117" s="26" t="n"/>
      <c r="X117" s="26" t="n"/>
      <c r="Y117" s="26" t="n"/>
      <c r="Z117" s="26" t="n"/>
      <c r="AA117" s="26" t="n"/>
      <c r="AB117" s="26" t="n"/>
      <c r="AC117" s="26" t="n"/>
      <c r="AD117" s="26" t="n"/>
      <c r="AE117" s="26" t="n"/>
      <c r="AF117" s="26" t="n"/>
      <c r="AG117" s="26" t="n"/>
      <c r="AH117" s="26" t="n"/>
      <c r="AI117" s="26" t="n"/>
      <c r="AJ117" s="26" t="n"/>
      <c r="AK117" s="26" t="n"/>
    </row>
    <row r="118" ht="15.75" customHeight="1" s="120">
      <c r="A118" s="26" t="n"/>
      <c r="B118" s="26" t="n"/>
      <c r="C118" s="26" t="n"/>
      <c r="D118" s="26" t="n"/>
      <c r="E118" s="26" t="n"/>
      <c r="F118" s="26" t="n"/>
      <c r="G118" s="26" t="n"/>
      <c r="H118" s="26" t="n"/>
      <c r="I118" s="26" t="n"/>
      <c r="J118" s="26" t="n"/>
      <c r="K118" s="26" t="n"/>
      <c r="L118" s="26" t="n"/>
      <c r="M118" s="26" t="n"/>
      <c r="N118" s="26" t="n"/>
      <c r="O118" s="26" t="n"/>
      <c r="P118" s="26" t="n"/>
      <c r="Q118" s="26" t="n"/>
      <c r="R118" s="26" t="n"/>
      <c r="S118" s="26" t="n"/>
      <c r="T118" s="26" t="n"/>
      <c r="U118" s="26" t="n"/>
      <c r="V118" s="26" t="n"/>
      <c r="W118" s="26" t="n"/>
      <c r="X118" s="26" t="n"/>
      <c r="Y118" s="26" t="n"/>
      <c r="Z118" s="26" t="n"/>
      <c r="AA118" s="26" t="n"/>
      <c r="AB118" s="26" t="n"/>
      <c r="AC118" s="26" t="n"/>
      <c r="AD118" s="26" t="n"/>
      <c r="AE118" s="26" t="n"/>
      <c r="AF118" s="26" t="n"/>
      <c r="AG118" s="26" t="n"/>
      <c r="AH118" s="26" t="n"/>
      <c r="AI118" s="26" t="n"/>
      <c r="AJ118" s="26" t="n"/>
      <c r="AK118" s="26" t="n"/>
    </row>
    <row r="119" ht="15.75" customHeight="1" s="120">
      <c r="A119" s="26" t="n"/>
      <c r="B119" s="26" t="n"/>
      <c r="C119" s="26" t="n"/>
      <c r="D119" s="26" t="n"/>
      <c r="E119" s="26" t="n"/>
      <c r="F119" s="26" t="n"/>
      <c r="G119" s="26" t="n"/>
      <c r="H119" s="26" t="n"/>
      <c r="I119" s="26" t="n"/>
      <c r="J119" s="26" t="n"/>
      <c r="K119" s="26" t="n"/>
      <c r="L119" s="26" t="n"/>
      <c r="M119" s="26" t="n"/>
      <c r="N119" s="26" t="n"/>
      <c r="O119" s="26" t="n"/>
      <c r="P119" s="26" t="n"/>
      <c r="Q119" s="26" t="n"/>
      <c r="R119" s="26" t="n"/>
      <c r="S119" s="26" t="n"/>
      <c r="T119" s="26" t="n"/>
      <c r="U119" s="26" t="n"/>
      <c r="V119" s="26" t="n"/>
      <c r="W119" s="26" t="n"/>
      <c r="X119" s="26" t="n"/>
      <c r="Y119" s="26" t="n"/>
      <c r="Z119" s="26" t="n"/>
      <c r="AA119" s="26" t="n"/>
      <c r="AB119" s="26" t="n"/>
      <c r="AC119" s="26" t="n"/>
      <c r="AD119" s="26" t="n"/>
      <c r="AE119" s="26" t="n"/>
      <c r="AF119" s="26" t="n"/>
      <c r="AG119" s="26" t="n"/>
      <c r="AH119" s="26" t="n"/>
      <c r="AI119" s="26" t="n"/>
      <c r="AJ119" s="26" t="n"/>
      <c r="AK119" s="26" t="n"/>
    </row>
    <row r="120" ht="15.75" customHeight="1" s="120">
      <c r="A120" s="26" t="n"/>
      <c r="B120" s="26" t="n"/>
      <c r="C120" s="26" t="n"/>
      <c r="D120" s="26" t="n"/>
      <c r="E120" s="26" t="n"/>
      <c r="F120" s="26" t="n"/>
      <c r="G120" s="26" t="n"/>
      <c r="H120" s="26" t="n"/>
      <c r="I120" s="26" t="n"/>
      <c r="J120" s="26" t="n"/>
      <c r="K120" s="26" t="n"/>
      <c r="L120" s="26" t="n"/>
      <c r="M120" s="26" t="n"/>
      <c r="N120" s="26" t="n"/>
      <c r="O120" s="26" t="n"/>
      <c r="P120" s="26" t="n"/>
      <c r="Q120" s="26" t="n"/>
      <c r="R120" s="26" t="n"/>
      <c r="S120" s="26" t="n"/>
      <c r="T120" s="26" t="n"/>
      <c r="U120" s="26" t="n"/>
      <c r="V120" s="26" t="n"/>
      <c r="W120" s="26" t="n"/>
      <c r="X120" s="26" t="n"/>
      <c r="Y120" s="26" t="n"/>
      <c r="Z120" s="26" t="n"/>
      <c r="AA120" s="26" t="n"/>
      <c r="AB120" s="26" t="n"/>
      <c r="AC120" s="26" t="n"/>
      <c r="AD120" s="26" t="n"/>
      <c r="AE120" s="26" t="n"/>
      <c r="AF120" s="26" t="n"/>
      <c r="AG120" s="26" t="n"/>
      <c r="AH120" s="26" t="n"/>
      <c r="AI120" s="26" t="n"/>
      <c r="AJ120" s="26" t="n"/>
      <c r="AK120" s="26" t="n"/>
    </row>
    <row r="121" ht="15.75" customHeight="1" s="120">
      <c r="A121" s="26" t="n"/>
      <c r="B121" s="26" t="n"/>
      <c r="C121" s="26" t="n"/>
      <c r="D121" s="26" t="n"/>
      <c r="E121" s="26" t="n"/>
      <c r="F121" s="26" t="n"/>
      <c r="G121" s="26" t="n"/>
      <c r="H121" s="26" t="n"/>
      <c r="I121" s="26" t="n"/>
      <c r="J121" s="26" t="n"/>
      <c r="K121" s="26" t="n"/>
      <c r="L121" s="26" t="n"/>
      <c r="M121" s="26" t="n"/>
      <c r="N121" s="26" t="n"/>
      <c r="O121" s="26" t="n"/>
      <c r="P121" s="26" t="n"/>
      <c r="Q121" s="26" t="n"/>
      <c r="R121" s="26" t="n"/>
      <c r="S121" s="26" t="n"/>
      <c r="T121" s="26" t="n"/>
      <c r="U121" s="26" t="n"/>
      <c r="V121" s="26" t="n"/>
      <c r="W121" s="26" t="n"/>
      <c r="X121" s="26" t="n"/>
      <c r="Y121" s="26" t="n"/>
      <c r="Z121" s="26" t="n"/>
      <c r="AA121" s="26" t="n"/>
      <c r="AB121" s="26" t="n"/>
      <c r="AC121" s="26" t="n"/>
      <c r="AD121" s="26" t="n"/>
      <c r="AE121" s="26" t="n"/>
      <c r="AF121" s="26" t="n"/>
      <c r="AG121" s="26" t="n"/>
      <c r="AH121" s="26" t="n"/>
      <c r="AI121" s="26" t="n"/>
      <c r="AJ121" s="26" t="n"/>
      <c r="AK121" s="26" t="n"/>
    </row>
    <row r="122" ht="15.75" customHeight="1" s="120">
      <c r="A122" s="26" t="n"/>
      <c r="B122" s="26" t="n"/>
      <c r="C122" s="26" t="n"/>
      <c r="D122" s="26" t="n"/>
      <c r="E122" s="26" t="n"/>
      <c r="F122" s="26" t="n"/>
      <c r="G122" s="26" t="n"/>
      <c r="H122" s="26" t="n"/>
      <c r="I122" s="26" t="n"/>
      <c r="J122" s="26" t="n"/>
      <c r="K122" s="26" t="n"/>
      <c r="L122" s="26" t="n"/>
      <c r="M122" s="26" t="n"/>
      <c r="N122" s="26" t="n"/>
      <c r="O122" s="26" t="n"/>
      <c r="P122" s="26" t="n"/>
      <c r="Q122" s="26" t="n"/>
      <c r="R122" s="26" t="n"/>
      <c r="S122" s="26" t="n"/>
      <c r="T122" s="26" t="n"/>
      <c r="U122" s="26" t="n"/>
      <c r="V122" s="26" t="n"/>
      <c r="W122" s="26" t="n"/>
      <c r="X122" s="26" t="n"/>
      <c r="Y122" s="26" t="n"/>
      <c r="Z122" s="26" t="n"/>
      <c r="AA122" s="26" t="n"/>
      <c r="AB122" s="26" t="n"/>
      <c r="AC122" s="26" t="n"/>
      <c r="AD122" s="26" t="n"/>
      <c r="AE122" s="26" t="n"/>
      <c r="AF122" s="26" t="n"/>
      <c r="AG122" s="26" t="n"/>
      <c r="AH122" s="26" t="n"/>
      <c r="AI122" s="26" t="n"/>
      <c r="AJ122" s="26" t="n"/>
      <c r="AK122" s="26" t="n"/>
    </row>
    <row r="123" ht="15.75" customHeight="1" s="120">
      <c r="A123" s="26" t="n"/>
      <c r="B123" s="26" t="n"/>
      <c r="C123" s="26" t="n"/>
      <c r="D123" s="26" t="n"/>
      <c r="E123" s="26" t="n"/>
      <c r="F123" s="26" t="n"/>
      <c r="G123" s="26" t="n"/>
      <c r="H123" s="26" t="n"/>
      <c r="I123" s="26" t="n"/>
      <c r="J123" s="26" t="n"/>
      <c r="K123" s="26" t="n"/>
      <c r="L123" s="26" t="n"/>
      <c r="M123" s="26" t="n"/>
      <c r="N123" s="26" t="n"/>
      <c r="O123" s="26" t="n"/>
      <c r="P123" s="26" t="n"/>
      <c r="Q123" s="26" t="n"/>
      <c r="R123" s="26" t="n"/>
      <c r="S123" s="26" t="n"/>
      <c r="T123" s="26" t="n"/>
      <c r="U123" s="26" t="n"/>
      <c r="V123" s="26" t="n"/>
      <c r="W123" s="26" t="n"/>
      <c r="X123" s="26" t="n"/>
      <c r="Y123" s="26" t="n"/>
      <c r="Z123" s="26" t="n"/>
      <c r="AA123" s="26" t="n"/>
      <c r="AB123" s="26" t="n"/>
      <c r="AC123" s="26" t="n"/>
      <c r="AD123" s="26" t="n"/>
      <c r="AE123" s="26" t="n"/>
      <c r="AF123" s="26" t="n"/>
      <c r="AG123" s="26" t="n"/>
      <c r="AH123" s="26" t="n"/>
      <c r="AI123" s="26" t="n"/>
      <c r="AJ123" s="26" t="n"/>
      <c r="AK123" s="26" t="n"/>
    </row>
    <row r="124" ht="15.75" customHeight="1" s="120">
      <c r="A124" s="26" t="n"/>
      <c r="B124" s="26" t="n"/>
      <c r="C124" s="26" t="n"/>
      <c r="D124" s="26" t="n"/>
      <c r="E124" s="26" t="n"/>
      <c r="F124" s="26" t="n"/>
      <c r="G124" s="26" t="n"/>
      <c r="H124" s="26" t="n"/>
      <c r="I124" s="26" t="n"/>
      <c r="J124" s="26" t="n"/>
      <c r="K124" s="26" t="n"/>
      <c r="L124" s="26" t="n"/>
      <c r="M124" s="26" t="n"/>
      <c r="N124" s="26" t="n"/>
      <c r="O124" s="26" t="n"/>
      <c r="P124" s="26" t="n"/>
      <c r="Q124" s="26" t="n"/>
      <c r="R124" s="26" t="n"/>
      <c r="S124" s="26" t="n"/>
      <c r="T124" s="26" t="n"/>
      <c r="U124" s="26" t="n"/>
      <c r="V124" s="26" t="n"/>
      <c r="W124" s="26" t="n"/>
      <c r="X124" s="26" t="n"/>
      <c r="Y124" s="26" t="n"/>
      <c r="Z124" s="26" t="n"/>
      <c r="AA124" s="26" t="n"/>
      <c r="AB124" s="26" t="n"/>
      <c r="AC124" s="26" t="n"/>
      <c r="AD124" s="26" t="n"/>
      <c r="AE124" s="26" t="n"/>
      <c r="AF124" s="26" t="n"/>
      <c r="AG124" s="26" t="n"/>
      <c r="AH124" s="26" t="n"/>
      <c r="AI124" s="26" t="n"/>
      <c r="AJ124" s="26" t="n"/>
      <c r="AK124" s="26" t="n"/>
    </row>
    <row r="125" ht="15.75" customHeight="1" s="120">
      <c r="A125" s="26" t="n"/>
      <c r="B125" s="26" t="n"/>
      <c r="C125" s="26" t="n"/>
      <c r="D125" s="26" t="n"/>
      <c r="E125" s="26" t="n"/>
      <c r="F125" s="26" t="n"/>
      <c r="G125" s="26" t="n"/>
      <c r="H125" s="26" t="n"/>
      <c r="I125" s="26" t="n"/>
      <c r="J125" s="26" t="n"/>
      <c r="K125" s="26" t="n"/>
      <c r="L125" s="26" t="n"/>
      <c r="M125" s="26" t="n"/>
      <c r="N125" s="26" t="n"/>
      <c r="O125" s="26" t="n"/>
      <c r="P125" s="26" t="n"/>
      <c r="Q125" s="26" t="n"/>
      <c r="R125" s="26" t="n"/>
      <c r="S125" s="26" t="n"/>
      <c r="T125" s="26" t="n"/>
      <c r="U125" s="26" t="n"/>
      <c r="V125" s="26" t="n"/>
      <c r="W125" s="26" t="n"/>
      <c r="X125" s="26" t="n"/>
      <c r="Y125" s="26" t="n"/>
      <c r="Z125" s="26" t="n"/>
      <c r="AA125" s="26" t="n"/>
      <c r="AB125" s="26" t="n"/>
      <c r="AC125" s="26" t="n"/>
      <c r="AD125" s="26" t="n"/>
      <c r="AE125" s="26" t="n"/>
      <c r="AF125" s="26" t="n"/>
      <c r="AG125" s="26" t="n"/>
      <c r="AH125" s="26" t="n"/>
      <c r="AI125" s="26" t="n"/>
      <c r="AJ125" s="26" t="n"/>
      <c r="AK125" s="26" t="n"/>
    </row>
    <row r="126" ht="15.75" customHeight="1" s="120">
      <c r="A126" s="26" t="n"/>
      <c r="B126" s="26" t="n"/>
      <c r="C126" s="26" t="n"/>
      <c r="D126" s="26" t="n"/>
      <c r="E126" s="26" t="n"/>
      <c r="F126" s="26" t="n"/>
      <c r="G126" s="26" t="n"/>
      <c r="H126" s="26" t="n"/>
      <c r="I126" s="26" t="n"/>
      <c r="J126" s="26" t="n"/>
      <c r="K126" s="26" t="n"/>
      <c r="L126" s="26" t="n"/>
      <c r="M126" s="26" t="n"/>
      <c r="N126" s="26" t="n"/>
      <c r="O126" s="26" t="n"/>
      <c r="P126" s="26" t="n"/>
      <c r="Q126" s="26" t="n"/>
      <c r="R126" s="26" t="n"/>
      <c r="S126" s="26" t="n"/>
      <c r="T126" s="26" t="n"/>
      <c r="U126" s="26" t="n"/>
      <c r="V126" s="26" t="n"/>
      <c r="W126" s="26" t="n"/>
      <c r="X126" s="26" t="n"/>
      <c r="Y126" s="26" t="n"/>
      <c r="Z126" s="26" t="n"/>
      <c r="AA126" s="26" t="n"/>
      <c r="AB126" s="26" t="n"/>
      <c r="AC126" s="26" t="n"/>
      <c r="AD126" s="26" t="n"/>
      <c r="AE126" s="26" t="n"/>
      <c r="AF126" s="26" t="n"/>
      <c r="AG126" s="26" t="n"/>
      <c r="AH126" s="26" t="n"/>
      <c r="AI126" s="26" t="n"/>
      <c r="AJ126" s="26" t="n"/>
      <c r="AK126" s="26" t="n"/>
    </row>
    <row r="127" ht="15.75" customHeight="1" s="120">
      <c r="A127" s="26" t="n"/>
      <c r="B127" s="26" t="n"/>
      <c r="C127" s="26" t="n"/>
      <c r="D127" s="26" t="n"/>
      <c r="E127" s="26" t="n"/>
      <c r="F127" s="26" t="n"/>
      <c r="G127" s="26" t="n"/>
      <c r="H127" s="26" t="n"/>
      <c r="I127" s="26" t="n"/>
      <c r="J127" s="26" t="n"/>
      <c r="K127" s="26" t="n"/>
      <c r="L127" s="26" t="n"/>
      <c r="M127" s="26" t="n"/>
      <c r="N127" s="26" t="n"/>
      <c r="O127" s="26" t="n"/>
      <c r="P127" s="26" t="n"/>
      <c r="Q127" s="26" t="n"/>
      <c r="R127" s="26" t="n"/>
      <c r="S127" s="26" t="n"/>
      <c r="T127" s="26" t="n"/>
      <c r="U127" s="26" t="n"/>
      <c r="V127" s="26" t="n"/>
      <c r="W127" s="26" t="n"/>
      <c r="X127" s="26" t="n"/>
      <c r="Y127" s="26" t="n"/>
      <c r="Z127" s="26" t="n"/>
      <c r="AA127" s="26" t="n"/>
      <c r="AB127" s="26" t="n"/>
      <c r="AC127" s="26" t="n"/>
      <c r="AD127" s="26" t="n"/>
      <c r="AE127" s="26" t="n"/>
      <c r="AF127" s="26" t="n"/>
      <c r="AG127" s="26" t="n"/>
      <c r="AH127" s="26" t="n"/>
      <c r="AI127" s="26" t="n"/>
      <c r="AJ127" s="26" t="n"/>
      <c r="AK127" s="26" t="n"/>
    </row>
    <row r="128" ht="15.75" customHeight="1" s="120">
      <c r="A128" s="26" t="n"/>
      <c r="B128" s="26" t="n"/>
      <c r="C128" s="26" t="n"/>
      <c r="D128" s="26" t="n"/>
      <c r="E128" s="26" t="n"/>
      <c r="F128" s="26" t="n"/>
      <c r="G128" s="26" t="n"/>
      <c r="H128" s="26" t="n"/>
      <c r="I128" s="26" t="n"/>
      <c r="J128" s="26" t="n"/>
      <c r="K128" s="26" t="n"/>
      <c r="L128" s="26" t="n"/>
      <c r="M128" s="26" t="n"/>
      <c r="N128" s="26" t="n"/>
      <c r="O128" s="26" t="n"/>
      <c r="P128" s="26" t="n"/>
      <c r="Q128" s="26" t="n"/>
      <c r="R128" s="26" t="n"/>
      <c r="S128" s="26" t="n"/>
      <c r="T128" s="26" t="n"/>
      <c r="U128" s="26" t="n"/>
      <c r="V128" s="26" t="n"/>
      <c r="W128" s="26" t="n"/>
      <c r="X128" s="26" t="n"/>
      <c r="Y128" s="26" t="n"/>
      <c r="Z128" s="26" t="n"/>
      <c r="AA128" s="26" t="n"/>
      <c r="AB128" s="26" t="n"/>
      <c r="AC128" s="26" t="n"/>
      <c r="AD128" s="26" t="n"/>
      <c r="AE128" s="26" t="n"/>
      <c r="AF128" s="26" t="n"/>
      <c r="AG128" s="26" t="n"/>
      <c r="AH128" s="26" t="n"/>
      <c r="AI128" s="26" t="n"/>
      <c r="AJ128" s="26" t="n"/>
      <c r="AK128" s="26" t="n"/>
    </row>
    <row r="129" ht="15.75" customHeight="1" s="120">
      <c r="A129" s="26" t="n"/>
      <c r="B129" s="26" t="n"/>
      <c r="C129" s="26" t="n"/>
      <c r="D129" s="26" t="n"/>
      <c r="E129" s="26" t="n"/>
      <c r="F129" s="26" t="n"/>
      <c r="G129" s="26" t="n"/>
      <c r="H129" s="26" t="n"/>
      <c r="I129" s="26" t="n"/>
      <c r="J129" s="26" t="n"/>
      <c r="K129" s="26" t="n"/>
      <c r="L129" s="26" t="n"/>
      <c r="M129" s="26" t="n"/>
      <c r="N129" s="26" t="n"/>
      <c r="O129" s="26" t="n"/>
      <c r="P129" s="26" t="n"/>
      <c r="Q129" s="26" t="n"/>
      <c r="R129" s="26" t="n"/>
      <c r="S129" s="26" t="n"/>
      <c r="T129" s="26" t="n"/>
      <c r="U129" s="26" t="n"/>
      <c r="V129" s="26" t="n"/>
      <c r="W129" s="26" t="n"/>
      <c r="X129" s="26" t="n"/>
      <c r="Y129" s="26" t="n"/>
      <c r="Z129" s="26" t="n"/>
      <c r="AA129" s="26" t="n"/>
      <c r="AB129" s="26" t="n"/>
      <c r="AC129" s="26" t="n"/>
      <c r="AD129" s="26" t="n"/>
      <c r="AE129" s="26" t="n"/>
      <c r="AF129" s="26" t="n"/>
      <c r="AG129" s="26" t="n"/>
      <c r="AH129" s="26" t="n"/>
      <c r="AI129" s="26" t="n"/>
      <c r="AJ129" s="26" t="n"/>
      <c r="AK129" s="26" t="n"/>
    </row>
    <row r="130" ht="15.75" customHeight="1" s="120">
      <c r="A130" s="26" t="n"/>
      <c r="B130" s="26" t="n"/>
      <c r="C130" s="26" t="n"/>
      <c r="D130" s="26" t="n"/>
      <c r="E130" s="26" t="n"/>
      <c r="F130" s="26" t="n"/>
      <c r="G130" s="26" t="n"/>
      <c r="H130" s="26" t="n"/>
      <c r="I130" s="26" t="n"/>
      <c r="J130" s="26" t="n"/>
      <c r="K130" s="26" t="n"/>
      <c r="L130" s="26" t="n"/>
      <c r="M130" s="26" t="n"/>
      <c r="N130" s="26" t="n"/>
      <c r="O130" s="26" t="n"/>
      <c r="P130" s="26" t="n"/>
      <c r="Q130" s="26" t="n"/>
      <c r="R130" s="26" t="n"/>
      <c r="S130" s="26" t="n"/>
      <c r="T130" s="26" t="n"/>
      <c r="U130" s="26" t="n"/>
      <c r="V130" s="26" t="n"/>
      <c r="W130" s="26" t="n"/>
      <c r="X130" s="26" t="n"/>
      <c r="Y130" s="26" t="n"/>
      <c r="Z130" s="26" t="n"/>
      <c r="AA130" s="26" t="n"/>
      <c r="AB130" s="26" t="n"/>
      <c r="AC130" s="26" t="n"/>
      <c r="AD130" s="26" t="n"/>
      <c r="AE130" s="26" t="n"/>
      <c r="AF130" s="26" t="n"/>
      <c r="AG130" s="26" t="n"/>
      <c r="AH130" s="26" t="n"/>
      <c r="AI130" s="26" t="n"/>
      <c r="AJ130" s="26" t="n"/>
      <c r="AK130" s="26" t="n"/>
    </row>
    <row r="131" ht="15.75" customHeight="1" s="120">
      <c r="A131" s="26" t="n"/>
      <c r="B131" s="26" t="n"/>
      <c r="C131" s="26" t="n"/>
      <c r="D131" s="26" t="n"/>
      <c r="E131" s="26" t="n"/>
      <c r="F131" s="26" t="n"/>
      <c r="G131" s="26" t="n"/>
      <c r="H131" s="26" t="n"/>
      <c r="I131" s="26" t="n"/>
      <c r="J131" s="26" t="n"/>
      <c r="K131" s="26" t="n"/>
      <c r="L131" s="26" t="n"/>
      <c r="M131" s="26" t="n"/>
      <c r="N131" s="26" t="n"/>
      <c r="O131" s="26" t="n"/>
      <c r="P131" s="26" t="n"/>
      <c r="Q131" s="26" t="n"/>
      <c r="R131" s="26" t="n"/>
      <c r="S131" s="26" t="n"/>
      <c r="T131" s="26" t="n"/>
      <c r="U131" s="26" t="n"/>
      <c r="V131" s="26" t="n"/>
      <c r="W131" s="26" t="n"/>
      <c r="X131" s="26" t="n"/>
      <c r="Y131" s="26" t="n"/>
      <c r="Z131" s="26" t="n"/>
      <c r="AA131" s="26" t="n"/>
      <c r="AB131" s="26" t="n"/>
      <c r="AC131" s="26" t="n"/>
      <c r="AD131" s="26" t="n"/>
      <c r="AE131" s="26" t="n"/>
      <c r="AF131" s="26" t="n"/>
      <c r="AG131" s="26" t="n"/>
      <c r="AH131" s="26" t="n"/>
      <c r="AI131" s="26" t="n"/>
      <c r="AJ131" s="26" t="n"/>
      <c r="AK131" s="26" t="n"/>
    </row>
    <row r="132" ht="15.75" customHeight="1" s="120">
      <c r="A132" s="26" t="n"/>
      <c r="B132" s="26" t="n"/>
      <c r="C132" s="26" t="n"/>
      <c r="D132" s="26" t="n"/>
      <c r="E132" s="26" t="n"/>
      <c r="F132" s="26" t="n"/>
      <c r="G132" s="26" t="n"/>
      <c r="H132" s="26" t="n"/>
      <c r="I132" s="26" t="n"/>
      <c r="J132" s="26" t="n"/>
      <c r="K132" s="26" t="n"/>
      <c r="L132" s="26" t="n"/>
      <c r="M132" s="26" t="n"/>
      <c r="N132" s="26" t="n"/>
      <c r="O132" s="26" t="n"/>
      <c r="P132" s="26" t="n"/>
      <c r="Q132" s="26" t="n"/>
      <c r="R132" s="26" t="n"/>
      <c r="S132" s="26" t="n"/>
      <c r="T132" s="26" t="n"/>
      <c r="U132" s="26" t="n"/>
      <c r="V132" s="26" t="n"/>
      <c r="W132" s="26" t="n"/>
      <c r="X132" s="26" t="n"/>
      <c r="Y132" s="26" t="n"/>
      <c r="Z132" s="26" t="n"/>
      <c r="AA132" s="26" t="n"/>
      <c r="AB132" s="26" t="n"/>
      <c r="AC132" s="26" t="n"/>
      <c r="AD132" s="26" t="n"/>
      <c r="AE132" s="26" t="n"/>
      <c r="AF132" s="26" t="n"/>
      <c r="AG132" s="26" t="n"/>
      <c r="AH132" s="26" t="n"/>
      <c r="AI132" s="26" t="n"/>
      <c r="AJ132" s="26" t="n"/>
      <c r="AK132" s="26" t="n"/>
    </row>
    <row r="133" ht="15.75" customHeight="1" s="120">
      <c r="A133" s="26" t="n"/>
      <c r="B133" s="26" t="n"/>
      <c r="C133" s="26" t="n"/>
      <c r="D133" s="26" t="n"/>
      <c r="E133" s="26" t="n"/>
      <c r="F133" s="26" t="n"/>
      <c r="G133" s="26" t="n"/>
      <c r="H133" s="26" t="n"/>
      <c r="I133" s="26" t="n"/>
      <c r="J133" s="26" t="n"/>
      <c r="K133" s="26" t="n"/>
      <c r="L133" s="26" t="n"/>
      <c r="M133" s="26" t="n"/>
      <c r="N133" s="26" t="n"/>
      <c r="O133" s="26" t="n"/>
      <c r="P133" s="26" t="n"/>
      <c r="Q133" s="26" t="n"/>
      <c r="R133" s="26" t="n"/>
      <c r="S133" s="26" t="n"/>
      <c r="T133" s="26" t="n"/>
      <c r="U133" s="26" t="n"/>
      <c r="V133" s="26" t="n"/>
      <c r="W133" s="26" t="n"/>
      <c r="X133" s="26" t="n"/>
      <c r="Y133" s="26" t="n"/>
      <c r="Z133" s="26" t="n"/>
      <c r="AA133" s="26" t="n"/>
      <c r="AB133" s="26" t="n"/>
      <c r="AC133" s="26" t="n"/>
      <c r="AD133" s="26" t="n"/>
      <c r="AE133" s="26" t="n"/>
      <c r="AF133" s="26" t="n"/>
      <c r="AG133" s="26" t="n"/>
      <c r="AH133" s="26" t="n"/>
      <c r="AI133" s="26" t="n"/>
      <c r="AJ133" s="26" t="n"/>
      <c r="AK133" s="26" t="n"/>
    </row>
    <row r="134" ht="15.75" customHeight="1" s="120">
      <c r="A134" s="26" t="n"/>
      <c r="B134" s="26" t="n"/>
      <c r="C134" s="26" t="n"/>
      <c r="D134" s="26" t="n"/>
      <c r="E134" s="26" t="n"/>
      <c r="F134" s="26" t="n"/>
      <c r="G134" s="26" t="n"/>
      <c r="H134" s="26" t="n"/>
      <c r="I134" s="26" t="n"/>
      <c r="J134" s="26" t="n"/>
      <c r="K134" s="26" t="n"/>
      <c r="L134" s="26" t="n"/>
      <c r="M134" s="26" t="n"/>
      <c r="N134" s="26" t="n"/>
      <c r="O134" s="26" t="n"/>
      <c r="P134" s="26" t="n"/>
      <c r="Q134" s="26" t="n"/>
      <c r="R134" s="26" t="n"/>
      <c r="S134" s="26" t="n"/>
      <c r="T134" s="26" t="n"/>
      <c r="U134" s="26" t="n"/>
      <c r="V134" s="26" t="n"/>
      <c r="W134" s="26" t="n"/>
      <c r="X134" s="26" t="n"/>
      <c r="Y134" s="26" t="n"/>
      <c r="Z134" s="26" t="n"/>
      <c r="AA134" s="26" t="n"/>
      <c r="AB134" s="26" t="n"/>
      <c r="AC134" s="26" t="n"/>
      <c r="AD134" s="26" t="n"/>
      <c r="AE134" s="26" t="n"/>
      <c r="AF134" s="26" t="n"/>
      <c r="AG134" s="26" t="n"/>
      <c r="AH134" s="26" t="n"/>
      <c r="AI134" s="26" t="n"/>
      <c r="AJ134" s="26" t="n"/>
      <c r="AK134" s="26" t="n"/>
    </row>
    <row r="135" ht="15.75" customHeight="1" s="120">
      <c r="A135" s="26" t="n"/>
      <c r="B135" s="26" t="n"/>
      <c r="C135" s="26" t="n"/>
      <c r="D135" s="26" t="n"/>
      <c r="E135" s="26" t="n"/>
      <c r="F135" s="26" t="n"/>
      <c r="G135" s="26" t="n"/>
      <c r="H135" s="26" t="n"/>
      <c r="I135" s="26" t="n"/>
      <c r="J135" s="26" t="n"/>
      <c r="K135" s="26" t="n"/>
      <c r="L135" s="26" t="n"/>
      <c r="M135" s="26" t="n"/>
      <c r="N135" s="26" t="n"/>
      <c r="O135" s="26" t="n"/>
      <c r="P135" s="26" t="n"/>
      <c r="Q135" s="26" t="n"/>
      <c r="R135" s="26" t="n"/>
      <c r="S135" s="26" t="n"/>
      <c r="T135" s="26" t="n"/>
      <c r="U135" s="26" t="n"/>
      <c r="V135" s="26" t="n"/>
      <c r="W135" s="26" t="n"/>
      <c r="X135" s="26" t="n"/>
      <c r="Y135" s="26" t="n"/>
      <c r="Z135" s="26" t="n"/>
      <c r="AA135" s="26" t="n"/>
      <c r="AB135" s="26" t="n"/>
      <c r="AC135" s="26" t="n"/>
      <c r="AD135" s="26" t="n"/>
      <c r="AE135" s="26" t="n"/>
      <c r="AF135" s="26" t="n"/>
      <c r="AG135" s="26" t="n"/>
      <c r="AH135" s="26" t="n"/>
      <c r="AI135" s="26" t="n"/>
      <c r="AJ135" s="26" t="n"/>
      <c r="AK135" s="26" t="n"/>
    </row>
    <row r="136" ht="15.75" customHeight="1" s="120">
      <c r="A136" s="26" t="n"/>
      <c r="B136" s="26" t="n"/>
      <c r="C136" s="26" t="n"/>
      <c r="D136" s="26" t="n"/>
      <c r="E136" s="26" t="n"/>
      <c r="F136" s="26" t="n"/>
      <c r="G136" s="26" t="n"/>
      <c r="H136" s="26" t="n"/>
      <c r="I136" s="26" t="n"/>
      <c r="J136" s="26" t="n"/>
      <c r="K136" s="26" t="n"/>
      <c r="L136" s="26" t="n"/>
      <c r="M136" s="26" t="n"/>
      <c r="N136" s="26" t="n"/>
      <c r="O136" s="26" t="n"/>
      <c r="P136" s="26" t="n"/>
      <c r="Q136" s="26" t="n"/>
      <c r="R136" s="26" t="n"/>
      <c r="S136" s="26" t="n"/>
      <c r="T136" s="26" t="n"/>
      <c r="U136" s="26" t="n"/>
      <c r="V136" s="26" t="n"/>
      <c r="W136" s="26" t="n"/>
      <c r="X136" s="26" t="n"/>
      <c r="Y136" s="26" t="n"/>
      <c r="Z136" s="26" t="n"/>
      <c r="AA136" s="26" t="n"/>
      <c r="AB136" s="26" t="n"/>
      <c r="AC136" s="26" t="n"/>
      <c r="AD136" s="26" t="n"/>
      <c r="AE136" s="26" t="n"/>
      <c r="AF136" s="26" t="n"/>
      <c r="AG136" s="26" t="n"/>
      <c r="AH136" s="26" t="n"/>
      <c r="AI136" s="26" t="n"/>
      <c r="AJ136" s="26" t="n"/>
      <c r="AK136" s="26" t="n"/>
    </row>
    <row r="137" ht="15.75" customHeight="1" s="120">
      <c r="A137" s="26" t="n"/>
      <c r="B137" s="26" t="n"/>
      <c r="C137" s="26" t="n"/>
      <c r="D137" s="26" t="n"/>
      <c r="E137" s="26" t="n"/>
      <c r="F137" s="26" t="n"/>
      <c r="G137" s="26" t="n"/>
      <c r="H137" s="26" t="n"/>
      <c r="I137" s="26" t="n"/>
      <c r="J137" s="26" t="n"/>
      <c r="K137" s="26" t="n"/>
      <c r="L137" s="26" t="n"/>
      <c r="M137" s="26" t="n"/>
      <c r="N137" s="26" t="n"/>
      <c r="O137" s="26" t="n"/>
      <c r="P137" s="26" t="n"/>
      <c r="Q137" s="26" t="n"/>
      <c r="R137" s="26" t="n"/>
      <c r="S137" s="26" t="n"/>
      <c r="T137" s="26" t="n"/>
      <c r="U137" s="26" t="n"/>
      <c r="V137" s="26" t="n"/>
      <c r="W137" s="26" t="n"/>
      <c r="X137" s="26" t="n"/>
      <c r="Y137" s="26" t="n"/>
      <c r="Z137" s="26" t="n"/>
      <c r="AA137" s="26" t="n"/>
      <c r="AB137" s="26" t="n"/>
      <c r="AC137" s="26" t="n"/>
      <c r="AD137" s="26" t="n"/>
      <c r="AE137" s="26" t="n"/>
      <c r="AF137" s="26" t="n"/>
      <c r="AG137" s="26" t="n"/>
      <c r="AH137" s="26" t="n"/>
      <c r="AI137" s="26" t="n"/>
      <c r="AJ137" s="26" t="n"/>
      <c r="AK137" s="26" t="n"/>
    </row>
    <row r="138" ht="15.75" customHeight="1" s="120">
      <c r="A138" s="26" t="n"/>
      <c r="B138" s="26" t="n"/>
      <c r="C138" s="26" t="n"/>
      <c r="D138" s="26" t="n"/>
      <c r="E138" s="26" t="n"/>
      <c r="F138" s="26" t="n"/>
      <c r="G138" s="26" t="n"/>
      <c r="H138" s="26" t="n"/>
      <c r="I138" s="26" t="n"/>
      <c r="J138" s="26" t="n"/>
      <c r="K138" s="26" t="n"/>
      <c r="L138" s="26" t="n"/>
      <c r="M138" s="26" t="n"/>
      <c r="N138" s="26" t="n"/>
      <c r="O138" s="26" t="n"/>
      <c r="P138" s="26" t="n"/>
      <c r="Q138" s="26" t="n"/>
      <c r="R138" s="26" t="n"/>
      <c r="S138" s="26" t="n"/>
      <c r="T138" s="26" t="n"/>
      <c r="U138" s="26" t="n"/>
      <c r="V138" s="26" t="n"/>
      <c r="W138" s="26" t="n"/>
      <c r="X138" s="26" t="n"/>
      <c r="Y138" s="26" t="n"/>
      <c r="Z138" s="26" t="n"/>
      <c r="AA138" s="26" t="n"/>
      <c r="AB138" s="26" t="n"/>
      <c r="AC138" s="26" t="n"/>
      <c r="AD138" s="26" t="n"/>
      <c r="AE138" s="26" t="n"/>
      <c r="AF138" s="26" t="n"/>
      <c r="AG138" s="26" t="n"/>
      <c r="AH138" s="26" t="n"/>
      <c r="AI138" s="26" t="n"/>
      <c r="AJ138" s="26" t="n"/>
      <c r="AK138" s="26" t="n"/>
    </row>
    <row r="139" ht="15.75" customHeight="1" s="120">
      <c r="A139" s="26" t="n"/>
      <c r="B139" s="26" t="n"/>
      <c r="C139" s="26" t="n"/>
      <c r="D139" s="26" t="n"/>
      <c r="E139" s="26" t="n"/>
      <c r="F139" s="26" t="n"/>
      <c r="G139" s="26" t="n"/>
      <c r="H139" s="26" t="n"/>
      <c r="I139" s="26" t="n"/>
      <c r="J139" s="26" t="n"/>
      <c r="K139" s="26" t="n"/>
      <c r="L139" s="26" t="n"/>
      <c r="M139" s="26" t="n"/>
      <c r="N139" s="26" t="n"/>
      <c r="O139" s="26" t="n"/>
      <c r="P139" s="26" t="n"/>
      <c r="Q139" s="26" t="n"/>
      <c r="R139" s="26" t="n"/>
      <c r="S139" s="26" t="n"/>
      <c r="T139" s="26" t="n"/>
      <c r="U139" s="26" t="n"/>
      <c r="V139" s="26" t="n"/>
      <c r="W139" s="26" t="n"/>
      <c r="X139" s="26" t="n"/>
      <c r="Y139" s="26" t="n"/>
      <c r="Z139" s="26" t="n"/>
      <c r="AA139" s="26" t="n"/>
      <c r="AB139" s="26" t="n"/>
      <c r="AC139" s="26" t="n"/>
      <c r="AD139" s="26" t="n"/>
      <c r="AE139" s="26" t="n"/>
      <c r="AF139" s="26" t="n"/>
      <c r="AG139" s="26" t="n"/>
      <c r="AH139" s="26" t="n"/>
      <c r="AI139" s="26" t="n"/>
      <c r="AJ139" s="26" t="n"/>
      <c r="AK139" s="26" t="n"/>
    </row>
    <row r="140" ht="15.75" customHeight="1" s="120">
      <c r="A140" s="26" t="n"/>
      <c r="B140" s="26" t="n"/>
      <c r="C140" s="26" t="n"/>
      <c r="D140" s="26" t="n"/>
      <c r="E140" s="26" t="n"/>
      <c r="F140" s="26" t="n"/>
      <c r="G140" s="26" t="n"/>
      <c r="H140" s="26" t="n"/>
      <c r="I140" s="26" t="n"/>
      <c r="J140" s="26" t="n"/>
      <c r="K140" s="26" t="n"/>
      <c r="L140" s="26" t="n"/>
      <c r="M140" s="26" t="n"/>
      <c r="N140" s="26" t="n"/>
      <c r="O140" s="26" t="n"/>
      <c r="P140" s="26" t="n"/>
      <c r="Q140" s="26" t="n"/>
      <c r="R140" s="26" t="n"/>
      <c r="S140" s="26" t="n"/>
      <c r="T140" s="26" t="n"/>
      <c r="U140" s="26" t="n"/>
      <c r="V140" s="26" t="n"/>
      <c r="W140" s="26" t="n"/>
      <c r="X140" s="26" t="n"/>
      <c r="Y140" s="26" t="n"/>
      <c r="Z140" s="26" t="n"/>
      <c r="AA140" s="26" t="n"/>
      <c r="AB140" s="26" t="n"/>
      <c r="AC140" s="26" t="n"/>
      <c r="AD140" s="26" t="n"/>
      <c r="AE140" s="26" t="n"/>
      <c r="AF140" s="26" t="n"/>
      <c r="AG140" s="26" t="n"/>
      <c r="AH140" s="26" t="n"/>
      <c r="AI140" s="26" t="n"/>
      <c r="AJ140" s="26" t="n"/>
      <c r="AK140" s="26" t="n"/>
    </row>
    <row r="141" ht="15.75" customHeight="1" s="120">
      <c r="A141" s="26" t="n"/>
      <c r="B141" s="26" t="n"/>
      <c r="C141" s="26" t="n"/>
      <c r="D141" s="26" t="n"/>
      <c r="E141" s="26" t="n"/>
      <c r="F141" s="26" t="n"/>
      <c r="G141" s="26" t="n"/>
      <c r="H141" s="26" t="n"/>
      <c r="I141" s="26" t="n"/>
      <c r="J141" s="26" t="n"/>
      <c r="K141" s="26" t="n"/>
      <c r="L141" s="26" t="n"/>
      <c r="M141" s="26" t="n"/>
      <c r="N141" s="26" t="n"/>
      <c r="O141" s="26" t="n"/>
      <c r="P141" s="26" t="n"/>
      <c r="Q141" s="26" t="n"/>
      <c r="R141" s="26" t="n"/>
      <c r="S141" s="26" t="n"/>
      <c r="T141" s="26" t="n"/>
      <c r="U141" s="26" t="n"/>
      <c r="V141" s="26" t="n"/>
      <c r="W141" s="26" t="n"/>
      <c r="X141" s="26" t="n"/>
      <c r="Y141" s="26" t="n"/>
      <c r="Z141" s="26" t="n"/>
      <c r="AA141" s="26" t="n"/>
      <c r="AB141" s="26" t="n"/>
      <c r="AC141" s="26" t="n"/>
      <c r="AD141" s="26" t="n"/>
      <c r="AE141" s="26" t="n"/>
      <c r="AF141" s="26" t="n"/>
      <c r="AG141" s="26" t="n"/>
      <c r="AH141" s="26" t="n"/>
      <c r="AI141" s="26" t="n"/>
      <c r="AJ141" s="26" t="n"/>
      <c r="AK141" s="26" t="n"/>
    </row>
    <row r="142" ht="15.75" customHeight="1" s="120">
      <c r="A142" s="26" t="n"/>
      <c r="B142" s="26" t="n"/>
      <c r="C142" s="26" t="n"/>
      <c r="D142" s="26" t="n"/>
      <c r="E142" s="26" t="n"/>
      <c r="F142" s="26" t="n"/>
      <c r="G142" s="26" t="n"/>
      <c r="H142" s="26" t="n"/>
      <c r="I142" s="26" t="n"/>
      <c r="J142" s="26" t="n"/>
      <c r="K142" s="26" t="n"/>
      <c r="L142" s="26" t="n"/>
      <c r="M142" s="26" t="n"/>
      <c r="N142" s="26" t="n"/>
      <c r="O142" s="26" t="n"/>
      <c r="P142" s="26" t="n"/>
      <c r="Q142" s="26" t="n"/>
      <c r="R142" s="26" t="n"/>
      <c r="S142" s="26" t="n"/>
      <c r="T142" s="26" t="n"/>
      <c r="U142" s="26" t="n"/>
      <c r="V142" s="26" t="n"/>
      <c r="W142" s="26" t="n"/>
      <c r="X142" s="26" t="n"/>
      <c r="Y142" s="26" t="n"/>
      <c r="Z142" s="26" t="n"/>
      <c r="AA142" s="26" t="n"/>
      <c r="AB142" s="26" t="n"/>
      <c r="AC142" s="26" t="n"/>
      <c r="AD142" s="26" t="n"/>
      <c r="AE142" s="26" t="n"/>
      <c r="AF142" s="26" t="n"/>
      <c r="AG142" s="26" t="n"/>
      <c r="AH142" s="26" t="n"/>
      <c r="AI142" s="26" t="n"/>
      <c r="AJ142" s="26" t="n"/>
      <c r="AK142" s="26" t="n"/>
    </row>
    <row r="143" ht="15.75" customHeight="1" s="120">
      <c r="A143" s="26" t="n"/>
      <c r="B143" s="26" t="n"/>
      <c r="C143" s="26" t="n"/>
      <c r="D143" s="26" t="n"/>
      <c r="E143" s="26" t="n"/>
      <c r="F143" s="26" t="n"/>
      <c r="G143" s="26" t="n"/>
      <c r="H143" s="26" t="n"/>
      <c r="I143" s="26" t="n"/>
      <c r="J143" s="26" t="n"/>
      <c r="K143" s="26" t="n"/>
      <c r="L143" s="26" t="n"/>
      <c r="M143" s="26" t="n"/>
      <c r="N143" s="26" t="n"/>
      <c r="O143" s="26" t="n"/>
      <c r="P143" s="26" t="n"/>
      <c r="Q143" s="26" t="n"/>
      <c r="R143" s="26" t="n"/>
      <c r="S143" s="26" t="n"/>
      <c r="T143" s="26" t="n"/>
      <c r="U143" s="26" t="n"/>
      <c r="V143" s="26" t="n"/>
      <c r="W143" s="26" t="n"/>
      <c r="X143" s="26" t="n"/>
      <c r="Y143" s="26" t="n"/>
      <c r="Z143" s="26" t="n"/>
      <c r="AA143" s="26" t="n"/>
      <c r="AB143" s="26" t="n"/>
      <c r="AC143" s="26" t="n"/>
      <c r="AD143" s="26" t="n"/>
      <c r="AE143" s="26" t="n"/>
      <c r="AF143" s="26" t="n"/>
      <c r="AG143" s="26" t="n"/>
      <c r="AH143" s="26" t="n"/>
      <c r="AI143" s="26" t="n"/>
      <c r="AJ143" s="26" t="n"/>
      <c r="AK143" s="26" t="n"/>
    </row>
    <row r="144" ht="15.75" customHeight="1" s="120">
      <c r="A144" s="26" t="n"/>
      <c r="B144" s="26" t="n"/>
      <c r="C144" s="26" t="n"/>
      <c r="D144" s="26" t="n"/>
      <c r="E144" s="26" t="n"/>
      <c r="F144" s="26" t="n"/>
      <c r="G144" s="26" t="n"/>
      <c r="H144" s="26" t="n"/>
      <c r="I144" s="26" t="n"/>
      <c r="J144" s="26" t="n"/>
      <c r="K144" s="26" t="n"/>
      <c r="L144" s="26" t="n"/>
      <c r="M144" s="26" t="n"/>
      <c r="N144" s="26" t="n"/>
      <c r="O144" s="26" t="n"/>
      <c r="P144" s="26" t="n"/>
      <c r="Q144" s="26" t="n"/>
      <c r="R144" s="26" t="n"/>
      <c r="S144" s="26" t="n"/>
      <c r="T144" s="26" t="n"/>
      <c r="U144" s="26" t="n"/>
      <c r="V144" s="26" t="n"/>
      <c r="W144" s="26" t="n"/>
      <c r="X144" s="26" t="n"/>
      <c r="Y144" s="26" t="n"/>
      <c r="Z144" s="26" t="n"/>
      <c r="AA144" s="26" t="n"/>
      <c r="AB144" s="26" t="n"/>
      <c r="AC144" s="26" t="n"/>
      <c r="AD144" s="26" t="n"/>
      <c r="AE144" s="26" t="n"/>
      <c r="AF144" s="26" t="n"/>
      <c r="AG144" s="26" t="n"/>
      <c r="AH144" s="26" t="n"/>
      <c r="AI144" s="26" t="n"/>
      <c r="AJ144" s="26" t="n"/>
      <c r="AK144" s="26" t="n"/>
    </row>
    <row r="145" ht="15.75" customHeight="1" s="120">
      <c r="A145" s="26" t="n"/>
      <c r="B145" s="26" t="n"/>
      <c r="C145" s="26" t="n"/>
      <c r="D145" s="26" t="n"/>
      <c r="E145" s="26" t="n"/>
      <c r="F145" s="26" t="n"/>
      <c r="G145" s="26" t="n"/>
      <c r="H145" s="26" t="n"/>
      <c r="I145" s="26" t="n"/>
      <c r="J145" s="26" t="n"/>
      <c r="K145" s="26" t="n"/>
      <c r="L145" s="26" t="n"/>
      <c r="M145" s="26" t="n"/>
      <c r="N145" s="26" t="n"/>
      <c r="O145" s="26" t="n"/>
      <c r="P145" s="26" t="n"/>
      <c r="Q145" s="26" t="n"/>
      <c r="R145" s="26" t="n"/>
      <c r="S145" s="26" t="n"/>
      <c r="T145" s="26" t="n"/>
      <c r="U145" s="26" t="n"/>
      <c r="V145" s="26" t="n"/>
      <c r="W145" s="26" t="n"/>
      <c r="X145" s="26" t="n"/>
      <c r="Y145" s="26" t="n"/>
      <c r="Z145" s="26" t="n"/>
      <c r="AA145" s="26" t="n"/>
      <c r="AB145" s="26" t="n"/>
      <c r="AC145" s="26" t="n"/>
      <c r="AD145" s="26" t="n"/>
      <c r="AE145" s="26" t="n"/>
      <c r="AF145" s="26" t="n"/>
      <c r="AG145" s="26" t="n"/>
      <c r="AH145" s="26" t="n"/>
      <c r="AI145" s="26" t="n"/>
      <c r="AJ145" s="26" t="n"/>
      <c r="AK145" s="26" t="n"/>
    </row>
    <row r="146" ht="15.75" customHeight="1" s="120">
      <c r="A146" s="26" t="n"/>
      <c r="B146" s="26" t="n"/>
      <c r="C146" s="26" t="n"/>
      <c r="D146" s="26" t="n"/>
      <c r="E146" s="26" t="n"/>
      <c r="F146" s="26" t="n"/>
      <c r="G146" s="26" t="n"/>
      <c r="H146" s="26" t="n"/>
      <c r="I146" s="26" t="n"/>
      <c r="J146" s="26" t="n"/>
      <c r="K146" s="26" t="n"/>
      <c r="L146" s="26" t="n"/>
      <c r="M146" s="26" t="n"/>
      <c r="N146" s="26" t="n"/>
      <c r="O146" s="26" t="n"/>
      <c r="P146" s="26" t="n"/>
      <c r="Q146" s="26" t="n"/>
      <c r="R146" s="26" t="n"/>
      <c r="S146" s="26" t="n"/>
      <c r="T146" s="26" t="n"/>
      <c r="U146" s="26" t="n"/>
      <c r="V146" s="26" t="n"/>
      <c r="W146" s="26" t="n"/>
      <c r="X146" s="26" t="n"/>
      <c r="Y146" s="26" t="n"/>
      <c r="Z146" s="26" t="n"/>
      <c r="AA146" s="26" t="n"/>
      <c r="AB146" s="26" t="n"/>
      <c r="AC146" s="26" t="n"/>
      <c r="AD146" s="26" t="n"/>
      <c r="AE146" s="26" t="n"/>
      <c r="AF146" s="26" t="n"/>
      <c r="AG146" s="26" t="n"/>
      <c r="AH146" s="26" t="n"/>
      <c r="AI146" s="26" t="n"/>
      <c r="AJ146" s="26" t="n"/>
      <c r="AK146" s="26" t="n"/>
    </row>
    <row r="147" ht="15.75" customHeight="1" s="120">
      <c r="A147" s="26" t="n"/>
      <c r="B147" s="26" t="n"/>
      <c r="C147" s="26" t="n"/>
      <c r="D147" s="26" t="n"/>
      <c r="E147" s="26" t="n"/>
      <c r="F147" s="26" t="n"/>
      <c r="G147" s="26" t="n"/>
      <c r="H147" s="26" t="n"/>
      <c r="I147" s="26" t="n"/>
      <c r="J147" s="26" t="n"/>
      <c r="K147" s="26" t="n"/>
      <c r="L147" s="26" t="n"/>
      <c r="M147" s="26" t="n"/>
      <c r="N147" s="26" t="n"/>
      <c r="O147" s="26" t="n"/>
      <c r="P147" s="26" t="n"/>
      <c r="Q147" s="26" t="n"/>
      <c r="R147" s="26" t="n"/>
      <c r="S147" s="26" t="n"/>
      <c r="T147" s="26" t="n"/>
      <c r="U147" s="26" t="n"/>
      <c r="V147" s="26" t="n"/>
      <c r="W147" s="26" t="n"/>
      <c r="X147" s="26" t="n"/>
      <c r="Y147" s="26" t="n"/>
      <c r="Z147" s="26" t="n"/>
      <c r="AA147" s="26" t="n"/>
      <c r="AB147" s="26" t="n"/>
      <c r="AC147" s="26" t="n"/>
      <c r="AD147" s="26" t="n"/>
      <c r="AE147" s="26" t="n"/>
      <c r="AF147" s="26" t="n"/>
      <c r="AG147" s="26" t="n"/>
      <c r="AH147" s="26" t="n"/>
      <c r="AI147" s="26" t="n"/>
      <c r="AJ147" s="26" t="n"/>
      <c r="AK147" s="26" t="n"/>
    </row>
    <row r="148" ht="15.75" customHeight="1" s="120">
      <c r="A148" s="26" t="n"/>
      <c r="B148" s="26" t="n"/>
      <c r="C148" s="26" t="n"/>
      <c r="D148" s="26" t="n"/>
      <c r="E148" s="26" t="n"/>
      <c r="F148" s="26" t="n"/>
      <c r="G148" s="26" t="n"/>
      <c r="H148" s="26" t="n"/>
      <c r="I148" s="26" t="n"/>
      <c r="J148" s="26" t="n"/>
      <c r="K148" s="26" t="n"/>
      <c r="L148" s="26" t="n"/>
      <c r="M148" s="26" t="n"/>
      <c r="N148" s="26" t="n"/>
      <c r="O148" s="26" t="n"/>
      <c r="P148" s="26" t="n"/>
      <c r="Q148" s="26" t="n"/>
      <c r="R148" s="26" t="n"/>
      <c r="S148" s="26" t="n"/>
      <c r="T148" s="26" t="n"/>
      <c r="U148" s="26" t="n"/>
      <c r="V148" s="26" t="n"/>
      <c r="W148" s="26" t="n"/>
      <c r="X148" s="26" t="n"/>
      <c r="Y148" s="26" t="n"/>
      <c r="Z148" s="26" t="n"/>
      <c r="AA148" s="26" t="n"/>
      <c r="AB148" s="26" t="n"/>
      <c r="AC148" s="26" t="n"/>
      <c r="AD148" s="26" t="n"/>
      <c r="AE148" s="26" t="n"/>
      <c r="AF148" s="26" t="n"/>
      <c r="AG148" s="26" t="n"/>
      <c r="AH148" s="26" t="n"/>
      <c r="AI148" s="26" t="n"/>
      <c r="AJ148" s="26" t="n"/>
      <c r="AK148" s="26" t="n"/>
    </row>
    <row r="149" ht="15.75" customHeight="1" s="120">
      <c r="A149" s="26" t="n"/>
      <c r="B149" s="26" t="n"/>
      <c r="C149" s="26" t="n"/>
      <c r="D149" s="26" t="n"/>
      <c r="E149" s="26" t="n"/>
      <c r="F149" s="26" t="n"/>
      <c r="G149" s="26" t="n"/>
      <c r="H149" s="26" t="n"/>
      <c r="I149" s="26" t="n"/>
      <c r="J149" s="26" t="n"/>
      <c r="K149" s="26" t="n"/>
      <c r="L149" s="26" t="n"/>
      <c r="M149" s="26" t="n"/>
      <c r="N149" s="26" t="n"/>
      <c r="O149" s="26" t="n"/>
      <c r="P149" s="26" t="n"/>
      <c r="Q149" s="26" t="n"/>
      <c r="R149" s="26" t="n"/>
      <c r="S149" s="26" t="n"/>
      <c r="T149" s="26" t="n"/>
      <c r="U149" s="26" t="n"/>
      <c r="V149" s="26" t="n"/>
      <c r="W149" s="26" t="n"/>
      <c r="X149" s="26" t="n"/>
      <c r="Y149" s="26" t="n"/>
      <c r="Z149" s="26" t="n"/>
      <c r="AA149" s="26" t="n"/>
      <c r="AB149" s="26" t="n"/>
      <c r="AC149" s="26" t="n"/>
      <c r="AD149" s="26" t="n"/>
      <c r="AE149" s="26" t="n"/>
      <c r="AF149" s="26" t="n"/>
      <c r="AG149" s="26" t="n"/>
      <c r="AH149" s="26" t="n"/>
      <c r="AI149" s="26" t="n"/>
      <c r="AJ149" s="26" t="n"/>
      <c r="AK149" s="26" t="n"/>
    </row>
    <row r="150" ht="15.75" customHeight="1" s="120">
      <c r="A150" s="26" t="n"/>
      <c r="B150" s="26" t="n"/>
      <c r="C150" s="26" t="n"/>
      <c r="D150" s="26" t="n"/>
      <c r="E150" s="26" t="n"/>
      <c r="F150" s="26" t="n"/>
      <c r="G150" s="26" t="n"/>
      <c r="H150" s="26" t="n"/>
      <c r="I150" s="26" t="n"/>
      <c r="J150" s="26" t="n"/>
      <c r="K150" s="26" t="n"/>
      <c r="L150" s="26" t="n"/>
      <c r="M150" s="26" t="n"/>
      <c r="N150" s="26" t="n"/>
      <c r="O150" s="26" t="n"/>
      <c r="P150" s="26" t="n"/>
      <c r="Q150" s="26" t="n"/>
      <c r="R150" s="26" t="n"/>
      <c r="S150" s="26" t="n"/>
      <c r="T150" s="26" t="n"/>
      <c r="U150" s="26" t="n"/>
      <c r="V150" s="26" t="n"/>
      <c r="W150" s="26" t="n"/>
      <c r="X150" s="26" t="n"/>
      <c r="Y150" s="26" t="n"/>
      <c r="Z150" s="26" t="n"/>
      <c r="AA150" s="26" t="n"/>
      <c r="AB150" s="26" t="n"/>
      <c r="AC150" s="26" t="n"/>
      <c r="AD150" s="26" t="n"/>
      <c r="AE150" s="26" t="n"/>
      <c r="AF150" s="26" t="n"/>
      <c r="AG150" s="26" t="n"/>
      <c r="AH150" s="26" t="n"/>
      <c r="AI150" s="26" t="n"/>
      <c r="AJ150" s="26" t="n"/>
      <c r="AK150" s="26" t="n"/>
    </row>
    <row r="151" ht="15.75" customHeight="1" s="120">
      <c r="A151" s="26" t="n"/>
      <c r="B151" s="26" t="n"/>
      <c r="C151" s="26" t="n"/>
      <c r="D151" s="26" t="n"/>
      <c r="E151" s="26" t="n"/>
      <c r="F151" s="26" t="n"/>
      <c r="G151" s="26" t="n"/>
      <c r="H151" s="26" t="n"/>
      <c r="I151" s="26" t="n"/>
      <c r="J151" s="26" t="n"/>
      <c r="K151" s="26" t="n"/>
      <c r="L151" s="26" t="n"/>
      <c r="M151" s="26" t="n"/>
      <c r="N151" s="26" t="n"/>
      <c r="O151" s="26" t="n"/>
      <c r="P151" s="26" t="n"/>
      <c r="Q151" s="26" t="n"/>
      <c r="R151" s="26" t="n"/>
      <c r="S151" s="26" t="n"/>
      <c r="T151" s="26" t="n"/>
      <c r="U151" s="26" t="n"/>
      <c r="V151" s="26" t="n"/>
      <c r="W151" s="26" t="n"/>
      <c r="X151" s="26" t="n"/>
      <c r="Y151" s="26" t="n"/>
      <c r="Z151" s="26" t="n"/>
      <c r="AA151" s="26" t="n"/>
      <c r="AB151" s="26" t="n"/>
      <c r="AC151" s="26" t="n"/>
      <c r="AD151" s="26" t="n"/>
      <c r="AE151" s="26" t="n"/>
      <c r="AF151" s="26" t="n"/>
      <c r="AG151" s="26" t="n"/>
      <c r="AH151" s="26" t="n"/>
      <c r="AI151" s="26" t="n"/>
      <c r="AJ151" s="26" t="n"/>
      <c r="AK151" s="26" t="n"/>
    </row>
    <row r="152" ht="15.75" customHeight="1" s="120">
      <c r="A152" s="26" t="n"/>
      <c r="B152" s="26" t="n"/>
      <c r="C152" s="26" t="n"/>
      <c r="D152" s="26" t="n"/>
      <c r="E152" s="26" t="n"/>
      <c r="F152" s="26" t="n"/>
      <c r="G152" s="26" t="n"/>
      <c r="H152" s="26" t="n"/>
      <c r="I152" s="26" t="n"/>
      <c r="J152" s="26" t="n"/>
      <c r="K152" s="26" t="n"/>
      <c r="L152" s="26" t="n"/>
      <c r="M152" s="26" t="n"/>
      <c r="N152" s="26" t="n"/>
      <c r="O152" s="26" t="n"/>
      <c r="P152" s="26" t="n"/>
      <c r="Q152" s="26" t="n"/>
      <c r="R152" s="26" t="n"/>
      <c r="S152" s="26" t="n"/>
      <c r="T152" s="26" t="n"/>
      <c r="U152" s="26" t="n"/>
      <c r="V152" s="26" t="n"/>
      <c r="W152" s="26" t="n"/>
      <c r="X152" s="26" t="n"/>
      <c r="Y152" s="26" t="n"/>
      <c r="Z152" s="26" t="n"/>
      <c r="AA152" s="26" t="n"/>
      <c r="AB152" s="26" t="n"/>
      <c r="AC152" s="26" t="n"/>
      <c r="AD152" s="26" t="n"/>
      <c r="AE152" s="26" t="n"/>
      <c r="AF152" s="26" t="n"/>
      <c r="AG152" s="26" t="n"/>
      <c r="AH152" s="26" t="n"/>
      <c r="AI152" s="26" t="n"/>
      <c r="AJ152" s="26" t="n"/>
      <c r="AK152" s="26" t="n"/>
    </row>
    <row r="153" ht="15.75" customHeight="1" s="120">
      <c r="A153" s="26" t="n"/>
      <c r="B153" s="26" t="n"/>
      <c r="C153" s="26" t="n"/>
      <c r="D153" s="26" t="n"/>
      <c r="E153" s="26" t="n"/>
      <c r="F153" s="26" t="n"/>
      <c r="G153" s="26" t="n"/>
      <c r="H153" s="26" t="n"/>
      <c r="I153" s="26" t="n"/>
      <c r="J153" s="26" t="n"/>
      <c r="K153" s="26" t="n"/>
      <c r="L153" s="26" t="n"/>
      <c r="M153" s="26" t="n"/>
      <c r="N153" s="26" t="n"/>
      <c r="O153" s="26" t="n"/>
      <c r="P153" s="26" t="n"/>
      <c r="Q153" s="26" t="n"/>
      <c r="R153" s="26" t="n"/>
      <c r="S153" s="26" t="n"/>
      <c r="T153" s="26" t="n"/>
      <c r="U153" s="26" t="n"/>
      <c r="V153" s="26" t="n"/>
      <c r="W153" s="26" t="n"/>
      <c r="X153" s="26" t="n"/>
      <c r="Y153" s="26" t="n"/>
      <c r="Z153" s="26" t="n"/>
      <c r="AA153" s="26" t="n"/>
      <c r="AB153" s="26" t="n"/>
      <c r="AC153" s="26" t="n"/>
      <c r="AD153" s="26" t="n"/>
      <c r="AE153" s="26" t="n"/>
      <c r="AF153" s="26" t="n"/>
      <c r="AG153" s="26" t="n"/>
      <c r="AH153" s="26" t="n"/>
      <c r="AI153" s="26" t="n"/>
      <c r="AJ153" s="26" t="n"/>
      <c r="AK153" s="26" t="n"/>
    </row>
    <row r="154" ht="15.75" customHeight="1" s="120">
      <c r="A154" s="26" t="n"/>
      <c r="B154" s="26" t="n"/>
      <c r="C154" s="26" t="n"/>
      <c r="D154" s="26" t="n"/>
      <c r="E154" s="26" t="n"/>
      <c r="F154" s="26" t="n"/>
      <c r="G154" s="26" t="n"/>
      <c r="H154" s="26" t="n"/>
      <c r="I154" s="26" t="n"/>
      <c r="J154" s="26" t="n"/>
      <c r="K154" s="26" t="n"/>
      <c r="L154" s="26" t="n"/>
      <c r="M154" s="26" t="n"/>
      <c r="N154" s="26" t="n"/>
      <c r="O154" s="26" t="n"/>
      <c r="P154" s="26" t="n"/>
      <c r="Q154" s="26" t="n"/>
      <c r="R154" s="26" t="n"/>
      <c r="S154" s="26" t="n"/>
      <c r="T154" s="26" t="n"/>
      <c r="U154" s="26" t="n"/>
      <c r="V154" s="26" t="n"/>
      <c r="W154" s="26" t="n"/>
      <c r="X154" s="26" t="n"/>
      <c r="Y154" s="26" t="n"/>
      <c r="Z154" s="26" t="n"/>
      <c r="AA154" s="26" t="n"/>
      <c r="AB154" s="26" t="n"/>
      <c r="AC154" s="26" t="n"/>
      <c r="AD154" s="26" t="n"/>
      <c r="AE154" s="26" t="n"/>
      <c r="AF154" s="26" t="n"/>
      <c r="AG154" s="26" t="n"/>
      <c r="AH154" s="26" t="n"/>
      <c r="AI154" s="26" t="n"/>
      <c r="AJ154" s="26" t="n"/>
      <c r="AK154" s="26" t="n"/>
    </row>
    <row r="155" ht="15.75" customHeight="1" s="120">
      <c r="A155" s="26" t="n"/>
      <c r="B155" s="26" t="n"/>
      <c r="C155" s="26" t="n"/>
      <c r="D155" s="26" t="n"/>
      <c r="E155" s="26" t="n"/>
      <c r="F155" s="26" t="n"/>
      <c r="G155" s="26" t="n"/>
      <c r="H155" s="26" t="n"/>
      <c r="I155" s="26" t="n"/>
      <c r="J155" s="26" t="n"/>
      <c r="K155" s="26" t="n"/>
      <c r="L155" s="26" t="n"/>
      <c r="M155" s="26" t="n"/>
      <c r="N155" s="26" t="n"/>
      <c r="O155" s="26" t="n"/>
      <c r="P155" s="26" t="n"/>
      <c r="Q155" s="26" t="n"/>
      <c r="R155" s="26" t="n"/>
      <c r="S155" s="26" t="n"/>
      <c r="T155" s="26" t="n"/>
      <c r="U155" s="26" t="n"/>
      <c r="V155" s="26" t="n"/>
      <c r="W155" s="26" t="n"/>
      <c r="X155" s="26" t="n"/>
      <c r="Y155" s="26" t="n"/>
      <c r="Z155" s="26" t="n"/>
      <c r="AA155" s="26" t="n"/>
      <c r="AB155" s="26" t="n"/>
      <c r="AC155" s="26" t="n"/>
      <c r="AD155" s="26" t="n"/>
      <c r="AE155" s="26" t="n"/>
      <c r="AF155" s="26" t="n"/>
      <c r="AG155" s="26" t="n"/>
      <c r="AH155" s="26" t="n"/>
      <c r="AI155" s="26" t="n"/>
      <c r="AJ155" s="26" t="n"/>
      <c r="AK155" s="26" t="n"/>
    </row>
    <row r="156" ht="15.75" customHeight="1" s="120">
      <c r="A156" s="26" t="n"/>
      <c r="B156" s="26" t="n"/>
      <c r="C156" s="26" t="n"/>
      <c r="D156" s="26" t="n"/>
      <c r="E156" s="26" t="n"/>
      <c r="F156" s="26" t="n"/>
      <c r="G156" s="26" t="n"/>
      <c r="H156" s="26" t="n"/>
      <c r="I156" s="26" t="n"/>
      <c r="J156" s="26" t="n"/>
      <c r="K156" s="26" t="n"/>
      <c r="L156" s="26" t="n"/>
      <c r="M156" s="26" t="n"/>
      <c r="N156" s="26" t="n"/>
      <c r="O156" s="26" t="n"/>
      <c r="P156" s="26" t="n"/>
      <c r="Q156" s="26" t="n"/>
      <c r="R156" s="26" t="n"/>
      <c r="S156" s="26" t="n"/>
      <c r="T156" s="26" t="n"/>
      <c r="U156" s="26" t="n"/>
      <c r="V156" s="26" t="n"/>
      <c r="W156" s="26" t="n"/>
      <c r="X156" s="26" t="n"/>
      <c r="Y156" s="26" t="n"/>
      <c r="Z156" s="26" t="n"/>
      <c r="AA156" s="26" t="n"/>
      <c r="AB156" s="26" t="n"/>
      <c r="AC156" s="26" t="n"/>
      <c r="AD156" s="26" t="n"/>
      <c r="AE156" s="26" t="n"/>
      <c r="AF156" s="26" t="n"/>
      <c r="AG156" s="26" t="n"/>
      <c r="AH156" s="26" t="n"/>
      <c r="AI156" s="26" t="n"/>
      <c r="AJ156" s="26" t="n"/>
      <c r="AK156" s="26" t="n"/>
    </row>
    <row r="157" ht="15.75" customHeight="1" s="120">
      <c r="A157" s="26" t="n"/>
      <c r="B157" s="26" t="n"/>
      <c r="C157" s="26" t="n"/>
      <c r="D157" s="26" t="n"/>
      <c r="E157" s="26" t="n"/>
      <c r="F157" s="26" t="n"/>
      <c r="G157" s="26" t="n"/>
      <c r="H157" s="26" t="n"/>
      <c r="I157" s="26" t="n"/>
      <c r="J157" s="26" t="n"/>
      <c r="K157" s="26" t="n"/>
      <c r="L157" s="26" t="n"/>
      <c r="M157" s="26" t="n"/>
      <c r="N157" s="26" t="n"/>
      <c r="O157" s="26" t="n"/>
      <c r="P157" s="26" t="n"/>
      <c r="Q157" s="26" t="n"/>
      <c r="R157" s="26" t="n"/>
      <c r="S157" s="26" t="n"/>
      <c r="T157" s="26" t="n"/>
      <c r="U157" s="26" t="n"/>
      <c r="V157" s="26" t="n"/>
      <c r="W157" s="26" t="n"/>
      <c r="X157" s="26" t="n"/>
      <c r="Y157" s="26" t="n"/>
      <c r="Z157" s="26" t="n"/>
      <c r="AA157" s="26" t="n"/>
      <c r="AB157" s="26" t="n"/>
      <c r="AC157" s="26" t="n"/>
      <c r="AD157" s="26" t="n"/>
      <c r="AE157" s="26" t="n"/>
      <c r="AF157" s="26" t="n"/>
      <c r="AG157" s="26" t="n"/>
      <c r="AH157" s="26" t="n"/>
      <c r="AI157" s="26" t="n"/>
      <c r="AJ157" s="26" t="n"/>
      <c r="AK157" s="26" t="n"/>
    </row>
    <row r="158" ht="15.75" customHeight="1" s="120">
      <c r="A158" s="26" t="n"/>
      <c r="B158" s="26" t="n"/>
      <c r="C158" s="26" t="n"/>
      <c r="D158" s="26" t="n"/>
      <c r="E158" s="26" t="n"/>
      <c r="F158" s="26" t="n"/>
      <c r="G158" s="26" t="n"/>
      <c r="H158" s="26" t="n"/>
      <c r="I158" s="26" t="n"/>
      <c r="J158" s="26" t="n"/>
      <c r="K158" s="26" t="n"/>
      <c r="L158" s="26" t="n"/>
      <c r="M158" s="26" t="n"/>
      <c r="N158" s="26" t="n"/>
      <c r="O158" s="26" t="n"/>
      <c r="P158" s="26" t="n"/>
      <c r="Q158" s="26" t="n"/>
      <c r="R158" s="26" t="n"/>
      <c r="S158" s="26" t="n"/>
      <c r="T158" s="26" t="n"/>
      <c r="U158" s="26" t="n"/>
      <c r="V158" s="26" t="n"/>
      <c r="W158" s="26" t="n"/>
      <c r="X158" s="26" t="n"/>
      <c r="Y158" s="26" t="n"/>
      <c r="Z158" s="26" t="n"/>
      <c r="AA158" s="26" t="n"/>
      <c r="AB158" s="26" t="n"/>
      <c r="AC158" s="26" t="n"/>
      <c r="AD158" s="26" t="n"/>
      <c r="AE158" s="26" t="n"/>
      <c r="AF158" s="26" t="n"/>
      <c r="AG158" s="26" t="n"/>
      <c r="AH158" s="26" t="n"/>
      <c r="AI158" s="26" t="n"/>
      <c r="AJ158" s="26" t="n"/>
      <c r="AK158" s="26" t="n"/>
    </row>
    <row r="159" ht="15.75" customHeight="1" s="120">
      <c r="A159" s="26" t="n"/>
      <c r="B159" s="26" t="n"/>
      <c r="C159" s="26" t="n"/>
      <c r="D159" s="26" t="n"/>
      <c r="E159" s="26" t="n"/>
      <c r="F159" s="26" t="n"/>
      <c r="G159" s="26" t="n"/>
      <c r="H159" s="26" t="n"/>
      <c r="I159" s="26" t="n"/>
      <c r="J159" s="26" t="n"/>
      <c r="K159" s="26" t="n"/>
      <c r="L159" s="26" t="n"/>
      <c r="M159" s="26" t="n"/>
      <c r="N159" s="26" t="n"/>
      <c r="O159" s="26" t="n"/>
      <c r="P159" s="26" t="n"/>
      <c r="Q159" s="26" t="n"/>
      <c r="R159" s="26" t="n"/>
      <c r="S159" s="26" t="n"/>
      <c r="T159" s="26" t="n"/>
      <c r="U159" s="26" t="n"/>
      <c r="V159" s="26" t="n"/>
      <c r="W159" s="26" t="n"/>
      <c r="X159" s="26" t="n"/>
      <c r="Y159" s="26" t="n"/>
      <c r="Z159" s="26" t="n"/>
      <c r="AA159" s="26" t="n"/>
      <c r="AB159" s="26" t="n"/>
      <c r="AC159" s="26" t="n"/>
      <c r="AD159" s="26" t="n"/>
      <c r="AE159" s="26" t="n"/>
      <c r="AF159" s="26" t="n"/>
      <c r="AG159" s="26" t="n"/>
      <c r="AH159" s="26" t="n"/>
      <c r="AI159" s="26" t="n"/>
      <c r="AJ159" s="26" t="n"/>
      <c r="AK159" s="26" t="n"/>
    </row>
    <row r="160" ht="15.75" customHeight="1" s="120">
      <c r="A160" s="26" t="n"/>
      <c r="B160" s="26" t="n"/>
      <c r="C160" s="26" t="n"/>
      <c r="D160" s="26" t="n"/>
      <c r="E160" s="26" t="n"/>
      <c r="F160" s="26" t="n"/>
      <c r="G160" s="26" t="n"/>
      <c r="H160" s="26" t="n"/>
      <c r="I160" s="26" t="n"/>
      <c r="J160" s="26" t="n"/>
      <c r="K160" s="26" t="n"/>
      <c r="L160" s="26" t="n"/>
      <c r="M160" s="26" t="n"/>
      <c r="N160" s="26" t="n"/>
      <c r="O160" s="26" t="n"/>
      <c r="P160" s="26" t="n"/>
      <c r="Q160" s="26" t="n"/>
      <c r="R160" s="26" t="n"/>
      <c r="S160" s="26" t="n"/>
      <c r="T160" s="26" t="n"/>
      <c r="U160" s="26" t="n"/>
      <c r="V160" s="26" t="n"/>
      <c r="W160" s="26" t="n"/>
      <c r="X160" s="26" t="n"/>
      <c r="Y160" s="26" t="n"/>
      <c r="Z160" s="26" t="n"/>
      <c r="AA160" s="26" t="n"/>
      <c r="AB160" s="26" t="n"/>
      <c r="AC160" s="26" t="n"/>
      <c r="AD160" s="26" t="n"/>
      <c r="AE160" s="26" t="n"/>
      <c r="AF160" s="26" t="n"/>
      <c r="AG160" s="26" t="n"/>
      <c r="AH160" s="26" t="n"/>
      <c r="AI160" s="26" t="n"/>
      <c r="AJ160" s="26" t="n"/>
      <c r="AK160" s="26" t="n"/>
    </row>
    <row r="161" ht="15.75" customHeight="1" s="120">
      <c r="A161" s="26" t="n"/>
      <c r="B161" s="26" t="n"/>
      <c r="C161" s="26" t="n"/>
      <c r="D161" s="26" t="n"/>
      <c r="E161" s="26" t="n"/>
      <c r="F161" s="26" t="n"/>
      <c r="G161" s="26" t="n"/>
      <c r="H161" s="26" t="n"/>
      <c r="I161" s="26" t="n"/>
      <c r="J161" s="26" t="n"/>
      <c r="K161" s="26" t="n"/>
      <c r="L161" s="26" t="n"/>
      <c r="M161" s="26" t="n"/>
      <c r="N161" s="26" t="n"/>
      <c r="O161" s="26" t="n"/>
      <c r="P161" s="26" t="n"/>
      <c r="Q161" s="26" t="n"/>
      <c r="R161" s="26" t="n"/>
      <c r="S161" s="26" t="n"/>
      <c r="T161" s="26" t="n"/>
      <c r="U161" s="26" t="n"/>
      <c r="V161" s="26" t="n"/>
      <c r="W161" s="26" t="n"/>
      <c r="X161" s="26" t="n"/>
      <c r="Y161" s="26" t="n"/>
      <c r="Z161" s="26" t="n"/>
      <c r="AA161" s="26" t="n"/>
      <c r="AB161" s="26" t="n"/>
      <c r="AC161" s="26" t="n"/>
      <c r="AD161" s="26" t="n"/>
      <c r="AE161" s="26" t="n"/>
      <c r="AF161" s="26" t="n"/>
      <c r="AG161" s="26" t="n"/>
      <c r="AH161" s="26" t="n"/>
      <c r="AI161" s="26" t="n"/>
      <c r="AJ161" s="26" t="n"/>
      <c r="AK161" s="26" t="n"/>
    </row>
    <row r="162" ht="15.75" customHeight="1" s="120">
      <c r="A162" s="26" t="n"/>
      <c r="B162" s="26" t="n"/>
      <c r="C162" s="26" t="n"/>
      <c r="D162" s="26" t="n"/>
      <c r="E162" s="26" t="n"/>
      <c r="F162" s="26" t="n"/>
      <c r="G162" s="26" t="n"/>
      <c r="H162" s="26" t="n"/>
      <c r="I162" s="26" t="n"/>
      <c r="J162" s="26" t="n"/>
      <c r="K162" s="26" t="n"/>
      <c r="L162" s="26" t="n"/>
      <c r="M162" s="26" t="n"/>
      <c r="N162" s="26" t="n"/>
      <c r="O162" s="26" t="n"/>
      <c r="P162" s="26" t="n"/>
      <c r="Q162" s="26" t="n"/>
      <c r="R162" s="26" t="n"/>
      <c r="S162" s="26" t="n"/>
      <c r="T162" s="26" t="n"/>
      <c r="U162" s="26" t="n"/>
      <c r="V162" s="26" t="n"/>
      <c r="W162" s="26" t="n"/>
      <c r="X162" s="26" t="n"/>
      <c r="Y162" s="26" t="n"/>
      <c r="Z162" s="26" t="n"/>
      <c r="AA162" s="26" t="n"/>
      <c r="AB162" s="26" t="n"/>
      <c r="AC162" s="26" t="n"/>
      <c r="AD162" s="26" t="n"/>
      <c r="AE162" s="26" t="n"/>
      <c r="AF162" s="26" t="n"/>
      <c r="AG162" s="26" t="n"/>
      <c r="AH162" s="26" t="n"/>
      <c r="AI162" s="26" t="n"/>
      <c r="AJ162" s="26" t="n"/>
      <c r="AK162" s="26" t="n"/>
    </row>
    <row r="163" ht="15.75" customHeight="1" s="120">
      <c r="A163" s="26" t="n"/>
      <c r="B163" s="26" t="n"/>
      <c r="C163" s="26" t="n"/>
      <c r="D163" s="26" t="n"/>
      <c r="E163" s="26" t="n"/>
      <c r="F163" s="26" t="n"/>
      <c r="G163" s="26" t="n"/>
      <c r="H163" s="26" t="n"/>
      <c r="I163" s="26" t="n"/>
      <c r="J163" s="26" t="n"/>
      <c r="K163" s="26" t="n"/>
      <c r="L163" s="26" t="n"/>
      <c r="M163" s="26" t="n"/>
      <c r="N163" s="26" t="n"/>
      <c r="O163" s="26" t="n"/>
      <c r="P163" s="26" t="n"/>
      <c r="Q163" s="26" t="n"/>
      <c r="R163" s="26" t="n"/>
      <c r="S163" s="26" t="n"/>
      <c r="T163" s="26" t="n"/>
      <c r="U163" s="26" t="n"/>
      <c r="V163" s="26" t="n"/>
      <c r="W163" s="26" t="n"/>
      <c r="X163" s="26" t="n"/>
      <c r="Y163" s="26" t="n"/>
      <c r="Z163" s="26" t="n"/>
      <c r="AA163" s="26" t="n"/>
      <c r="AB163" s="26" t="n"/>
      <c r="AC163" s="26" t="n"/>
      <c r="AD163" s="26" t="n"/>
      <c r="AE163" s="26" t="n"/>
      <c r="AF163" s="26" t="n"/>
      <c r="AG163" s="26" t="n"/>
      <c r="AH163" s="26" t="n"/>
      <c r="AI163" s="26" t="n"/>
      <c r="AJ163" s="26" t="n"/>
      <c r="AK163" s="26" t="n"/>
    </row>
    <row r="164" ht="15.75" customHeight="1" s="120">
      <c r="A164" s="26" t="n"/>
      <c r="B164" s="26" t="n"/>
      <c r="C164" s="26" t="n"/>
      <c r="D164" s="26" t="n"/>
      <c r="E164" s="26" t="n"/>
      <c r="F164" s="26" t="n"/>
      <c r="G164" s="26" t="n"/>
      <c r="H164" s="26" t="n"/>
      <c r="I164" s="26" t="n"/>
      <c r="J164" s="26" t="n"/>
      <c r="K164" s="26" t="n"/>
      <c r="L164" s="26" t="n"/>
      <c r="M164" s="26" t="n"/>
      <c r="N164" s="26" t="n"/>
      <c r="O164" s="26" t="n"/>
      <c r="P164" s="26" t="n"/>
      <c r="Q164" s="26" t="n"/>
      <c r="R164" s="26" t="n"/>
      <c r="S164" s="26" t="n"/>
      <c r="T164" s="26" t="n"/>
      <c r="U164" s="26" t="n"/>
      <c r="V164" s="26" t="n"/>
      <c r="W164" s="26" t="n"/>
      <c r="X164" s="26" t="n"/>
      <c r="Y164" s="26" t="n"/>
      <c r="Z164" s="26" t="n"/>
      <c r="AA164" s="26" t="n"/>
      <c r="AB164" s="26" t="n"/>
      <c r="AC164" s="26" t="n"/>
      <c r="AD164" s="26" t="n"/>
      <c r="AE164" s="26" t="n"/>
      <c r="AF164" s="26" t="n"/>
      <c r="AG164" s="26" t="n"/>
      <c r="AH164" s="26" t="n"/>
      <c r="AI164" s="26" t="n"/>
      <c r="AJ164" s="26" t="n"/>
      <c r="AK164" s="26" t="n"/>
    </row>
    <row r="165" ht="15.75" customHeight="1" s="120">
      <c r="A165" s="26" t="n"/>
      <c r="B165" s="26" t="n"/>
      <c r="C165" s="26" t="n"/>
      <c r="D165" s="26" t="n"/>
      <c r="E165" s="26" t="n"/>
      <c r="F165" s="26" t="n"/>
      <c r="G165" s="26" t="n"/>
      <c r="H165" s="26" t="n"/>
      <c r="I165" s="26" t="n"/>
      <c r="J165" s="26" t="n"/>
      <c r="K165" s="26" t="n"/>
      <c r="L165" s="26" t="n"/>
      <c r="M165" s="26" t="n"/>
      <c r="N165" s="26" t="n"/>
      <c r="O165" s="26" t="n"/>
      <c r="P165" s="26" t="n"/>
      <c r="Q165" s="26" t="n"/>
      <c r="R165" s="26" t="n"/>
      <c r="S165" s="26" t="n"/>
      <c r="T165" s="26" t="n"/>
      <c r="U165" s="26" t="n"/>
      <c r="V165" s="26" t="n"/>
      <c r="W165" s="26" t="n"/>
      <c r="X165" s="26" t="n"/>
      <c r="Y165" s="26" t="n"/>
      <c r="Z165" s="26" t="n"/>
      <c r="AA165" s="26" t="n"/>
      <c r="AB165" s="26" t="n"/>
      <c r="AC165" s="26" t="n"/>
      <c r="AD165" s="26" t="n"/>
      <c r="AE165" s="26" t="n"/>
      <c r="AF165" s="26" t="n"/>
      <c r="AG165" s="26" t="n"/>
      <c r="AH165" s="26" t="n"/>
      <c r="AI165" s="26" t="n"/>
      <c r="AJ165" s="26" t="n"/>
      <c r="AK165" s="26" t="n"/>
    </row>
    <row r="166" ht="15.75" customHeight="1" s="120">
      <c r="A166" s="26" t="n"/>
      <c r="B166" s="26" t="n"/>
      <c r="C166" s="26" t="n"/>
      <c r="D166" s="26" t="n"/>
      <c r="E166" s="26" t="n"/>
      <c r="F166" s="26" t="n"/>
      <c r="G166" s="26" t="n"/>
      <c r="H166" s="26" t="n"/>
      <c r="I166" s="26" t="n"/>
      <c r="J166" s="26" t="n"/>
      <c r="K166" s="26" t="n"/>
      <c r="L166" s="26" t="n"/>
      <c r="M166" s="26" t="n"/>
      <c r="N166" s="26" t="n"/>
      <c r="O166" s="26" t="n"/>
      <c r="P166" s="26" t="n"/>
      <c r="Q166" s="26" t="n"/>
      <c r="R166" s="26" t="n"/>
      <c r="S166" s="26" t="n"/>
      <c r="T166" s="26" t="n"/>
      <c r="U166" s="26" t="n"/>
      <c r="V166" s="26" t="n"/>
      <c r="W166" s="26" t="n"/>
      <c r="X166" s="26" t="n"/>
      <c r="Y166" s="26" t="n"/>
      <c r="Z166" s="26" t="n"/>
      <c r="AA166" s="26" t="n"/>
      <c r="AB166" s="26" t="n"/>
      <c r="AC166" s="26" t="n"/>
      <c r="AD166" s="26" t="n"/>
      <c r="AE166" s="26" t="n"/>
      <c r="AF166" s="26" t="n"/>
      <c r="AG166" s="26" t="n"/>
      <c r="AH166" s="26" t="n"/>
      <c r="AI166" s="26" t="n"/>
      <c r="AJ166" s="26" t="n"/>
      <c r="AK166" s="26" t="n"/>
    </row>
    <row r="167" ht="15.75" customHeight="1" s="120">
      <c r="A167" s="26" t="n"/>
      <c r="B167" s="26" t="n"/>
      <c r="C167" s="26" t="n"/>
      <c r="D167" s="26" t="n"/>
      <c r="E167" s="26" t="n"/>
      <c r="F167" s="26" t="n"/>
      <c r="G167" s="26" t="n"/>
      <c r="H167" s="26" t="n"/>
      <c r="I167" s="26" t="n"/>
      <c r="J167" s="26" t="n"/>
      <c r="K167" s="26" t="n"/>
      <c r="L167" s="26" t="n"/>
      <c r="M167" s="26" t="n"/>
      <c r="N167" s="26" t="n"/>
      <c r="O167" s="26" t="n"/>
      <c r="P167" s="26" t="n"/>
      <c r="Q167" s="26" t="n"/>
      <c r="R167" s="26" t="n"/>
      <c r="S167" s="26" t="n"/>
      <c r="T167" s="26" t="n"/>
      <c r="U167" s="26" t="n"/>
      <c r="V167" s="26" t="n"/>
      <c r="W167" s="26" t="n"/>
      <c r="X167" s="26" t="n"/>
      <c r="Y167" s="26" t="n"/>
      <c r="Z167" s="26" t="n"/>
      <c r="AA167" s="26" t="n"/>
      <c r="AB167" s="26" t="n"/>
      <c r="AC167" s="26" t="n"/>
      <c r="AD167" s="26" t="n"/>
      <c r="AE167" s="26" t="n"/>
      <c r="AF167" s="26" t="n"/>
      <c r="AG167" s="26" t="n"/>
      <c r="AH167" s="26" t="n"/>
      <c r="AI167" s="26" t="n"/>
      <c r="AJ167" s="26" t="n"/>
      <c r="AK167" s="26" t="n"/>
    </row>
    <row r="168" ht="15.75" customHeight="1" s="120">
      <c r="A168" s="26" t="n"/>
      <c r="B168" s="26" t="n"/>
      <c r="C168" s="26" t="n"/>
      <c r="D168" s="26" t="n"/>
      <c r="E168" s="26" t="n"/>
      <c r="F168" s="26" t="n"/>
      <c r="G168" s="26" t="n"/>
      <c r="H168" s="26" t="n"/>
      <c r="I168" s="26" t="n"/>
      <c r="J168" s="26" t="n"/>
      <c r="K168" s="26" t="n"/>
      <c r="L168" s="26" t="n"/>
      <c r="M168" s="26" t="n"/>
      <c r="N168" s="26" t="n"/>
      <c r="O168" s="26" t="n"/>
      <c r="P168" s="26" t="n"/>
      <c r="Q168" s="26" t="n"/>
      <c r="R168" s="26" t="n"/>
      <c r="S168" s="26" t="n"/>
      <c r="T168" s="26" t="n"/>
      <c r="U168" s="26" t="n"/>
      <c r="V168" s="26" t="n"/>
      <c r="W168" s="26" t="n"/>
      <c r="X168" s="26" t="n"/>
      <c r="Y168" s="26" t="n"/>
      <c r="Z168" s="26" t="n"/>
      <c r="AA168" s="26" t="n"/>
      <c r="AB168" s="26" t="n"/>
      <c r="AC168" s="26" t="n"/>
      <c r="AD168" s="26" t="n"/>
      <c r="AE168" s="26" t="n"/>
      <c r="AF168" s="26" t="n"/>
      <c r="AG168" s="26" t="n"/>
      <c r="AH168" s="26" t="n"/>
      <c r="AI168" s="26" t="n"/>
      <c r="AJ168" s="26" t="n"/>
      <c r="AK168" s="26" t="n"/>
    </row>
    <row r="169" ht="15.75" customHeight="1" s="120">
      <c r="A169" s="26" t="n"/>
      <c r="B169" s="26" t="n"/>
      <c r="C169" s="26" t="n"/>
      <c r="D169" s="26" t="n"/>
      <c r="E169" s="26" t="n"/>
      <c r="F169" s="26" t="n"/>
      <c r="G169" s="26" t="n"/>
      <c r="H169" s="26" t="n"/>
      <c r="I169" s="26" t="n"/>
      <c r="J169" s="26" t="n"/>
      <c r="K169" s="26" t="n"/>
      <c r="L169" s="26" t="n"/>
      <c r="M169" s="26" t="n"/>
      <c r="N169" s="26" t="n"/>
      <c r="O169" s="26" t="n"/>
      <c r="P169" s="26" t="n"/>
      <c r="Q169" s="26" t="n"/>
      <c r="R169" s="26" t="n"/>
      <c r="S169" s="26" t="n"/>
      <c r="T169" s="26" t="n"/>
      <c r="U169" s="26" t="n"/>
      <c r="V169" s="26" t="n"/>
      <c r="W169" s="26" t="n"/>
      <c r="X169" s="26" t="n"/>
      <c r="Y169" s="26" t="n"/>
      <c r="Z169" s="26" t="n"/>
      <c r="AA169" s="26" t="n"/>
      <c r="AB169" s="26" t="n"/>
      <c r="AC169" s="26" t="n"/>
      <c r="AD169" s="26" t="n"/>
      <c r="AE169" s="26" t="n"/>
      <c r="AF169" s="26" t="n"/>
      <c r="AG169" s="26" t="n"/>
      <c r="AH169" s="26" t="n"/>
      <c r="AI169" s="26" t="n"/>
      <c r="AJ169" s="26" t="n"/>
      <c r="AK169" s="26" t="n"/>
    </row>
    <row r="170" ht="15.75" customHeight="1" s="120">
      <c r="A170" s="26" t="n"/>
      <c r="B170" s="26" t="n"/>
      <c r="C170" s="26" t="n"/>
      <c r="D170" s="26" t="n"/>
      <c r="E170" s="26" t="n"/>
      <c r="F170" s="26" t="n"/>
      <c r="G170" s="26" t="n"/>
      <c r="H170" s="26" t="n"/>
      <c r="I170" s="26" t="n"/>
      <c r="J170" s="26" t="n"/>
      <c r="K170" s="26" t="n"/>
      <c r="L170" s="26" t="n"/>
      <c r="M170" s="26" t="n"/>
      <c r="N170" s="26" t="n"/>
      <c r="O170" s="26" t="n"/>
      <c r="P170" s="26" t="n"/>
      <c r="Q170" s="26" t="n"/>
      <c r="R170" s="26" t="n"/>
      <c r="S170" s="26" t="n"/>
      <c r="T170" s="26" t="n"/>
      <c r="U170" s="26" t="n"/>
      <c r="V170" s="26" t="n"/>
      <c r="W170" s="26" t="n"/>
      <c r="X170" s="26" t="n"/>
      <c r="Y170" s="26" t="n"/>
      <c r="Z170" s="26" t="n"/>
      <c r="AA170" s="26" t="n"/>
      <c r="AB170" s="26" t="n"/>
      <c r="AC170" s="26" t="n"/>
      <c r="AD170" s="26" t="n"/>
      <c r="AE170" s="26" t="n"/>
      <c r="AF170" s="26" t="n"/>
      <c r="AG170" s="26" t="n"/>
      <c r="AH170" s="26" t="n"/>
      <c r="AI170" s="26" t="n"/>
      <c r="AJ170" s="26" t="n"/>
      <c r="AK170" s="26" t="n"/>
    </row>
    <row r="171" ht="15.75" customHeight="1" s="120">
      <c r="A171" s="26" t="n"/>
      <c r="B171" s="26" t="n"/>
      <c r="C171" s="26" t="n"/>
      <c r="D171" s="26" t="n"/>
      <c r="E171" s="26" t="n"/>
      <c r="F171" s="26" t="n"/>
      <c r="G171" s="26" t="n"/>
      <c r="H171" s="26" t="n"/>
      <c r="I171" s="26" t="n"/>
      <c r="J171" s="26" t="n"/>
      <c r="K171" s="26" t="n"/>
      <c r="L171" s="26" t="n"/>
      <c r="M171" s="26" t="n"/>
      <c r="N171" s="26" t="n"/>
      <c r="O171" s="26" t="n"/>
      <c r="P171" s="26" t="n"/>
      <c r="Q171" s="26" t="n"/>
      <c r="R171" s="26" t="n"/>
      <c r="S171" s="26" t="n"/>
      <c r="T171" s="26" t="n"/>
      <c r="U171" s="26" t="n"/>
      <c r="V171" s="26" t="n"/>
      <c r="W171" s="26" t="n"/>
      <c r="X171" s="26" t="n"/>
      <c r="Y171" s="26" t="n"/>
      <c r="Z171" s="26" t="n"/>
      <c r="AA171" s="26" t="n"/>
      <c r="AB171" s="26" t="n"/>
      <c r="AC171" s="26" t="n"/>
      <c r="AD171" s="26" t="n"/>
      <c r="AE171" s="26" t="n"/>
      <c r="AF171" s="26" t="n"/>
      <c r="AG171" s="26" t="n"/>
      <c r="AH171" s="26" t="n"/>
      <c r="AI171" s="26" t="n"/>
      <c r="AJ171" s="26" t="n"/>
      <c r="AK171" s="26" t="n"/>
    </row>
    <row r="172" ht="15.75" customHeight="1" s="120">
      <c r="A172" s="26" t="n"/>
      <c r="B172" s="26" t="n"/>
      <c r="C172" s="26" t="n"/>
      <c r="D172" s="26" t="n"/>
      <c r="E172" s="26" t="n"/>
      <c r="F172" s="26" t="n"/>
      <c r="G172" s="26" t="n"/>
      <c r="H172" s="26" t="n"/>
      <c r="I172" s="26" t="n"/>
      <c r="J172" s="26" t="n"/>
      <c r="K172" s="26" t="n"/>
      <c r="L172" s="26" t="n"/>
      <c r="M172" s="26" t="n"/>
      <c r="N172" s="26" t="n"/>
      <c r="O172" s="26" t="n"/>
      <c r="P172" s="26" t="n"/>
      <c r="Q172" s="26" t="n"/>
      <c r="R172" s="26" t="n"/>
      <c r="S172" s="26" t="n"/>
      <c r="T172" s="26" t="n"/>
      <c r="U172" s="26" t="n"/>
      <c r="V172" s="26" t="n"/>
      <c r="W172" s="26" t="n"/>
      <c r="X172" s="26" t="n"/>
      <c r="Y172" s="26" t="n"/>
      <c r="Z172" s="26" t="n"/>
      <c r="AA172" s="26" t="n"/>
      <c r="AB172" s="26" t="n"/>
      <c r="AC172" s="26" t="n"/>
      <c r="AD172" s="26" t="n"/>
      <c r="AE172" s="26" t="n"/>
      <c r="AF172" s="26" t="n"/>
      <c r="AG172" s="26" t="n"/>
      <c r="AH172" s="26" t="n"/>
      <c r="AI172" s="26" t="n"/>
      <c r="AJ172" s="26" t="n"/>
      <c r="AK172" s="26" t="n"/>
    </row>
    <row r="173" ht="15.75" customHeight="1" s="120">
      <c r="A173" s="26" t="n"/>
      <c r="B173" s="26" t="n"/>
      <c r="C173" s="26" t="n"/>
      <c r="D173" s="26" t="n"/>
      <c r="E173" s="26" t="n"/>
      <c r="F173" s="26" t="n"/>
      <c r="G173" s="26" t="n"/>
      <c r="H173" s="26" t="n"/>
      <c r="I173" s="26" t="n"/>
      <c r="J173" s="26" t="n"/>
      <c r="K173" s="26" t="n"/>
      <c r="L173" s="26" t="n"/>
      <c r="M173" s="26" t="n"/>
      <c r="N173" s="26" t="n"/>
      <c r="O173" s="26" t="n"/>
      <c r="P173" s="26" t="n"/>
      <c r="Q173" s="26" t="n"/>
      <c r="R173" s="26" t="n"/>
      <c r="S173" s="26" t="n"/>
      <c r="T173" s="26" t="n"/>
      <c r="U173" s="26" t="n"/>
      <c r="V173" s="26" t="n"/>
      <c r="W173" s="26" t="n"/>
      <c r="X173" s="26" t="n"/>
      <c r="Y173" s="26" t="n"/>
      <c r="Z173" s="26" t="n"/>
      <c r="AA173" s="26" t="n"/>
      <c r="AB173" s="26" t="n"/>
      <c r="AC173" s="26" t="n"/>
      <c r="AD173" s="26" t="n"/>
      <c r="AE173" s="26" t="n"/>
      <c r="AF173" s="26" t="n"/>
      <c r="AG173" s="26" t="n"/>
      <c r="AH173" s="26" t="n"/>
      <c r="AI173" s="26" t="n"/>
      <c r="AJ173" s="26" t="n"/>
      <c r="AK173" s="26" t="n"/>
    </row>
    <row r="174" ht="15.75" customHeight="1" s="120">
      <c r="A174" s="26" t="n"/>
      <c r="B174" s="26" t="n"/>
      <c r="C174" s="26" t="n"/>
      <c r="D174" s="26" t="n"/>
      <c r="E174" s="26" t="n"/>
      <c r="F174" s="26" t="n"/>
      <c r="G174" s="26" t="n"/>
      <c r="H174" s="26" t="n"/>
      <c r="I174" s="26" t="n"/>
      <c r="J174" s="26" t="n"/>
      <c r="K174" s="26" t="n"/>
      <c r="L174" s="26" t="n"/>
      <c r="M174" s="26" t="n"/>
      <c r="N174" s="26" t="n"/>
      <c r="O174" s="26" t="n"/>
      <c r="P174" s="26" t="n"/>
      <c r="Q174" s="26" t="n"/>
      <c r="R174" s="26" t="n"/>
      <c r="S174" s="26" t="n"/>
      <c r="T174" s="26" t="n"/>
      <c r="U174" s="26" t="n"/>
      <c r="V174" s="26" t="n"/>
      <c r="W174" s="26" t="n"/>
      <c r="X174" s="26" t="n"/>
      <c r="Y174" s="26" t="n"/>
      <c r="Z174" s="26" t="n"/>
      <c r="AA174" s="26" t="n"/>
      <c r="AB174" s="26" t="n"/>
      <c r="AC174" s="26" t="n"/>
      <c r="AD174" s="26" t="n"/>
      <c r="AE174" s="26" t="n"/>
      <c r="AF174" s="26" t="n"/>
      <c r="AG174" s="26" t="n"/>
      <c r="AH174" s="26" t="n"/>
      <c r="AI174" s="26" t="n"/>
      <c r="AJ174" s="26" t="n"/>
      <c r="AK174" s="26" t="n"/>
    </row>
    <row r="175" ht="15.75" customHeight="1" s="120">
      <c r="A175" s="26" t="n"/>
      <c r="B175" s="26" t="n"/>
      <c r="C175" s="26" t="n"/>
      <c r="D175" s="26" t="n"/>
      <c r="E175" s="26" t="n"/>
      <c r="F175" s="26" t="n"/>
      <c r="G175" s="26" t="n"/>
      <c r="H175" s="26" t="n"/>
      <c r="I175" s="26" t="n"/>
      <c r="J175" s="26" t="n"/>
      <c r="K175" s="26" t="n"/>
      <c r="L175" s="26" t="n"/>
      <c r="M175" s="26" t="n"/>
      <c r="N175" s="26" t="n"/>
      <c r="O175" s="26" t="n"/>
      <c r="P175" s="26" t="n"/>
      <c r="Q175" s="26" t="n"/>
      <c r="R175" s="26" t="n"/>
      <c r="S175" s="26" t="n"/>
      <c r="T175" s="26" t="n"/>
      <c r="U175" s="26" t="n"/>
      <c r="V175" s="26" t="n"/>
      <c r="W175" s="26" t="n"/>
      <c r="X175" s="26" t="n"/>
      <c r="Y175" s="26" t="n"/>
      <c r="Z175" s="26" t="n"/>
      <c r="AA175" s="26" t="n"/>
      <c r="AB175" s="26" t="n"/>
      <c r="AC175" s="26" t="n"/>
      <c r="AD175" s="26" t="n"/>
      <c r="AE175" s="26" t="n"/>
      <c r="AF175" s="26" t="n"/>
      <c r="AG175" s="26" t="n"/>
      <c r="AH175" s="26" t="n"/>
      <c r="AI175" s="26" t="n"/>
      <c r="AJ175" s="26" t="n"/>
      <c r="AK175" s="26" t="n"/>
    </row>
    <row r="176" ht="15.75" customHeight="1" s="120">
      <c r="A176" s="26" t="n"/>
      <c r="B176" s="26" t="n"/>
      <c r="C176" s="26" t="n"/>
      <c r="D176" s="26" t="n"/>
      <c r="E176" s="26" t="n"/>
      <c r="F176" s="26" t="n"/>
      <c r="G176" s="26" t="n"/>
      <c r="H176" s="26" t="n"/>
      <c r="I176" s="26" t="n"/>
      <c r="J176" s="26" t="n"/>
      <c r="K176" s="26" t="n"/>
      <c r="L176" s="26" t="n"/>
      <c r="M176" s="26" t="n"/>
      <c r="N176" s="26" t="n"/>
      <c r="O176" s="26" t="n"/>
      <c r="P176" s="26" t="n"/>
      <c r="Q176" s="26" t="n"/>
      <c r="R176" s="26" t="n"/>
      <c r="S176" s="26" t="n"/>
      <c r="T176" s="26" t="n"/>
      <c r="U176" s="26" t="n"/>
      <c r="V176" s="26" t="n"/>
      <c r="W176" s="26" t="n"/>
      <c r="X176" s="26" t="n"/>
      <c r="Y176" s="26" t="n"/>
      <c r="Z176" s="26" t="n"/>
      <c r="AA176" s="26" t="n"/>
      <c r="AB176" s="26" t="n"/>
      <c r="AC176" s="26" t="n"/>
      <c r="AD176" s="26" t="n"/>
      <c r="AE176" s="26" t="n"/>
      <c r="AF176" s="26" t="n"/>
      <c r="AG176" s="26" t="n"/>
      <c r="AH176" s="26" t="n"/>
      <c r="AI176" s="26" t="n"/>
      <c r="AJ176" s="26" t="n"/>
      <c r="AK176" s="26" t="n"/>
    </row>
    <row r="177" ht="15.75" customHeight="1" s="120">
      <c r="A177" s="26" t="n"/>
      <c r="B177" s="26" t="n"/>
      <c r="C177" s="26" t="n"/>
      <c r="D177" s="26" t="n"/>
      <c r="E177" s="26" t="n"/>
      <c r="F177" s="26" t="n"/>
      <c r="G177" s="26" t="n"/>
      <c r="H177" s="26" t="n"/>
      <c r="I177" s="26" t="n"/>
      <c r="J177" s="26" t="n"/>
      <c r="K177" s="26" t="n"/>
      <c r="L177" s="26" t="n"/>
      <c r="M177" s="26" t="n"/>
      <c r="N177" s="26" t="n"/>
      <c r="O177" s="26" t="n"/>
      <c r="P177" s="26" t="n"/>
      <c r="Q177" s="26" t="n"/>
      <c r="R177" s="26" t="n"/>
      <c r="S177" s="26" t="n"/>
      <c r="T177" s="26" t="n"/>
      <c r="U177" s="26" t="n"/>
      <c r="V177" s="26" t="n"/>
      <c r="W177" s="26" t="n"/>
      <c r="X177" s="26" t="n"/>
      <c r="Y177" s="26" t="n"/>
      <c r="Z177" s="26" t="n"/>
      <c r="AA177" s="26" t="n"/>
      <c r="AB177" s="26" t="n"/>
      <c r="AC177" s="26" t="n"/>
      <c r="AD177" s="26" t="n"/>
      <c r="AE177" s="26" t="n"/>
      <c r="AF177" s="26" t="n"/>
      <c r="AG177" s="26" t="n"/>
      <c r="AH177" s="26" t="n"/>
      <c r="AI177" s="26" t="n"/>
      <c r="AJ177" s="26" t="n"/>
      <c r="AK177" s="26" t="n"/>
    </row>
    <row r="178" ht="15.75" customHeight="1" s="120">
      <c r="A178" s="26" t="n"/>
      <c r="B178" s="26" t="n"/>
      <c r="C178" s="26" t="n"/>
      <c r="D178" s="26" t="n"/>
      <c r="E178" s="26" t="n"/>
      <c r="F178" s="26" t="n"/>
      <c r="G178" s="26" t="n"/>
      <c r="H178" s="26" t="n"/>
      <c r="I178" s="26" t="n"/>
      <c r="J178" s="26" t="n"/>
      <c r="K178" s="26" t="n"/>
      <c r="L178" s="26" t="n"/>
      <c r="M178" s="26" t="n"/>
      <c r="N178" s="26" t="n"/>
      <c r="O178" s="26" t="n"/>
      <c r="P178" s="26" t="n"/>
      <c r="Q178" s="26" t="n"/>
      <c r="R178" s="26" t="n"/>
      <c r="S178" s="26" t="n"/>
      <c r="T178" s="26" t="n"/>
      <c r="U178" s="26" t="n"/>
      <c r="V178" s="26" t="n"/>
      <c r="W178" s="26" t="n"/>
      <c r="X178" s="26" t="n"/>
      <c r="Y178" s="26" t="n"/>
      <c r="Z178" s="26" t="n"/>
      <c r="AA178" s="26" t="n"/>
      <c r="AB178" s="26" t="n"/>
      <c r="AC178" s="26" t="n"/>
      <c r="AD178" s="26" t="n"/>
      <c r="AE178" s="26" t="n"/>
      <c r="AF178" s="26" t="n"/>
      <c r="AG178" s="26" t="n"/>
      <c r="AH178" s="26" t="n"/>
      <c r="AI178" s="26" t="n"/>
      <c r="AJ178" s="26" t="n"/>
      <c r="AK178" s="26" t="n"/>
    </row>
    <row r="179" ht="15.75" customHeight="1" s="120">
      <c r="A179" s="26" t="n"/>
      <c r="B179" s="26" t="n"/>
      <c r="C179" s="26" t="n"/>
      <c r="D179" s="26" t="n"/>
      <c r="E179" s="26" t="n"/>
      <c r="F179" s="26" t="n"/>
      <c r="G179" s="26" t="n"/>
      <c r="H179" s="26" t="n"/>
      <c r="I179" s="26" t="n"/>
      <c r="J179" s="26" t="n"/>
      <c r="K179" s="26" t="n"/>
      <c r="L179" s="26" t="n"/>
      <c r="M179" s="26" t="n"/>
      <c r="N179" s="26" t="n"/>
      <c r="O179" s="26" t="n"/>
      <c r="P179" s="26" t="n"/>
      <c r="Q179" s="26" t="n"/>
      <c r="R179" s="26" t="n"/>
      <c r="S179" s="26" t="n"/>
      <c r="T179" s="26" t="n"/>
      <c r="U179" s="26" t="n"/>
      <c r="V179" s="26" t="n"/>
      <c r="W179" s="26" t="n"/>
      <c r="X179" s="26" t="n"/>
      <c r="Y179" s="26" t="n"/>
      <c r="Z179" s="26" t="n"/>
      <c r="AA179" s="26" t="n"/>
      <c r="AB179" s="26" t="n"/>
      <c r="AC179" s="26" t="n"/>
      <c r="AD179" s="26" t="n"/>
      <c r="AE179" s="26" t="n"/>
      <c r="AF179" s="26" t="n"/>
      <c r="AG179" s="26" t="n"/>
      <c r="AH179" s="26" t="n"/>
      <c r="AI179" s="26" t="n"/>
      <c r="AJ179" s="26" t="n"/>
      <c r="AK179" s="26" t="n"/>
    </row>
    <row r="180" ht="15.75" customHeight="1" s="120">
      <c r="A180" s="26" t="n"/>
      <c r="B180" s="26" t="n"/>
      <c r="C180" s="26" t="n"/>
      <c r="D180" s="26" t="n"/>
      <c r="E180" s="26" t="n"/>
      <c r="F180" s="26" t="n"/>
      <c r="G180" s="26" t="n"/>
      <c r="H180" s="26" t="n"/>
      <c r="I180" s="26" t="n"/>
      <c r="J180" s="26" t="n"/>
      <c r="K180" s="26" t="n"/>
      <c r="L180" s="26" t="n"/>
      <c r="M180" s="26" t="n"/>
      <c r="N180" s="26" t="n"/>
      <c r="O180" s="26" t="n"/>
      <c r="P180" s="26" t="n"/>
      <c r="Q180" s="26" t="n"/>
      <c r="R180" s="26" t="n"/>
      <c r="S180" s="26" t="n"/>
      <c r="T180" s="26" t="n"/>
      <c r="U180" s="26" t="n"/>
      <c r="V180" s="26" t="n"/>
      <c r="W180" s="26" t="n"/>
      <c r="X180" s="26" t="n"/>
      <c r="Y180" s="26" t="n"/>
      <c r="Z180" s="26" t="n"/>
      <c r="AA180" s="26" t="n"/>
      <c r="AB180" s="26" t="n"/>
      <c r="AC180" s="26" t="n"/>
      <c r="AD180" s="26" t="n"/>
      <c r="AE180" s="26" t="n"/>
      <c r="AF180" s="26" t="n"/>
      <c r="AG180" s="26" t="n"/>
      <c r="AH180" s="26" t="n"/>
      <c r="AI180" s="26" t="n"/>
      <c r="AJ180" s="26" t="n"/>
      <c r="AK180" s="26" t="n"/>
    </row>
    <row r="181" ht="15.75" customHeight="1" s="120">
      <c r="A181" s="26" t="n"/>
      <c r="B181" s="26" t="n"/>
      <c r="C181" s="26" t="n"/>
      <c r="D181" s="26" t="n"/>
      <c r="E181" s="26" t="n"/>
      <c r="F181" s="26" t="n"/>
      <c r="G181" s="26" t="n"/>
      <c r="H181" s="26" t="n"/>
      <c r="I181" s="26" t="n"/>
      <c r="J181" s="26" t="n"/>
      <c r="K181" s="26" t="n"/>
      <c r="L181" s="26" t="n"/>
      <c r="M181" s="26" t="n"/>
      <c r="N181" s="26" t="n"/>
      <c r="O181" s="26" t="n"/>
      <c r="P181" s="26" t="n"/>
      <c r="Q181" s="26" t="n"/>
      <c r="R181" s="26" t="n"/>
      <c r="S181" s="26" t="n"/>
      <c r="T181" s="26" t="n"/>
      <c r="U181" s="26" t="n"/>
      <c r="V181" s="26" t="n"/>
      <c r="W181" s="26" t="n"/>
      <c r="X181" s="26" t="n"/>
      <c r="Y181" s="26" t="n"/>
      <c r="Z181" s="26" t="n"/>
      <c r="AA181" s="26" t="n"/>
      <c r="AB181" s="26" t="n"/>
      <c r="AC181" s="26" t="n"/>
      <c r="AD181" s="26" t="n"/>
      <c r="AE181" s="26" t="n"/>
      <c r="AF181" s="26" t="n"/>
      <c r="AG181" s="26" t="n"/>
      <c r="AH181" s="26" t="n"/>
      <c r="AI181" s="26" t="n"/>
      <c r="AJ181" s="26" t="n"/>
      <c r="AK181" s="26" t="n"/>
    </row>
    <row r="182" ht="15.75" customHeight="1" s="120">
      <c r="A182" s="26" t="n"/>
      <c r="B182" s="26" t="n"/>
      <c r="C182" s="26" t="n"/>
      <c r="D182" s="26" t="n"/>
      <c r="E182" s="26" t="n"/>
      <c r="F182" s="26" t="n"/>
      <c r="G182" s="26" t="n"/>
      <c r="H182" s="26" t="n"/>
      <c r="I182" s="26" t="n"/>
      <c r="J182" s="26" t="n"/>
      <c r="K182" s="26" t="n"/>
      <c r="L182" s="26" t="n"/>
      <c r="M182" s="26" t="n"/>
      <c r="N182" s="26" t="n"/>
      <c r="O182" s="26" t="n"/>
      <c r="P182" s="26" t="n"/>
      <c r="Q182" s="26" t="n"/>
      <c r="R182" s="26" t="n"/>
      <c r="S182" s="26" t="n"/>
      <c r="T182" s="26" t="n"/>
      <c r="U182" s="26" t="n"/>
      <c r="V182" s="26" t="n"/>
      <c r="W182" s="26" t="n"/>
      <c r="X182" s="26" t="n"/>
      <c r="Y182" s="26" t="n"/>
      <c r="Z182" s="26" t="n"/>
      <c r="AA182" s="26" t="n"/>
      <c r="AB182" s="26" t="n"/>
      <c r="AC182" s="26" t="n"/>
      <c r="AD182" s="26" t="n"/>
      <c r="AE182" s="26" t="n"/>
      <c r="AF182" s="26" t="n"/>
      <c r="AG182" s="26" t="n"/>
      <c r="AH182" s="26" t="n"/>
      <c r="AI182" s="26" t="n"/>
      <c r="AJ182" s="26" t="n"/>
      <c r="AK182" s="26" t="n"/>
    </row>
    <row r="183" ht="15.75" customHeight="1" s="120">
      <c r="A183" s="26" t="n"/>
      <c r="B183" s="26" t="n"/>
      <c r="C183" s="26" t="n"/>
      <c r="D183" s="26" t="n"/>
      <c r="E183" s="26" t="n"/>
      <c r="F183" s="26" t="n"/>
      <c r="G183" s="26" t="n"/>
      <c r="H183" s="26" t="n"/>
      <c r="I183" s="26" t="n"/>
      <c r="J183" s="26" t="n"/>
      <c r="K183" s="26" t="n"/>
      <c r="L183" s="26" t="n"/>
      <c r="M183" s="26" t="n"/>
      <c r="N183" s="26" t="n"/>
      <c r="O183" s="26" t="n"/>
      <c r="P183" s="26" t="n"/>
      <c r="Q183" s="26" t="n"/>
      <c r="R183" s="26" t="n"/>
      <c r="S183" s="26" t="n"/>
      <c r="T183" s="26" t="n"/>
      <c r="U183" s="26" t="n"/>
      <c r="V183" s="26" t="n"/>
      <c r="W183" s="26" t="n"/>
      <c r="X183" s="26" t="n"/>
      <c r="Y183" s="26" t="n"/>
      <c r="Z183" s="26" t="n"/>
      <c r="AA183" s="26" t="n"/>
      <c r="AB183" s="26" t="n"/>
      <c r="AC183" s="26" t="n"/>
      <c r="AD183" s="26" t="n"/>
      <c r="AE183" s="26" t="n"/>
      <c r="AF183" s="26" t="n"/>
      <c r="AG183" s="26" t="n"/>
      <c r="AH183" s="26" t="n"/>
      <c r="AI183" s="26" t="n"/>
      <c r="AJ183" s="26" t="n"/>
      <c r="AK183" s="26" t="n"/>
    </row>
    <row r="184" ht="15.75" customHeight="1" s="120">
      <c r="A184" s="26" t="n"/>
      <c r="B184" s="26" t="n"/>
      <c r="C184" s="26" t="n"/>
      <c r="D184" s="26" t="n"/>
      <c r="E184" s="26" t="n"/>
      <c r="F184" s="26" t="n"/>
      <c r="G184" s="26" t="n"/>
      <c r="H184" s="26" t="n"/>
      <c r="I184" s="26" t="n"/>
      <c r="J184" s="26" t="n"/>
      <c r="K184" s="26" t="n"/>
      <c r="L184" s="26" t="n"/>
      <c r="M184" s="26" t="n"/>
      <c r="N184" s="26" t="n"/>
      <c r="O184" s="26" t="n"/>
      <c r="P184" s="26" t="n"/>
      <c r="Q184" s="26" t="n"/>
      <c r="R184" s="26" t="n"/>
      <c r="S184" s="26" t="n"/>
      <c r="T184" s="26" t="n"/>
      <c r="U184" s="26" t="n"/>
      <c r="V184" s="26" t="n"/>
      <c r="W184" s="26" t="n"/>
      <c r="X184" s="26" t="n"/>
      <c r="Y184" s="26" t="n"/>
      <c r="Z184" s="26" t="n"/>
      <c r="AA184" s="26" t="n"/>
      <c r="AB184" s="26" t="n"/>
      <c r="AC184" s="26" t="n"/>
      <c r="AD184" s="26" t="n"/>
      <c r="AE184" s="26" t="n"/>
      <c r="AF184" s="26" t="n"/>
      <c r="AG184" s="26" t="n"/>
      <c r="AH184" s="26" t="n"/>
      <c r="AI184" s="26" t="n"/>
      <c r="AJ184" s="26" t="n"/>
      <c r="AK184" s="26" t="n"/>
    </row>
    <row r="185" ht="15.75" customHeight="1" s="120">
      <c r="A185" s="26" t="n"/>
      <c r="B185" s="26" t="n"/>
      <c r="C185" s="26" t="n"/>
      <c r="D185" s="26" t="n"/>
      <c r="E185" s="26" t="n"/>
      <c r="F185" s="26" t="n"/>
      <c r="G185" s="26" t="n"/>
      <c r="H185" s="26" t="n"/>
      <c r="I185" s="26" t="n"/>
      <c r="J185" s="26" t="n"/>
      <c r="K185" s="26" t="n"/>
      <c r="L185" s="26" t="n"/>
      <c r="M185" s="26" t="n"/>
      <c r="N185" s="26" t="n"/>
      <c r="O185" s="26" t="n"/>
      <c r="P185" s="26" t="n"/>
      <c r="Q185" s="26" t="n"/>
      <c r="R185" s="26" t="n"/>
      <c r="S185" s="26" t="n"/>
      <c r="T185" s="26" t="n"/>
      <c r="U185" s="26" t="n"/>
      <c r="V185" s="26" t="n"/>
      <c r="W185" s="26" t="n"/>
      <c r="X185" s="26" t="n"/>
      <c r="Y185" s="26" t="n"/>
      <c r="Z185" s="26" t="n"/>
      <c r="AA185" s="26" t="n"/>
      <c r="AB185" s="26" t="n"/>
      <c r="AC185" s="26" t="n"/>
      <c r="AD185" s="26" t="n"/>
      <c r="AE185" s="26" t="n"/>
      <c r="AF185" s="26" t="n"/>
      <c r="AG185" s="26" t="n"/>
      <c r="AH185" s="26" t="n"/>
      <c r="AI185" s="26" t="n"/>
      <c r="AJ185" s="26" t="n"/>
      <c r="AK185" s="26" t="n"/>
    </row>
    <row r="186" ht="15.75" customHeight="1" s="120">
      <c r="A186" s="26" t="n"/>
      <c r="B186" s="26" t="n"/>
      <c r="C186" s="26" t="n"/>
      <c r="D186" s="26" t="n"/>
      <c r="E186" s="26" t="n"/>
      <c r="F186" s="26" t="n"/>
      <c r="G186" s="26" t="n"/>
      <c r="H186" s="26" t="n"/>
      <c r="I186" s="26" t="n"/>
      <c r="J186" s="26" t="n"/>
      <c r="K186" s="26" t="n"/>
      <c r="L186" s="26" t="n"/>
      <c r="M186" s="26" t="n"/>
      <c r="N186" s="26" t="n"/>
      <c r="O186" s="26" t="n"/>
      <c r="P186" s="26" t="n"/>
      <c r="Q186" s="26" t="n"/>
      <c r="R186" s="26" t="n"/>
      <c r="S186" s="26" t="n"/>
      <c r="T186" s="26" t="n"/>
      <c r="U186" s="26" t="n"/>
      <c r="V186" s="26" t="n"/>
      <c r="W186" s="26" t="n"/>
      <c r="X186" s="26" t="n"/>
      <c r="Y186" s="26" t="n"/>
      <c r="Z186" s="26" t="n"/>
      <c r="AA186" s="26" t="n"/>
      <c r="AB186" s="26" t="n"/>
      <c r="AC186" s="26" t="n"/>
      <c r="AD186" s="26" t="n"/>
      <c r="AE186" s="26" t="n"/>
      <c r="AF186" s="26" t="n"/>
      <c r="AG186" s="26" t="n"/>
      <c r="AH186" s="26" t="n"/>
      <c r="AI186" s="26" t="n"/>
      <c r="AJ186" s="26" t="n"/>
      <c r="AK186" s="26" t="n"/>
    </row>
    <row r="187" ht="15.75" customHeight="1" s="120">
      <c r="A187" s="26" t="n"/>
      <c r="B187" s="26" t="n"/>
      <c r="C187" s="26" t="n"/>
      <c r="D187" s="26" t="n"/>
      <c r="E187" s="26" t="n"/>
      <c r="F187" s="26" t="n"/>
      <c r="G187" s="26" t="n"/>
      <c r="H187" s="26" t="n"/>
      <c r="I187" s="26" t="n"/>
      <c r="J187" s="26" t="n"/>
      <c r="K187" s="26" t="n"/>
      <c r="L187" s="26" t="n"/>
      <c r="M187" s="26" t="n"/>
      <c r="N187" s="26" t="n"/>
      <c r="O187" s="26" t="n"/>
      <c r="P187" s="26" t="n"/>
      <c r="Q187" s="26" t="n"/>
      <c r="R187" s="26" t="n"/>
      <c r="S187" s="26" t="n"/>
      <c r="T187" s="26" t="n"/>
      <c r="U187" s="26" t="n"/>
      <c r="V187" s="26" t="n"/>
      <c r="W187" s="26" t="n"/>
      <c r="X187" s="26" t="n"/>
      <c r="Y187" s="26" t="n"/>
      <c r="Z187" s="26" t="n"/>
      <c r="AA187" s="26" t="n"/>
      <c r="AB187" s="26" t="n"/>
      <c r="AC187" s="26" t="n"/>
      <c r="AD187" s="26" t="n"/>
      <c r="AE187" s="26" t="n"/>
      <c r="AF187" s="26" t="n"/>
      <c r="AG187" s="26" t="n"/>
      <c r="AH187" s="26" t="n"/>
      <c r="AI187" s="26" t="n"/>
      <c r="AJ187" s="26" t="n"/>
      <c r="AK187" s="26" t="n"/>
    </row>
    <row r="188" ht="15.75" customHeight="1" s="120">
      <c r="A188" s="26" t="n"/>
      <c r="B188" s="26" t="n"/>
      <c r="C188" s="26" t="n"/>
      <c r="D188" s="26" t="n"/>
      <c r="E188" s="26" t="n"/>
      <c r="F188" s="26" t="n"/>
      <c r="G188" s="26" t="n"/>
      <c r="H188" s="26" t="n"/>
      <c r="I188" s="26" t="n"/>
      <c r="J188" s="26" t="n"/>
      <c r="K188" s="26" t="n"/>
      <c r="L188" s="26" t="n"/>
      <c r="M188" s="26" t="n"/>
      <c r="N188" s="26" t="n"/>
      <c r="O188" s="26" t="n"/>
      <c r="P188" s="26" t="n"/>
      <c r="Q188" s="26" t="n"/>
      <c r="R188" s="26" t="n"/>
      <c r="S188" s="26" t="n"/>
      <c r="T188" s="26" t="n"/>
      <c r="U188" s="26" t="n"/>
      <c r="V188" s="26" t="n"/>
      <c r="W188" s="26" t="n"/>
      <c r="X188" s="26" t="n"/>
      <c r="Y188" s="26" t="n"/>
      <c r="Z188" s="26" t="n"/>
      <c r="AA188" s="26" t="n"/>
      <c r="AB188" s="26" t="n"/>
      <c r="AC188" s="26" t="n"/>
      <c r="AD188" s="26" t="n"/>
      <c r="AE188" s="26" t="n"/>
      <c r="AF188" s="26" t="n"/>
      <c r="AG188" s="26" t="n"/>
      <c r="AH188" s="26" t="n"/>
      <c r="AI188" s="26" t="n"/>
      <c r="AJ188" s="26" t="n"/>
      <c r="AK188" s="26" t="n"/>
    </row>
    <row r="189" ht="15.75" customHeight="1" s="120">
      <c r="A189" s="26" t="n"/>
      <c r="B189" s="26" t="n"/>
      <c r="C189" s="26" t="n"/>
      <c r="D189" s="26" t="n"/>
      <c r="E189" s="26" t="n"/>
      <c r="F189" s="26" t="n"/>
      <c r="G189" s="26" t="n"/>
      <c r="H189" s="26" t="n"/>
      <c r="I189" s="26" t="n"/>
      <c r="J189" s="26" t="n"/>
      <c r="K189" s="26" t="n"/>
      <c r="L189" s="26" t="n"/>
      <c r="M189" s="26" t="n"/>
      <c r="N189" s="26" t="n"/>
      <c r="O189" s="26" t="n"/>
      <c r="P189" s="26" t="n"/>
      <c r="Q189" s="26" t="n"/>
      <c r="R189" s="26" t="n"/>
      <c r="S189" s="26" t="n"/>
      <c r="T189" s="26" t="n"/>
      <c r="U189" s="26" t="n"/>
      <c r="V189" s="26" t="n"/>
      <c r="W189" s="26" t="n"/>
      <c r="X189" s="26" t="n"/>
      <c r="Y189" s="26" t="n"/>
      <c r="Z189" s="26" t="n"/>
      <c r="AA189" s="26" t="n"/>
      <c r="AB189" s="26" t="n"/>
      <c r="AC189" s="26" t="n"/>
      <c r="AD189" s="26" t="n"/>
      <c r="AE189" s="26" t="n"/>
      <c r="AF189" s="26" t="n"/>
      <c r="AG189" s="26" t="n"/>
      <c r="AH189" s="26" t="n"/>
      <c r="AI189" s="26" t="n"/>
      <c r="AJ189" s="26" t="n"/>
      <c r="AK189" s="26" t="n"/>
    </row>
    <row r="190" ht="15.75" customHeight="1" s="120">
      <c r="A190" s="26" t="n"/>
      <c r="B190" s="26" t="n"/>
      <c r="C190" s="26" t="n"/>
      <c r="D190" s="26" t="n"/>
      <c r="E190" s="26" t="n"/>
      <c r="F190" s="26" t="n"/>
      <c r="G190" s="26" t="n"/>
      <c r="H190" s="26" t="n"/>
      <c r="I190" s="26" t="n"/>
      <c r="J190" s="26" t="n"/>
      <c r="K190" s="26" t="n"/>
      <c r="L190" s="26" t="n"/>
      <c r="M190" s="26" t="n"/>
      <c r="N190" s="26" t="n"/>
      <c r="O190" s="26" t="n"/>
      <c r="P190" s="26" t="n"/>
      <c r="Q190" s="26" t="n"/>
      <c r="R190" s="26" t="n"/>
      <c r="S190" s="26" t="n"/>
      <c r="T190" s="26" t="n"/>
      <c r="U190" s="26" t="n"/>
      <c r="V190" s="26" t="n"/>
      <c r="W190" s="26" t="n"/>
      <c r="X190" s="26" t="n"/>
      <c r="Y190" s="26" t="n"/>
      <c r="Z190" s="26" t="n"/>
      <c r="AA190" s="26" t="n"/>
      <c r="AB190" s="26" t="n"/>
      <c r="AC190" s="26" t="n"/>
      <c r="AD190" s="26" t="n"/>
      <c r="AE190" s="26" t="n"/>
      <c r="AF190" s="26" t="n"/>
      <c r="AG190" s="26" t="n"/>
      <c r="AH190" s="26" t="n"/>
      <c r="AI190" s="26" t="n"/>
      <c r="AJ190" s="26" t="n"/>
      <c r="AK190" s="26" t="n"/>
    </row>
    <row r="191" ht="15.75" customHeight="1" s="120">
      <c r="A191" s="26" t="n"/>
      <c r="B191" s="26" t="n"/>
      <c r="C191" s="26" t="n"/>
      <c r="D191" s="26" t="n"/>
      <c r="E191" s="26" t="n"/>
      <c r="F191" s="26" t="n"/>
      <c r="G191" s="26" t="n"/>
      <c r="H191" s="26" t="n"/>
      <c r="I191" s="26" t="n"/>
      <c r="J191" s="26" t="n"/>
      <c r="K191" s="26" t="n"/>
      <c r="L191" s="26" t="n"/>
      <c r="M191" s="26" t="n"/>
      <c r="N191" s="26" t="n"/>
      <c r="O191" s="26" t="n"/>
      <c r="P191" s="26" t="n"/>
      <c r="Q191" s="26" t="n"/>
      <c r="R191" s="26" t="n"/>
      <c r="S191" s="26" t="n"/>
      <c r="T191" s="26" t="n"/>
      <c r="U191" s="26" t="n"/>
      <c r="V191" s="26" t="n"/>
      <c r="W191" s="26" t="n"/>
      <c r="X191" s="26" t="n"/>
      <c r="Y191" s="26" t="n"/>
      <c r="Z191" s="26" t="n"/>
      <c r="AA191" s="26" t="n"/>
      <c r="AB191" s="26" t="n"/>
      <c r="AC191" s="26" t="n"/>
      <c r="AD191" s="26" t="n"/>
      <c r="AE191" s="26" t="n"/>
      <c r="AF191" s="26" t="n"/>
      <c r="AG191" s="26" t="n"/>
      <c r="AH191" s="26" t="n"/>
      <c r="AI191" s="26" t="n"/>
      <c r="AJ191" s="26" t="n"/>
      <c r="AK191" s="26" t="n"/>
    </row>
    <row r="192" ht="15.75" customHeight="1" s="120">
      <c r="A192" s="26" t="n"/>
      <c r="B192" s="26" t="n"/>
      <c r="C192" s="26" t="n"/>
      <c r="D192" s="26" t="n"/>
      <c r="E192" s="26" t="n"/>
      <c r="F192" s="26" t="n"/>
      <c r="G192" s="26" t="n"/>
      <c r="H192" s="26" t="n"/>
      <c r="I192" s="26" t="n"/>
      <c r="J192" s="26" t="n"/>
      <c r="K192" s="26" t="n"/>
      <c r="L192" s="26" t="n"/>
      <c r="M192" s="26" t="n"/>
      <c r="N192" s="26" t="n"/>
      <c r="O192" s="26" t="n"/>
      <c r="P192" s="26" t="n"/>
      <c r="Q192" s="26" t="n"/>
      <c r="R192" s="26" t="n"/>
      <c r="S192" s="26" t="n"/>
      <c r="T192" s="26" t="n"/>
      <c r="U192" s="26" t="n"/>
      <c r="V192" s="26" t="n"/>
      <c r="W192" s="26" t="n"/>
      <c r="X192" s="26" t="n"/>
      <c r="Y192" s="26" t="n"/>
      <c r="Z192" s="26" t="n"/>
      <c r="AA192" s="26" t="n"/>
      <c r="AB192" s="26" t="n"/>
      <c r="AC192" s="26" t="n"/>
      <c r="AD192" s="26" t="n"/>
      <c r="AE192" s="26" t="n"/>
      <c r="AF192" s="26" t="n"/>
      <c r="AG192" s="26" t="n"/>
      <c r="AH192" s="26" t="n"/>
      <c r="AI192" s="26" t="n"/>
      <c r="AJ192" s="26" t="n"/>
      <c r="AK192" s="26" t="n"/>
    </row>
    <row r="193" ht="15.75" customHeight="1" s="120">
      <c r="A193" s="26" t="n"/>
      <c r="B193" s="26" t="n"/>
      <c r="C193" s="26" t="n"/>
      <c r="D193" s="26" t="n"/>
      <c r="E193" s="26" t="n"/>
      <c r="F193" s="26" t="n"/>
      <c r="G193" s="26" t="n"/>
      <c r="H193" s="26" t="n"/>
      <c r="I193" s="26" t="n"/>
      <c r="J193" s="26" t="n"/>
      <c r="K193" s="26" t="n"/>
      <c r="L193" s="26" t="n"/>
      <c r="M193" s="26" t="n"/>
      <c r="N193" s="26" t="n"/>
      <c r="O193" s="26" t="n"/>
      <c r="P193" s="26" t="n"/>
      <c r="Q193" s="26" t="n"/>
      <c r="R193" s="26" t="n"/>
      <c r="S193" s="26" t="n"/>
      <c r="T193" s="26" t="n"/>
      <c r="U193" s="26" t="n"/>
      <c r="V193" s="26" t="n"/>
      <c r="W193" s="26" t="n"/>
      <c r="X193" s="26" t="n"/>
      <c r="Y193" s="26" t="n"/>
      <c r="Z193" s="26" t="n"/>
      <c r="AA193" s="26" t="n"/>
      <c r="AB193" s="26" t="n"/>
      <c r="AC193" s="26" t="n"/>
      <c r="AD193" s="26" t="n"/>
      <c r="AE193" s="26" t="n"/>
      <c r="AF193" s="26" t="n"/>
      <c r="AG193" s="26" t="n"/>
      <c r="AH193" s="26" t="n"/>
      <c r="AI193" s="26" t="n"/>
      <c r="AJ193" s="26" t="n"/>
      <c r="AK193" s="26" t="n"/>
    </row>
    <row r="194" ht="15.75" customHeight="1" s="120">
      <c r="A194" s="26" t="n"/>
      <c r="B194" s="26" t="n"/>
      <c r="C194" s="26" t="n"/>
      <c r="D194" s="26" t="n"/>
      <c r="E194" s="26" t="n"/>
      <c r="F194" s="26" t="n"/>
      <c r="G194" s="26" t="n"/>
      <c r="H194" s="26" t="n"/>
      <c r="I194" s="26" t="n"/>
      <c r="J194" s="26" t="n"/>
      <c r="K194" s="26" t="n"/>
      <c r="L194" s="26" t="n"/>
      <c r="M194" s="26" t="n"/>
      <c r="N194" s="26" t="n"/>
      <c r="O194" s="26" t="n"/>
      <c r="P194" s="26" t="n"/>
      <c r="Q194" s="26" t="n"/>
      <c r="R194" s="26" t="n"/>
      <c r="S194" s="26" t="n"/>
      <c r="T194" s="26" t="n"/>
      <c r="U194" s="26" t="n"/>
      <c r="V194" s="26" t="n"/>
      <c r="W194" s="26" t="n"/>
      <c r="X194" s="26" t="n"/>
      <c r="Y194" s="26" t="n"/>
      <c r="Z194" s="26" t="n"/>
      <c r="AA194" s="26" t="n"/>
      <c r="AB194" s="26" t="n"/>
      <c r="AC194" s="26" t="n"/>
      <c r="AD194" s="26" t="n"/>
      <c r="AE194" s="26" t="n"/>
      <c r="AF194" s="26" t="n"/>
      <c r="AG194" s="26" t="n"/>
      <c r="AH194" s="26" t="n"/>
      <c r="AI194" s="26" t="n"/>
      <c r="AJ194" s="26" t="n"/>
      <c r="AK194" s="26" t="n"/>
    </row>
    <row r="195" ht="15.75" customHeight="1" s="120">
      <c r="A195" s="26" t="n"/>
      <c r="B195" s="26" t="n"/>
      <c r="C195" s="26" t="n"/>
      <c r="D195" s="26" t="n"/>
      <c r="E195" s="26" t="n"/>
      <c r="F195" s="26" t="n"/>
      <c r="G195" s="26" t="n"/>
      <c r="H195" s="26" t="n"/>
      <c r="I195" s="26" t="n"/>
      <c r="J195" s="26" t="n"/>
      <c r="K195" s="26" t="n"/>
      <c r="L195" s="26" t="n"/>
      <c r="M195" s="26" t="n"/>
      <c r="N195" s="26" t="n"/>
      <c r="O195" s="26" t="n"/>
      <c r="P195" s="26" t="n"/>
      <c r="Q195" s="26" t="n"/>
      <c r="R195" s="26" t="n"/>
      <c r="S195" s="26" t="n"/>
      <c r="T195" s="26" t="n"/>
      <c r="U195" s="26" t="n"/>
      <c r="V195" s="26" t="n"/>
      <c r="W195" s="26" t="n"/>
      <c r="X195" s="26" t="n"/>
      <c r="Y195" s="26" t="n"/>
      <c r="Z195" s="26" t="n"/>
      <c r="AA195" s="26" t="n"/>
      <c r="AB195" s="26" t="n"/>
      <c r="AC195" s="26" t="n"/>
      <c r="AD195" s="26" t="n"/>
      <c r="AE195" s="26" t="n"/>
      <c r="AF195" s="26" t="n"/>
      <c r="AG195" s="26" t="n"/>
      <c r="AH195" s="26" t="n"/>
      <c r="AI195" s="26" t="n"/>
      <c r="AJ195" s="26" t="n"/>
      <c r="AK195" s="26" t="n"/>
    </row>
    <row r="196" ht="15.75" customHeight="1" s="120">
      <c r="A196" s="26" t="n"/>
      <c r="B196" s="26" t="n"/>
      <c r="C196" s="26" t="n"/>
      <c r="D196" s="26" t="n"/>
      <c r="E196" s="26" t="n"/>
      <c r="F196" s="26" t="n"/>
      <c r="G196" s="26" t="n"/>
      <c r="H196" s="26" t="n"/>
      <c r="I196" s="26" t="n"/>
      <c r="J196" s="26" t="n"/>
      <c r="K196" s="26" t="n"/>
      <c r="L196" s="26" t="n"/>
      <c r="M196" s="26" t="n"/>
      <c r="N196" s="26" t="n"/>
      <c r="O196" s="26" t="n"/>
      <c r="P196" s="26" t="n"/>
      <c r="Q196" s="26" t="n"/>
      <c r="R196" s="26" t="n"/>
      <c r="S196" s="26" t="n"/>
      <c r="T196" s="26" t="n"/>
      <c r="U196" s="26" t="n"/>
      <c r="V196" s="26" t="n"/>
      <c r="W196" s="26" t="n"/>
      <c r="X196" s="26" t="n"/>
      <c r="Y196" s="26" t="n"/>
      <c r="Z196" s="26" t="n"/>
      <c r="AA196" s="26" t="n"/>
      <c r="AB196" s="26" t="n"/>
      <c r="AC196" s="26" t="n"/>
      <c r="AD196" s="26" t="n"/>
      <c r="AE196" s="26" t="n"/>
      <c r="AF196" s="26" t="n"/>
      <c r="AG196" s="26" t="n"/>
      <c r="AH196" s="26" t="n"/>
      <c r="AI196" s="26" t="n"/>
      <c r="AJ196" s="26" t="n"/>
      <c r="AK196" s="26" t="n"/>
    </row>
    <row r="197" ht="15.75" customHeight="1" s="120">
      <c r="A197" s="26" t="n"/>
      <c r="B197" s="26" t="n"/>
      <c r="C197" s="26" t="n"/>
      <c r="D197" s="26" t="n"/>
      <c r="E197" s="26" t="n"/>
      <c r="F197" s="26" t="n"/>
      <c r="G197" s="26" t="n"/>
      <c r="H197" s="26" t="n"/>
      <c r="I197" s="26" t="n"/>
      <c r="J197" s="26" t="n"/>
      <c r="K197" s="26" t="n"/>
      <c r="L197" s="26" t="n"/>
      <c r="M197" s="26" t="n"/>
      <c r="N197" s="26" t="n"/>
      <c r="O197" s="26" t="n"/>
      <c r="P197" s="26" t="n"/>
      <c r="Q197" s="26" t="n"/>
      <c r="R197" s="26" t="n"/>
      <c r="S197" s="26" t="n"/>
      <c r="T197" s="26" t="n"/>
      <c r="U197" s="26" t="n"/>
      <c r="V197" s="26" t="n"/>
      <c r="W197" s="26" t="n"/>
      <c r="X197" s="26" t="n"/>
      <c r="Y197" s="26" t="n"/>
      <c r="Z197" s="26" t="n"/>
      <c r="AA197" s="26" t="n"/>
      <c r="AB197" s="26" t="n"/>
      <c r="AC197" s="26" t="n"/>
      <c r="AD197" s="26" t="n"/>
      <c r="AE197" s="26" t="n"/>
      <c r="AF197" s="26" t="n"/>
      <c r="AG197" s="26" t="n"/>
      <c r="AH197" s="26" t="n"/>
      <c r="AI197" s="26" t="n"/>
      <c r="AJ197" s="26" t="n"/>
      <c r="AK197" s="26" t="n"/>
    </row>
    <row r="198" ht="15.75" customHeight="1" s="120">
      <c r="A198" s="26" t="n"/>
      <c r="B198" s="26" t="n"/>
      <c r="C198" s="26" t="n"/>
      <c r="D198" s="26" t="n"/>
      <c r="E198" s="26" t="n"/>
      <c r="F198" s="26" t="n"/>
      <c r="G198" s="26" t="n"/>
      <c r="H198" s="26" t="n"/>
      <c r="I198" s="26" t="n"/>
      <c r="J198" s="26" t="n"/>
      <c r="K198" s="26" t="n"/>
      <c r="L198" s="26" t="n"/>
      <c r="M198" s="26" t="n"/>
      <c r="N198" s="26" t="n"/>
      <c r="O198" s="26" t="n"/>
      <c r="P198" s="26" t="n"/>
      <c r="Q198" s="26" t="n"/>
      <c r="R198" s="26" t="n"/>
      <c r="S198" s="26" t="n"/>
      <c r="T198" s="26" t="n"/>
      <c r="U198" s="26" t="n"/>
      <c r="V198" s="26" t="n"/>
      <c r="W198" s="26" t="n"/>
      <c r="X198" s="26" t="n"/>
      <c r="Y198" s="26" t="n"/>
      <c r="Z198" s="26" t="n"/>
      <c r="AA198" s="26" t="n"/>
      <c r="AB198" s="26" t="n"/>
      <c r="AC198" s="26" t="n"/>
      <c r="AD198" s="26" t="n"/>
      <c r="AE198" s="26" t="n"/>
      <c r="AF198" s="26" t="n"/>
      <c r="AG198" s="26" t="n"/>
      <c r="AH198" s="26" t="n"/>
      <c r="AI198" s="26" t="n"/>
      <c r="AJ198" s="26" t="n"/>
      <c r="AK198" s="26" t="n"/>
    </row>
    <row r="199" ht="15.75" customHeight="1" s="120">
      <c r="A199" s="26" t="n"/>
      <c r="B199" s="26" t="n"/>
      <c r="C199" s="26" t="n"/>
      <c r="D199" s="26" t="n"/>
      <c r="E199" s="26" t="n"/>
      <c r="F199" s="26" t="n"/>
      <c r="G199" s="26" t="n"/>
      <c r="H199" s="26" t="n"/>
      <c r="I199" s="26" t="n"/>
      <c r="J199" s="26" t="n"/>
      <c r="K199" s="26" t="n"/>
      <c r="L199" s="26" t="n"/>
      <c r="M199" s="26" t="n"/>
      <c r="N199" s="26" t="n"/>
      <c r="O199" s="26" t="n"/>
      <c r="P199" s="26" t="n"/>
      <c r="Q199" s="26" t="n"/>
      <c r="R199" s="26" t="n"/>
      <c r="S199" s="26" t="n"/>
      <c r="T199" s="26" t="n"/>
      <c r="U199" s="26" t="n"/>
      <c r="V199" s="26" t="n"/>
      <c r="W199" s="26" t="n"/>
      <c r="X199" s="26" t="n"/>
      <c r="Y199" s="26" t="n"/>
      <c r="Z199" s="26" t="n"/>
      <c r="AA199" s="26" t="n"/>
      <c r="AB199" s="26" t="n"/>
      <c r="AC199" s="26" t="n"/>
      <c r="AD199" s="26" t="n"/>
      <c r="AE199" s="26" t="n"/>
      <c r="AF199" s="26" t="n"/>
      <c r="AG199" s="26" t="n"/>
      <c r="AH199" s="26" t="n"/>
      <c r="AI199" s="26" t="n"/>
      <c r="AJ199" s="26" t="n"/>
      <c r="AK199" s="26" t="n"/>
    </row>
    <row r="200" ht="15.75" customHeight="1" s="120">
      <c r="A200" s="26" t="n"/>
      <c r="B200" s="26" t="n"/>
      <c r="C200" s="26" t="n"/>
      <c r="D200" s="26" t="n"/>
      <c r="E200" s="26" t="n"/>
      <c r="F200" s="26" t="n"/>
      <c r="G200" s="26" t="n"/>
      <c r="H200" s="26" t="n"/>
      <c r="I200" s="26" t="n"/>
      <c r="J200" s="26" t="n"/>
      <c r="K200" s="26" t="n"/>
      <c r="L200" s="26" t="n"/>
      <c r="M200" s="26" t="n"/>
      <c r="N200" s="26" t="n"/>
      <c r="O200" s="26" t="n"/>
      <c r="P200" s="26" t="n"/>
      <c r="Q200" s="26" t="n"/>
      <c r="R200" s="26" t="n"/>
      <c r="S200" s="26" t="n"/>
      <c r="T200" s="26" t="n"/>
      <c r="U200" s="26" t="n"/>
      <c r="V200" s="26" t="n"/>
      <c r="W200" s="26" t="n"/>
      <c r="X200" s="26" t="n"/>
      <c r="Y200" s="26" t="n"/>
      <c r="Z200" s="26" t="n"/>
      <c r="AA200" s="26" t="n"/>
      <c r="AB200" s="26" t="n"/>
      <c r="AC200" s="26" t="n"/>
      <c r="AD200" s="26" t="n"/>
      <c r="AE200" s="26" t="n"/>
      <c r="AF200" s="26" t="n"/>
      <c r="AG200" s="26" t="n"/>
      <c r="AH200" s="26" t="n"/>
      <c r="AI200" s="26" t="n"/>
      <c r="AJ200" s="26" t="n"/>
      <c r="AK200" s="26" t="n"/>
    </row>
    <row r="201" ht="15.75" customHeight="1" s="120">
      <c r="A201" s="26" t="n"/>
      <c r="B201" s="26" t="n"/>
      <c r="C201" s="26" t="n"/>
      <c r="D201" s="26" t="n"/>
      <c r="E201" s="26" t="n"/>
      <c r="F201" s="26" t="n"/>
      <c r="G201" s="26" t="n"/>
      <c r="H201" s="26" t="n"/>
      <c r="I201" s="26" t="n"/>
      <c r="J201" s="26" t="n"/>
      <c r="K201" s="26" t="n"/>
      <c r="L201" s="26" t="n"/>
      <c r="M201" s="26" t="n"/>
      <c r="N201" s="26" t="n"/>
      <c r="O201" s="26" t="n"/>
      <c r="P201" s="26" t="n"/>
      <c r="Q201" s="26" t="n"/>
      <c r="R201" s="26" t="n"/>
      <c r="S201" s="26" t="n"/>
      <c r="T201" s="26" t="n"/>
      <c r="U201" s="26" t="n"/>
      <c r="V201" s="26" t="n"/>
      <c r="W201" s="26" t="n"/>
      <c r="X201" s="26" t="n"/>
      <c r="Y201" s="26" t="n"/>
      <c r="Z201" s="26" t="n"/>
      <c r="AA201" s="26" t="n"/>
      <c r="AB201" s="26" t="n"/>
      <c r="AC201" s="26" t="n"/>
      <c r="AD201" s="26" t="n"/>
      <c r="AE201" s="26" t="n"/>
      <c r="AF201" s="26" t="n"/>
      <c r="AG201" s="26" t="n"/>
      <c r="AH201" s="26" t="n"/>
      <c r="AI201" s="26" t="n"/>
      <c r="AJ201" s="26" t="n"/>
      <c r="AK201" s="26" t="n"/>
    </row>
    <row r="202" ht="15.75" customHeight="1" s="120">
      <c r="A202" s="26" t="n"/>
      <c r="B202" s="26" t="n"/>
      <c r="C202" s="26" t="n"/>
      <c r="D202" s="26" t="n"/>
      <c r="E202" s="26" t="n"/>
      <c r="F202" s="26" t="n"/>
      <c r="G202" s="26" t="n"/>
      <c r="H202" s="26" t="n"/>
      <c r="I202" s="26" t="n"/>
      <c r="J202" s="26" t="n"/>
      <c r="K202" s="26" t="n"/>
      <c r="L202" s="26" t="n"/>
      <c r="M202" s="26" t="n"/>
      <c r="N202" s="26" t="n"/>
      <c r="O202" s="26" t="n"/>
      <c r="P202" s="26" t="n"/>
      <c r="Q202" s="26" t="n"/>
      <c r="R202" s="26" t="n"/>
      <c r="S202" s="26" t="n"/>
      <c r="T202" s="26" t="n"/>
      <c r="U202" s="26" t="n"/>
      <c r="V202" s="26" t="n"/>
      <c r="W202" s="26" t="n"/>
      <c r="X202" s="26" t="n"/>
      <c r="Y202" s="26" t="n"/>
      <c r="Z202" s="26" t="n"/>
      <c r="AA202" s="26" t="n"/>
      <c r="AB202" s="26" t="n"/>
      <c r="AC202" s="26" t="n"/>
      <c r="AD202" s="26" t="n"/>
      <c r="AE202" s="26" t="n"/>
      <c r="AF202" s="26" t="n"/>
      <c r="AG202" s="26" t="n"/>
      <c r="AH202" s="26" t="n"/>
      <c r="AI202" s="26" t="n"/>
      <c r="AJ202" s="26" t="n"/>
      <c r="AK202" s="26" t="n"/>
    </row>
    <row r="203" ht="15.75" customHeight="1" s="120">
      <c r="A203" s="26" t="n"/>
      <c r="B203" s="26" t="n"/>
      <c r="C203" s="26" t="n"/>
      <c r="D203" s="26" t="n"/>
      <c r="E203" s="26" t="n"/>
      <c r="F203" s="26" t="n"/>
      <c r="G203" s="26" t="n"/>
      <c r="H203" s="26" t="n"/>
      <c r="I203" s="26" t="n"/>
      <c r="J203" s="26" t="n"/>
      <c r="K203" s="26" t="n"/>
      <c r="L203" s="26" t="n"/>
      <c r="M203" s="26" t="n"/>
      <c r="N203" s="26" t="n"/>
      <c r="O203" s="26" t="n"/>
      <c r="P203" s="26" t="n"/>
      <c r="Q203" s="26" t="n"/>
      <c r="R203" s="26" t="n"/>
      <c r="S203" s="26" t="n"/>
      <c r="T203" s="26" t="n"/>
      <c r="U203" s="26" t="n"/>
      <c r="V203" s="26" t="n"/>
      <c r="W203" s="26" t="n"/>
      <c r="X203" s="26" t="n"/>
      <c r="Y203" s="26" t="n"/>
      <c r="Z203" s="26" t="n"/>
      <c r="AA203" s="26" t="n"/>
      <c r="AB203" s="26" t="n"/>
      <c r="AC203" s="26" t="n"/>
      <c r="AD203" s="26" t="n"/>
      <c r="AE203" s="26" t="n"/>
      <c r="AF203" s="26" t="n"/>
      <c r="AG203" s="26" t="n"/>
      <c r="AH203" s="26" t="n"/>
      <c r="AI203" s="26" t="n"/>
      <c r="AJ203" s="26" t="n"/>
      <c r="AK203" s="26" t="n"/>
    </row>
    <row r="204" ht="15.75" customHeight="1" s="120">
      <c r="A204" s="26" t="n"/>
      <c r="B204" s="26" t="n"/>
      <c r="C204" s="26" t="n"/>
      <c r="D204" s="26" t="n"/>
      <c r="E204" s="26" t="n"/>
      <c r="F204" s="26" t="n"/>
      <c r="G204" s="26" t="n"/>
      <c r="H204" s="26" t="n"/>
      <c r="I204" s="26" t="n"/>
      <c r="J204" s="26" t="n"/>
      <c r="K204" s="26" t="n"/>
      <c r="L204" s="26" t="n"/>
      <c r="M204" s="26" t="n"/>
      <c r="N204" s="26" t="n"/>
      <c r="O204" s="26" t="n"/>
      <c r="P204" s="26" t="n"/>
      <c r="Q204" s="26" t="n"/>
      <c r="R204" s="26" t="n"/>
      <c r="S204" s="26" t="n"/>
      <c r="T204" s="26" t="n"/>
      <c r="U204" s="26" t="n"/>
      <c r="V204" s="26" t="n"/>
      <c r="W204" s="26" t="n"/>
      <c r="X204" s="26" t="n"/>
      <c r="Y204" s="26" t="n"/>
      <c r="Z204" s="26" t="n"/>
      <c r="AA204" s="26" t="n"/>
      <c r="AB204" s="26" t="n"/>
      <c r="AC204" s="26" t="n"/>
      <c r="AD204" s="26" t="n"/>
      <c r="AE204" s="26" t="n"/>
      <c r="AF204" s="26" t="n"/>
      <c r="AG204" s="26" t="n"/>
      <c r="AH204" s="26" t="n"/>
      <c r="AI204" s="26" t="n"/>
      <c r="AJ204" s="26" t="n"/>
      <c r="AK204" s="26" t="n"/>
    </row>
    <row r="205" ht="15.75" customHeight="1" s="120">
      <c r="A205" s="26" t="n"/>
      <c r="B205" s="26" t="n"/>
      <c r="C205" s="26" t="n"/>
      <c r="D205" s="26" t="n"/>
      <c r="E205" s="26" t="n"/>
      <c r="F205" s="26" t="n"/>
      <c r="G205" s="26" t="n"/>
      <c r="H205" s="26" t="n"/>
      <c r="I205" s="26" t="n"/>
      <c r="J205" s="26" t="n"/>
      <c r="K205" s="26" t="n"/>
      <c r="L205" s="26" t="n"/>
      <c r="M205" s="26" t="n"/>
      <c r="N205" s="26" t="n"/>
      <c r="O205" s="26" t="n"/>
      <c r="P205" s="26" t="n"/>
      <c r="Q205" s="26" t="n"/>
      <c r="R205" s="26" t="n"/>
      <c r="S205" s="26" t="n"/>
      <c r="T205" s="26" t="n"/>
      <c r="U205" s="26" t="n"/>
      <c r="V205" s="26" t="n"/>
      <c r="W205" s="26" t="n"/>
      <c r="X205" s="26" t="n"/>
      <c r="Y205" s="26" t="n"/>
      <c r="Z205" s="26" t="n"/>
      <c r="AA205" s="26" t="n"/>
      <c r="AB205" s="26" t="n"/>
      <c r="AC205" s="26" t="n"/>
      <c r="AD205" s="26" t="n"/>
      <c r="AE205" s="26" t="n"/>
      <c r="AF205" s="26" t="n"/>
      <c r="AG205" s="26" t="n"/>
      <c r="AH205" s="26" t="n"/>
      <c r="AI205" s="26" t="n"/>
      <c r="AJ205" s="26" t="n"/>
      <c r="AK205" s="26" t="n"/>
    </row>
    <row r="206" ht="15.75" customHeight="1" s="120">
      <c r="A206" s="26" t="n"/>
      <c r="B206" s="26" t="n"/>
      <c r="C206" s="26" t="n"/>
      <c r="D206" s="26" t="n"/>
      <c r="E206" s="26" t="n"/>
      <c r="F206" s="26" t="n"/>
      <c r="G206" s="26" t="n"/>
      <c r="H206" s="26" t="n"/>
      <c r="I206" s="26" t="n"/>
      <c r="J206" s="26" t="n"/>
      <c r="K206" s="26" t="n"/>
      <c r="L206" s="26" t="n"/>
      <c r="M206" s="26" t="n"/>
      <c r="N206" s="26" t="n"/>
      <c r="O206" s="26" t="n"/>
      <c r="P206" s="26" t="n"/>
      <c r="Q206" s="26" t="n"/>
      <c r="R206" s="26" t="n"/>
      <c r="S206" s="26" t="n"/>
      <c r="T206" s="26" t="n"/>
      <c r="U206" s="26" t="n"/>
      <c r="V206" s="26" t="n"/>
      <c r="W206" s="26" t="n"/>
      <c r="X206" s="26" t="n"/>
      <c r="Y206" s="26" t="n"/>
      <c r="Z206" s="26" t="n"/>
      <c r="AA206" s="26" t="n"/>
      <c r="AB206" s="26" t="n"/>
      <c r="AC206" s="26" t="n"/>
      <c r="AD206" s="26" t="n"/>
      <c r="AE206" s="26" t="n"/>
      <c r="AF206" s="26" t="n"/>
      <c r="AG206" s="26" t="n"/>
      <c r="AH206" s="26" t="n"/>
      <c r="AI206" s="26" t="n"/>
      <c r="AJ206" s="26" t="n"/>
      <c r="AK206" s="26" t="n"/>
    </row>
    <row r="207" ht="15.75" customHeight="1" s="120">
      <c r="A207" s="26" t="n"/>
      <c r="B207" s="26" t="n"/>
      <c r="C207" s="26" t="n"/>
      <c r="D207" s="26" t="n"/>
      <c r="E207" s="26" t="n"/>
      <c r="F207" s="26" t="n"/>
      <c r="G207" s="26" t="n"/>
      <c r="H207" s="26" t="n"/>
      <c r="I207" s="26" t="n"/>
      <c r="J207" s="26" t="n"/>
      <c r="K207" s="26" t="n"/>
      <c r="L207" s="26" t="n"/>
      <c r="M207" s="26" t="n"/>
      <c r="N207" s="26" t="n"/>
      <c r="O207" s="26" t="n"/>
      <c r="P207" s="26" t="n"/>
      <c r="Q207" s="26" t="n"/>
      <c r="R207" s="26" t="n"/>
      <c r="S207" s="26" t="n"/>
      <c r="T207" s="26" t="n"/>
      <c r="U207" s="26" t="n"/>
      <c r="V207" s="26" t="n"/>
      <c r="W207" s="26" t="n"/>
      <c r="X207" s="26" t="n"/>
      <c r="Y207" s="26" t="n"/>
      <c r="Z207" s="26" t="n"/>
      <c r="AA207" s="26" t="n"/>
      <c r="AB207" s="26" t="n"/>
      <c r="AC207" s="26" t="n"/>
      <c r="AD207" s="26" t="n"/>
      <c r="AE207" s="26" t="n"/>
      <c r="AF207" s="26" t="n"/>
      <c r="AG207" s="26" t="n"/>
      <c r="AH207" s="26" t="n"/>
      <c r="AI207" s="26" t="n"/>
      <c r="AJ207" s="26" t="n"/>
      <c r="AK207" s="26" t="n"/>
    </row>
    <row r="208" ht="15.75" customHeight="1" s="120">
      <c r="A208" s="26" t="n"/>
      <c r="B208" s="26" t="n"/>
      <c r="C208" s="26" t="n"/>
      <c r="D208" s="26" t="n"/>
      <c r="E208" s="26" t="n"/>
      <c r="F208" s="26" t="n"/>
      <c r="G208" s="26" t="n"/>
      <c r="H208" s="26" t="n"/>
      <c r="I208" s="26" t="n"/>
      <c r="J208" s="26" t="n"/>
      <c r="K208" s="26" t="n"/>
      <c r="L208" s="26" t="n"/>
      <c r="M208" s="26" t="n"/>
      <c r="N208" s="26" t="n"/>
      <c r="O208" s="26" t="n"/>
      <c r="P208" s="26" t="n"/>
      <c r="Q208" s="26" t="n"/>
      <c r="R208" s="26" t="n"/>
      <c r="S208" s="26" t="n"/>
      <c r="T208" s="26" t="n"/>
      <c r="U208" s="26" t="n"/>
      <c r="V208" s="26" t="n"/>
      <c r="W208" s="26" t="n"/>
      <c r="X208" s="26" t="n"/>
      <c r="Y208" s="26" t="n"/>
      <c r="Z208" s="26" t="n"/>
      <c r="AA208" s="26" t="n"/>
      <c r="AB208" s="26" t="n"/>
      <c r="AC208" s="26" t="n"/>
      <c r="AD208" s="26" t="n"/>
      <c r="AE208" s="26" t="n"/>
      <c r="AF208" s="26" t="n"/>
      <c r="AG208" s="26" t="n"/>
      <c r="AH208" s="26" t="n"/>
      <c r="AI208" s="26" t="n"/>
      <c r="AJ208" s="26" t="n"/>
      <c r="AK208" s="26" t="n"/>
    </row>
    <row r="209" ht="15.75" customHeight="1" s="120">
      <c r="A209" s="26" t="n"/>
      <c r="B209" s="26" t="n"/>
      <c r="C209" s="26" t="n"/>
      <c r="D209" s="26" t="n"/>
      <c r="E209" s="26" t="n"/>
      <c r="F209" s="26" t="n"/>
      <c r="G209" s="26" t="n"/>
      <c r="H209" s="26" t="n"/>
      <c r="I209" s="26" t="n"/>
      <c r="J209" s="26" t="n"/>
      <c r="K209" s="26" t="n"/>
      <c r="L209" s="26" t="n"/>
      <c r="M209" s="26" t="n"/>
      <c r="N209" s="26" t="n"/>
      <c r="O209" s="26" t="n"/>
      <c r="P209" s="26" t="n"/>
      <c r="Q209" s="26" t="n"/>
      <c r="R209" s="26" t="n"/>
      <c r="S209" s="26" t="n"/>
      <c r="T209" s="26" t="n"/>
      <c r="U209" s="26" t="n"/>
      <c r="V209" s="26" t="n"/>
      <c r="W209" s="26" t="n"/>
      <c r="X209" s="26" t="n"/>
      <c r="Y209" s="26" t="n"/>
      <c r="Z209" s="26" t="n"/>
      <c r="AA209" s="26" t="n"/>
      <c r="AB209" s="26" t="n"/>
      <c r="AC209" s="26" t="n"/>
      <c r="AD209" s="26" t="n"/>
      <c r="AE209" s="26" t="n"/>
      <c r="AF209" s="26" t="n"/>
      <c r="AG209" s="26" t="n"/>
      <c r="AH209" s="26" t="n"/>
      <c r="AI209" s="26" t="n"/>
      <c r="AJ209" s="26" t="n"/>
      <c r="AK209" s="26" t="n"/>
    </row>
    <row r="210" ht="15.75" customHeight="1" s="120">
      <c r="A210" s="26" t="n"/>
      <c r="B210" s="26" t="n"/>
      <c r="C210" s="26" t="n"/>
      <c r="D210" s="26" t="n"/>
      <c r="E210" s="26" t="n"/>
      <c r="F210" s="26" t="n"/>
      <c r="G210" s="26" t="n"/>
      <c r="H210" s="26" t="n"/>
      <c r="I210" s="26" t="n"/>
      <c r="J210" s="26" t="n"/>
      <c r="K210" s="26" t="n"/>
      <c r="L210" s="26" t="n"/>
      <c r="M210" s="26" t="n"/>
      <c r="N210" s="26" t="n"/>
      <c r="O210" s="26" t="n"/>
      <c r="P210" s="26" t="n"/>
      <c r="Q210" s="26" t="n"/>
      <c r="R210" s="26" t="n"/>
      <c r="S210" s="26" t="n"/>
      <c r="T210" s="26" t="n"/>
      <c r="U210" s="26" t="n"/>
      <c r="V210" s="26" t="n"/>
      <c r="W210" s="26" t="n"/>
      <c r="X210" s="26" t="n"/>
      <c r="Y210" s="26" t="n"/>
      <c r="Z210" s="26" t="n"/>
      <c r="AA210" s="26" t="n"/>
      <c r="AB210" s="26" t="n"/>
      <c r="AC210" s="26" t="n"/>
      <c r="AD210" s="26" t="n"/>
      <c r="AE210" s="26" t="n"/>
      <c r="AF210" s="26" t="n"/>
      <c r="AG210" s="26" t="n"/>
      <c r="AH210" s="26" t="n"/>
      <c r="AI210" s="26" t="n"/>
      <c r="AJ210" s="26" t="n"/>
      <c r="AK210" s="26" t="n"/>
    </row>
    <row r="211" ht="15.75" customHeight="1" s="120">
      <c r="A211" s="26" t="n"/>
      <c r="B211" s="26" t="n"/>
      <c r="C211" s="26" t="n"/>
      <c r="D211" s="26" t="n"/>
      <c r="E211" s="26" t="n"/>
      <c r="F211" s="26" t="n"/>
      <c r="G211" s="26" t="n"/>
      <c r="H211" s="26" t="n"/>
      <c r="I211" s="26" t="n"/>
      <c r="J211" s="26" t="n"/>
      <c r="K211" s="26" t="n"/>
      <c r="L211" s="26" t="n"/>
      <c r="M211" s="26" t="n"/>
      <c r="N211" s="26" t="n"/>
      <c r="O211" s="26" t="n"/>
      <c r="P211" s="26" t="n"/>
      <c r="Q211" s="26" t="n"/>
      <c r="R211" s="26" t="n"/>
      <c r="S211" s="26" t="n"/>
      <c r="T211" s="26" t="n"/>
      <c r="U211" s="26" t="n"/>
      <c r="V211" s="26" t="n"/>
      <c r="W211" s="26" t="n"/>
      <c r="X211" s="26" t="n"/>
      <c r="Y211" s="26" t="n"/>
      <c r="Z211" s="26" t="n"/>
      <c r="AA211" s="26" t="n"/>
      <c r="AB211" s="26" t="n"/>
      <c r="AC211" s="26" t="n"/>
      <c r="AD211" s="26" t="n"/>
      <c r="AE211" s="26" t="n"/>
      <c r="AF211" s="26" t="n"/>
      <c r="AG211" s="26" t="n"/>
      <c r="AH211" s="26" t="n"/>
      <c r="AI211" s="26" t="n"/>
      <c r="AJ211" s="26" t="n"/>
      <c r="AK211" s="26" t="n"/>
    </row>
    <row r="212" ht="15.75" customHeight="1" s="120">
      <c r="A212" s="26" t="n"/>
      <c r="B212" s="26" t="n"/>
      <c r="C212" s="26" t="n"/>
      <c r="D212" s="26" t="n"/>
      <c r="E212" s="26" t="n"/>
      <c r="F212" s="26" t="n"/>
      <c r="G212" s="26" t="n"/>
      <c r="H212" s="26" t="n"/>
      <c r="I212" s="26" t="n"/>
      <c r="J212" s="26" t="n"/>
      <c r="K212" s="26" t="n"/>
      <c r="L212" s="26" t="n"/>
      <c r="M212" s="26" t="n"/>
      <c r="N212" s="26" t="n"/>
      <c r="O212" s="26" t="n"/>
      <c r="P212" s="26" t="n"/>
      <c r="Q212" s="26" t="n"/>
      <c r="R212" s="26" t="n"/>
      <c r="S212" s="26" t="n"/>
      <c r="T212" s="26" t="n"/>
      <c r="U212" s="26" t="n"/>
      <c r="V212" s="26" t="n"/>
      <c r="W212" s="26" t="n"/>
      <c r="X212" s="26" t="n"/>
      <c r="Y212" s="26" t="n"/>
      <c r="Z212" s="26" t="n"/>
      <c r="AA212" s="26" t="n"/>
      <c r="AB212" s="26" t="n"/>
      <c r="AC212" s="26" t="n"/>
      <c r="AD212" s="26" t="n"/>
      <c r="AE212" s="26" t="n"/>
      <c r="AF212" s="26" t="n"/>
      <c r="AG212" s="26" t="n"/>
      <c r="AH212" s="26" t="n"/>
      <c r="AI212" s="26" t="n"/>
      <c r="AJ212" s="26" t="n"/>
      <c r="AK212" s="26" t="n"/>
    </row>
    <row r="213" ht="15.75" customHeight="1" s="120">
      <c r="A213" s="26" t="n"/>
      <c r="B213" s="26" t="n"/>
      <c r="C213" s="26" t="n"/>
      <c r="D213" s="26" t="n"/>
      <c r="E213" s="26" t="n"/>
      <c r="F213" s="26" t="n"/>
      <c r="G213" s="26" t="n"/>
      <c r="H213" s="26" t="n"/>
      <c r="I213" s="26" t="n"/>
      <c r="J213" s="26" t="n"/>
      <c r="K213" s="26" t="n"/>
      <c r="L213" s="26" t="n"/>
      <c r="M213" s="26" t="n"/>
      <c r="N213" s="26" t="n"/>
      <c r="O213" s="26" t="n"/>
      <c r="P213" s="26" t="n"/>
      <c r="Q213" s="26" t="n"/>
      <c r="R213" s="26" t="n"/>
      <c r="S213" s="26" t="n"/>
      <c r="T213" s="26" t="n"/>
      <c r="U213" s="26" t="n"/>
      <c r="V213" s="26" t="n"/>
      <c r="W213" s="26" t="n"/>
      <c r="X213" s="26" t="n"/>
      <c r="Y213" s="26" t="n"/>
      <c r="Z213" s="26" t="n"/>
      <c r="AA213" s="26" t="n"/>
      <c r="AB213" s="26" t="n"/>
      <c r="AC213" s="26" t="n"/>
      <c r="AD213" s="26" t="n"/>
      <c r="AE213" s="26" t="n"/>
      <c r="AF213" s="26" t="n"/>
      <c r="AG213" s="26" t="n"/>
      <c r="AH213" s="26" t="n"/>
      <c r="AI213" s="26" t="n"/>
      <c r="AJ213" s="26" t="n"/>
      <c r="AK213" s="26" t="n"/>
    </row>
    <row r="214" ht="15.75" customHeight="1" s="120">
      <c r="A214" s="26" t="n"/>
      <c r="B214" s="26" t="n"/>
      <c r="C214" s="26" t="n"/>
      <c r="D214" s="26" t="n"/>
      <c r="E214" s="26" t="n"/>
      <c r="F214" s="26" t="n"/>
      <c r="G214" s="26" t="n"/>
      <c r="H214" s="26" t="n"/>
      <c r="I214" s="26" t="n"/>
      <c r="J214" s="26" t="n"/>
      <c r="K214" s="26" t="n"/>
      <c r="L214" s="26" t="n"/>
      <c r="M214" s="26" t="n"/>
      <c r="N214" s="26" t="n"/>
      <c r="O214" s="26" t="n"/>
      <c r="P214" s="26" t="n"/>
      <c r="Q214" s="26" t="n"/>
      <c r="R214" s="26" t="n"/>
      <c r="S214" s="26" t="n"/>
      <c r="T214" s="26" t="n"/>
      <c r="U214" s="26" t="n"/>
      <c r="V214" s="26" t="n"/>
      <c r="W214" s="26" t="n"/>
      <c r="X214" s="26" t="n"/>
      <c r="Y214" s="26" t="n"/>
      <c r="Z214" s="26" t="n"/>
      <c r="AA214" s="26" t="n"/>
      <c r="AB214" s="26" t="n"/>
      <c r="AC214" s="26" t="n"/>
      <c r="AD214" s="26" t="n"/>
      <c r="AE214" s="26" t="n"/>
      <c r="AF214" s="26" t="n"/>
      <c r="AG214" s="26" t="n"/>
      <c r="AH214" s="26" t="n"/>
      <c r="AI214" s="26" t="n"/>
      <c r="AJ214" s="26" t="n"/>
      <c r="AK214" s="26" t="n"/>
    </row>
    <row r="215" ht="15.75" customHeight="1" s="120">
      <c r="A215" s="26" t="n"/>
      <c r="B215" s="26" t="n"/>
      <c r="C215" s="26" t="n"/>
      <c r="D215" s="26" t="n"/>
      <c r="E215" s="26" t="n"/>
      <c r="F215" s="26" t="n"/>
      <c r="G215" s="26" t="n"/>
      <c r="H215" s="26" t="n"/>
      <c r="I215" s="26" t="n"/>
      <c r="J215" s="26" t="n"/>
      <c r="K215" s="26" t="n"/>
      <c r="L215" s="26" t="n"/>
      <c r="M215" s="26" t="n"/>
      <c r="N215" s="26" t="n"/>
      <c r="O215" s="26" t="n"/>
      <c r="P215" s="26" t="n"/>
      <c r="Q215" s="26" t="n"/>
      <c r="R215" s="26" t="n"/>
      <c r="S215" s="26" t="n"/>
      <c r="T215" s="26" t="n"/>
      <c r="U215" s="26" t="n"/>
      <c r="V215" s="26" t="n"/>
      <c r="W215" s="26" t="n"/>
      <c r="X215" s="26" t="n"/>
      <c r="Y215" s="26" t="n"/>
      <c r="Z215" s="26" t="n"/>
      <c r="AA215" s="26" t="n"/>
      <c r="AB215" s="26" t="n"/>
      <c r="AC215" s="26" t="n"/>
      <c r="AD215" s="26" t="n"/>
      <c r="AE215" s="26" t="n"/>
      <c r="AF215" s="26" t="n"/>
      <c r="AG215" s="26" t="n"/>
      <c r="AH215" s="26" t="n"/>
      <c r="AI215" s="26" t="n"/>
      <c r="AJ215" s="26" t="n"/>
      <c r="AK215" s="26" t="n"/>
    </row>
    <row r="216" ht="15.75" customHeight="1" s="120">
      <c r="A216" s="26" t="n"/>
      <c r="B216" s="26" t="n"/>
      <c r="C216" s="26" t="n"/>
      <c r="D216" s="26" t="n"/>
      <c r="E216" s="26" t="n"/>
      <c r="F216" s="26" t="n"/>
      <c r="G216" s="26" t="n"/>
      <c r="H216" s="26" t="n"/>
      <c r="I216" s="26" t="n"/>
      <c r="J216" s="26" t="n"/>
      <c r="K216" s="26" t="n"/>
      <c r="L216" s="26" t="n"/>
      <c r="M216" s="26" t="n"/>
      <c r="N216" s="26" t="n"/>
      <c r="O216" s="26" t="n"/>
      <c r="P216" s="26" t="n"/>
      <c r="Q216" s="26" t="n"/>
      <c r="R216" s="26" t="n"/>
      <c r="S216" s="26" t="n"/>
      <c r="T216" s="26" t="n"/>
      <c r="U216" s="26" t="n"/>
      <c r="V216" s="26" t="n"/>
      <c r="W216" s="26" t="n"/>
      <c r="X216" s="26" t="n"/>
      <c r="Y216" s="26" t="n"/>
      <c r="Z216" s="26" t="n"/>
      <c r="AA216" s="26" t="n"/>
      <c r="AB216" s="26" t="n"/>
      <c r="AC216" s="26" t="n"/>
      <c r="AD216" s="26" t="n"/>
      <c r="AE216" s="26" t="n"/>
      <c r="AF216" s="26" t="n"/>
      <c r="AG216" s="26" t="n"/>
      <c r="AH216" s="26" t="n"/>
      <c r="AI216" s="26" t="n"/>
      <c r="AJ216" s="26" t="n"/>
      <c r="AK216" s="26" t="n"/>
    </row>
    <row r="217" ht="15.75" customHeight="1" s="120">
      <c r="A217" s="26" t="n"/>
      <c r="B217" s="26" t="n"/>
      <c r="C217" s="26" t="n"/>
      <c r="D217" s="26" t="n"/>
      <c r="E217" s="26" t="n"/>
      <c r="F217" s="26" t="n"/>
      <c r="G217" s="26" t="n"/>
      <c r="H217" s="26" t="n"/>
      <c r="I217" s="26" t="n"/>
      <c r="J217" s="26" t="n"/>
      <c r="K217" s="26" t="n"/>
      <c r="L217" s="26" t="n"/>
      <c r="M217" s="26" t="n"/>
      <c r="N217" s="26" t="n"/>
      <c r="O217" s="26" t="n"/>
      <c r="P217" s="26" t="n"/>
      <c r="Q217" s="26" t="n"/>
      <c r="R217" s="26" t="n"/>
      <c r="S217" s="26" t="n"/>
      <c r="T217" s="26" t="n"/>
      <c r="U217" s="26" t="n"/>
      <c r="V217" s="26" t="n"/>
      <c r="W217" s="26" t="n"/>
      <c r="X217" s="26" t="n"/>
      <c r="Y217" s="26" t="n"/>
      <c r="Z217" s="26" t="n"/>
      <c r="AA217" s="26" t="n"/>
      <c r="AB217" s="26" t="n"/>
      <c r="AC217" s="26" t="n"/>
      <c r="AD217" s="26" t="n"/>
      <c r="AE217" s="26" t="n"/>
      <c r="AF217" s="26" t="n"/>
      <c r="AG217" s="26" t="n"/>
      <c r="AH217" s="26" t="n"/>
      <c r="AI217" s="26" t="n"/>
      <c r="AJ217" s="26" t="n"/>
      <c r="AK217" s="26" t="n"/>
    </row>
    <row r="218" ht="15.75" customHeight="1" s="120">
      <c r="A218" s="26" t="n"/>
      <c r="B218" s="26" t="n"/>
      <c r="C218" s="26" t="n"/>
      <c r="D218" s="26" t="n"/>
      <c r="E218" s="26" t="n"/>
      <c r="F218" s="26" t="n"/>
      <c r="G218" s="26" t="n"/>
      <c r="H218" s="26" t="n"/>
      <c r="I218" s="26" t="n"/>
      <c r="J218" s="26" t="n"/>
      <c r="K218" s="26" t="n"/>
      <c r="L218" s="26" t="n"/>
      <c r="M218" s="26" t="n"/>
      <c r="N218" s="26" t="n"/>
      <c r="O218" s="26" t="n"/>
      <c r="P218" s="26" t="n"/>
      <c r="Q218" s="26" t="n"/>
      <c r="R218" s="26" t="n"/>
      <c r="S218" s="26" t="n"/>
      <c r="T218" s="26" t="n"/>
      <c r="U218" s="26" t="n"/>
      <c r="V218" s="26" t="n"/>
      <c r="W218" s="26" t="n"/>
      <c r="X218" s="26" t="n"/>
      <c r="Y218" s="26" t="n"/>
      <c r="Z218" s="26" t="n"/>
      <c r="AA218" s="26" t="n"/>
      <c r="AB218" s="26" t="n"/>
      <c r="AC218" s="26" t="n"/>
      <c r="AD218" s="26" t="n"/>
      <c r="AE218" s="26" t="n"/>
      <c r="AF218" s="26" t="n"/>
      <c r="AG218" s="26" t="n"/>
      <c r="AH218" s="26" t="n"/>
      <c r="AI218" s="26" t="n"/>
      <c r="AJ218" s="26" t="n"/>
      <c r="AK218" s="26" t="n"/>
    </row>
    <row r="219" ht="15.75" customHeight="1" s="120">
      <c r="A219" s="26" t="n"/>
      <c r="B219" s="26" t="n"/>
      <c r="C219" s="26" t="n"/>
      <c r="D219" s="26" t="n"/>
      <c r="E219" s="26" t="n"/>
      <c r="F219" s="26" t="n"/>
      <c r="G219" s="26" t="n"/>
      <c r="H219" s="26" t="n"/>
      <c r="I219" s="26" t="n"/>
      <c r="J219" s="26" t="n"/>
      <c r="K219" s="26" t="n"/>
      <c r="L219" s="26" t="n"/>
      <c r="M219" s="26" t="n"/>
      <c r="N219" s="26" t="n"/>
      <c r="O219" s="26" t="n"/>
      <c r="P219" s="26" t="n"/>
      <c r="Q219" s="26" t="n"/>
      <c r="R219" s="26" t="n"/>
      <c r="S219" s="26" t="n"/>
      <c r="T219" s="26" t="n"/>
      <c r="U219" s="26" t="n"/>
      <c r="V219" s="26" t="n"/>
      <c r="W219" s="26" t="n"/>
      <c r="X219" s="26" t="n"/>
      <c r="Y219" s="26" t="n"/>
      <c r="Z219" s="26" t="n"/>
      <c r="AA219" s="26" t="n"/>
      <c r="AB219" s="26" t="n"/>
      <c r="AC219" s="26" t="n"/>
      <c r="AD219" s="26" t="n"/>
      <c r="AE219" s="26" t="n"/>
      <c r="AF219" s="26" t="n"/>
      <c r="AG219" s="26" t="n"/>
      <c r="AH219" s="26" t="n"/>
      <c r="AI219" s="26" t="n"/>
      <c r="AJ219" s="26" t="n"/>
      <c r="AK219" s="26" t="n"/>
    </row>
    <row r="220" ht="15.75" customHeight="1" s="120">
      <c r="A220" s="26" t="n"/>
      <c r="B220" s="26" t="n"/>
      <c r="C220" s="26" t="n"/>
      <c r="D220" s="26" t="n"/>
      <c r="E220" s="26" t="n"/>
      <c r="F220" s="26" t="n"/>
      <c r="G220" s="26" t="n"/>
      <c r="H220" s="26" t="n"/>
      <c r="I220" s="26" t="n"/>
      <c r="J220" s="26" t="n"/>
      <c r="K220" s="26" t="n"/>
      <c r="L220" s="26" t="n"/>
      <c r="M220" s="26" t="n"/>
      <c r="N220" s="26" t="n"/>
      <c r="O220" s="26" t="n"/>
      <c r="P220" s="26" t="n"/>
      <c r="Q220" s="26" t="n"/>
      <c r="R220" s="26" t="n"/>
      <c r="S220" s="26" t="n"/>
      <c r="T220" s="26" t="n"/>
      <c r="U220" s="26" t="n"/>
      <c r="V220" s="26" t="n"/>
      <c r="W220" s="26" t="n"/>
      <c r="X220" s="26" t="n"/>
      <c r="Y220" s="26" t="n"/>
      <c r="Z220" s="26" t="n"/>
      <c r="AA220" s="26" t="n"/>
      <c r="AB220" s="26" t="n"/>
      <c r="AC220" s="26" t="n"/>
      <c r="AD220" s="26" t="n"/>
      <c r="AE220" s="26" t="n"/>
      <c r="AF220" s="26" t="n"/>
      <c r="AG220" s="26" t="n"/>
      <c r="AH220" s="26" t="n"/>
      <c r="AI220" s="26" t="n"/>
      <c r="AJ220" s="26" t="n"/>
      <c r="AK220" s="26" t="n"/>
    </row>
    <row r="221" ht="15.75" customHeight="1" s="120">
      <c r="A221" s="26" t="n"/>
      <c r="B221" s="26" t="n"/>
      <c r="C221" s="26" t="n"/>
      <c r="D221" s="26" t="n"/>
      <c r="E221" s="26" t="n"/>
      <c r="F221" s="26" t="n"/>
      <c r="G221" s="26" t="n"/>
      <c r="H221" s="26" t="n"/>
      <c r="I221" s="26" t="n"/>
      <c r="J221" s="26" t="n"/>
      <c r="K221" s="26" t="n"/>
      <c r="L221" s="26" t="n"/>
      <c r="M221" s="26" t="n"/>
      <c r="N221" s="26" t="n"/>
      <c r="O221" s="26" t="n"/>
      <c r="P221" s="26" t="n"/>
      <c r="Q221" s="26" t="n"/>
      <c r="R221" s="26" t="n"/>
      <c r="S221" s="26" t="n"/>
      <c r="T221" s="26" t="n"/>
      <c r="U221" s="26" t="n"/>
      <c r="V221" s="26" t="n"/>
      <c r="W221" s="26" t="n"/>
      <c r="X221" s="26" t="n"/>
      <c r="Y221" s="26" t="n"/>
      <c r="Z221" s="26" t="n"/>
      <c r="AA221" s="26" t="n"/>
      <c r="AB221" s="26" t="n"/>
      <c r="AC221" s="26" t="n"/>
      <c r="AD221" s="26" t="n"/>
      <c r="AE221" s="26" t="n"/>
      <c r="AF221" s="26" t="n"/>
      <c r="AG221" s="26" t="n"/>
      <c r="AH221" s="26" t="n"/>
      <c r="AI221" s="26" t="n"/>
      <c r="AJ221" s="26" t="n"/>
      <c r="AK221" s="26" t="n"/>
    </row>
    <row r="222" ht="15.75" customHeight="1" s="120">
      <c r="A222" s="26" t="n"/>
      <c r="B222" s="26" t="n"/>
      <c r="C222" s="26" t="n"/>
      <c r="D222" s="26" t="n"/>
      <c r="E222" s="26" t="n"/>
      <c r="F222" s="26" t="n"/>
      <c r="G222" s="26" t="n"/>
      <c r="H222" s="26" t="n"/>
      <c r="I222" s="26" t="n"/>
      <c r="J222" s="26" t="n"/>
      <c r="K222" s="26" t="n"/>
      <c r="L222" s="26" t="n"/>
      <c r="M222" s="26" t="n"/>
      <c r="N222" s="26" t="n"/>
      <c r="O222" s="26" t="n"/>
      <c r="P222" s="26" t="n"/>
      <c r="Q222" s="26" t="n"/>
      <c r="R222" s="26" t="n"/>
      <c r="S222" s="26" t="n"/>
      <c r="T222" s="26" t="n"/>
      <c r="U222" s="26" t="n"/>
      <c r="V222" s="26" t="n"/>
      <c r="W222" s="26" t="n"/>
      <c r="X222" s="26" t="n"/>
      <c r="Y222" s="26" t="n"/>
      <c r="Z222" s="26" t="n"/>
      <c r="AA222" s="26" t="n"/>
      <c r="AB222" s="26" t="n"/>
      <c r="AC222" s="26" t="n"/>
      <c r="AD222" s="26" t="n"/>
      <c r="AE222" s="26" t="n"/>
      <c r="AF222" s="26" t="n"/>
      <c r="AG222" s="26" t="n"/>
      <c r="AH222" s="26" t="n"/>
      <c r="AI222" s="26" t="n"/>
      <c r="AJ222" s="26" t="n"/>
      <c r="AK222" s="26" t="n"/>
    </row>
    <row r="223" ht="15.75" customHeight="1" s="120">
      <c r="A223" s="26" t="n"/>
      <c r="B223" s="26" t="n"/>
      <c r="C223" s="26" t="n"/>
      <c r="D223" s="26" t="n"/>
      <c r="E223" s="26" t="n"/>
      <c r="F223" s="26" t="n"/>
      <c r="G223" s="26" t="n"/>
      <c r="H223" s="26" t="n"/>
      <c r="I223" s="26" t="n"/>
      <c r="J223" s="26" t="n"/>
      <c r="K223" s="26" t="n"/>
      <c r="L223" s="26" t="n"/>
      <c r="M223" s="26" t="n"/>
      <c r="N223" s="26" t="n"/>
      <c r="O223" s="26" t="n"/>
      <c r="P223" s="26" t="n"/>
      <c r="Q223" s="26" t="n"/>
      <c r="R223" s="26" t="n"/>
      <c r="S223" s="26" t="n"/>
      <c r="T223" s="26" t="n"/>
      <c r="U223" s="26" t="n"/>
      <c r="V223" s="26" t="n"/>
      <c r="W223" s="26" t="n"/>
      <c r="X223" s="26" t="n"/>
      <c r="Y223" s="26" t="n"/>
      <c r="Z223" s="26" t="n"/>
      <c r="AA223" s="26" t="n"/>
      <c r="AB223" s="26" t="n"/>
      <c r="AC223" s="26" t="n"/>
      <c r="AD223" s="26" t="n"/>
      <c r="AE223" s="26" t="n"/>
      <c r="AF223" s="26" t="n"/>
      <c r="AG223" s="26" t="n"/>
      <c r="AH223" s="26" t="n"/>
      <c r="AI223" s="26" t="n"/>
      <c r="AJ223" s="26" t="n"/>
      <c r="AK223" s="26" t="n"/>
    </row>
    <row r="224" ht="15.75" customHeight="1" s="120">
      <c r="A224" s="26" t="n"/>
      <c r="B224" s="26" t="n"/>
      <c r="C224" s="26" t="n"/>
      <c r="D224" s="26" t="n"/>
      <c r="E224" s="26" t="n"/>
      <c r="F224" s="26" t="n"/>
      <c r="G224" s="26" t="n"/>
      <c r="H224" s="26" t="n"/>
      <c r="I224" s="26" t="n"/>
      <c r="J224" s="26" t="n"/>
      <c r="K224" s="26" t="n"/>
      <c r="L224" s="26" t="n"/>
      <c r="M224" s="26" t="n"/>
      <c r="N224" s="26" t="n"/>
      <c r="O224" s="26" t="n"/>
      <c r="P224" s="26" t="n"/>
      <c r="Q224" s="26" t="n"/>
      <c r="R224" s="26" t="n"/>
      <c r="S224" s="26" t="n"/>
      <c r="T224" s="26" t="n"/>
      <c r="U224" s="26" t="n"/>
      <c r="V224" s="26" t="n"/>
      <c r="W224" s="26" t="n"/>
      <c r="X224" s="26" t="n"/>
      <c r="Y224" s="26" t="n"/>
      <c r="Z224" s="26" t="n"/>
      <c r="AA224" s="26" t="n"/>
      <c r="AB224" s="26" t="n"/>
      <c r="AC224" s="26" t="n"/>
      <c r="AD224" s="26" t="n"/>
      <c r="AE224" s="26" t="n"/>
      <c r="AF224" s="26" t="n"/>
      <c r="AG224" s="26" t="n"/>
      <c r="AH224" s="26" t="n"/>
      <c r="AI224" s="26" t="n"/>
      <c r="AJ224" s="26" t="n"/>
      <c r="AK224" s="26" t="n"/>
    </row>
    <row r="225" ht="15.75" customHeight="1" s="120">
      <c r="A225" s="26" t="n"/>
      <c r="B225" s="26" t="n"/>
      <c r="C225" s="26" t="n"/>
      <c r="D225" s="26" t="n"/>
      <c r="E225" s="26" t="n"/>
      <c r="F225" s="26" t="n"/>
      <c r="G225" s="26" t="n"/>
      <c r="H225" s="26" t="n"/>
      <c r="I225" s="26" t="n"/>
      <c r="J225" s="26" t="n"/>
      <c r="K225" s="26" t="n"/>
      <c r="L225" s="26" t="n"/>
      <c r="M225" s="26" t="n"/>
      <c r="N225" s="26" t="n"/>
      <c r="O225" s="26" t="n"/>
      <c r="P225" s="26" t="n"/>
      <c r="Q225" s="26" t="n"/>
      <c r="R225" s="26" t="n"/>
      <c r="S225" s="26" t="n"/>
      <c r="T225" s="26" t="n"/>
      <c r="U225" s="26" t="n"/>
      <c r="V225" s="26" t="n"/>
      <c r="W225" s="26" t="n"/>
      <c r="X225" s="26" t="n"/>
      <c r="Y225" s="26" t="n"/>
      <c r="Z225" s="26" t="n"/>
      <c r="AA225" s="26" t="n"/>
      <c r="AB225" s="26" t="n"/>
      <c r="AC225" s="26" t="n"/>
      <c r="AD225" s="26" t="n"/>
      <c r="AE225" s="26" t="n"/>
      <c r="AF225" s="26" t="n"/>
      <c r="AG225" s="26" t="n"/>
      <c r="AH225" s="26" t="n"/>
      <c r="AI225" s="26" t="n"/>
      <c r="AJ225" s="26" t="n"/>
      <c r="AK225" s="26" t="n"/>
    </row>
    <row r="226" ht="15.75" customHeight="1" s="120">
      <c r="A226" s="26" t="n"/>
      <c r="B226" s="26" t="n"/>
      <c r="C226" s="26" t="n"/>
      <c r="D226" s="26" t="n"/>
      <c r="E226" s="26" t="n"/>
      <c r="F226" s="26" t="n"/>
      <c r="G226" s="26" t="n"/>
      <c r="H226" s="26" t="n"/>
      <c r="I226" s="26" t="n"/>
      <c r="J226" s="26" t="n"/>
      <c r="K226" s="26" t="n"/>
      <c r="L226" s="26" t="n"/>
      <c r="M226" s="26" t="n"/>
      <c r="N226" s="26" t="n"/>
      <c r="O226" s="26" t="n"/>
      <c r="P226" s="26" t="n"/>
      <c r="Q226" s="26" t="n"/>
      <c r="R226" s="26" t="n"/>
      <c r="S226" s="26" t="n"/>
      <c r="T226" s="26" t="n"/>
      <c r="U226" s="26" t="n"/>
      <c r="V226" s="26" t="n"/>
      <c r="W226" s="26" t="n"/>
      <c r="X226" s="26" t="n"/>
      <c r="Y226" s="26" t="n"/>
      <c r="Z226" s="26" t="n"/>
      <c r="AA226" s="26" t="n"/>
      <c r="AB226" s="26" t="n"/>
      <c r="AC226" s="26" t="n"/>
      <c r="AD226" s="26" t="n"/>
      <c r="AE226" s="26" t="n"/>
      <c r="AF226" s="26" t="n"/>
      <c r="AG226" s="26" t="n"/>
      <c r="AH226" s="26" t="n"/>
      <c r="AI226" s="26" t="n"/>
      <c r="AJ226" s="26" t="n"/>
      <c r="AK226" s="26" t="n"/>
    </row>
    <row r="227" ht="15.75" customHeight="1" s="120">
      <c r="A227" s="26" t="n"/>
      <c r="B227" s="26" t="n"/>
      <c r="C227" s="26" t="n"/>
      <c r="D227" s="26" t="n"/>
      <c r="E227" s="26" t="n"/>
      <c r="F227" s="26" t="n"/>
      <c r="G227" s="26" t="n"/>
      <c r="H227" s="26" t="n"/>
      <c r="I227" s="26" t="n"/>
      <c r="J227" s="26" t="n"/>
      <c r="K227" s="26" t="n"/>
      <c r="L227" s="26" t="n"/>
      <c r="M227" s="26" t="n"/>
      <c r="N227" s="26" t="n"/>
      <c r="O227" s="26" t="n"/>
      <c r="P227" s="26" t="n"/>
      <c r="Q227" s="26" t="n"/>
      <c r="R227" s="26" t="n"/>
      <c r="S227" s="26" t="n"/>
      <c r="T227" s="26" t="n"/>
      <c r="U227" s="26" t="n"/>
      <c r="V227" s="26" t="n"/>
      <c r="W227" s="26" t="n"/>
      <c r="X227" s="26" t="n"/>
      <c r="Y227" s="26" t="n"/>
      <c r="Z227" s="26" t="n"/>
      <c r="AA227" s="26" t="n"/>
      <c r="AB227" s="26" t="n"/>
      <c r="AC227" s="26" t="n"/>
      <c r="AD227" s="26" t="n"/>
      <c r="AE227" s="26" t="n"/>
      <c r="AF227" s="26" t="n"/>
      <c r="AG227" s="26" t="n"/>
      <c r="AH227" s="26" t="n"/>
      <c r="AI227" s="26" t="n"/>
      <c r="AJ227" s="26" t="n"/>
      <c r="AK227" s="26" t="n"/>
    </row>
    <row r="228" ht="15.75" customHeight="1" s="120">
      <c r="A228" s="26" t="n"/>
      <c r="B228" s="26" t="n"/>
      <c r="C228" s="26" t="n"/>
      <c r="D228" s="26" t="n"/>
      <c r="E228" s="26" t="n"/>
      <c r="F228" s="26" t="n"/>
      <c r="G228" s="26" t="n"/>
      <c r="H228" s="26" t="n"/>
      <c r="I228" s="26" t="n"/>
      <c r="J228" s="26" t="n"/>
      <c r="K228" s="26" t="n"/>
      <c r="L228" s="26" t="n"/>
      <c r="M228" s="26" t="n"/>
      <c r="N228" s="26" t="n"/>
      <c r="O228" s="26" t="n"/>
      <c r="P228" s="26" t="n"/>
      <c r="Q228" s="26" t="n"/>
      <c r="R228" s="26" t="n"/>
      <c r="S228" s="26" t="n"/>
      <c r="T228" s="26" t="n"/>
      <c r="U228" s="26" t="n"/>
      <c r="V228" s="26" t="n"/>
      <c r="W228" s="26" t="n"/>
      <c r="X228" s="26" t="n"/>
      <c r="Y228" s="26" t="n"/>
      <c r="Z228" s="26" t="n"/>
      <c r="AA228" s="26" t="n"/>
      <c r="AB228" s="26" t="n"/>
      <c r="AC228" s="26" t="n"/>
      <c r="AD228" s="26" t="n"/>
      <c r="AE228" s="26" t="n"/>
      <c r="AF228" s="26" t="n"/>
      <c r="AG228" s="26" t="n"/>
      <c r="AH228" s="26" t="n"/>
      <c r="AI228" s="26" t="n"/>
      <c r="AJ228" s="26" t="n"/>
      <c r="AK228" s="26" t="n"/>
    </row>
    <row r="229" ht="15.75" customHeight="1" s="120">
      <c r="A229" s="26" t="n"/>
      <c r="B229" s="26" t="n"/>
      <c r="C229" s="26" t="n"/>
      <c r="D229" s="26" t="n"/>
      <c r="E229" s="26" t="n"/>
      <c r="F229" s="26" t="n"/>
      <c r="G229" s="26" t="n"/>
      <c r="H229" s="26" t="n"/>
      <c r="I229" s="26" t="n"/>
      <c r="J229" s="26" t="n"/>
      <c r="K229" s="26" t="n"/>
      <c r="L229" s="26" t="n"/>
      <c r="M229" s="26" t="n"/>
      <c r="N229" s="26" t="n"/>
      <c r="O229" s="26" t="n"/>
      <c r="P229" s="26" t="n"/>
      <c r="Q229" s="26" t="n"/>
      <c r="R229" s="26" t="n"/>
      <c r="S229" s="26" t="n"/>
      <c r="T229" s="26" t="n"/>
      <c r="U229" s="26" t="n"/>
      <c r="V229" s="26" t="n"/>
      <c r="W229" s="26" t="n"/>
      <c r="X229" s="26" t="n"/>
      <c r="Y229" s="26" t="n"/>
      <c r="Z229" s="26" t="n"/>
      <c r="AA229" s="26" t="n"/>
      <c r="AB229" s="26" t="n"/>
      <c r="AC229" s="26" t="n"/>
      <c r="AD229" s="26" t="n"/>
      <c r="AE229" s="26" t="n"/>
      <c r="AF229" s="26" t="n"/>
      <c r="AG229" s="26" t="n"/>
      <c r="AH229" s="26" t="n"/>
      <c r="AI229" s="26" t="n"/>
      <c r="AJ229" s="26" t="n"/>
      <c r="AK229" s="26" t="n"/>
    </row>
    <row r="230" ht="15.75" customHeight="1" s="120">
      <c r="A230" s="26" t="n"/>
      <c r="B230" s="26" t="n"/>
      <c r="C230" s="26" t="n"/>
      <c r="D230" s="26" t="n"/>
      <c r="E230" s="26" t="n"/>
      <c r="F230" s="26" t="n"/>
      <c r="G230" s="26" t="n"/>
      <c r="H230" s="26" t="n"/>
      <c r="I230" s="26" t="n"/>
      <c r="J230" s="26" t="n"/>
      <c r="K230" s="26" t="n"/>
      <c r="L230" s="26" t="n"/>
      <c r="M230" s="26" t="n"/>
      <c r="N230" s="26" t="n"/>
      <c r="O230" s="26" t="n"/>
      <c r="P230" s="26" t="n"/>
      <c r="Q230" s="26" t="n"/>
      <c r="R230" s="26" t="n"/>
      <c r="S230" s="26" t="n"/>
      <c r="T230" s="26" t="n"/>
      <c r="U230" s="26" t="n"/>
      <c r="V230" s="26" t="n"/>
      <c r="W230" s="26" t="n"/>
      <c r="X230" s="26" t="n"/>
      <c r="Y230" s="26" t="n"/>
      <c r="Z230" s="26" t="n"/>
      <c r="AA230" s="26" t="n"/>
      <c r="AB230" s="26" t="n"/>
      <c r="AC230" s="26" t="n"/>
      <c r="AD230" s="26" t="n"/>
      <c r="AE230" s="26" t="n"/>
      <c r="AF230" s="26" t="n"/>
      <c r="AG230" s="26" t="n"/>
      <c r="AH230" s="26" t="n"/>
      <c r="AI230" s="26" t="n"/>
      <c r="AJ230" s="26" t="n"/>
      <c r="AK230" s="26" t="n"/>
    </row>
    <row r="231" ht="15.75" customHeight="1" s="120">
      <c r="A231" s="26" t="n"/>
      <c r="B231" s="26" t="n"/>
      <c r="C231" s="26" t="n"/>
      <c r="D231" s="26" t="n"/>
      <c r="E231" s="26" t="n"/>
      <c r="F231" s="26" t="n"/>
      <c r="G231" s="26" t="n"/>
      <c r="H231" s="26" t="n"/>
      <c r="I231" s="26" t="n"/>
      <c r="J231" s="26" t="n"/>
      <c r="K231" s="26" t="n"/>
      <c r="L231" s="26" t="n"/>
      <c r="M231" s="26" t="n"/>
      <c r="N231" s="26" t="n"/>
      <c r="O231" s="26" t="n"/>
      <c r="P231" s="26" t="n"/>
      <c r="Q231" s="26" t="n"/>
      <c r="R231" s="26" t="n"/>
      <c r="S231" s="26" t="n"/>
      <c r="T231" s="26" t="n"/>
      <c r="U231" s="26" t="n"/>
      <c r="V231" s="26" t="n"/>
      <c r="W231" s="26" t="n"/>
      <c r="X231" s="26" t="n"/>
      <c r="Y231" s="26" t="n"/>
      <c r="Z231" s="26" t="n"/>
      <c r="AA231" s="26" t="n"/>
      <c r="AB231" s="26" t="n"/>
      <c r="AC231" s="26" t="n"/>
      <c r="AD231" s="26" t="n"/>
      <c r="AE231" s="26" t="n"/>
      <c r="AF231" s="26" t="n"/>
      <c r="AG231" s="26" t="n"/>
      <c r="AH231" s="26" t="n"/>
      <c r="AI231" s="26" t="n"/>
      <c r="AJ231" s="26" t="n"/>
      <c r="AK231" s="26" t="n"/>
    </row>
    <row r="232" ht="15.75" customHeight="1" s="120">
      <c r="A232" s="26" t="n"/>
      <c r="B232" s="26" t="n"/>
      <c r="C232" s="26" t="n"/>
      <c r="D232" s="26" t="n"/>
      <c r="E232" s="26" t="n"/>
      <c r="F232" s="26" t="n"/>
      <c r="G232" s="26" t="n"/>
      <c r="H232" s="26" t="n"/>
      <c r="I232" s="26" t="n"/>
      <c r="J232" s="26" t="n"/>
      <c r="K232" s="26" t="n"/>
      <c r="L232" s="26" t="n"/>
      <c r="M232" s="26" t="n"/>
      <c r="N232" s="26" t="n"/>
      <c r="O232" s="26" t="n"/>
      <c r="P232" s="26" t="n"/>
      <c r="Q232" s="26" t="n"/>
      <c r="R232" s="26" t="n"/>
      <c r="S232" s="26" t="n"/>
      <c r="T232" s="26" t="n"/>
      <c r="U232" s="26" t="n"/>
      <c r="V232" s="26" t="n"/>
      <c r="W232" s="26" t="n"/>
      <c r="X232" s="26" t="n"/>
      <c r="Y232" s="26" t="n"/>
      <c r="Z232" s="26" t="n"/>
      <c r="AA232" s="26" t="n"/>
      <c r="AB232" s="26" t="n"/>
      <c r="AC232" s="26" t="n"/>
      <c r="AD232" s="26" t="n"/>
      <c r="AE232" s="26" t="n"/>
      <c r="AF232" s="26" t="n"/>
      <c r="AG232" s="26" t="n"/>
      <c r="AH232" s="26" t="n"/>
      <c r="AI232" s="26" t="n"/>
      <c r="AJ232" s="26" t="n"/>
      <c r="AK232" s="26" t="n"/>
    </row>
    <row r="233" ht="15.75" customHeight="1" s="120">
      <c r="A233" s="26" t="n"/>
      <c r="B233" s="26" t="n"/>
      <c r="C233" s="26" t="n"/>
      <c r="D233" s="26" t="n"/>
      <c r="E233" s="26" t="n"/>
      <c r="F233" s="26" t="n"/>
      <c r="G233" s="26" t="n"/>
      <c r="H233" s="26" t="n"/>
      <c r="I233" s="26" t="n"/>
      <c r="J233" s="26" t="n"/>
      <c r="K233" s="26" t="n"/>
      <c r="L233" s="26" t="n"/>
      <c r="M233" s="26" t="n"/>
      <c r="N233" s="26" t="n"/>
      <c r="O233" s="26" t="n"/>
      <c r="P233" s="26" t="n"/>
      <c r="Q233" s="26" t="n"/>
      <c r="R233" s="26" t="n"/>
      <c r="S233" s="26" t="n"/>
      <c r="T233" s="26" t="n"/>
      <c r="U233" s="26" t="n"/>
      <c r="V233" s="26" t="n"/>
      <c r="W233" s="26" t="n"/>
      <c r="X233" s="26" t="n"/>
      <c r="Y233" s="26" t="n"/>
      <c r="Z233" s="26" t="n"/>
      <c r="AA233" s="26" t="n"/>
      <c r="AB233" s="26" t="n"/>
      <c r="AC233" s="26" t="n"/>
      <c r="AD233" s="26" t="n"/>
      <c r="AE233" s="26" t="n"/>
      <c r="AF233" s="26" t="n"/>
      <c r="AG233" s="26" t="n"/>
      <c r="AH233" s="26" t="n"/>
      <c r="AI233" s="26" t="n"/>
      <c r="AJ233" s="26" t="n"/>
      <c r="AK233" s="26" t="n"/>
    </row>
    <row r="234" ht="15.75" customHeight="1" s="120">
      <c r="A234" s="26" t="n"/>
      <c r="B234" s="26" t="n"/>
      <c r="C234" s="26" t="n"/>
      <c r="D234" s="26" t="n"/>
      <c r="E234" s="26" t="n"/>
      <c r="F234" s="26" t="n"/>
      <c r="G234" s="26" t="n"/>
      <c r="H234" s="26" t="n"/>
      <c r="I234" s="26" t="n"/>
      <c r="J234" s="26" t="n"/>
      <c r="K234" s="26" t="n"/>
      <c r="L234" s="26" t="n"/>
      <c r="M234" s="26" t="n"/>
      <c r="N234" s="26" t="n"/>
      <c r="O234" s="26" t="n"/>
      <c r="P234" s="26" t="n"/>
      <c r="Q234" s="26" t="n"/>
      <c r="R234" s="26" t="n"/>
      <c r="S234" s="26" t="n"/>
      <c r="T234" s="26" t="n"/>
      <c r="U234" s="26" t="n"/>
      <c r="V234" s="26" t="n"/>
      <c r="W234" s="26" t="n"/>
      <c r="X234" s="26" t="n"/>
      <c r="Y234" s="26" t="n"/>
      <c r="Z234" s="26" t="n"/>
      <c r="AA234" s="26" t="n"/>
      <c r="AB234" s="26" t="n"/>
      <c r="AC234" s="26" t="n"/>
      <c r="AD234" s="26" t="n"/>
      <c r="AE234" s="26" t="n"/>
      <c r="AF234" s="26" t="n"/>
      <c r="AG234" s="26" t="n"/>
      <c r="AH234" s="26" t="n"/>
      <c r="AI234" s="26" t="n"/>
      <c r="AJ234" s="26" t="n"/>
      <c r="AK234" s="26" t="n"/>
    </row>
    <row r="235" ht="15.75" customHeight="1" s="120">
      <c r="A235" s="26" t="n"/>
      <c r="B235" s="26" t="n"/>
      <c r="C235" s="26" t="n"/>
      <c r="D235" s="26" t="n"/>
      <c r="E235" s="26" t="n"/>
      <c r="F235" s="26" t="n"/>
      <c r="G235" s="26" t="n"/>
      <c r="H235" s="26" t="n"/>
      <c r="I235" s="26" t="n"/>
      <c r="J235" s="26" t="n"/>
      <c r="K235" s="26" t="n"/>
      <c r="L235" s="26" t="n"/>
      <c r="M235" s="26" t="n"/>
      <c r="N235" s="26" t="n"/>
      <c r="O235" s="26" t="n"/>
      <c r="P235" s="26" t="n"/>
      <c r="Q235" s="26" t="n"/>
      <c r="R235" s="26" t="n"/>
      <c r="S235" s="26" t="n"/>
      <c r="T235" s="26" t="n"/>
      <c r="U235" s="26" t="n"/>
      <c r="V235" s="26" t="n"/>
      <c r="W235" s="26" t="n"/>
      <c r="X235" s="26" t="n"/>
      <c r="Y235" s="26" t="n"/>
      <c r="Z235" s="26" t="n"/>
      <c r="AA235" s="26" t="n"/>
      <c r="AB235" s="26" t="n"/>
      <c r="AC235" s="26" t="n"/>
      <c r="AD235" s="26" t="n"/>
      <c r="AE235" s="26" t="n"/>
      <c r="AF235" s="26" t="n"/>
      <c r="AG235" s="26" t="n"/>
      <c r="AH235" s="26" t="n"/>
      <c r="AI235" s="26" t="n"/>
      <c r="AJ235" s="26" t="n"/>
      <c r="AK235" s="26" t="n"/>
    </row>
    <row r="236" ht="15.75" customHeight="1" s="120">
      <c r="A236" s="26" t="n"/>
      <c r="B236" s="26" t="n"/>
      <c r="C236" s="26" t="n"/>
      <c r="D236" s="26" t="n"/>
      <c r="E236" s="26" t="n"/>
      <c r="F236" s="26" t="n"/>
      <c r="G236" s="26" t="n"/>
      <c r="H236" s="26" t="n"/>
      <c r="I236" s="26" t="n"/>
      <c r="J236" s="26" t="n"/>
      <c r="K236" s="26" t="n"/>
      <c r="L236" s="26" t="n"/>
      <c r="M236" s="26" t="n"/>
      <c r="N236" s="26" t="n"/>
      <c r="O236" s="26" t="n"/>
      <c r="P236" s="26" t="n"/>
      <c r="Q236" s="26" t="n"/>
      <c r="R236" s="26" t="n"/>
      <c r="S236" s="26" t="n"/>
      <c r="T236" s="26" t="n"/>
      <c r="U236" s="26" t="n"/>
      <c r="V236" s="26" t="n"/>
      <c r="W236" s="26" t="n"/>
      <c r="X236" s="26" t="n"/>
      <c r="Y236" s="26" t="n"/>
      <c r="Z236" s="26" t="n"/>
      <c r="AA236" s="26" t="n"/>
      <c r="AB236" s="26" t="n"/>
      <c r="AC236" s="26" t="n"/>
      <c r="AD236" s="26" t="n"/>
      <c r="AE236" s="26" t="n"/>
      <c r="AF236" s="26" t="n"/>
      <c r="AG236" s="26" t="n"/>
      <c r="AH236" s="26" t="n"/>
      <c r="AI236" s="26" t="n"/>
      <c r="AJ236" s="26" t="n"/>
      <c r="AK236" s="26" t="n"/>
    </row>
    <row r="237" ht="15.75" customHeight="1" s="120">
      <c r="A237" s="26" t="n"/>
      <c r="B237" s="26" t="n"/>
      <c r="C237" s="26" t="n"/>
      <c r="D237" s="26" t="n"/>
      <c r="E237" s="26" t="n"/>
      <c r="F237" s="26" t="n"/>
      <c r="G237" s="26" t="n"/>
      <c r="H237" s="26" t="n"/>
      <c r="I237" s="26" t="n"/>
      <c r="J237" s="26" t="n"/>
      <c r="K237" s="26" t="n"/>
      <c r="L237" s="26" t="n"/>
      <c r="M237" s="26" t="n"/>
      <c r="N237" s="26" t="n"/>
      <c r="O237" s="26" t="n"/>
      <c r="P237" s="26" t="n"/>
      <c r="Q237" s="26" t="n"/>
      <c r="R237" s="26" t="n"/>
      <c r="S237" s="26" t="n"/>
      <c r="T237" s="26" t="n"/>
      <c r="U237" s="26" t="n"/>
      <c r="V237" s="26" t="n"/>
      <c r="W237" s="26" t="n"/>
      <c r="X237" s="26" t="n"/>
      <c r="Y237" s="26" t="n"/>
      <c r="Z237" s="26" t="n"/>
      <c r="AA237" s="26" t="n"/>
      <c r="AB237" s="26" t="n"/>
      <c r="AC237" s="26" t="n"/>
      <c r="AD237" s="26" t="n"/>
      <c r="AE237" s="26" t="n"/>
      <c r="AF237" s="26" t="n"/>
      <c r="AG237" s="26" t="n"/>
      <c r="AH237" s="26" t="n"/>
      <c r="AI237" s="26" t="n"/>
      <c r="AJ237" s="26" t="n"/>
      <c r="AK237" s="26" t="n"/>
    </row>
    <row r="238" ht="15.75" customHeight="1" s="120">
      <c r="A238" s="26" t="n"/>
      <c r="B238" s="26" t="n"/>
      <c r="C238" s="26" t="n"/>
      <c r="D238" s="26" t="n"/>
      <c r="E238" s="26" t="n"/>
      <c r="F238" s="26" t="n"/>
      <c r="G238" s="26" t="n"/>
      <c r="H238" s="26" t="n"/>
      <c r="I238" s="26" t="n"/>
      <c r="J238" s="26" t="n"/>
      <c r="K238" s="26" t="n"/>
      <c r="L238" s="26" t="n"/>
      <c r="M238" s="26" t="n"/>
      <c r="N238" s="26" t="n"/>
      <c r="O238" s="26" t="n"/>
      <c r="P238" s="26" t="n"/>
      <c r="Q238" s="26" t="n"/>
      <c r="R238" s="26" t="n"/>
      <c r="S238" s="26" t="n"/>
      <c r="T238" s="26" t="n"/>
      <c r="U238" s="26" t="n"/>
      <c r="V238" s="26" t="n"/>
      <c r="W238" s="26" t="n"/>
      <c r="X238" s="26" t="n"/>
      <c r="Y238" s="26" t="n"/>
      <c r="Z238" s="26" t="n"/>
      <c r="AA238" s="26" t="n"/>
      <c r="AB238" s="26" t="n"/>
      <c r="AC238" s="26" t="n"/>
      <c r="AD238" s="26" t="n"/>
      <c r="AE238" s="26" t="n"/>
      <c r="AF238" s="26" t="n"/>
      <c r="AG238" s="26" t="n"/>
      <c r="AH238" s="26" t="n"/>
      <c r="AI238" s="26" t="n"/>
      <c r="AJ238" s="26" t="n"/>
      <c r="AK238" s="26" t="n"/>
    </row>
    <row r="239" ht="15.75" customHeight="1" s="120">
      <c r="A239" s="26" t="n"/>
      <c r="B239" s="26" t="n"/>
      <c r="C239" s="26" t="n"/>
      <c r="D239" s="26" t="n"/>
      <c r="E239" s="26" t="n"/>
      <c r="F239" s="26" t="n"/>
      <c r="G239" s="26" t="n"/>
      <c r="H239" s="26" t="n"/>
      <c r="I239" s="26" t="n"/>
      <c r="J239" s="26" t="n"/>
      <c r="K239" s="26" t="n"/>
      <c r="L239" s="26" t="n"/>
      <c r="M239" s="26" t="n"/>
      <c r="N239" s="26" t="n"/>
      <c r="O239" s="26" t="n"/>
      <c r="P239" s="26" t="n"/>
      <c r="Q239" s="26" t="n"/>
      <c r="R239" s="26" t="n"/>
      <c r="S239" s="26" t="n"/>
      <c r="T239" s="26" t="n"/>
      <c r="U239" s="26" t="n"/>
      <c r="V239" s="26" t="n"/>
      <c r="W239" s="26" t="n"/>
      <c r="X239" s="26" t="n"/>
      <c r="Y239" s="26" t="n"/>
      <c r="Z239" s="26" t="n"/>
      <c r="AA239" s="26" t="n"/>
      <c r="AB239" s="26" t="n"/>
      <c r="AC239" s="26" t="n"/>
      <c r="AD239" s="26" t="n"/>
      <c r="AE239" s="26" t="n"/>
      <c r="AF239" s="26" t="n"/>
      <c r="AG239" s="26" t="n"/>
      <c r="AH239" s="26" t="n"/>
      <c r="AI239" s="26" t="n"/>
      <c r="AJ239" s="26" t="n"/>
      <c r="AK239" s="26" t="n"/>
    </row>
    <row r="240" ht="15.75" customHeight="1" s="120">
      <c r="A240" s="26" t="n"/>
      <c r="B240" s="26" t="n"/>
      <c r="C240" s="26" t="n"/>
      <c r="D240" s="26" t="n"/>
      <c r="E240" s="26" t="n"/>
      <c r="F240" s="26" t="n"/>
      <c r="G240" s="26" t="n"/>
      <c r="H240" s="26" t="n"/>
      <c r="I240" s="26" t="n"/>
      <c r="J240" s="26" t="n"/>
      <c r="K240" s="26" t="n"/>
      <c r="L240" s="26" t="n"/>
      <c r="M240" s="26" t="n"/>
      <c r="N240" s="26" t="n"/>
      <c r="O240" s="26" t="n"/>
      <c r="P240" s="26" t="n"/>
      <c r="Q240" s="26" t="n"/>
      <c r="R240" s="26" t="n"/>
      <c r="S240" s="26" t="n"/>
      <c r="T240" s="26" t="n"/>
      <c r="U240" s="26" t="n"/>
      <c r="V240" s="26" t="n"/>
      <c r="W240" s="26" t="n"/>
      <c r="X240" s="26" t="n"/>
      <c r="Y240" s="26" t="n"/>
      <c r="Z240" s="26" t="n"/>
      <c r="AA240" s="26" t="n"/>
      <c r="AB240" s="26" t="n"/>
      <c r="AC240" s="26" t="n"/>
      <c r="AD240" s="26" t="n"/>
      <c r="AE240" s="26" t="n"/>
      <c r="AF240" s="26" t="n"/>
      <c r="AG240" s="26" t="n"/>
      <c r="AH240" s="26" t="n"/>
      <c r="AI240" s="26" t="n"/>
      <c r="AJ240" s="26" t="n"/>
      <c r="AK240" s="26" t="n"/>
    </row>
    <row r="241" ht="15.75" customHeight="1" s="120">
      <c r="A241" s="26" t="n"/>
      <c r="B241" s="26" t="n"/>
      <c r="C241" s="26" t="n"/>
      <c r="D241" s="26" t="n"/>
      <c r="E241" s="26" t="n"/>
      <c r="F241" s="26" t="n"/>
      <c r="G241" s="26" t="n"/>
      <c r="H241" s="26" t="n"/>
      <c r="I241" s="26" t="n"/>
      <c r="J241" s="26" t="n"/>
      <c r="K241" s="26" t="n"/>
      <c r="L241" s="26" t="n"/>
      <c r="M241" s="26" t="n"/>
      <c r="N241" s="26" t="n"/>
      <c r="O241" s="26" t="n"/>
      <c r="P241" s="26" t="n"/>
      <c r="Q241" s="26" t="n"/>
      <c r="R241" s="26" t="n"/>
      <c r="S241" s="26" t="n"/>
      <c r="T241" s="26" t="n"/>
      <c r="U241" s="26" t="n"/>
      <c r="V241" s="26" t="n"/>
      <c r="W241" s="26" t="n"/>
      <c r="X241" s="26" t="n"/>
      <c r="Y241" s="26" t="n"/>
      <c r="Z241" s="26" t="n"/>
      <c r="AA241" s="26" t="n"/>
      <c r="AB241" s="26" t="n"/>
      <c r="AC241" s="26" t="n"/>
      <c r="AD241" s="26" t="n"/>
      <c r="AE241" s="26" t="n"/>
      <c r="AF241" s="26" t="n"/>
      <c r="AG241" s="26" t="n"/>
      <c r="AH241" s="26" t="n"/>
      <c r="AI241" s="26" t="n"/>
      <c r="AJ241" s="26" t="n"/>
      <c r="AK241" s="26" t="n"/>
    </row>
    <row r="242" ht="15.75" customHeight="1" s="120">
      <c r="A242" s="26" t="n"/>
      <c r="B242" s="26" t="n"/>
      <c r="C242" s="26" t="n"/>
      <c r="D242" s="26" t="n"/>
      <c r="E242" s="26" t="n"/>
      <c r="F242" s="26" t="n"/>
      <c r="G242" s="26" t="n"/>
      <c r="H242" s="26" t="n"/>
      <c r="I242" s="26" t="n"/>
      <c r="J242" s="26" t="n"/>
      <c r="K242" s="26" t="n"/>
      <c r="L242" s="26" t="n"/>
      <c r="M242" s="26" t="n"/>
      <c r="N242" s="26" t="n"/>
      <c r="O242" s="26" t="n"/>
      <c r="P242" s="26" t="n"/>
      <c r="Q242" s="26" t="n"/>
      <c r="R242" s="26" t="n"/>
      <c r="S242" s="26" t="n"/>
      <c r="T242" s="26" t="n"/>
      <c r="U242" s="26" t="n"/>
      <c r="V242" s="26" t="n"/>
      <c r="W242" s="26" t="n"/>
      <c r="X242" s="26" t="n"/>
      <c r="Y242" s="26" t="n"/>
      <c r="Z242" s="26" t="n"/>
      <c r="AA242" s="26" t="n"/>
      <c r="AB242" s="26" t="n"/>
      <c r="AC242" s="26" t="n"/>
      <c r="AD242" s="26" t="n"/>
      <c r="AE242" s="26" t="n"/>
      <c r="AF242" s="26" t="n"/>
      <c r="AG242" s="26" t="n"/>
      <c r="AH242" s="26" t="n"/>
      <c r="AI242" s="26" t="n"/>
      <c r="AJ242" s="26" t="n"/>
      <c r="AK242" s="26" t="n"/>
    </row>
    <row r="243" ht="15.75" customHeight="1" s="120">
      <c r="A243" s="26" t="n"/>
      <c r="B243" s="26" t="n"/>
      <c r="C243" s="26" t="n"/>
      <c r="D243" s="26" t="n"/>
      <c r="E243" s="26" t="n"/>
      <c r="F243" s="26" t="n"/>
      <c r="G243" s="26" t="n"/>
      <c r="H243" s="26" t="n"/>
      <c r="I243" s="26" t="n"/>
      <c r="J243" s="26" t="n"/>
      <c r="K243" s="26" t="n"/>
      <c r="L243" s="26" t="n"/>
      <c r="M243" s="26" t="n"/>
      <c r="N243" s="26" t="n"/>
      <c r="O243" s="26" t="n"/>
      <c r="P243" s="26" t="n"/>
      <c r="Q243" s="26" t="n"/>
      <c r="R243" s="26" t="n"/>
      <c r="S243" s="26" t="n"/>
      <c r="T243" s="26" t="n"/>
      <c r="U243" s="26" t="n"/>
      <c r="V243" s="26" t="n"/>
      <c r="W243" s="26" t="n"/>
      <c r="X243" s="26" t="n"/>
      <c r="Y243" s="26" t="n"/>
      <c r="Z243" s="26" t="n"/>
      <c r="AA243" s="26" t="n"/>
      <c r="AB243" s="26" t="n"/>
      <c r="AC243" s="26" t="n"/>
      <c r="AD243" s="26" t="n"/>
      <c r="AE243" s="26" t="n"/>
      <c r="AF243" s="26" t="n"/>
      <c r="AG243" s="26" t="n"/>
      <c r="AH243" s="26" t="n"/>
      <c r="AI243" s="26" t="n"/>
      <c r="AJ243" s="26" t="n"/>
      <c r="AK243" s="26" t="n"/>
    </row>
    <row r="244" ht="15.75" customHeight="1" s="120">
      <c r="A244" s="26" t="n"/>
      <c r="B244" s="26" t="n"/>
      <c r="C244" s="26" t="n"/>
      <c r="D244" s="26" t="n"/>
      <c r="E244" s="26" t="n"/>
      <c r="F244" s="26" t="n"/>
      <c r="G244" s="26" t="n"/>
      <c r="H244" s="26" t="n"/>
      <c r="I244" s="26" t="n"/>
      <c r="J244" s="26" t="n"/>
      <c r="K244" s="26" t="n"/>
      <c r="L244" s="26" t="n"/>
      <c r="M244" s="26" t="n"/>
      <c r="N244" s="26" t="n"/>
      <c r="O244" s="26" t="n"/>
      <c r="P244" s="26" t="n"/>
      <c r="Q244" s="26" t="n"/>
      <c r="R244" s="26" t="n"/>
      <c r="S244" s="26" t="n"/>
      <c r="T244" s="26" t="n"/>
      <c r="U244" s="26" t="n"/>
      <c r="V244" s="26" t="n"/>
      <c r="W244" s="26" t="n"/>
      <c r="X244" s="26" t="n"/>
      <c r="Y244" s="26" t="n"/>
      <c r="Z244" s="26" t="n"/>
      <c r="AA244" s="26" t="n"/>
      <c r="AB244" s="26" t="n"/>
      <c r="AC244" s="26" t="n"/>
      <c r="AD244" s="26" t="n"/>
      <c r="AE244" s="26" t="n"/>
      <c r="AF244" s="26" t="n"/>
      <c r="AG244" s="26" t="n"/>
      <c r="AH244" s="26" t="n"/>
      <c r="AI244" s="26" t="n"/>
      <c r="AJ244" s="26" t="n"/>
      <c r="AK244" s="26" t="n"/>
    </row>
    <row r="245" ht="15.75" customHeight="1" s="120">
      <c r="A245" s="26" t="n"/>
      <c r="B245" s="26" t="n"/>
      <c r="C245" s="26" t="n"/>
      <c r="D245" s="26" t="n"/>
      <c r="E245" s="26" t="n"/>
      <c r="F245" s="26" t="n"/>
      <c r="G245" s="26" t="n"/>
      <c r="H245" s="26" t="n"/>
      <c r="I245" s="26" t="n"/>
      <c r="J245" s="26" t="n"/>
      <c r="K245" s="26" t="n"/>
      <c r="L245" s="26" t="n"/>
      <c r="M245" s="26" t="n"/>
      <c r="N245" s="26" t="n"/>
      <c r="O245" s="26" t="n"/>
      <c r="P245" s="26" t="n"/>
      <c r="Q245" s="26" t="n"/>
      <c r="R245" s="26" t="n"/>
      <c r="S245" s="26" t="n"/>
      <c r="T245" s="26" t="n"/>
      <c r="U245" s="26" t="n"/>
      <c r="V245" s="26" t="n"/>
      <c r="W245" s="26" t="n"/>
      <c r="X245" s="26" t="n"/>
      <c r="Y245" s="26" t="n"/>
      <c r="Z245" s="26" t="n"/>
      <c r="AA245" s="26" t="n"/>
      <c r="AB245" s="26" t="n"/>
      <c r="AC245" s="26" t="n"/>
      <c r="AD245" s="26" t="n"/>
      <c r="AE245" s="26" t="n"/>
      <c r="AF245" s="26" t="n"/>
      <c r="AG245" s="26" t="n"/>
      <c r="AH245" s="26" t="n"/>
      <c r="AI245" s="26" t="n"/>
      <c r="AJ245" s="26" t="n"/>
      <c r="AK245" s="26" t="n"/>
    </row>
    <row r="246" ht="15.75" customHeight="1" s="120">
      <c r="A246" s="26" t="n"/>
      <c r="B246" s="26" t="n"/>
      <c r="C246" s="26" t="n"/>
      <c r="D246" s="26" t="n"/>
      <c r="E246" s="26" t="n"/>
      <c r="F246" s="26" t="n"/>
      <c r="G246" s="26" t="n"/>
      <c r="H246" s="26" t="n"/>
      <c r="I246" s="26" t="n"/>
      <c r="J246" s="26" t="n"/>
      <c r="K246" s="26" t="n"/>
      <c r="L246" s="26" t="n"/>
      <c r="M246" s="26" t="n"/>
      <c r="N246" s="26" t="n"/>
      <c r="O246" s="26" t="n"/>
      <c r="P246" s="26" t="n"/>
      <c r="Q246" s="26" t="n"/>
      <c r="R246" s="26" t="n"/>
      <c r="S246" s="26" t="n"/>
      <c r="T246" s="26" t="n"/>
      <c r="U246" s="26" t="n"/>
      <c r="V246" s="26" t="n"/>
      <c r="W246" s="26" t="n"/>
      <c r="X246" s="26" t="n"/>
      <c r="Y246" s="26" t="n"/>
      <c r="Z246" s="26" t="n"/>
      <c r="AA246" s="26" t="n"/>
      <c r="AB246" s="26" t="n"/>
      <c r="AC246" s="26" t="n"/>
      <c r="AD246" s="26" t="n"/>
      <c r="AE246" s="26" t="n"/>
      <c r="AF246" s="26" t="n"/>
      <c r="AG246" s="26" t="n"/>
      <c r="AH246" s="26" t="n"/>
      <c r="AI246" s="26" t="n"/>
      <c r="AJ246" s="26" t="n"/>
      <c r="AK246" s="26" t="n"/>
    </row>
    <row r="247" ht="15.75" customHeight="1" s="120">
      <c r="A247" s="26" t="n"/>
      <c r="B247" s="26" t="n"/>
      <c r="C247" s="26" t="n"/>
      <c r="D247" s="26" t="n"/>
      <c r="E247" s="26" t="n"/>
      <c r="F247" s="26" t="n"/>
      <c r="G247" s="26" t="n"/>
      <c r="H247" s="26" t="n"/>
      <c r="I247" s="26" t="n"/>
      <c r="J247" s="26" t="n"/>
      <c r="K247" s="26" t="n"/>
      <c r="L247" s="26" t="n"/>
      <c r="M247" s="26" t="n"/>
      <c r="N247" s="26" t="n"/>
      <c r="O247" s="26" t="n"/>
      <c r="P247" s="26" t="n"/>
      <c r="Q247" s="26" t="n"/>
      <c r="R247" s="26" t="n"/>
      <c r="S247" s="26" t="n"/>
      <c r="T247" s="26" t="n"/>
      <c r="U247" s="26" t="n"/>
      <c r="V247" s="26" t="n"/>
      <c r="W247" s="26" t="n"/>
      <c r="X247" s="26" t="n"/>
      <c r="Y247" s="26" t="n"/>
      <c r="Z247" s="26" t="n"/>
      <c r="AA247" s="26" t="n"/>
      <c r="AB247" s="26" t="n"/>
      <c r="AC247" s="26" t="n"/>
      <c r="AD247" s="26" t="n"/>
      <c r="AE247" s="26" t="n"/>
      <c r="AF247" s="26" t="n"/>
      <c r="AG247" s="26" t="n"/>
      <c r="AH247" s="26" t="n"/>
      <c r="AI247" s="26" t="n"/>
      <c r="AJ247" s="26" t="n"/>
      <c r="AK247" s="26" t="n"/>
    </row>
    <row r="248" ht="15.75" customHeight="1" s="120">
      <c r="A248" s="26" t="n"/>
      <c r="B248" s="26" t="n"/>
      <c r="C248" s="26" t="n"/>
      <c r="D248" s="26" t="n"/>
      <c r="E248" s="26" t="n"/>
      <c r="F248" s="26" t="n"/>
      <c r="G248" s="26" t="n"/>
      <c r="H248" s="26" t="n"/>
      <c r="I248" s="26" t="n"/>
      <c r="J248" s="26" t="n"/>
      <c r="K248" s="26" t="n"/>
      <c r="L248" s="26" t="n"/>
      <c r="M248" s="26" t="n"/>
      <c r="N248" s="26" t="n"/>
      <c r="O248" s="26" t="n"/>
      <c r="P248" s="26" t="n"/>
      <c r="Q248" s="26" t="n"/>
      <c r="R248" s="26" t="n"/>
      <c r="S248" s="26" t="n"/>
      <c r="T248" s="26" t="n"/>
      <c r="U248" s="26" t="n"/>
      <c r="V248" s="26" t="n"/>
      <c r="W248" s="26" t="n"/>
      <c r="X248" s="26" t="n"/>
      <c r="Y248" s="26" t="n"/>
      <c r="Z248" s="26" t="n"/>
      <c r="AA248" s="26" t="n"/>
      <c r="AB248" s="26" t="n"/>
      <c r="AC248" s="26" t="n"/>
      <c r="AD248" s="26" t="n"/>
      <c r="AE248" s="26" t="n"/>
      <c r="AF248" s="26" t="n"/>
      <c r="AG248" s="26" t="n"/>
      <c r="AH248" s="26" t="n"/>
      <c r="AI248" s="26" t="n"/>
      <c r="AJ248" s="26" t="n"/>
      <c r="AK248" s="26" t="n"/>
    </row>
    <row r="249" ht="15.75" customHeight="1" s="120">
      <c r="A249" s="26" t="n"/>
      <c r="B249" s="26" t="n"/>
      <c r="C249" s="26" t="n"/>
      <c r="D249" s="26" t="n"/>
      <c r="E249" s="26" t="n"/>
      <c r="F249" s="26" t="n"/>
      <c r="G249" s="26" t="n"/>
      <c r="H249" s="26" t="n"/>
      <c r="I249" s="26" t="n"/>
      <c r="J249" s="26" t="n"/>
      <c r="K249" s="26" t="n"/>
      <c r="L249" s="26" t="n"/>
      <c r="M249" s="26" t="n"/>
      <c r="N249" s="26" t="n"/>
      <c r="O249" s="26" t="n"/>
      <c r="P249" s="26" t="n"/>
      <c r="Q249" s="26" t="n"/>
      <c r="R249" s="26" t="n"/>
      <c r="S249" s="26" t="n"/>
      <c r="T249" s="26" t="n"/>
      <c r="U249" s="26" t="n"/>
      <c r="V249" s="26" t="n"/>
      <c r="W249" s="26" t="n"/>
      <c r="X249" s="26" t="n"/>
      <c r="Y249" s="26" t="n"/>
      <c r="Z249" s="26" t="n"/>
      <c r="AA249" s="26" t="n"/>
      <c r="AB249" s="26" t="n"/>
      <c r="AC249" s="26" t="n"/>
      <c r="AD249" s="26" t="n"/>
      <c r="AE249" s="26" t="n"/>
      <c r="AF249" s="26" t="n"/>
      <c r="AG249" s="26" t="n"/>
      <c r="AH249" s="26" t="n"/>
      <c r="AI249" s="26" t="n"/>
      <c r="AJ249" s="26" t="n"/>
      <c r="AK249" s="26" t="n"/>
    </row>
    <row r="250" ht="15.75" customHeight="1" s="120">
      <c r="A250" s="26" t="n"/>
      <c r="B250" s="26" t="n"/>
      <c r="C250" s="26" t="n"/>
      <c r="D250" s="26" t="n"/>
      <c r="E250" s="26" t="n"/>
      <c r="F250" s="26" t="n"/>
      <c r="G250" s="26" t="n"/>
      <c r="H250" s="26" t="n"/>
      <c r="I250" s="26" t="n"/>
      <c r="J250" s="26" t="n"/>
      <c r="K250" s="26" t="n"/>
      <c r="L250" s="26" t="n"/>
      <c r="M250" s="26" t="n"/>
      <c r="N250" s="26" t="n"/>
      <c r="O250" s="26" t="n"/>
      <c r="P250" s="26" t="n"/>
      <c r="Q250" s="26" t="n"/>
      <c r="R250" s="26" t="n"/>
      <c r="S250" s="26" t="n"/>
      <c r="T250" s="26" t="n"/>
      <c r="U250" s="26" t="n"/>
      <c r="V250" s="26" t="n"/>
      <c r="W250" s="26" t="n"/>
      <c r="X250" s="26" t="n"/>
      <c r="Y250" s="26" t="n"/>
      <c r="Z250" s="26" t="n"/>
      <c r="AA250" s="26" t="n"/>
      <c r="AB250" s="26" t="n"/>
      <c r="AC250" s="26" t="n"/>
      <c r="AD250" s="26" t="n"/>
      <c r="AE250" s="26" t="n"/>
      <c r="AF250" s="26" t="n"/>
      <c r="AG250" s="26" t="n"/>
      <c r="AH250" s="26" t="n"/>
      <c r="AI250" s="26" t="n"/>
      <c r="AJ250" s="26" t="n"/>
      <c r="AK250" s="26" t="n"/>
    </row>
    <row r="251" ht="15.75" customHeight="1" s="120">
      <c r="A251" s="26" t="n"/>
      <c r="B251" s="26" t="n"/>
      <c r="C251" s="26" t="n"/>
      <c r="D251" s="26" t="n"/>
      <c r="E251" s="26" t="n"/>
      <c r="F251" s="26" t="n"/>
      <c r="G251" s="26" t="n"/>
      <c r="H251" s="26" t="n"/>
      <c r="I251" s="26" t="n"/>
      <c r="J251" s="26" t="n"/>
      <c r="K251" s="26" t="n"/>
      <c r="L251" s="26" t="n"/>
      <c r="M251" s="26" t="n"/>
      <c r="N251" s="26" t="n"/>
      <c r="O251" s="26" t="n"/>
      <c r="P251" s="26" t="n"/>
      <c r="Q251" s="26" t="n"/>
      <c r="R251" s="26" t="n"/>
      <c r="S251" s="26" t="n"/>
      <c r="T251" s="26" t="n"/>
      <c r="U251" s="26" t="n"/>
      <c r="V251" s="26" t="n"/>
      <c r="W251" s="26" t="n"/>
      <c r="X251" s="26" t="n"/>
      <c r="Y251" s="26" t="n"/>
      <c r="Z251" s="26" t="n"/>
      <c r="AA251" s="26" t="n"/>
      <c r="AB251" s="26" t="n"/>
      <c r="AC251" s="26" t="n"/>
      <c r="AD251" s="26" t="n"/>
      <c r="AE251" s="26" t="n"/>
      <c r="AF251" s="26" t="n"/>
      <c r="AG251" s="26" t="n"/>
      <c r="AH251" s="26" t="n"/>
      <c r="AI251" s="26" t="n"/>
      <c r="AJ251" s="26" t="n"/>
      <c r="AK251" s="26" t="n"/>
    </row>
    <row r="252" ht="15.75" customHeight="1" s="120">
      <c r="A252" s="26" t="n"/>
      <c r="B252" s="26" t="n"/>
      <c r="C252" s="26" t="n"/>
      <c r="D252" s="26" t="n"/>
      <c r="E252" s="26" t="n"/>
      <c r="F252" s="26" t="n"/>
      <c r="G252" s="26" t="n"/>
      <c r="H252" s="26" t="n"/>
      <c r="I252" s="26" t="n"/>
      <c r="J252" s="26" t="n"/>
      <c r="K252" s="26" t="n"/>
      <c r="L252" s="26" t="n"/>
      <c r="M252" s="26" t="n"/>
      <c r="N252" s="26" t="n"/>
      <c r="O252" s="26" t="n"/>
      <c r="P252" s="26" t="n"/>
      <c r="Q252" s="26" t="n"/>
      <c r="R252" s="26" t="n"/>
      <c r="S252" s="26" t="n"/>
      <c r="T252" s="26" t="n"/>
      <c r="U252" s="26" t="n"/>
      <c r="V252" s="26" t="n"/>
      <c r="W252" s="26" t="n"/>
      <c r="X252" s="26" t="n"/>
      <c r="Y252" s="26" t="n"/>
      <c r="Z252" s="26" t="n"/>
      <c r="AA252" s="26" t="n"/>
      <c r="AB252" s="26" t="n"/>
      <c r="AC252" s="26" t="n"/>
      <c r="AD252" s="26" t="n"/>
      <c r="AE252" s="26" t="n"/>
      <c r="AF252" s="26" t="n"/>
      <c r="AG252" s="26" t="n"/>
      <c r="AH252" s="26" t="n"/>
      <c r="AI252" s="26" t="n"/>
      <c r="AJ252" s="26" t="n"/>
      <c r="AK252" s="26" t="n"/>
    </row>
    <row r="253" ht="15.75" customHeight="1" s="120">
      <c r="A253" s="26" t="n"/>
      <c r="B253" s="26" t="n"/>
      <c r="C253" s="26" t="n"/>
      <c r="D253" s="26" t="n"/>
      <c r="E253" s="26" t="n"/>
      <c r="F253" s="26" t="n"/>
      <c r="G253" s="26" t="n"/>
      <c r="H253" s="26" t="n"/>
      <c r="I253" s="26" t="n"/>
      <c r="J253" s="26" t="n"/>
      <c r="K253" s="26" t="n"/>
      <c r="L253" s="26" t="n"/>
      <c r="M253" s="26" t="n"/>
      <c r="N253" s="26" t="n"/>
      <c r="O253" s="26" t="n"/>
      <c r="P253" s="26" t="n"/>
      <c r="Q253" s="26" t="n"/>
      <c r="R253" s="26" t="n"/>
      <c r="S253" s="26" t="n"/>
      <c r="T253" s="26" t="n"/>
      <c r="U253" s="26" t="n"/>
      <c r="V253" s="26" t="n"/>
      <c r="W253" s="26" t="n"/>
      <c r="X253" s="26" t="n"/>
      <c r="Y253" s="26" t="n"/>
      <c r="Z253" s="26" t="n"/>
      <c r="AA253" s="26" t="n"/>
      <c r="AB253" s="26" t="n"/>
      <c r="AC253" s="26" t="n"/>
      <c r="AD253" s="26" t="n"/>
      <c r="AE253" s="26" t="n"/>
      <c r="AF253" s="26" t="n"/>
      <c r="AG253" s="26" t="n"/>
      <c r="AH253" s="26" t="n"/>
      <c r="AI253" s="26" t="n"/>
      <c r="AJ253" s="26" t="n"/>
      <c r="AK253" s="26" t="n"/>
    </row>
    <row r="254" ht="15.75" customHeight="1" s="120">
      <c r="A254" s="26" t="n"/>
      <c r="B254" s="26" t="n"/>
      <c r="C254" s="26" t="n"/>
      <c r="D254" s="26" t="n"/>
      <c r="E254" s="26" t="n"/>
      <c r="F254" s="26" t="n"/>
      <c r="G254" s="26" t="n"/>
      <c r="H254" s="26" t="n"/>
      <c r="I254" s="26" t="n"/>
      <c r="J254" s="26" t="n"/>
      <c r="K254" s="26" t="n"/>
      <c r="L254" s="26" t="n"/>
      <c r="M254" s="26" t="n"/>
      <c r="N254" s="26" t="n"/>
      <c r="O254" s="26" t="n"/>
      <c r="P254" s="26" t="n"/>
      <c r="Q254" s="26" t="n"/>
      <c r="R254" s="26" t="n"/>
      <c r="S254" s="26" t="n"/>
      <c r="T254" s="26" t="n"/>
      <c r="U254" s="26" t="n"/>
      <c r="V254" s="26" t="n"/>
      <c r="W254" s="26" t="n"/>
      <c r="X254" s="26" t="n"/>
      <c r="Y254" s="26" t="n"/>
      <c r="Z254" s="26" t="n"/>
      <c r="AA254" s="26" t="n"/>
      <c r="AB254" s="26" t="n"/>
      <c r="AC254" s="26" t="n"/>
      <c r="AD254" s="26" t="n"/>
      <c r="AE254" s="26" t="n"/>
      <c r="AF254" s="26" t="n"/>
      <c r="AG254" s="26" t="n"/>
      <c r="AH254" s="26" t="n"/>
      <c r="AI254" s="26" t="n"/>
      <c r="AJ254" s="26" t="n"/>
      <c r="AK254" s="26" t="n"/>
    </row>
    <row r="255" ht="15.75" customHeight="1" s="120">
      <c r="A255" s="26" t="n"/>
      <c r="B255" s="26" t="n"/>
      <c r="C255" s="26" t="n"/>
      <c r="D255" s="26" t="n"/>
      <c r="E255" s="26" t="n"/>
      <c r="F255" s="26" t="n"/>
      <c r="G255" s="26" t="n"/>
      <c r="H255" s="26" t="n"/>
      <c r="I255" s="26" t="n"/>
      <c r="J255" s="26" t="n"/>
      <c r="K255" s="26" t="n"/>
      <c r="L255" s="26" t="n"/>
      <c r="M255" s="26" t="n"/>
      <c r="N255" s="26" t="n"/>
      <c r="O255" s="26" t="n"/>
      <c r="P255" s="26" t="n"/>
      <c r="Q255" s="26" t="n"/>
      <c r="R255" s="26" t="n"/>
      <c r="S255" s="26" t="n"/>
      <c r="T255" s="26" t="n"/>
      <c r="U255" s="26" t="n"/>
      <c r="V255" s="26" t="n"/>
      <c r="W255" s="26" t="n"/>
      <c r="X255" s="26" t="n"/>
      <c r="Y255" s="26" t="n"/>
      <c r="Z255" s="26" t="n"/>
      <c r="AA255" s="26" t="n"/>
      <c r="AB255" s="26" t="n"/>
      <c r="AC255" s="26" t="n"/>
      <c r="AD255" s="26" t="n"/>
      <c r="AE255" s="26" t="n"/>
      <c r="AF255" s="26" t="n"/>
      <c r="AG255" s="26" t="n"/>
      <c r="AH255" s="26" t="n"/>
      <c r="AI255" s="26" t="n"/>
      <c r="AJ255" s="26" t="n"/>
      <c r="AK255" s="26" t="n"/>
    </row>
    <row r="256" ht="15.75" customHeight="1" s="120">
      <c r="A256" s="26" t="n"/>
      <c r="B256" s="26" t="n"/>
      <c r="C256" s="26" t="n"/>
      <c r="D256" s="26" t="n"/>
      <c r="E256" s="26" t="n"/>
      <c r="F256" s="26" t="n"/>
      <c r="G256" s="26" t="n"/>
      <c r="H256" s="26" t="n"/>
      <c r="I256" s="26" t="n"/>
      <c r="J256" s="26" t="n"/>
      <c r="K256" s="26" t="n"/>
      <c r="L256" s="26" t="n"/>
      <c r="M256" s="26" t="n"/>
      <c r="N256" s="26" t="n"/>
      <c r="O256" s="26" t="n"/>
      <c r="P256" s="26" t="n"/>
      <c r="Q256" s="26" t="n"/>
      <c r="R256" s="26" t="n"/>
      <c r="S256" s="26" t="n"/>
      <c r="T256" s="26" t="n"/>
      <c r="U256" s="26" t="n"/>
      <c r="V256" s="26" t="n"/>
      <c r="W256" s="26" t="n"/>
      <c r="X256" s="26" t="n"/>
      <c r="Y256" s="26" t="n"/>
      <c r="Z256" s="26" t="n"/>
      <c r="AA256" s="26" t="n"/>
      <c r="AB256" s="26" t="n"/>
      <c r="AC256" s="26" t="n"/>
      <c r="AD256" s="26" t="n"/>
      <c r="AE256" s="26" t="n"/>
      <c r="AF256" s="26" t="n"/>
      <c r="AG256" s="26" t="n"/>
      <c r="AH256" s="26" t="n"/>
      <c r="AI256" s="26" t="n"/>
      <c r="AJ256" s="26" t="n"/>
      <c r="AK256" s="26" t="n"/>
    </row>
    <row r="257" ht="15.75" customHeight="1" s="120">
      <c r="A257" s="26" t="n"/>
      <c r="B257" s="26" t="n"/>
      <c r="C257" s="26" t="n"/>
      <c r="D257" s="26" t="n"/>
      <c r="E257" s="26" t="n"/>
      <c r="F257" s="26" t="n"/>
      <c r="G257" s="26" t="n"/>
      <c r="H257" s="26" t="n"/>
      <c r="I257" s="26" t="n"/>
      <c r="J257" s="26" t="n"/>
      <c r="K257" s="26" t="n"/>
      <c r="L257" s="26" t="n"/>
      <c r="M257" s="26" t="n"/>
      <c r="N257" s="26" t="n"/>
      <c r="O257" s="26" t="n"/>
      <c r="P257" s="26" t="n"/>
      <c r="Q257" s="26" t="n"/>
      <c r="R257" s="26" t="n"/>
      <c r="S257" s="26" t="n"/>
      <c r="T257" s="26" t="n"/>
      <c r="U257" s="26" t="n"/>
      <c r="V257" s="26" t="n"/>
      <c r="W257" s="26" t="n"/>
      <c r="X257" s="26" t="n"/>
      <c r="Y257" s="26" t="n"/>
      <c r="Z257" s="26" t="n"/>
      <c r="AA257" s="26" t="n"/>
      <c r="AB257" s="26" t="n"/>
      <c r="AC257" s="26" t="n"/>
      <c r="AD257" s="26" t="n"/>
      <c r="AE257" s="26" t="n"/>
      <c r="AF257" s="26" t="n"/>
      <c r="AG257" s="26" t="n"/>
      <c r="AH257" s="26" t="n"/>
      <c r="AI257" s="26" t="n"/>
      <c r="AJ257" s="26" t="n"/>
      <c r="AK257" s="26" t="n"/>
    </row>
    <row r="258" ht="15.75" customHeight="1" s="120">
      <c r="A258" s="26" t="n"/>
      <c r="B258" s="26" t="n"/>
      <c r="C258" s="26" t="n"/>
      <c r="D258" s="26" t="n"/>
      <c r="E258" s="26" t="n"/>
      <c r="F258" s="26" t="n"/>
      <c r="G258" s="26" t="n"/>
      <c r="H258" s="26" t="n"/>
      <c r="I258" s="26" t="n"/>
      <c r="J258" s="26" t="n"/>
      <c r="K258" s="26" t="n"/>
      <c r="L258" s="26" t="n"/>
      <c r="M258" s="26" t="n"/>
      <c r="N258" s="26" t="n"/>
      <c r="O258" s="26" t="n"/>
      <c r="P258" s="26" t="n"/>
      <c r="Q258" s="26" t="n"/>
      <c r="R258" s="26" t="n"/>
      <c r="S258" s="26" t="n"/>
      <c r="T258" s="26" t="n"/>
      <c r="U258" s="26" t="n"/>
      <c r="V258" s="26" t="n"/>
      <c r="W258" s="26" t="n"/>
      <c r="X258" s="26" t="n"/>
      <c r="Y258" s="26" t="n"/>
      <c r="Z258" s="26" t="n"/>
      <c r="AA258" s="26" t="n"/>
      <c r="AB258" s="26" t="n"/>
      <c r="AC258" s="26" t="n"/>
      <c r="AD258" s="26" t="n"/>
      <c r="AE258" s="26" t="n"/>
      <c r="AF258" s="26" t="n"/>
      <c r="AG258" s="26" t="n"/>
      <c r="AH258" s="26" t="n"/>
      <c r="AI258" s="26" t="n"/>
      <c r="AJ258" s="26" t="n"/>
      <c r="AK258" s="26" t="n"/>
    </row>
    <row r="259" ht="15.75" customHeight="1" s="120">
      <c r="A259" s="26" t="n"/>
      <c r="B259" s="26" t="n"/>
      <c r="C259" s="26" t="n"/>
      <c r="D259" s="26" t="n"/>
      <c r="E259" s="26" t="n"/>
      <c r="F259" s="26" t="n"/>
      <c r="G259" s="26" t="n"/>
      <c r="H259" s="26" t="n"/>
      <c r="I259" s="26" t="n"/>
      <c r="J259" s="26" t="n"/>
      <c r="K259" s="26" t="n"/>
      <c r="L259" s="26" t="n"/>
      <c r="M259" s="26" t="n"/>
      <c r="N259" s="26" t="n"/>
      <c r="O259" s="26" t="n"/>
      <c r="P259" s="26" t="n"/>
      <c r="Q259" s="26" t="n"/>
      <c r="R259" s="26" t="n"/>
      <c r="S259" s="26" t="n"/>
      <c r="T259" s="26" t="n"/>
      <c r="U259" s="26" t="n"/>
      <c r="V259" s="26" t="n"/>
      <c r="W259" s="26" t="n"/>
      <c r="X259" s="26" t="n"/>
      <c r="Y259" s="26" t="n"/>
      <c r="Z259" s="26" t="n"/>
      <c r="AA259" s="26" t="n"/>
      <c r="AB259" s="26" t="n"/>
      <c r="AC259" s="26" t="n"/>
      <c r="AD259" s="26" t="n"/>
      <c r="AE259" s="26" t="n"/>
      <c r="AF259" s="26" t="n"/>
      <c r="AG259" s="26" t="n"/>
      <c r="AH259" s="26" t="n"/>
      <c r="AI259" s="26" t="n"/>
      <c r="AJ259" s="26" t="n"/>
      <c r="AK259" s="26" t="n"/>
    </row>
    <row r="260" ht="15.75" customHeight="1" s="120">
      <c r="A260" s="26" t="n"/>
      <c r="B260" s="26" t="n"/>
      <c r="C260" s="26" t="n"/>
      <c r="D260" s="26" t="n"/>
      <c r="E260" s="26" t="n"/>
      <c r="F260" s="26" t="n"/>
      <c r="G260" s="26" t="n"/>
      <c r="H260" s="26" t="n"/>
      <c r="I260" s="26" t="n"/>
      <c r="J260" s="26" t="n"/>
      <c r="K260" s="26" t="n"/>
      <c r="L260" s="26" t="n"/>
      <c r="M260" s="26" t="n"/>
      <c r="N260" s="26" t="n"/>
      <c r="O260" s="26" t="n"/>
      <c r="P260" s="26" t="n"/>
      <c r="Q260" s="26" t="n"/>
      <c r="R260" s="26" t="n"/>
      <c r="S260" s="26" t="n"/>
      <c r="T260" s="26" t="n"/>
      <c r="U260" s="26" t="n"/>
      <c r="V260" s="26" t="n"/>
      <c r="W260" s="26" t="n"/>
      <c r="X260" s="26" t="n"/>
      <c r="Y260" s="26" t="n"/>
      <c r="Z260" s="26" t="n"/>
      <c r="AA260" s="26" t="n"/>
      <c r="AB260" s="26" t="n"/>
      <c r="AC260" s="26" t="n"/>
      <c r="AD260" s="26" t="n"/>
      <c r="AE260" s="26" t="n"/>
      <c r="AF260" s="26" t="n"/>
      <c r="AG260" s="26" t="n"/>
      <c r="AH260" s="26" t="n"/>
      <c r="AI260" s="26" t="n"/>
      <c r="AJ260" s="26" t="n"/>
      <c r="AK260" s="26" t="n"/>
    </row>
    <row r="261" ht="15.75" customHeight="1" s="120">
      <c r="A261" s="26" t="n"/>
      <c r="B261" s="26" t="n"/>
      <c r="C261" s="26" t="n"/>
      <c r="D261" s="26" t="n"/>
      <c r="E261" s="26" t="n"/>
      <c r="F261" s="26" t="n"/>
      <c r="G261" s="26" t="n"/>
      <c r="H261" s="26" t="n"/>
      <c r="I261" s="26" t="n"/>
      <c r="J261" s="26" t="n"/>
      <c r="K261" s="26" t="n"/>
      <c r="L261" s="26" t="n"/>
      <c r="M261" s="26" t="n"/>
      <c r="N261" s="26" t="n"/>
      <c r="O261" s="26" t="n"/>
      <c r="P261" s="26" t="n"/>
      <c r="Q261" s="26" t="n"/>
      <c r="R261" s="26" t="n"/>
      <c r="S261" s="26" t="n"/>
      <c r="T261" s="26" t="n"/>
      <c r="U261" s="26" t="n"/>
      <c r="V261" s="26" t="n"/>
      <c r="W261" s="26" t="n"/>
      <c r="X261" s="26" t="n"/>
      <c r="Y261" s="26" t="n"/>
      <c r="Z261" s="26" t="n"/>
      <c r="AA261" s="26" t="n"/>
      <c r="AB261" s="26" t="n"/>
      <c r="AC261" s="26" t="n"/>
      <c r="AD261" s="26" t="n"/>
      <c r="AE261" s="26" t="n"/>
      <c r="AF261" s="26" t="n"/>
      <c r="AG261" s="26" t="n"/>
      <c r="AH261" s="26" t="n"/>
      <c r="AI261" s="26" t="n"/>
      <c r="AJ261" s="26" t="n"/>
      <c r="AK261" s="26" t="n"/>
    </row>
    <row r="262" ht="15.75" customHeight="1" s="120">
      <c r="A262" s="26" t="n"/>
      <c r="B262" s="26" t="n"/>
      <c r="C262" s="26" t="n"/>
      <c r="D262" s="26" t="n"/>
      <c r="E262" s="26" t="n"/>
      <c r="F262" s="26" t="n"/>
      <c r="G262" s="26" t="n"/>
      <c r="H262" s="26" t="n"/>
      <c r="I262" s="26" t="n"/>
      <c r="J262" s="26" t="n"/>
      <c r="K262" s="26" t="n"/>
      <c r="L262" s="26" t="n"/>
      <c r="M262" s="26" t="n"/>
      <c r="N262" s="26" t="n"/>
      <c r="O262" s="26" t="n"/>
      <c r="P262" s="26" t="n"/>
      <c r="Q262" s="26" t="n"/>
      <c r="R262" s="26" t="n"/>
      <c r="S262" s="26" t="n"/>
      <c r="T262" s="26" t="n"/>
      <c r="U262" s="26" t="n"/>
      <c r="V262" s="26" t="n"/>
      <c r="W262" s="26" t="n"/>
      <c r="X262" s="26" t="n"/>
      <c r="Y262" s="26" t="n"/>
      <c r="Z262" s="26" t="n"/>
      <c r="AA262" s="26" t="n"/>
      <c r="AB262" s="26" t="n"/>
      <c r="AC262" s="26" t="n"/>
      <c r="AD262" s="26" t="n"/>
      <c r="AE262" s="26" t="n"/>
      <c r="AF262" s="26" t="n"/>
      <c r="AG262" s="26" t="n"/>
      <c r="AH262" s="26" t="n"/>
      <c r="AI262" s="26" t="n"/>
      <c r="AJ262" s="26" t="n"/>
      <c r="AK262" s="26" t="n"/>
    </row>
    <row r="263" ht="15.75" customHeight="1" s="120">
      <c r="A263" s="26" t="n"/>
      <c r="B263" s="26" t="n"/>
      <c r="C263" s="26" t="n"/>
      <c r="D263" s="26" t="n"/>
      <c r="E263" s="26" t="n"/>
      <c r="F263" s="26" t="n"/>
      <c r="G263" s="26" t="n"/>
      <c r="H263" s="26" t="n"/>
      <c r="I263" s="26" t="n"/>
      <c r="J263" s="26" t="n"/>
      <c r="K263" s="26" t="n"/>
      <c r="L263" s="26" t="n"/>
      <c r="M263" s="26" t="n"/>
      <c r="N263" s="26" t="n"/>
      <c r="O263" s="26" t="n"/>
      <c r="P263" s="26" t="n"/>
      <c r="Q263" s="26" t="n"/>
      <c r="R263" s="26" t="n"/>
      <c r="S263" s="26" t="n"/>
      <c r="T263" s="26" t="n"/>
      <c r="U263" s="26" t="n"/>
      <c r="V263" s="26" t="n"/>
      <c r="W263" s="26" t="n"/>
      <c r="X263" s="26" t="n"/>
      <c r="Y263" s="26" t="n"/>
      <c r="Z263" s="26" t="n"/>
      <c r="AA263" s="26" t="n"/>
      <c r="AB263" s="26" t="n"/>
      <c r="AC263" s="26" t="n"/>
      <c r="AD263" s="26" t="n"/>
      <c r="AE263" s="26" t="n"/>
      <c r="AF263" s="26" t="n"/>
      <c r="AG263" s="26" t="n"/>
      <c r="AH263" s="26" t="n"/>
      <c r="AI263" s="26" t="n"/>
      <c r="AJ263" s="26" t="n"/>
      <c r="AK263" s="26" t="n"/>
    </row>
    <row r="264" ht="15.75" customHeight="1" s="120">
      <c r="A264" s="26" t="n"/>
      <c r="B264" s="26" t="n"/>
      <c r="C264" s="26" t="n"/>
      <c r="D264" s="26" t="n"/>
      <c r="E264" s="26" t="n"/>
      <c r="F264" s="26" t="n"/>
      <c r="G264" s="26" t="n"/>
      <c r="H264" s="26" t="n"/>
      <c r="I264" s="26" t="n"/>
      <c r="J264" s="26" t="n"/>
      <c r="K264" s="26" t="n"/>
      <c r="L264" s="26" t="n"/>
      <c r="M264" s="26" t="n"/>
      <c r="N264" s="26" t="n"/>
      <c r="O264" s="26" t="n"/>
      <c r="P264" s="26" t="n"/>
      <c r="Q264" s="26" t="n"/>
      <c r="R264" s="26" t="n"/>
      <c r="S264" s="26" t="n"/>
      <c r="T264" s="26" t="n"/>
      <c r="U264" s="26" t="n"/>
      <c r="V264" s="26" t="n"/>
      <c r="W264" s="26" t="n"/>
      <c r="X264" s="26" t="n"/>
      <c r="Y264" s="26" t="n"/>
      <c r="Z264" s="26" t="n"/>
      <c r="AA264" s="26" t="n"/>
      <c r="AB264" s="26" t="n"/>
      <c r="AC264" s="26" t="n"/>
      <c r="AD264" s="26" t="n"/>
      <c r="AE264" s="26" t="n"/>
      <c r="AF264" s="26" t="n"/>
      <c r="AG264" s="26" t="n"/>
      <c r="AH264" s="26" t="n"/>
      <c r="AI264" s="26" t="n"/>
      <c r="AJ264" s="26" t="n"/>
      <c r="AK264" s="26" t="n"/>
    </row>
    <row r="265" ht="15.75" customHeight="1" s="120">
      <c r="A265" s="26" t="n"/>
      <c r="B265" s="26" t="n"/>
      <c r="C265" s="26" t="n"/>
      <c r="D265" s="26" t="n"/>
      <c r="E265" s="26" t="n"/>
      <c r="F265" s="26" t="n"/>
      <c r="G265" s="26" t="n"/>
      <c r="H265" s="26" t="n"/>
      <c r="I265" s="26" t="n"/>
      <c r="J265" s="26" t="n"/>
      <c r="K265" s="26" t="n"/>
      <c r="L265" s="26" t="n"/>
      <c r="M265" s="26" t="n"/>
      <c r="N265" s="26" t="n"/>
      <c r="O265" s="26" t="n"/>
      <c r="P265" s="26" t="n"/>
      <c r="Q265" s="26" t="n"/>
      <c r="R265" s="26" t="n"/>
      <c r="S265" s="26" t="n"/>
      <c r="T265" s="26" t="n"/>
      <c r="U265" s="26" t="n"/>
      <c r="V265" s="26" t="n"/>
      <c r="W265" s="26" t="n"/>
      <c r="X265" s="26" t="n"/>
      <c r="Y265" s="26" t="n"/>
      <c r="Z265" s="26" t="n"/>
      <c r="AA265" s="26" t="n"/>
      <c r="AB265" s="26" t="n"/>
      <c r="AC265" s="26" t="n"/>
      <c r="AD265" s="26" t="n"/>
      <c r="AE265" s="26" t="n"/>
      <c r="AF265" s="26" t="n"/>
      <c r="AG265" s="26" t="n"/>
      <c r="AH265" s="26" t="n"/>
      <c r="AI265" s="26" t="n"/>
      <c r="AJ265" s="26" t="n"/>
      <c r="AK265" s="26" t="n"/>
    </row>
    <row r="266" ht="15.75" customHeight="1" s="120">
      <c r="A266" s="26" t="n"/>
      <c r="B266" s="26" t="n"/>
      <c r="C266" s="26" t="n"/>
      <c r="D266" s="26" t="n"/>
      <c r="E266" s="26" t="n"/>
      <c r="F266" s="26" t="n"/>
      <c r="G266" s="26" t="n"/>
      <c r="H266" s="26" t="n"/>
      <c r="I266" s="26" t="n"/>
      <c r="J266" s="26" t="n"/>
      <c r="K266" s="26" t="n"/>
      <c r="L266" s="26" t="n"/>
      <c r="M266" s="26" t="n"/>
      <c r="N266" s="26" t="n"/>
      <c r="O266" s="26" t="n"/>
      <c r="P266" s="26" t="n"/>
      <c r="Q266" s="26" t="n"/>
      <c r="R266" s="26" t="n"/>
      <c r="S266" s="26" t="n"/>
      <c r="T266" s="26" t="n"/>
      <c r="U266" s="26" t="n"/>
      <c r="V266" s="26" t="n"/>
      <c r="W266" s="26" t="n"/>
      <c r="X266" s="26" t="n"/>
      <c r="Y266" s="26" t="n"/>
      <c r="Z266" s="26" t="n"/>
      <c r="AA266" s="26" t="n"/>
      <c r="AB266" s="26" t="n"/>
      <c r="AC266" s="26" t="n"/>
      <c r="AD266" s="26" t="n"/>
      <c r="AE266" s="26" t="n"/>
      <c r="AF266" s="26" t="n"/>
      <c r="AG266" s="26" t="n"/>
      <c r="AH266" s="26" t="n"/>
      <c r="AI266" s="26" t="n"/>
      <c r="AJ266" s="26" t="n"/>
      <c r="AK266" s="26" t="n"/>
    </row>
    <row r="267" ht="15.75" customHeight="1" s="120">
      <c r="A267" s="26" t="n"/>
      <c r="B267" s="26" t="n"/>
      <c r="C267" s="26" t="n"/>
      <c r="D267" s="26" t="n"/>
      <c r="E267" s="26" t="n"/>
      <c r="F267" s="26" t="n"/>
      <c r="G267" s="26" t="n"/>
      <c r="H267" s="26" t="n"/>
      <c r="I267" s="26" t="n"/>
      <c r="J267" s="26" t="n"/>
      <c r="K267" s="26" t="n"/>
      <c r="L267" s="26" t="n"/>
      <c r="M267" s="26" t="n"/>
      <c r="N267" s="26" t="n"/>
      <c r="O267" s="26" t="n"/>
      <c r="P267" s="26" t="n"/>
      <c r="Q267" s="26" t="n"/>
      <c r="R267" s="26" t="n"/>
      <c r="S267" s="26" t="n"/>
      <c r="T267" s="26" t="n"/>
      <c r="U267" s="26" t="n"/>
      <c r="V267" s="26" t="n"/>
      <c r="W267" s="26" t="n"/>
      <c r="X267" s="26" t="n"/>
      <c r="Y267" s="26" t="n"/>
      <c r="Z267" s="26" t="n"/>
      <c r="AA267" s="26" t="n"/>
      <c r="AB267" s="26" t="n"/>
      <c r="AC267" s="26" t="n"/>
      <c r="AD267" s="26" t="n"/>
      <c r="AE267" s="26" t="n"/>
      <c r="AF267" s="26" t="n"/>
      <c r="AG267" s="26" t="n"/>
      <c r="AH267" s="26" t="n"/>
      <c r="AI267" s="26" t="n"/>
      <c r="AJ267" s="26" t="n"/>
      <c r="AK267" s="26" t="n"/>
    </row>
    <row r="268" ht="15.75" customHeight="1" s="120">
      <c r="A268" s="26" t="n"/>
      <c r="B268" s="26" t="n"/>
      <c r="C268" s="26" t="n"/>
      <c r="D268" s="26" t="n"/>
      <c r="E268" s="26" t="n"/>
      <c r="F268" s="26" t="n"/>
      <c r="G268" s="26" t="n"/>
      <c r="H268" s="26" t="n"/>
      <c r="I268" s="26" t="n"/>
      <c r="J268" s="26" t="n"/>
      <c r="K268" s="26" t="n"/>
      <c r="L268" s="26" t="n"/>
      <c r="M268" s="26" t="n"/>
      <c r="N268" s="26" t="n"/>
      <c r="O268" s="26" t="n"/>
      <c r="P268" s="26" t="n"/>
      <c r="Q268" s="26" t="n"/>
      <c r="R268" s="26" t="n"/>
      <c r="S268" s="26" t="n"/>
      <c r="T268" s="26" t="n"/>
      <c r="U268" s="26" t="n"/>
      <c r="V268" s="26" t="n"/>
      <c r="W268" s="26" t="n"/>
      <c r="X268" s="26" t="n"/>
      <c r="Y268" s="26" t="n"/>
      <c r="Z268" s="26" t="n"/>
      <c r="AA268" s="26" t="n"/>
      <c r="AB268" s="26" t="n"/>
      <c r="AC268" s="26" t="n"/>
      <c r="AD268" s="26" t="n"/>
      <c r="AE268" s="26" t="n"/>
      <c r="AF268" s="26" t="n"/>
      <c r="AG268" s="26" t="n"/>
      <c r="AH268" s="26" t="n"/>
      <c r="AI268" s="26" t="n"/>
      <c r="AJ268" s="26" t="n"/>
      <c r="AK268" s="26" t="n"/>
    </row>
    <row r="269" ht="15.75" customHeight="1" s="120">
      <c r="A269" s="26" t="n"/>
      <c r="B269" s="26" t="n"/>
      <c r="C269" s="26" t="n"/>
      <c r="D269" s="26" t="n"/>
      <c r="E269" s="26" t="n"/>
      <c r="F269" s="26" t="n"/>
      <c r="G269" s="26" t="n"/>
      <c r="H269" s="26" t="n"/>
      <c r="I269" s="26" t="n"/>
      <c r="J269" s="26" t="n"/>
      <c r="K269" s="26" t="n"/>
      <c r="L269" s="26" t="n"/>
      <c r="M269" s="26" t="n"/>
      <c r="N269" s="26" t="n"/>
      <c r="O269" s="26" t="n"/>
      <c r="P269" s="26" t="n"/>
      <c r="Q269" s="26" t="n"/>
      <c r="R269" s="26" t="n"/>
      <c r="S269" s="26" t="n"/>
      <c r="T269" s="26" t="n"/>
      <c r="U269" s="26" t="n"/>
      <c r="V269" s="26" t="n"/>
      <c r="W269" s="26" t="n"/>
      <c r="X269" s="26" t="n"/>
      <c r="Y269" s="26" t="n"/>
      <c r="Z269" s="26" t="n"/>
      <c r="AA269" s="26" t="n"/>
      <c r="AB269" s="26" t="n"/>
      <c r="AC269" s="26" t="n"/>
      <c r="AD269" s="26" t="n"/>
      <c r="AE269" s="26" t="n"/>
      <c r="AF269" s="26" t="n"/>
      <c r="AG269" s="26" t="n"/>
      <c r="AH269" s="26" t="n"/>
      <c r="AI269" s="26" t="n"/>
      <c r="AJ269" s="26" t="n"/>
      <c r="AK269" s="26" t="n"/>
    </row>
    <row r="270" ht="15.75" customHeight="1" s="120">
      <c r="A270" s="26" t="n"/>
      <c r="B270" s="26" t="n"/>
      <c r="C270" s="26" t="n"/>
      <c r="D270" s="26" t="n"/>
      <c r="E270" s="26" t="n"/>
      <c r="F270" s="26" t="n"/>
      <c r="G270" s="26" t="n"/>
      <c r="H270" s="26" t="n"/>
      <c r="I270" s="26" t="n"/>
      <c r="J270" s="26" t="n"/>
      <c r="K270" s="26" t="n"/>
      <c r="L270" s="26" t="n"/>
      <c r="M270" s="26" t="n"/>
      <c r="N270" s="26" t="n"/>
      <c r="O270" s="26" t="n"/>
      <c r="P270" s="26" t="n"/>
      <c r="Q270" s="26" t="n"/>
      <c r="R270" s="26" t="n"/>
      <c r="S270" s="26" t="n"/>
      <c r="T270" s="26" t="n"/>
      <c r="U270" s="26" t="n"/>
      <c r="V270" s="26" t="n"/>
      <c r="W270" s="26" t="n"/>
      <c r="X270" s="26" t="n"/>
      <c r="Y270" s="26" t="n"/>
      <c r="Z270" s="26" t="n"/>
      <c r="AA270" s="26" t="n"/>
      <c r="AB270" s="26" t="n"/>
      <c r="AC270" s="26" t="n"/>
      <c r="AD270" s="26" t="n"/>
      <c r="AE270" s="26" t="n"/>
      <c r="AF270" s="26" t="n"/>
      <c r="AG270" s="26" t="n"/>
      <c r="AH270" s="26" t="n"/>
      <c r="AI270" s="26" t="n"/>
      <c r="AJ270" s="26" t="n"/>
      <c r="AK270" s="26" t="n"/>
    </row>
    <row r="271" ht="15.75" customHeight="1" s="120">
      <c r="A271" s="26" t="n"/>
      <c r="B271" s="26" t="n"/>
      <c r="C271" s="26" t="n"/>
      <c r="D271" s="26" t="n"/>
      <c r="E271" s="26" t="n"/>
      <c r="F271" s="26" t="n"/>
      <c r="G271" s="26" t="n"/>
      <c r="H271" s="26" t="n"/>
      <c r="I271" s="26" t="n"/>
      <c r="J271" s="26" t="n"/>
      <c r="K271" s="26" t="n"/>
      <c r="L271" s="26" t="n"/>
      <c r="M271" s="26" t="n"/>
      <c r="N271" s="26" t="n"/>
      <c r="O271" s="26" t="n"/>
      <c r="P271" s="26" t="n"/>
      <c r="Q271" s="26" t="n"/>
      <c r="R271" s="26" t="n"/>
      <c r="S271" s="26" t="n"/>
      <c r="T271" s="26" t="n"/>
      <c r="U271" s="26" t="n"/>
      <c r="V271" s="26" t="n"/>
      <c r="W271" s="26" t="n"/>
      <c r="X271" s="26" t="n"/>
      <c r="Y271" s="26" t="n"/>
      <c r="Z271" s="26" t="n"/>
      <c r="AA271" s="26" t="n"/>
      <c r="AB271" s="26" t="n"/>
      <c r="AC271" s="26" t="n"/>
      <c r="AD271" s="26" t="n"/>
      <c r="AE271" s="26" t="n"/>
      <c r="AF271" s="26" t="n"/>
      <c r="AG271" s="26" t="n"/>
      <c r="AH271" s="26" t="n"/>
      <c r="AI271" s="26" t="n"/>
      <c r="AJ271" s="26" t="n"/>
      <c r="AK271" s="26" t="n"/>
    </row>
    <row r="272" ht="15.75" customHeight="1" s="120">
      <c r="A272" s="26" t="n"/>
      <c r="B272" s="26" t="n"/>
      <c r="C272" s="26" t="n"/>
      <c r="D272" s="26" t="n"/>
      <c r="E272" s="26" t="n"/>
      <c r="F272" s="26" t="n"/>
      <c r="G272" s="26" t="n"/>
      <c r="H272" s="26" t="n"/>
      <c r="I272" s="26" t="n"/>
      <c r="J272" s="26" t="n"/>
      <c r="K272" s="26" t="n"/>
      <c r="L272" s="26" t="n"/>
      <c r="M272" s="26" t="n"/>
      <c r="N272" s="26" t="n"/>
      <c r="O272" s="26" t="n"/>
      <c r="P272" s="26" t="n"/>
      <c r="Q272" s="26" t="n"/>
      <c r="R272" s="26" t="n"/>
      <c r="S272" s="26" t="n"/>
      <c r="T272" s="26" t="n"/>
      <c r="U272" s="26" t="n"/>
      <c r="V272" s="26" t="n"/>
      <c r="W272" s="26" t="n"/>
      <c r="X272" s="26" t="n"/>
      <c r="Y272" s="26" t="n"/>
      <c r="Z272" s="26" t="n"/>
      <c r="AA272" s="26" t="n"/>
      <c r="AB272" s="26" t="n"/>
      <c r="AC272" s="26" t="n"/>
      <c r="AD272" s="26" t="n"/>
      <c r="AE272" s="26" t="n"/>
      <c r="AF272" s="26" t="n"/>
      <c r="AG272" s="26" t="n"/>
      <c r="AH272" s="26" t="n"/>
      <c r="AI272" s="26" t="n"/>
      <c r="AJ272" s="26" t="n"/>
      <c r="AK272" s="26" t="n"/>
    </row>
    <row r="273" ht="15.75" customHeight="1" s="120">
      <c r="A273" s="26" t="n"/>
      <c r="B273" s="26" t="n"/>
      <c r="C273" s="26" t="n"/>
      <c r="D273" s="26" t="n"/>
      <c r="E273" s="26" t="n"/>
      <c r="F273" s="26" t="n"/>
      <c r="G273" s="26" t="n"/>
      <c r="H273" s="26" t="n"/>
      <c r="I273" s="26" t="n"/>
      <c r="J273" s="26" t="n"/>
      <c r="K273" s="26" t="n"/>
      <c r="L273" s="26" t="n"/>
      <c r="M273" s="26" t="n"/>
      <c r="N273" s="26" t="n"/>
      <c r="O273" s="26" t="n"/>
      <c r="P273" s="26" t="n"/>
      <c r="Q273" s="26" t="n"/>
      <c r="R273" s="26" t="n"/>
      <c r="S273" s="26" t="n"/>
      <c r="T273" s="26" t="n"/>
      <c r="U273" s="26" t="n"/>
      <c r="V273" s="26" t="n"/>
      <c r="W273" s="26" t="n"/>
      <c r="X273" s="26" t="n"/>
      <c r="Y273" s="26" t="n"/>
      <c r="Z273" s="26" t="n"/>
      <c r="AA273" s="26" t="n"/>
      <c r="AB273" s="26" t="n"/>
      <c r="AC273" s="26" t="n"/>
      <c r="AD273" s="26" t="n"/>
      <c r="AE273" s="26" t="n"/>
      <c r="AF273" s="26" t="n"/>
      <c r="AG273" s="26" t="n"/>
      <c r="AH273" s="26" t="n"/>
      <c r="AI273" s="26" t="n"/>
      <c r="AJ273" s="26" t="n"/>
      <c r="AK273" s="26" t="n"/>
    </row>
    <row r="274" ht="15.75" customHeight="1" s="120">
      <c r="A274" s="26" t="n"/>
      <c r="B274" s="26" t="n"/>
      <c r="C274" s="26" t="n"/>
      <c r="D274" s="26" t="n"/>
      <c r="E274" s="26" t="n"/>
      <c r="F274" s="26" t="n"/>
      <c r="G274" s="26" t="n"/>
      <c r="H274" s="26" t="n"/>
      <c r="I274" s="26" t="n"/>
      <c r="J274" s="26" t="n"/>
      <c r="K274" s="26" t="n"/>
      <c r="L274" s="26" t="n"/>
      <c r="M274" s="26" t="n"/>
      <c r="N274" s="26" t="n"/>
      <c r="O274" s="26" t="n"/>
      <c r="P274" s="26" t="n"/>
      <c r="Q274" s="26" t="n"/>
      <c r="R274" s="26" t="n"/>
      <c r="S274" s="26" t="n"/>
      <c r="T274" s="26" t="n"/>
      <c r="U274" s="26" t="n"/>
      <c r="V274" s="26" t="n"/>
      <c r="W274" s="26" t="n"/>
      <c r="X274" s="26" t="n"/>
      <c r="Y274" s="26" t="n"/>
      <c r="Z274" s="26" t="n"/>
      <c r="AA274" s="26" t="n"/>
      <c r="AB274" s="26" t="n"/>
      <c r="AC274" s="26" t="n"/>
      <c r="AD274" s="26" t="n"/>
      <c r="AE274" s="26" t="n"/>
      <c r="AF274" s="26" t="n"/>
      <c r="AG274" s="26" t="n"/>
      <c r="AH274" s="26" t="n"/>
      <c r="AI274" s="26" t="n"/>
      <c r="AJ274" s="26" t="n"/>
      <c r="AK274" s="26" t="n"/>
    </row>
    <row r="275" ht="15.75" customHeight="1" s="120">
      <c r="A275" s="26" t="n"/>
      <c r="B275" s="26" t="n"/>
      <c r="C275" s="26" t="n"/>
      <c r="D275" s="26" t="n"/>
      <c r="E275" s="26" t="n"/>
      <c r="F275" s="26" t="n"/>
      <c r="G275" s="26" t="n"/>
      <c r="H275" s="26" t="n"/>
      <c r="I275" s="26" t="n"/>
      <c r="J275" s="26" t="n"/>
      <c r="K275" s="26" t="n"/>
      <c r="L275" s="26" t="n"/>
      <c r="M275" s="26" t="n"/>
      <c r="N275" s="26" t="n"/>
      <c r="O275" s="26" t="n"/>
      <c r="P275" s="26" t="n"/>
      <c r="Q275" s="26" t="n"/>
      <c r="R275" s="26" t="n"/>
      <c r="S275" s="26" t="n"/>
      <c r="T275" s="26" t="n"/>
      <c r="U275" s="26" t="n"/>
      <c r="V275" s="26" t="n"/>
      <c r="W275" s="26" t="n"/>
      <c r="X275" s="26" t="n"/>
      <c r="Y275" s="26" t="n"/>
      <c r="Z275" s="26" t="n"/>
      <c r="AA275" s="26" t="n"/>
      <c r="AB275" s="26" t="n"/>
      <c r="AC275" s="26" t="n"/>
      <c r="AD275" s="26" t="n"/>
      <c r="AE275" s="26" t="n"/>
      <c r="AF275" s="26" t="n"/>
      <c r="AG275" s="26" t="n"/>
      <c r="AH275" s="26" t="n"/>
      <c r="AI275" s="26" t="n"/>
      <c r="AJ275" s="26" t="n"/>
      <c r="AK275" s="26" t="n"/>
    </row>
    <row r="276" ht="15.75" customHeight="1" s="120">
      <c r="A276" s="26" t="n"/>
      <c r="B276" s="26" t="n"/>
      <c r="C276" s="26" t="n"/>
      <c r="D276" s="26" t="n"/>
      <c r="E276" s="26" t="n"/>
      <c r="F276" s="26" t="n"/>
      <c r="G276" s="26" t="n"/>
      <c r="H276" s="26" t="n"/>
      <c r="I276" s="26" t="n"/>
      <c r="J276" s="26" t="n"/>
      <c r="K276" s="26" t="n"/>
      <c r="L276" s="26" t="n"/>
      <c r="M276" s="26" t="n"/>
      <c r="N276" s="26" t="n"/>
      <c r="O276" s="26" t="n"/>
      <c r="P276" s="26" t="n"/>
      <c r="Q276" s="26" t="n"/>
      <c r="R276" s="26" t="n"/>
      <c r="S276" s="26" t="n"/>
      <c r="T276" s="26" t="n"/>
      <c r="U276" s="26" t="n"/>
      <c r="V276" s="26" t="n"/>
      <c r="W276" s="26" t="n"/>
      <c r="X276" s="26" t="n"/>
      <c r="Y276" s="26" t="n"/>
      <c r="Z276" s="26" t="n"/>
      <c r="AA276" s="26" t="n"/>
      <c r="AB276" s="26" t="n"/>
      <c r="AC276" s="26" t="n"/>
      <c r="AD276" s="26" t="n"/>
      <c r="AE276" s="26" t="n"/>
      <c r="AF276" s="26" t="n"/>
      <c r="AG276" s="26" t="n"/>
      <c r="AH276" s="26" t="n"/>
      <c r="AI276" s="26" t="n"/>
      <c r="AJ276" s="26" t="n"/>
      <c r="AK276" s="26" t="n"/>
    </row>
    <row r="277" ht="15.75" customHeight="1" s="120">
      <c r="A277" s="26" t="n"/>
      <c r="B277" s="26" t="n"/>
      <c r="C277" s="26" t="n"/>
      <c r="D277" s="26" t="n"/>
      <c r="E277" s="26" t="n"/>
      <c r="F277" s="26" t="n"/>
      <c r="G277" s="26" t="n"/>
      <c r="H277" s="26" t="n"/>
      <c r="I277" s="26" t="n"/>
      <c r="J277" s="26" t="n"/>
      <c r="K277" s="26" t="n"/>
      <c r="L277" s="26" t="n"/>
      <c r="M277" s="26" t="n"/>
      <c r="N277" s="26" t="n"/>
      <c r="O277" s="26" t="n"/>
      <c r="P277" s="26" t="n"/>
      <c r="Q277" s="26" t="n"/>
      <c r="R277" s="26" t="n"/>
      <c r="S277" s="26" t="n"/>
      <c r="T277" s="26" t="n"/>
      <c r="U277" s="26" t="n"/>
      <c r="V277" s="26" t="n"/>
      <c r="W277" s="26" t="n"/>
      <c r="X277" s="26" t="n"/>
      <c r="Y277" s="26" t="n"/>
      <c r="Z277" s="26" t="n"/>
      <c r="AA277" s="26" t="n"/>
      <c r="AB277" s="26" t="n"/>
      <c r="AC277" s="26" t="n"/>
      <c r="AD277" s="26" t="n"/>
      <c r="AE277" s="26" t="n"/>
      <c r="AF277" s="26" t="n"/>
      <c r="AG277" s="26" t="n"/>
      <c r="AH277" s="26" t="n"/>
      <c r="AI277" s="26" t="n"/>
      <c r="AJ277" s="26" t="n"/>
      <c r="AK277" s="26" t="n"/>
    </row>
    <row r="278" ht="15.75" customHeight="1" s="120">
      <c r="A278" s="26" t="n"/>
      <c r="B278" s="26" t="n"/>
      <c r="C278" s="26" t="n"/>
      <c r="D278" s="26" t="n"/>
      <c r="E278" s="26" t="n"/>
      <c r="F278" s="26" t="n"/>
      <c r="G278" s="26" t="n"/>
      <c r="H278" s="26" t="n"/>
      <c r="I278" s="26" t="n"/>
      <c r="J278" s="26" t="n"/>
      <c r="K278" s="26" t="n"/>
      <c r="L278" s="26" t="n"/>
      <c r="M278" s="26" t="n"/>
      <c r="N278" s="26" t="n"/>
      <c r="O278" s="26" t="n"/>
      <c r="P278" s="26" t="n"/>
      <c r="Q278" s="26" t="n"/>
      <c r="R278" s="26" t="n"/>
      <c r="S278" s="26" t="n"/>
      <c r="T278" s="26" t="n"/>
      <c r="U278" s="26" t="n"/>
      <c r="V278" s="26" t="n"/>
      <c r="W278" s="26" t="n"/>
      <c r="X278" s="26" t="n"/>
      <c r="Y278" s="26" t="n"/>
      <c r="Z278" s="26" t="n"/>
      <c r="AA278" s="26" t="n"/>
      <c r="AB278" s="26" t="n"/>
      <c r="AC278" s="26" t="n"/>
      <c r="AD278" s="26" t="n"/>
      <c r="AE278" s="26" t="n"/>
      <c r="AF278" s="26" t="n"/>
      <c r="AG278" s="26" t="n"/>
      <c r="AH278" s="26" t="n"/>
      <c r="AI278" s="26" t="n"/>
      <c r="AJ278" s="26" t="n"/>
      <c r="AK278" s="26" t="n"/>
    </row>
    <row r="279" ht="15.75" customHeight="1" s="120">
      <c r="A279" s="26" t="n"/>
      <c r="B279" s="26" t="n"/>
      <c r="C279" s="26" t="n"/>
      <c r="D279" s="26" t="n"/>
      <c r="E279" s="26" t="n"/>
      <c r="F279" s="26" t="n"/>
      <c r="G279" s="26" t="n"/>
      <c r="H279" s="26" t="n"/>
      <c r="I279" s="26" t="n"/>
      <c r="J279" s="26" t="n"/>
      <c r="K279" s="26" t="n"/>
      <c r="L279" s="26" t="n"/>
      <c r="M279" s="26" t="n"/>
      <c r="N279" s="26" t="n"/>
      <c r="O279" s="26" t="n"/>
      <c r="P279" s="26" t="n"/>
      <c r="Q279" s="26" t="n"/>
      <c r="R279" s="26" t="n"/>
      <c r="S279" s="26" t="n"/>
      <c r="T279" s="26" t="n"/>
      <c r="U279" s="26" t="n"/>
      <c r="V279" s="26" t="n"/>
      <c r="W279" s="26" t="n"/>
      <c r="X279" s="26" t="n"/>
      <c r="Y279" s="26" t="n"/>
      <c r="Z279" s="26" t="n"/>
      <c r="AA279" s="26" t="n"/>
      <c r="AB279" s="26" t="n"/>
      <c r="AC279" s="26" t="n"/>
      <c r="AD279" s="26" t="n"/>
      <c r="AE279" s="26" t="n"/>
      <c r="AF279" s="26" t="n"/>
      <c r="AG279" s="26" t="n"/>
      <c r="AH279" s="26" t="n"/>
      <c r="AI279" s="26" t="n"/>
      <c r="AJ279" s="26" t="n"/>
      <c r="AK279" s="26" t="n"/>
    </row>
    <row r="280" ht="15.75" customHeight="1" s="120">
      <c r="A280" s="26" t="n"/>
      <c r="B280" s="26" t="n"/>
      <c r="C280" s="26" t="n"/>
      <c r="D280" s="26" t="n"/>
      <c r="E280" s="26" t="n"/>
      <c r="F280" s="26" t="n"/>
      <c r="G280" s="26" t="n"/>
      <c r="H280" s="26" t="n"/>
      <c r="I280" s="26" t="n"/>
      <c r="J280" s="26" t="n"/>
      <c r="K280" s="26" t="n"/>
      <c r="L280" s="26" t="n"/>
      <c r="M280" s="26" t="n"/>
      <c r="N280" s="26" t="n"/>
      <c r="O280" s="26" t="n"/>
      <c r="P280" s="26" t="n"/>
      <c r="Q280" s="26" t="n"/>
      <c r="R280" s="26" t="n"/>
      <c r="S280" s="26" t="n"/>
      <c r="T280" s="26" t="n"/>
      <c r="U280" s="26" t="n"/>
      <c r="V280" s="26" t="n"/>
      <c r="W280" s="26" t="n"/>
      <c r="X280" s="26" t="n"/>
      <c r="Y280" s="26" t="n"/>
      <c r="Z280" s="26" t="n"/>
      <c r="AA280" s="26" t="n"/>
      <c r="AB280" s="26" t="n"/>
      <c r="AC280" s="26" t="n"/>
      <c r="AD280" s="26" t="n"/>
      <c r="AE280" s="26" t="n"/>
      <c r="AF280" s="26" t="n"/>
      <c r="AG280" s="26" t="n"/>
      <c r="AH280" s="26" t="n"/>
      <c r="AI280" s="26" t="n"/>
      <c r="AJ280" s="26" t="n"/>
      <c r="AK280" s="26" t="n"/>
    </row>
    <row r="281" ht="15.75" customHeight="1" s="120">
      <c r="A281" s="26" t="n"/>
      <c r="B281" s="26" t="n"/>
      <c r="C281" s="26" t="n"/>
      <c r="D281" s="26" t="n"/>
      <c r="E281" s="26" t="n"/>
      <c r="F281" s="26" t="n"/>
      <c r="G281" s="26" t="n"/>
      <c r="H281" s="26" t="n"/>
      <c r="I281" s="26" t="n"/>
      <c r="J281" s="26" t="n"/>
      <c r="K281" s="26" t="n"/>
      <c r="L281" s="26" t="n"/>
      <c r="M281" s="26" t="n"/>
      <c r="N281" s="26" t="n"/>
      <c r="O281" s="26" t="n"/>
      <c r="P281" s="26" t="n"/>
      <c r="Q281" s="26" t="n"/>
      <c r="R281" s="26" t="n"/>
      <c r="S281" s="26" t="n"/>
      <c r="T281" s="26" t="n"/>
      <c r="U281" s="26" t="n"/>
      <c r="V281" s="26" t="n"/>
      <c r="W281" s="26" t="n"/>
      <c r="X281" s="26" t="n"/>
      <c r="Y281" s="26" t="n"/>
      <c r="Z281" s="26" t="n"/>
      <c r="AA281" s="26" t="n"/>
      <c r="AB281" s="26" t="n"/>
      <c r="AC281" s="26" t="n"/>
      <c r="AD281" s="26" t="n"/>
      <c r="AE281" s="26" t="n"/>
      <c r="AF281" s="26" t="n"/>
      <c r="AG281" s="26" t="n"/>
      <c r="AH281" s="26" t="n"/>
      <c r="AI281" s="26" t="n"/>
      <c r="AJ281" s="26" t="n"/>
      <c r="AK281" s="26" t="n"/>
    </row>
    <row r="282" ht="15.75" customHeight="1" s="120">
      <c r="A282" s="26" t="n"/>
      <c r="B282" s="26" t="n"/>
      <c r="C282" s="26" t="n"/>
      <c r="D282" s="26" t="n"/>
      <c r="E282" s="26" t="n"/>
      <c r="F282" s="26" t="n"/>
      <c r="G282" s="26" t="n"/>
      <c r="H282" s="26" t="n"/>
      <c r="I282" s="26" t="n"/>
      <c r="J282" s="26" t="n"/>
      <c r="K282" s="26" t="n"/>
      <c r="L282" s="26" t="n"/>
      <c r="M282" s="26" t="n"/>
      <c r="N282" s="26" t="n"/>
      <c r="O282" s="26" t="n"/>
      <c r="P282" s="26" t="n"/>
      <c r="Q282" s="26" t="n"/>
      <c r="R282" s="26" t="n"/>
      <c r="S282" s="26" t="n"/>
      <c r="T282" s="26" t="n"/>
      <c r="U282" s="26" t="n"/>
      <c r="V282" s="26" t="n"/>
      <c r="W282" s="26" t="n"/>
      <c r="X282" s="26" t="n"/>
      <c r="Y282" s="26" t="n"/>
      <c r="Z282" s="26" t="n"/>
      <c r="AA282" s="26" t="n"/>
      <c r="AB282" s="26" t="n"/>
      <c r="AC282" s="26" t="n"/>
      <c r="AD282" s="26" t="n"/>
      <c r="AE282" s="26" t="n"/>
      <c r="AF282" s="26" t="n"/>
      <c r="AG282" s="26" t="n"/>
      <c r="AH282" s="26" t="n"/>
      <c r="AI282" s="26" t="n"/>
      <c r="AJ282" s="26" t="n"/>
      <c r="AK282" s="26" t="n"/>
    </row>
    <row r="283" ht="15.75" customHeight="1" s="120">
      <c r="A283" s="26" t="n"/>
      <c r="B283" s="26" t="n"/>
      <c r="C283" s="26" t="n"/>
      <c r="D283" s="26" t="n"/>
      <c r="E283" s="26" t="n"/>
      <c r="F283" s="26" t="n"/>
      <c r="G283" s="26" t="n"/>
      <c r="H283" s="26" t="n"/>
      <c r="I283" s="26" t="n"/>
      <c r="J283" s="26" t="n"/>
      <c r="K283" s="26" t="n"/>
      <c r="L283" s="26" t="n"/>
      <c r="M283" s="26" t="n"/>
      <c r="N283" s="26" t="n"/>
      <c r="O283" s="26" t="n"/>
      <c r="P283" s="26" t="n"/>
      <c r="Q283" s="26" t="n"/>
      <c r="R283" s="26" t="n"/>
      <c r="S283" s="26" t="n"/>
      <c r="T283" s="26" t="n"/>
      <c r="U283" s="26" t="n"/>
      <c r="V283" s="26" t="n"/>
      <c r="W283" s="26" t="n"/>
      <c r="X283" s="26" t="n"/>
      <c r="Y283" s="26" t="n"/>
      <c r="Z283" s="26" t="n"/>
      <c r="AA283" s="26" t="n"/>
      <c r="AB283" s="26" t="n"/>
      <c r="AC283" s="26" t="n"/>
      <c r="AD283" s="26" t="n"/>
      <c r="AE283" s="26" t="n"/>
      <c r="AF283" s="26" t="n"/>
      <c r="AG283" s="26" t="n"/>
      <c r="AH283" s="26" t="n"/>
      <c r="AI283" s="26" t="n"/>
      <c r="AJ283" s="26" t="n"/>
      <c r="AK283" s="26" t="n"/>
    </row>
    <row r="284" ht="15.75" customHeight="1" s="120">
      <c r="A284" s="26" t="n"/>
      <c r="B284" s="26" t="n"/>
      <c r="C284" s="26" t="n"/>
      <c r="D284" s="26" t="n"/>
      <c r="E284" s="26" t="n"/>
      <c r="F284" s="26" t="n"/>
      <c r="G284" s="26" t="n"/>
      <c r="H284" s="26" t="n"/>
      <c r="I284" s="26" t="n"/>
      <c r="J284" s="26" t="n"/>
      <c r="K284" s="26" t="n"/>
      <c r="L284" s="26" t="n"/>
      <c r="M284" s="26" t="n"/>
      <c r="N284" s="26" t="n"/>
      <c r="O284" s="26" t="n"/>
      <c r="P284" s="26" t="n"/>
      <c r="Q284" s="26" t="n"/>
      <c r="R284" s="26" t="n"/>
      <c r="S284" s="26" t="n"/>
      <c r="T284" s="26" t="n"/>
      <c r="U284" s="26" t="n"/>
      <c r="V284" s="26" t="n"/>
      <c r="W284" s="26" t="n"/>
      <c r="X284" s="26" t="n"/>
      <c r="Y284" s="26" t="n"/>
      <c r="Z284" s="26" t="n"/>
      <c r="AA284" s="26" t="n"/>
      <c r="AB284" s="26" t="n"/>
      <c r="AC284" s="26" t="n"/>
      <c r="AD284" s="26" t="n"/>
      <c r="AE284" s="26" t="n"/>
      <c r="AF284" s="26" t="n"/>
      <c r="AG284" s="26" t="n"/>
      <c r="AH284" s="26" t="n"/>
      <c r="AI284" s="26" t="n"/>
      <c r="AJ284" s="26" t="n"/>
      <c r="AK284" s="26" t="n"/>
    </row>
    <row r="285" ht="15.75" customHeight="1" s="120">
      <c r="A285" s="26" t="n"/>
      <c r="B285" s="26" t="n"/>
      <c r="C285" s="26" t="n"/>
      <c r="D285" s="26" t="n"/>
      <c r="E285" s="26" t="n"/>
      <c r="F285" s="26" t="n"/>
      <c r="G285" s="26" t="n"/>
      <c r="H285" s="26" t="n"/>
      <c r="I285" s="26" t="n"/>
      <c r="J285" s="26" t="n"/>
      <c r="K285" s="26" t="n"/>
      <c r="L285" s="26" t="n"/>
      <c r="M285" s="26" t="n"/>
      <c r="N285" s="26" t="n"/>
      <c r="O285" s="26" t="n"/>
      <c r="P285" s="26" t="n"/>
      <c r="Q285" s="26" t="n"/>
      <c r="R285" s="26" t="n"/>
      <c r="S285" s="26" t="n"/>
      <c r="T285" s="26" t="n"/>
      <c r="U285" s="26" t="n"/>
      <c r="V285" s="26" t="n"/>
      <c r="W285" s="26" t="n"/>
      <c r="X285" s="26" t="n"/>
      <c r="Y285" s="26" t="n"/>
      <c r="Z285" s="26" t="n"/>
      <c r="AA285" s="26" t="n"/>
      <c r="AB285" s="26" t="n"/>
      <c r="AC285" s="26" t="n"/>
      <c r="AD285" s="26" t="n"/>
      <c r="AE285" s="26" t="n"/>
      <c r="AF285" s="26" t="n"/>
      <c r="AG285" s="26" t="n"/>
      <c r="AH285" s="26" t="n"/>
      <c r="AI285" s="26" t="n"/>
      <c r="AJ285" s="26" t="n"/>
      <c r="AK285" s="26" t="n"/>
    </row>
    <row r="286" ht="15.75" customHeight="1" s="120">
      <c r="A286" s="26" t="n"/>
      <c r="B286" s="26" t="n"/>
      <c r="C286" s="26" t="n"/>
      <c r="D286" s="26" t="n"/>
      <c r="E286" s="26" t="n"/>
      <c r="F286" s="26" t="n"/>
      <c r="G286" s="26" t="n"/>
      <c r="H286" s="26" t="n"/>
      <c r="I286" s="26" t="n"/>
      <c r="J286" s="26" t="n"/>
      <c r="K286" s="26" t="n"/>
      <c r="L286" s="26" t="n"/>
      <c r="M286" s="26" t="n"/>
      <c r="N286" s="26" t="n"/>
      <c r="O286" s="26" t="n"/>
      <c r="P286" s="26" t="n"/>
      <c r="Q286" s="26" t="n"/>
      <c r="R286" s="26" t="n"/>
      <c r="S286" s="26" t="n"/>
      <c r="T286" s="26" t="n"/>
      <c r="U286" s="26" t="n"/>
      <c r="V286" s="26" t="n"/>
      <c r="W286" s="26" t="n"/>
      <c r="X286" s="26" t="n"/>
      <c r="Y286" s="26" t="n"/>
      <c r="Z286" s="26" t="n"/>
      <c r="AA286" s="26" t="n"/>
      <c r="AB286" s="26" t="n"/>
      <c r="AC286" s="26" t="n"/>
      <c r="AD286" s="26" t="n"/>
      <c r="AE286" s="26" t="n"/>
      <c r="AF286" s="26" t="n"/>
      <c r="AG286" s="26" t="n"/>
      <c r="AH286" s="26" t="n"/>
      <c r="AI286" s="26" t="n"/>
      <c r="AJ286" s="26" t="n"/>
      <c r="AK286" s="26" t="n"/>
    </row>
    <row r="287" ht="15.75" customHeight="1" s="120">
      <c r="A287" s="26" t="n"/>
      <c r="B287" s="26" t="n"/>
      <c r="C287" s="26" t="n"/>
      <c r="D287" s="26" t="n"/>
      <c r="E287" s="26" t="n"/>
      <c r="F287" s="26" t="n"/>
      <c r="G287" s="26" t="n"/>
      <c r="H287" s="26" t="n"/>
      <c r="I287" s="26" t="n"/>
      <c r="J287" s="26" t="n"/>
      <c r="K287" s="26" t="n"/>
      <c r="L287" s="26" t="n"/>
      <c r="M287" s="26" t="n"/>
      <c r="N287" s="26" t="n"/>
      <c r="O287" s="26" t="n"/>
      <c r="P287" s="26" t="n"/>
      <c r="Q287" s="26" t="n"/>
      <c r="R287" s="26" t="n"/>
      <c r="S287" s="26" t="n"/>
      <c r="T287" s="26" t="n"/>
      <c r="U287" s="26" t="n"/>
      <c r="V287" s="26" t="n"/>
      <c r="W287" s="26" t="n"/>
      <c r="X287" s="26" t="n"/>
      <c r="Y287" s="26" t="n"/>
      <c r="Z287" s="26" t="n"/>
      <c r="AA287" s="26" t="n"/>
      <c r="AB287" s="26" t="n"/>
      <c r="AC287" s="26" t="n"/>
      <c r="AD287" s="26" t="n"/>
      <c r="AE287" s="26" t="n"/>
      <c r="AF287" s="26" t="n"/>
      <c r="AG287" s="26" t="n"/>
      <c r="AH287" s="26" t="n"/>
      <c r="AI287" s="26" t="n"/>
      <c r="AJ287" s="26" t="n"/>
      <c r="AK287" s="26" t="n"/>
    </row>
    <row r="288" ht="15.75" customHeight="1" s="120">
      <c r="A288" s="26" t="n"/>
      <c r="B288" s="26" t="n"/>
      <c r="C288" s="26" t="n"/>
      <c r="D288" s="26" t="n"/>
      <c r="E288" s="26" t="n"/>
      <c r="F288" s="26" t="n"/>
      <c r="G288" s="26" t="n"/>
      <c r="H288" s="26" t="n"/>
      <c r="I288" s="26" t="n"/>
      <c r="J288" s="26" t="n"/>
      <c r="K288" s="26" t="n"/>
      <c r="L288" s="26" t="n"/>
      <c r="M288" s="26" t="n"/>
      <c r="N288" s="26" t="n"/>
      <c r="O288" s="26" t="n"/>
      <c r="P288" s="26" t="n"/>
      <c r="Q288" s="26" t="n"/>
      <c r="R288" s="26" t="n"/>
      <c r="S288" s="26" t="n"/>
      <c r="T288" s="26" t="n"/>
      <c r="U288" s="26" t="n"/>
      <c r="V288" s="26" t="n"/>
      <c r="W288" s="26" t="n"/>
      <c r="X288" s="26" t="n"/>
      <c r="Y288" s="26" t="n"/>
      <c r="Z288" s="26" t="n"/>
      <c r="AA288" s="26" t="n"/>
      <c r="AB288" s="26" t="n"/>
      <c r="AC288" s="26" t="n"/>
      <c r="AD288" s="26" t="n"/>
      <c r="AE288" s="26" t="n"/>
      <c r="AF288" s="26" t="n"/>
      <c r="AG288" s="26" t="n"/>
      <c r="AH288" s="26" t="n"/>
      <c r="AI288" s="26" t="n"/>
      <c r="AJ288" s="26" t="n"/>
      <c r="AK288" s="26" t="n"/>
    </row>
    <row r="289" ht="15.75" customHeight="1" s="120">
      <c r="A289" s="26" t="n"/>
      <c r="B289" s="26" t="n"/>
      <c r="C289" s="26" t="n"/>
      <c r="D289" s="26" t="n"/>
      <c r="E289" s="26" t="n"/>
      <c r="F289" s="26" t="n"/>
      <c r="G289" s="26" t="n"/>
      <c r="H289" s="26" t="n"/>
      <c r="I289" s="26" t="n"/>
      <c r="J289" s="26" t="n"/>
      <c r="K289" s="26" t="n"/>
      <c r="L289" s="26" t="n"/>
      <c r="M289" s="26" t="n"/>
      <c r="N289" s="26" t="n"/>
      <c r="O289" s="26" t="n"/>
      <c r="P289" s="26" t="n"/>
      <c r="Q289" s="26" t="n"/>
      <c r="R289" s="26" t="n"/>
      <c r="S289" s="26" t="n"/>
      <c r="T289" s="26" t="n"/>
      <c r="U289" s="26" t="n"/>
      <c r="V289" s="26" t="n"/>
      <c r="W289" s="26" t="n"/>
      <c r="X289" s="26" t="n"/>
      <c r="Y289" s="26" t="n"/>
      <c r="Z289" s="26" t="n"/>
      <c r="AA289" s="26" t="n"/>
      <c r="AB289" s="26" t="n"/>
      <c r="AC289" s="26" t="n"/>
      <c r="AD289" s="26" t="n"/>
      <c r="AE289" s="26" t="n"/>
      <c r="AF289" s="26" t="n"/>
      <c r="AG289" s="26" t="n"/>
      <c r="AH289" s="26" t="n"/>
      <c r="AI289" s="26" t="n"/>
      <c r="AJ289" s="26" t="n"/>
      <c r="AK289" s="26" t="n"/>
    </row>
    <row r="290" ht="15.75" customHeight="1" s="120">
      <c r="A290" s="26" t="n"/>
      <c r="B290" s="26" t="n"/>
      <c r="C290" s="26" t="n"/>
      <c r="D290" s="26" t="n"/>
      <c r="E290" s="26" t="n"/>
      <c r="F290" s="26" t="n"/>
      <c r="G290" s="26" t="n"/>
      <c r="H290" s="26" t="n"/>
      <c r="I290" s="26" t="n"/>
      <c r="J290" s="26" t="n"/>
      <c r="K290" s="26" t="n"/>
      <c r="L290" s="26" t="n"/>
      <c r="M290" s="26" t="n"/>
      <c r="N290" s="26" t="n"/>
      <c r="O290" s="26" t="n"/>
      <c r="P290" s="26" t="n"/>
      <c r="Q290" s="26" t="n"/>
      <c r="R290" s="26" t="n"/>
      <c r="S290" s="26" t="n"/>
      <c r="T290" s="26" t="n"/>
      <c r="U290" s="26" t="n"/>
      <c r="V290" s="26" t="n"/>
      <c r="W290" s="26" t="n"/>
      <c r="X290" s="26" t="n"/>
      <c r="Y290" s="26" t="n"/>
      <c r="Z290" s="26" t="n"/>
      <c r="AA290" s="26" t="n"/>
      <c r="AB290" s="26" t="n"/>
      <c r="AC290" s="26" t="n"/>
      <c r="AD290" s="26" t="n"/>
      <c r="AE290" s="26" t="n"/>
      <c r="AF290" s="26" t="n"/>
      <c r="AG290" s="26" t="n"/>
      <c r="AH290" s="26" t="n"/>
      <c r="AI290" s="26" t="n"/>
      <c r="AJ290" s="26" t="n"/>
      <c r="AK290" s="26" t="n"/>
    </row>
    <row r="291" ht="15.75" customHeight="1" s="120">
      <c r="A291" s="26" t="n"/>
      <c r="B291" s="26" t="n"/>
      <c r="C291" s="26" t="n"/>
      <c r="D291" s="26" t="n"/>
      <c r="E291" s="26" t="n"/>
      <c r="F291" s="26" t="n"/>
      <c r="G291" s="26" t="n"/>
      <c r="H291" s="26" t="n"/>
      <c r="I291" s="26" t="n"/>
      <c r="J291" s="26" t="n"/>
      <c r="K291" s="26" t="n"/>
      <c r="L291" s="26" t="n"/>
      <c r="M291" s="26" t="n"/>
      <c r="N291" s="26" t="n"/>
      <c r="O291" s="26" t="n"/>
      <c r="P291" s="26" t="n"/>
      <c r="Q291" s="26" t="n"/>
      <c r="R291" s="26" t="n"/>
      <c r="S291" s="26" t="n"/>
      <c r="T291" s="26" t="n"/>
      <c r="U291" s="26" t="n"/>
      <c r="V291" s="26" t="n"/>
      <c r="W291" s="26" t="n"/>
      <c r="X291" s="26" t="n"/>
      <c r="Y291" s="26" t="n"/>
      <c r="Z291" s="26" t="n"/>
      <c r="AA291" s="26" t="n"/>
      <c r="AB291" s="26" t="n"/>
      <c r="AC291" s="26" t="n"/>
      <c r="AD291" s="26" t="n"/>
      <c r="AE291" s="26" t="n"/>
      <c r="AF291" s="26" t="n"/>
      <c r="AG291" s="26" t="n"/>
      <c r="AH291" s="26" t="n"/>
      <c r="AI291" s="26" t="n"/>
      <c r="AJ291" s="26" t="n"/>
      <c r="AK291" s="26" t="n"/>
    </row>
    <row r="292" ht="15.75" customHeight="1" s="120">
      <c r="A292" s="26" t="n"/>
      <c r="B292" s="26" t="n"/>
      <c r="C292" s="26" t="n"/>
      <c r="D292" s="26" t="n"/>
      <c r="E292" s="26" t="n"/>
      <c r="F292" s="26" t="n"/>
      <c r="G292" s="26" t="n"/>
      <c r="H292" s="26" t="n"/>
      <c r="I292" s="26" t="n"/>
      <c r="J292" s="26" t="n"/>
      <c r="K292" s="26" t="n"/>
      <c r="L292" s="26" t="n"/>
      <c r="M292" s="26" t="n"/>
      <c r="N292" s="26" t="n"/>
      <c r="O292" s="26" t="n"/>
      <c r="P292" s="26" t="n"/>
      <c r="Q292" s="26" t="n"/>
      <c r="R292" s="26" t="n"/>
      <c r="S292" s="26" t="n"/>
      <c r="T292" s="26" t="n"/>
      <c r="U292" s="26" t="n"/>
      <c r="V292" s="26" t="n"/>
      <c r="W292" s="26" t="n"/>
      <c r="X292" s="26" t="n"/>
      <c r="Y292" s="26" t="n"/>
      <c r="Z292" s="26" t="n"/>
      <c r="AA292" s="26" t="n"/>
      <c r="AB292" s="26" t="n"/>
      <c r="AC292" s="26" t="n"/>
      <c r="AD292" s="26" t="n"/>
      <c r="AE292" s="26" t="n"/>
      <c r="AF292" s="26" t="n"/>
      <c r="AG292" s="26" t="n"/>
      <c r="AH292" s="26" t="n"/>
      <c r="AI292" s="26" t="n"/>
      <c r="AJ292" s="26" t="n"/>
      <c r="AK292" s="26" t="n"/>
    </row>
    <row r="293" ht="15.75" customHeight="1" s="120">
      <c r="A293" s="26" t="n"/>
      <c r="B293" s="26" t="n"/>
      <c r="C293" s="26" t="n"/>
      <c r="D293" s="26" t="n"/>
      <c r="E293" s="26" t="n"/>
      <c r="F293" s="26" t="n"/>
      <c r="G293" s="26" t="n"/>
      <c r="H293" s="26" t="n"/>
      <c r="I293" s="26" t="n"/>
      <c r="J293" s="26" t="n"/>
      <c r="K293" s="26" t="n"/>
      <c r="L293" s="26" t="n"/>
      <c r="M293" s="26" t="n"/>
      <c r="N293" s="26" t="n"/>
      <c r="O293" s="26" t="n"/>
      <c r="P293" s="26" t="n"/>
      <c r="Q293" s="26" t="n"/>
      <c r="R293" s="26" t="n"/>
      <c r="S293" s="26" t="n"/>
      <c r="T293" s="26" t="n"/>
      <c r="U293" s="26" t="n"/>
      <c r="V293" s="26" t="n"/>
      <c r="W293" s="26" t="n"/>
      <c r="X293" s="26" t="n"/>
      <c r="Y293" s="26" t="n"/>
      <c r="Z293" s="26" t="n"/>
      <c r="AA293" s="26" t="n"/>
      <c r="AB293" s="26" t="n"/>
      <c r="AC293" s="26" t="n"/>
      <c r="AD293" s="26" t="n"/>
      <c r="AE293" s="26" t="n"/>
      <c r="AF293" s="26" t="n"/>
      <c r="AG293" s="26" t="n"/>
      <c r="AH293" s="26" t="n"/>
      <c r="AI293" s="26" t="n"/>
      <c r="AJ293" s="26" t="n"/>
      <c r="AK293" s="26" t="n"/>
    </row>
    <row r="294" ht="15.75" customHeight="1" s="120">
      <c r="A294" s="26" t="n"/>
      <c r="B294" s="26" t="n"/>
      <c r="C294" s="26" t="n"/>
      <c r="D294" s="26" t="n"/>
      <c r="E294" s="26" t="n"/>
      <c r="F294" s="26" t="n"/>
      <c r="G294" s="26" t="n"/>
      <c r="H294" s="26" t="n"/>
      <c r="I294" s="26" t="n"/>
      <c r="J294" s="26" t="n"/>
      <c r="K294" s="26" t="n"/>
      <c r="L294" s="26" t="n"/>
      <c r="M294" s="26" t="n"/>
      <c r="N294" s="26" t="n"/>
      <c r="O294" s="26" t="n"/>
      <c r="P294" s="26" t="n"/>
      <c r="Q294" s="26" t="n"/>
      <c r="R294" s="26" t="n"/>
      <c r="S294" s="26" t="n"/>
      <c r="T294" s="26" t="n"/>
      <c r="U294" s="26" t="n"/>
      <c r="V294" s="26" t="n"/>
      <c r="W294" s="26" t="n"/>
      <c r="X294" s="26" t="n"/>
      <c r="Y294" s="26" t="n"/>
      <c r="Z294" s="26" t="n"/>
      <c r="AA294" s="26" t="n"/>
      <c r="AB294" s="26" t="n"/>
      <c r="AC294" s="26" t="n"/>
      <c r="AD294" s="26" t="n"/>
      <c r="AE294" s="26" t="n"/>
      <c r="AF294" s="26" t="n"/>
      <c r="AG294" s="26" t="n"/>
      <c r="AH294" s="26" t="n"/>
      <c r="AI294" s="26" t="n"/>
      <c r="AJ294" s="26" t="n"/>
      <c r="AK294" s="26" t="n"/>
    </row>
    <row r="295" ht="15.75" customHeight="1" s="120">
      <c r="A295" s="26" t="n"/>
      <c r="B295" s="26" t="n"/>
      <c r="C295" s="26" t="n"/>
      <c r="D295" s="26" t="n"/>
      <c r="E295" s="26" t="n"/>
      <c r="F295" s="26" t="n"/>
      <c r="G295" s="26" t="n"/>
      <c r="H295" s="26" t="n"/>
      <c r="I295" s="26" t="n"/>
      <c r="J295" s="26" t="n"/>
      <c r="K295" s="26" t="n"/>
      <c r="L295" s="26" t="n"/>
      <c r="M295" s="26" t="n"/>
      <c r="N295" s="26" t="n"/>
      <c r="O295" s="26" t="n"/>
      <c r="P295" s="26" t="n"/>
      <c r="Q295" s="26" t="n"/>
      <c r="R295" s="26" t="n"/>
      <c r="S295" s="26" t="n"/>
      <c r="T295" s="26" t="n"/>
      <c r="U295" s="26" t="n"/>
      <c r="V295" s="26" t="n"/>
      <c r="W295" s="26" t="n"/>
      <c r="X295" s="26" t="n"/>
      <c r="Y295" s="26" t="n"/>
      <c r="Z295" s="26" t="n"/>
      <c r="AA295" s="26" t="n"/>
      <c r="AB295" s="26" t="n"/>
      <c r="AC295" s="26" t="n"/>
      <c r="AD295" s="26" t="n"/>
      <c r="AE295" s="26" t="n"/>
      <c r="AF295" s="26" t="n"/>
      <c r="AG295" s="26" t="n"/>
      <c r="AH295" s="26" t="n"/>
      <c r="AI295" s="26" t="n"/>
      <c r="AJ295" s="26" t="n"/>
      <c r="AK295" s="26" t="n"/>
    </row>
    <row r="296" ht="15.75" customHeight="1" s="120">
      <c r="A296" s="26" t="n"/>
      <c r="B296" s="26" t="n"/>
      <c r="C296" s="26" t="n"/>
      <c r="D296" s="26" t="n"/>
      <c r="E296" s="26" t="n"/>
      <c r="F296" s="26" t="n"/>
      <c r="G296" s="26" t="n"/>
      <c r="H296" s="26" t="n"/>
      <c r="I296" s="26" t="n"/>
      <c r="J296" s="26" t="n"/>
      <c r="K296" s="26" t="n"/>
      <c r="L296" s="26" t="n"/>
      <c r="M296" s="26" t="n"/>
      <c r="N296" s="26" t="n"/>
      <c r="O296" s="26" t="n"/>
      <c r="P296" s="26" t="n"/>
      <c r="Q296" s="26" t="n"/>
      <c r="R296" s="26" t="n"/>
      <c r="S296" s="26" t="n"/>
      <c r="T296" s="26" t="n"/>
      <c r="U296" s="26" t="n"/>
      <c r="V296" s="26" t="n"/>
      <c r="W296" s="26" t="n"/>
      <c r="X296" s="26" t="n"/>
      <c r="Y296" s="26" t="n"/>
      <c r="Z296" s="26" t="n"/>
      <c r="AA296" s="26" t="n"/>
      <c r="AB296" s="26" t="n"/>
      <c r="AC296" s="26" t="n"/>
      <c r="AD296" s="26" t="n"/>
      <c r="AE296" s="26" t="n"/>
      <c r="AF296" s="26" t="n"/>
      <c r="AG296" s="26" t="n"/>
      <c r="AH296" s="26" t="n"/>
      <c r="AI296" s="26" t="n"/>
      <c r="AJ296" s="26" t="n"/>
      <c r="AK296" s="26" t="n"/>
    </row>
    <row r="297" ht="15.75" customHeight="1" s="120">
      <c r="A297" s="26" t="n"/>
      <c r="B297" s="26" t="n"/>
      <c r="C297" s="26" t="n"/>
      <c r="D297" s="26" t="n"/>
      <c r="E297" s="26" t="n"/>
      <c r="F297" s="26" t="n"/>
      <c r="G297" s="26" t="n"/>
      <c r="H297" s="26" t="n"/>
      <c r="I297" s="26" t="n"/>
      <c r="J297" s="26" t="n"/>
      <c r="K297" s="26" t="n"/>
      <c r="L297" s="26" t="n"/>
      <c r="M297" s="26" t="n"/>
      <c r="N297" s="26" t="n"/>
      <c r="O297" s="26" t="n"/>
      <c r="P297" s="26" t="n"/>
      <c r="Q297" s="26" t="n"/>
      <c r="R297" s="26" t="n"/>
      <c r="S297" s="26" t="n"/>
      <c r="T297" s="26" t="n"/>
      <c r="U297" s="26" t="n"/>
      <c r="V297" s="26" t="n"/>
      <c r="W297" s="26" t="n"/>
      <c r="X297" s="26" t="n"/>
      <c r="Y297" s="26" t="n"/>
      <c r="Z297" s="26" t="n"/>
      <c r="AA297" s="26" t="n"/>
      <c r="AB297" s="26" t="n"/>
      <c r="AC297" s="26" t="n"/>
      <c r="AD297" s="26" t="n"/>
      <c r="AE297" s="26" t="n"/>
      <c r="AF297" s="26" t="n"/>
      <c r="AG297" s="26" t="n"/>
      <c r="AH297" s="26" t="n"/>
      <c r="AI297" s="26" t="n"/>
      <c r="AJ297" s="26" t="n"/>
      <c r="AK297" s="26" t="n"/>
    </row>
    <row r="298" ht="15.75" customHeight="1" s="120">
      <c r="A298" s="26" t="n"/>
      <c r="B298" s="26" t="n"/>
      <c r="C298" s="26" t="n"/>
      <c r="D298" s="26" t="n"/>
      <c r="E298" s="26" t="n"/>
      <c r="F298" s="26" t="n"/>
      <c r="G298" s="26" t="n"/>
      <c r="H298" s="26" t="n"/>
      <c r="I298" s="26" t="n"/>
      <c r="J298" s="26" t="n"/>
      <c r="K298" s="26" t="n"/>
      <c r="L298" s="26" t="n"/>
      <c r="M298" s="26" t="n"/>
      <c r="N298" s="26" t="n"/>
      <c r="O298" s="26" t="n"/>
      <c r="P298" s="26" t="n"/>
      <c r="Q298" s="26" t="n"/>
      <c r="R298" s="26" t="n"/>
      <c r="S298" s="26" t="n"/>
      <c r="T298" s="26" t="n"/>
      <c r="U298" s="26" t="n"/>
      <c r="V298" s="26" t="n"/>
      <c r="W298" s="26" t="n"/>
      <c r="X298" s="26" t="n"/>
      <c r="Y298" s="26" t="n"/>
      <c r="Z298" s="26" t="n"/>
      <c r="AA298" s="26" t="n"/>
      <c r="AB298" s="26" t="n"/>
      <c r="AC298" s="26" t="n"/>
      <c r="AD298" s="26" t="n"/>
      <c r="AE298" s="26" t="n"/>
      <c r="AF298" s="26" t="n"/>
      <c r="AG298" s="26" t="n"/>
      <c r="AH298" s="26" t="n"/>
      <c r="AI298" s="26" t="n"/>
      <c r="AJ298" s="26" t="n"/>
      <c r="AK298" s="26" t="n"/>
    </row>
    <row r="299" ht="15.75" customHeight="1" s="120">
      <c r="A299" s="26" t="n"/>
      <c r="B299" s="26" t="n"/>
      <c r="C299" s="26" t="n"/>
      <c r="D299" s="26" t="n"/>
      <c r="E299" s="26" t="n"/>
      <c r="F299" s="26" t="n"/>
      <c r="G299" s="26" t="n"/>
      <c r="H299" s="26" t="n"/>
      <c r="I299" s="26" t="n"/>
      <c r="J299" s="26" t="n"/>
      <c r="K299" s="26" t="n"/>
      <c r="L299" s="26" t="n"/>
      <c r="M299" s="26" t="n"/>
      <c r="N299" s="26" t="n"/>
      <c r="O299" s="26" t="n"/>
      <c r="P299" s="26" t="n"/>
      <c r="Q299" s="26" t="n"/>
      <c r="R299" s="26" t="n"/>
      <c r="S299" s="26" t="n"/>
      <c r="T299" s="26" t="n"/>
      <c r="U299" s="26" t="n"/>
      <c r="V299" s="26" t="n"/>
      <c r="W299" s="26" t="n"/>
      <c r="X299" s="26" t="n"/>
      <c r="Y299" s="26" t="n"/>
      <c r="Z299" s="26" t="n"/>
      <c r="AA299" s="26" t="n"/>
      <c r="AB299" s="26" t="n"/>
      <c r="AC299" s="26" t="n"/>
      <c r="AD299" s="26" t="n"/>
      <c r="AE299" s="26" t="n"/>
      <c r="AF299" s="26" t="n"/>
      <c r="AG299" s="26" t="n"/>
      <c r="AH299" s="26" t="n"/>
      <c r="AI299" s="26" t="n"/>
      <c r="AJ299" s="26" t="n"/>
      <c r="AK299" s="26" t="n"/>
    </row>
    <row r="300" ht="15.75" customHeight="1" s="120">
      <c r="A300" s="26" t="n"/>
      <c r="B300" s="26" t="n"/>
      <c r="C300" s="26" t="n"/>
      <c r="D300" s="26" t="n"/>
      <c r="E300" s="26" t="n"/>
      <c r="F300" s="26" t="n"/>
      <c r="G300" s="26" t="n"/>
      <c r="H300" s="26" t="n"/>
      <c r="I300" s="26" t="n"/>
      <c r="J300" s="26" t="n"/>
      <c r="K300" s="26" t="n"/>
      <c r="L300" s="26" t="n"/>
      <c r="M300" s="26" t="n"/>
      <c r="N300" s="26" t="n"/>
      <c r="O300" s="26" t="n"/>
      <c r="P300" s="26" t="n"/>
      <c r="Q300" s="26" t="n"/>
      <c r="R300" s="26" t="n"/>
      <c r="S300" s="26" t="n"/>
      <c r="T300" s="26" t="n"/>
      <c r="U300" s="26" t="n"/>
      <c r="V300" s="26" t="n"/>
      <c r="W300" s="26" t="n"/>
      <c r="X300" s="26" t="n"/>
      <c r="Y300" s="26" t="n"/>
      <c r="Z300" s="26" t="n"/>
      <c r="AA300" s="26" t="n"/>
      <c r="AB300" s="26" t="n"/>
      <c r="AC300" s="26" t="n"/>
      <c r="AD300" s="26" t="n"/>
      <c r="AE300" s="26" t="n"/>
      <c r="AF300" s="26" t="n"/>
      <c r="AG300" s="26" t="n"/>
      <c r="AH300" s="26" t="n"/>
      <c r="AI300" s="26" t="n"/>
      <c r="AJ300" s="26" t="n"/>
      <c r="AK300" s="26" t="n"/>
    </row>
    <row r="301" ht="15.75" customHeight="1" s="120">
      <c r="A301" s="26" t="n"/>
      <c r="B301" s="26" t="n"/>
      <c r="C301" s="26" t="n"/>
      <c r="D301" s="26" t="n"/>
      <c r="E301" s="26" t="n"/>
      <c r="F301" s="26" t="n"/>
      <c r="G301" s="26" t="n"/>
      <c r="H301" s="26" t="n"/>
      <c r="I301" s="26" t="n"/>
      <c r="J301" s="26" t="n"/>
      <c r="K301" s="26" t="n"/>
      <c r="L301" s="26" t="n"/>
      <c r="M301" s="26" t="n"/>
      <c r="N301" s="26" t="n"/>
      <c r="O301" s="26" t="n"/>
      <c r="P301" s="26" t="n"/>
      <c r="Q301" s="26" t="n"/>
      <c r="R301" s="26" t="n"/>
      <c r="S301" s="26" t="n"/>
      <c r="T301" s="26" t="n"/>
      <c r="U301" s="26" t="n"/>
      <c r="V301" s="26" t="n"/>
      <c r="W301" s="26" t="n"/>
      <c r="X301" s="26" t="n"/>
      <c r="Y301" s="26" t="n"/>
      <c r="Z301" s="26" t="n"/>
      <c r="AA301" s="26" t="n"/>
      <c r="AB301" s="26" t="n"/>
      <c r="AC301" s="26" t="n"/>
      <c r="AD301" s="26" t="n"/>
      <c r="AE301" s="26" t="n"/>
      <c r="AF301" s="26" t="n"/>
      <c r="AG301" s="26" t="n"/>
      <c r="AH301" s="26" t="n"/>
      <c r="AI301" s="26" t="n"/>
      <c r="AJ301" s="26" t="n"/>
      <c r="AK301" s="26" t="n"/>
    </row>
    <row r="302" ht="15.75" customHeight="1" s="120">
      <c r="A302" s="26" t="n"/>
      <c r="B302" s="26" t="n"/>
      <c r="C302" s="26" t="n"/>
      <c r="D302" s="26" t="n"/>
      <c r="E302" s="26" t="n"/>
      <c r="F302" s="26" t="n"/>
      <c r="G302" s="26" t="n"/>
      <c r="H302" s="26" t="n"/>
      <c r="I302" s="26" t="n"/>
      <c r="J302" s="26" t="n"/>
      <c r="K302" s="26" t="n"/>
      <c r="L302" s="26" t="n"/>
      <c r="M302" s="26" t="n"/>
      <c r="N302" s="26" t="n"/>
      <c r="O302" s="26" t="n"/>
      <c r="P302" s="26" t="n"/>
      <c r="Q302" s="26" t="n"/>
      <c r="R302" s="26" t="n"/>
      <c r="S302" s="26" t="n"/>
      <c r="T302" s="26" t="n"/>
      <c r="U302" s="26" t="n"/>
      <c r="V302" s="26" t="n"/>
      <c r="W302" s="26" t="n"/>
      <c r="X302" s="26" t="n"/>
      <c r="Y302" s="26" t="n"/>
      <c r="Z302" s="26" t="n"/>
      <c r="AA302" s="26" t="n"/>
      <c r="AB302" s="26" t="n"/>
      <c r="AC302" s="26" t="n"/>
      <c r="AD302" s="26" t="n"/>
      <c r="AE302" s="26" t="n"/>
      <c r="AF302" s="26" t="n"/>
      <c r="AG302" s="26" t="n"/>
      <c r="AH302" s="26" t="n"/>
      <c r="AI302" s="26" t="n"/>
      <c r="AJ302" s="26" t="n"/>
      <c r="AK302" s="26" t="n"/>
    </row>
    <row r="303" ht="15.75" customHeight="1" s="120">
      <c r="A303" s="26" t="n"/>
      <c r="B303" s="26" t="n"/>
      <c r="C303" s="26" t="n"/>
      <c r="D303" s="26" t="n"/>
      <c r="E303" s="26" t="n"/>
      <c r="F303" s="26" t="n"/>
      <c r="G303" s="26" t="n"/>
      <c r="H303" s="26" t="n"/>
      <c r="I303" s="26" t="n"/>
      <c r="J303" s="26" t="n"/>
      <c r="K303" s="26" t="n"/>
      <c r="L303" s="26" t="n"/>
      <c r="M303" s="26" t="n"/>
      <c r="N303" s="26" t="n"/>
      <c r="O303" s="26" t="n"/>
      <c r="P303" s="26" t="n"/>
      <c r="Q303" s="26" t="n"/>
      <c r="R303" s="26" t="n"/>
      <c r="S303" s="26" t="n"/>
      <c r="T303" s="26" t="n"/>
      <c r="U303" s="26" t="n"/>
      <c r="V303" s="26" t="n"/>
      <c r="W303" s="26" t="n"/>
      <c r="X303" s="26" t="n"/>
      <c r="Y303" s="26" t="n"/>
      <c r="Z303" s="26" t="n"/>
      <c r="AA303" s="26" t="n"/>
      <c r="AB303" s="26" t="n"/>
      <c r="AC303" s="26" t="n"/>
      <c r="AD303" s="26" t="n"/>
      <c r="AE303" s="26" t="n"/>
      <c r="AF303" s="26" t="n"/>
      <c r="AG303" s="26" t="n"/>
      <c r="AH303" s="26" t="n"/>
      <c r="AI303" s="26" t="n"/>
      <c r="AJ303" s="26" t="n"/>
      <c r="AK303" s="26" t="n"/>
    </row>
    <row r="304" ht="15.75" customHeight="1" s="120">
      <c r="A304" s="26" t="n"/>
      <c r="B304" s="26" t="n"/>
      <c r="C304" s="26" t="n"/>
      <c r="D304" s="26" t="n"/>
      <c r="E304" s="26" t="n"/>
      <c r="F304" s="26" t="n"/>
      <c r="G304" s="26" t="n"/>
      <c r="H304" s="26" t="n"/>
      <c r="I304" s="26" t="n"/>
      <c r="J304" s="26" t="n"/>
      <c r="K304" s="26" t="n"/>
      <c r="L304" s="26" t="n"/>
      <c r="M304" s="26" t="n"/>
      <c r="N304" s="26" t="n"/>
      <c r="O304" s="26" t="n"/>
      <c r="P304" s="26" t="n"/>
      <c r="Q304" s="26" t="n"/>
      <c r="R304" s="26" t="n"/>
      <c r="S304" s="26" t="n"/>
      <c r="T304" s="26" t="n"/>
      <c r="U304" s="26" t="n"/>
      <c r="V304" s="26" t="n"/>
      <c r="W304" s="26" t="n"/>
      <c r="X304" s="26" t="n"/>
      <c r="Y304" s="26" t="n"/>
      <c r="Z304" s="26" t="n"/>
      <c r="AA304" s="26" t="n"/>
      <c r="AB304" s="26" t="n"/>
      <c r="AC304" s="26" t="n"/>
      <c r="AD304" s="26" t="n"/>
      <c r="AE304" s="26" t="n"/>
      <c r="AF304" s="26" t="n"/>
      <c r="AG304" s="26" t="n"/>
      <c r="AH304" s="26" t="n"/>
      <c r="AI304" s="26" t="n"/>
      <c r="AJ304" s="26" t="n"/>
      <c r="AK304" s="26" t="n"/>
    </row>
    <row r="305" ht="15.75" customHeight="1" s="120">
      <c r="A305" s="26" t="n"/>
      <c r="B305" s="26" t="n"/>
      <c r="C305" s="26" t="n"/>
      <c r="D305" s="26" t="n"/>
      <c r="E305" s="26" t="n"/>
      <c r="F305" s="26" t="n"/>
      <c r="G305" s="26" t="n"/>
      <c r="H305" s="26" t="n"/>
      <c r="I305" s="26" t="n"/>
      <c r="J305" s="26" t="n"/>
      <c r="K305" s="26" t="n"/>
      <c r="L305" s="26" t="n"/>
      <c r="M305" s="26" t="n"/>
      <c r="N305" s="26" t="n"/>
      <c r="O305" s="26" t="n"/>
      <c r="P305" s="26" t="n"/>
      <c r="Q305" s="26" t="n"/>
      <c r="R305" s="26" t="n"/>
      <c r="S305" s="26" t="n"/>
      <c r="T305" s="26" t="n"/>
      <c r="U305" s="26" t="n"/>
      <c r="V305" s="26" t="n"/>
      <c r="W305" s="26" t="n"/>
      <c r="X305" s="26" t="n"/>
      <c r="Y305" s="26" t="n"/>
      <c r="Z305" s="26" t="n"/>
      <c r="AA305" s="26" t="n"/>
      <c r="AB305" s="26" t="n"/>
      <c r="AC305" s="26" t="n"/>
      <c r="AD305" s="26" t="n"/>
      <c r="AE305" s="26" t="n"/>
      <c r="AF305" s="26" t="n"/>
      <c r="AG305" s="26" t="n"/>
      <c r="AH305" s="26" t="n"/>
      <c r="AI305" s="26" t="n"/>
      <c r="AJ305" s="26" t="n"/>
      <c r="AK305" s="26" t="n"/>
    </row>
    <row r="306" ht="15.75" customHeight="1" s="120">
      <c r="A306" s="26" t="n"/>
      <c r="B306" s="26" t="n"/>
      <c r="C306" s="26" t="n"/>
      <c r="D306" s="26" t="n"/>
      <c r="E306" s="26" t="n"/>
      <c r="F306" s="26" t="n"/>
      <c r="G306" s="26" t="n"/>
      <c r="H306" s="26" t="n"/>
      <c r="I306" s="26" t="n"/>
      <c r="J306" s="26" t="n"/>
      <c r="K306" s="26" t="n"/>
      <c r="L306" s="26" t="n"/>
      <c r="M306" s="26" t="n"/>
      <c r="N306" s="26" t="n"/>
      <c r="O306" s="26" t="n"/>
      <c r="P306" s="26" t="n"/>
      <c r="Q306" s="26" t="n"/>
      <c r="R306" s="26" t="n"/>
      <c r="S306" s="26" t="n"/>
      <c r="T306" s="26" t="n"/>
      <c r="U306" s="26" t="n"/>
      <c r="V306" s="26" t="n"/>
      <c r="W306" s="26" t="n"/>
      <c r="X306" s="26" t="n"/>
      <c r="Y306" s="26" t="n"/>
      <c r="Z306" s="26" t="n"/>
      <c r="AA306" s="26" t="n"/>
      <c r="AB306" s="26" t="n"/>
      <c r="AC306" s="26" t="n"/>
      <c r="AD306" s="26" t="n"/>
      <c r="AE306" s="26" t="n"/>
      <c r="AF306" s="26" t="n"/>
      <c r="AG306" s="26" t="n"/>
      <c r="AH306" s="26" t="n"/>
      <c r="AI306" s="26" t="n"/>
      <c r="AJ306" s="26" t="n"/>
      <c r="AK306" s="26" t="n"/>
    </row>
    <row r="307" ht="15.75" customHeight="1" s="120">
      <c r="A307" s="26" t="n"/>
      <c r="B307" s="26" t="n"/>
      <c r="C307" s="26" t="n"/>
      <c r="D307" s="26" t="n"/>
      <c r="E307" s="26" t="n"/>
      <c r="F307" s="26" t="n"/>
      <c r="G307" s="26" t="n"/>
      <c r="H307" s="26" t="n"/>
      <c r="I307" s="26" t="n"/>
      <c r="J307" s="26" t="n"/>
      <c r="K307" s="26" t="n"/>
      <c r="L307" s="26" t="n"/>
      <c r="M307" s="26" t="n"/>
      <c r="N307" s="26" t="n"/>
      <c r="O307" s="26" t="n"/>
      <c r="P307" s="26" t="n"/>
      <c r="Q307" s="26" t="n"/>
      <c r="R307" s="26" t="n"/>
      <c r="S307" s="26" t="n"/>
      <c r="T307" s="26" t="n"/>
      <c r="U307" s="26" t="n"/>
      <c r="V307" s="26" t="n"/>
      <c r="W307" s="26" t="n"/>
      <c r="X307" s="26" t="n"/>
      <c r="Y307" s="26" t="n"/>
      <c r="Z307" s="26" t="n"/>
      <c r="AA307" s="26" t="n"/>
      <c r="AB307" s="26" t="n"/>
      <c r="AC307" s="26" t="n"/>
      <c r="AD307" s="26" t="n"/>
      <c r="AE307" s="26" t="n"/>
      <c r="AF307" s="26" t="n"/>
      <c r="AG307" s="26" t="n"/>
      <c r="AH307" s="26" t="n"/>
      <c r="AI307" s="26" t="n"/>
      <c r="AJ307" s="26" t="n"/>
      <c r="AK307" s="26" t="n"/>
    </row>
    <row r="308" ht="15.75" customHeight="1" s="120">
      <c r="A308" s="26" t="n"/>
      <c r="B308" s="26" t="n"/>
      <c r="C308" s="26" t="n"/>
      <c r="D308" s="26" t="n"/>
      <c r="E308" s="26" t="n"/>
      <c r="F308" s="26" t="n"/>
      <c r="G308" s="26" t="n"/>
      <c r="H308" s="26" t="n"/>
      <c r="I308" s="26" t="n"/>
      <c r="J308" s="26" t="n"/>
      <c r="K308" s="26" t="n"/>
      <c r="L308" s="26" t="n"/>
      <c r="M308" s="26" t="n"/>
      <c r="N308" s="26" t="n"/>
      <c r="O308" s="26" t="n"/>
      <c r="P308" s="26" t="n"/>
      <c r="Q308" s="26" t="n"/>
      <c r="R308" s="26" t="n"/>
      <c r="S308" s="26" t="n"/>
      <c r="T308" s="26" t="n"/>
      <c r="U308" s="26" t="n"/>
      <c r="V308" s="26" t="n"/>
      <c r="W308" s="26" t="n"/>
      <c r="X308" s="26" t="n"/>
      <c r="Y308" s="26" t="n"/>
      <c r="Z308" s="26" t="n"/>
      <c r="AA308" s="26" t="n"/>
      <c r="AB308" s="26" t="n"/>
      <c r="AC308" s="26" t="n"/>
      <c r="AD308" s="26" t="n"/>
      <c r="AE308" s="26" t="n"/>
      <c r="AF308" s="26" t="n"/>
      <c r="AG308" s="26" t="n"/>
      <c r="AH308" s="26" t="n"/>
      <c r="AI308" s="26" t="n"/>
      <c r="AJ308" s="26" t="n"/>
      <c r="AK308" s="26" t="n"/>
    </row>
    <row r="309" ht="15.75" customHeight="1" s="120">
      <c r="A309" s="26" t="n"/>
      <c r="B309" s="26" t="n"/>
      <c r="C309" s="26" t="n"/>
      <c r="D309" s="26" t="n"/>
      <c r="E309" s="26" t="n"/>
      <c r="F309" s="26" t="n"/>
      <c r="G309" s="26" t="n"/>
      <c r="H309" s="26" t="n"/>
      <c r="I309" s="26" t="n"/>
      <c r="J309" s="26" t="n"/>
      <c r="K309" s="26" t="n"/>
      <c r="L309" s="26" t="n"/>
      <c r="M309" s="26" t="n"/>
      <c r="N309" s="26" t="n"/>
      <c r="O309" s="26" t="n"/>
      <c r="P309" s="26" t="n"/>
      <c r="Q309" s="26" t="n"/>
      <c r="R309" s="26" t="n"/>
      <c r="S309" s="26" t="n"/>
      <c r="T309" s="26" t="n"/>
      <c r="U309" s="26" t="n"/>
      <c r="V309" s="26" t="n"/>
      <c r="W309" s="26" t="n"/>
      <c r="X309" s="26" t="n"/>
      <c r="Y309" s="26" t="n"/>
      <c r="Z309" s="26" t="n"/>
      <c r="AA309" s="26" t="n"/>
      <c r="AB309" s="26" t="n"/>
      <c r="AC309" s="26" t="n"/>
      <c r="AD309" s="26" t="n"/>
      <c r="AE309" s="26" t="n"/>
      <c r="AF309" s="26" t="n"/>
      <c r="AG309" s="26" t="n"/>
      <c r="AH309" s="26" t="n"/>
      <c r="AI309" s="26" t="n"/>
      <c r="AJ309" s="26" t="n"/>
      <c r="AK309" s="26" t="n"/>
    </row>
    <row r="310" ht="15.75" customHeight="1" s="120">
      <c r="A310" s="26" t="n"/>
      <c r="B310" s="26" t="n"/>
      <c r="C310" s="26" t="n"/>
      <c r="D310" s="26" t="n"/>
      <c r="E310" s="26" t="n"/>
      <c r="F310" s="26" t="n"/>
      <c r="G310" s="26" t="n"/>
      <c r="H310" s="26" t="n"/>
      <c r="I310" s="26" t="n"/>
      <c r="J310" s="26" t="n"/>
      <c r="K310" s="26" t="n"/>
      <c r="L310" s="26" t="n"/>
      <c r="M310" s="26" t="n"/>
      <c r="N310" s="26" t="n"/>
      <c r="O310" s="26" t="n"/>
      <c r="P310" s="26" t="n"/>
      <c r="Q310" s="26" t="n"/>
      <c r="R310" s="26" t="n"/>
      <c r="S310" s="26" t="n"/>
      <c r="T310" s="26" t="n"/>
      <c r="U310" s="26" t="n"/>
      <c r="V310" s="26" t="n"/>
      <c r="W310" s="26" t="n"/>
      <c r="X310" s="26" t="n"/>
      <c r="Y310" s="26" t="n"/>
      <c r="Z310" s="26" t="n"/>
      <c r="AA310" s="26" t="n"/>
      <c r="AB310" s="26" t="n"/>
      <c r="AC310" s="26" t="n"/>
      <c r="AD310" s="26" t="n"/>
      <c r="AE310" s="26" t="n"/>
      <c r="AF310" s="26" t="n"/>
      <c r="AG310" s="26" t="n"/>
      <c r="AH310" s="26" t="n"/>
      <c r="AI310" s="26" t="n"/>
      <c r="AJ310" s="26" t="n"/>
      <c r="AK310" s="26" t="n"/>
    </row>
    <row r="311" ht="15.75" customHeight="1" s="120">
      <c r="A311" s="26" t="n"/>
      <c r="B311" s="26" t="n"/>
      <c r="C311" s="26" t="n"/>
      <c r="D311" s="26" t="n"/>
      <c r="E311" s="26" t="n"/>
      <c r="F311" s="26" t="n"/>
      <c r="G311" s="26" t="n"/>
      <c r="H311" s="26" t="n"/>
      <c r="I311" s="26" t="n"/>
      <c r="J311" s="26" t="n"/>
      <c r="K311" s="26" t="n"/>
      <c r="L311" s="26" t="n"/>
      <c r="M311" s="26" t="n"/>
      <c r="N311" s="26" t="n"/>
      <c r="O311" s="26" t="n"/>
      <c r="P311" s="26" t="n"/>
      <c r="Q311" s="26" t="n"/>
      <c r="R311" s="26" t="n"/>
      <c r="S311" s="26" t="n"/>
      <c r="T311" s="26" t="n"/>
      <c r="U311" s="26" t="n"/>
      <c r="V311" s="26" t="n"/>
      <c r="W311" s="26" t="n"/>
      <c r="X311" s="26" t="n"/>
      <c r="Y311" s="26" t="n"/>
      <c r="Z311" s="26" t="n"/>
      <c r="AA311" s="26" t="n"/>
      <c r="AB311" s="26" t="n"/>
      <c r="AC311" s="26" t="n"/>
      <c r="AD311" s="26" t="n"/>
      <c r="AE311" s="26" t="n"/>
      <c r="AF311" s="26" t="n"/>
      <c r="AG311" s="26" t="n"/>
      <c r="AH311" s="26" t="n"/>
      <c r="AI311" s="26" t="n"/>
      <c r="AJ311" s="26" t="n"/>
      <c r="AK311" s="26" t="n"/>
    </row>
    <row r="312" ht="15.75" customHeight="1" s="120">
      <c r="A312" s="26" t="n"/>
      <c r="B312" s="26" t="n"/>
      <c r="C312" s="26" t="n"/>
      <c r="D312" s="26" t="n"/>
      <c r="E312" s="26" t="n"/>
      <c r="F312" s="26" t="n"/>
      <c r="G312" s="26" t="n"/>
      <c r="H312" s="26" t="n"/>
      <c r="I312" s="26" t="n"/>
      <c r="J312" s="26" t="n"/>
      <c r="K312" s="26" t="n"/>
      <c r="L312" s="26" t="n"/>
      <c r="M312" s="26" t="n"/>
      <c r="N312" s="26" t="n"/>
      <c r="O312" s="26" t="n"/>
      <c r="P312" s="26" t="n"/>
      <c r="Q312" s="26" t="n"/>
      <c r="R312" s="26" t="n"/>
      <c r="S312" s="26" t="n"/>
      <c r="T312" s="26" t="n"/>
      <c r="U312" s="26" t="n"/>
      <c r="V312" s="26" t="n"/>
      <c r="W312" s="26" t="n"/>
      <c r="X312" s="26" t="n"/>
      <c r="Y312" s="26" t="n"/>
      <c r="Z312" s="26" t="n"/>
      <c r="AA312" s="26" t="n"/>
      <c r="AB312" s="26" t="n"/>
      <c r="AC312" s="26" t="n"/>
      <c r="AD312" s="26" t="n"/>
      <c r="AE312" s="26" t="n"/>
      <c r="AF312" s="26" t="n"/>
      <c r="AG312" s="26" t="n"/>
      <c r="AH312" s="26" t="n"/>
      <c r="AI312" s="26" t="n"/>
      <c r="AJ312" s="26" t="n"/>
      <c r="AK312" s="26" t="n"/>
    </row>
    <row r="313" ht="15.75" customHeight="1" s="120">
      <c r="A313" s="26" t="n"/>
      <c r="B313" s="26" t="n"/>
      <c r="C313" s="26" t="n"/>
      <c r="D313" s="26" t="n"/>
      <c r="E313" s="26" t="n"/>
      <c r="F313" s="26" t="n"/>
      <c r="G313" s="26" t="n"/>
      <c r="H313" s="26" t="n"/>
      <c r="I313" s="26" t="n"/>
      <c r="J313" s="26" t="n"/>
      <c r="K313" s="26" t="n"/>
      <c r="L313" s="26" t="n"/>
      <c r="M313" s="26" t="n"/>
      <c r="N313" s="26" t="n"/>
      <c r="O313" s="26" t="n"/>
      <c r="P313" s="26" t="n"/>
      <c r="Q313" s="26" t="n"/>
      <c r="R313" s="26" t="n"/>
      <c r="S313" s="26" t="n"/>
      <c r="T313" s="26" t="n"/>
      <c r="U313" s="26" t="n"/>
      <c r="V313" s="26" t="n"/>
      <c r="W313" s="26" t="n"/>
      <c r="X313" s="26" t="n"/>
      <c r="Y313" s="26" t="n"/>
      <c r="Z313" s="26" t="n"/>
      <c r="AA313" s="26" t="n"/>
      <c r="AB313" s="26" t="n"/>
      <c r="AC313" s="26" t="n"/>
      <c r="AD313" s="26" t="n"/>
      <c r="AE313" s="26" t="n"/>
      <c r="AF313" s="26" t="n"/>
      <c r="AG313" s="26" t="n"/>
      <c r="AH313" s="26" t="n"/>
      <c r="AI313" s="26" t="n"/>
      <c r="AJ313" s="26" t="n"/>
      <c r="AK313" s="26" t="n"/>
    </row>
    <row r="314" ht="15.75" customHeight="1" s="120">
      <c r="A314" s="26" t="n"/>
      <c r="B314" s="26" t="n"/>
      <c r="C314" s="26" t="n"/>
      <c r="D314" s="26" t="n"/>
      <c r="E314" s="26" t="n"/>
      <c r="F314" s="26" t="n"/>
      <c r="G314" s="26" t="n"/>
      <c r="H314" s="26" t="n"/>
      <c r="I314" s="26" t="n"/>
      <c r="J314" s="26" t="n"/>
      <c r="K314" s="26" t="n"/>
      <c r="L314" s="26" t="n"/>
      <c r="M314" s="26" t="n"/>
      <c r="N314" s="26" t="n"/>
      <c r="O314" s="26" t="n"/>
      <c r="P314" s="26" t="n"/>
      <c r="Q314" s="26" t="n"/>
      <c r="R314" s="26" t="n"/>
      <c r="S314" s="26" t="n"/>
      <c r="T314" s="26" t="n"/>
      <c r="U314" s="26" t="n"/>
      <c r="V314" s="26" t="n"/>
      <c r="W314" s="26" t="n"/>
      <c r="X314" s="26" t="n"/>
      <c r="Y314" s="26" t="n"/>
      <c r="Z314" s="26" t="n"/>
      <c r="AA314" s="26" t="n"/>
      <c r="AB314" s="26" t="n"/>
      <c r="AC314" s="26" t="n"/>
      <c r="AD314" s="26" t="n"/>
      <c r="AE314" s="26" t="n"/>
      <c r="AF314" s="26" t="n"/>
      <c r="AG314" s="26" t="n"/>
      <c r="AH314" s="26" t="n"/>
      <c r="AI314" s="26" t="n"/>
      <c r="AJ314" s="26" t="n"/>
      <c r="AK314" s="26" t="n"/>
    </row>
    <row r="315" ht="15.75" customHeight="1" s="120">
      <c r="A315" s="26" t="n"/>
      <c r="B315" s="26" t="n"/>
      <c r="C315" s="26" t="n"/>
      <c r="D315" s="26" t="n"/>
      <c r="E315" s="26" t="n"/>
      <c r="F315" s="26" t="n"/>
      <c r="G315" s="26" t="n"/>
      <c r="H315" s="26" t="n"/>
      <c r="I315" s="26" t="n"/>
      <c r="J315" s="26" t="n"/>
      <c r="K315" s="26" t="n"/>
      <c r="L315" s="26" t="n"/>
      <c r="M315" s="26" t="n"/>
      <c r="N315" s="26" t="n"/>
      <c r="O315" s="26" t="n"/>
      <c r="P315" s="26" t="n"/>
      <c r="Q315" s="26" t="n"/>
      <c r="R315" s="26" t="n"/>
      <c r="S315" s="26" t="n"/>
      <c r="T315" s="26" t="n"/>
      <c r="U315" s="26" t="n"/>
      <c r="V315" s="26" t="n"/>
      <c r="W315" s="26" t="n"/>
      <c r="X315" s="26" t="n"/>
      <c r="Y315" s="26" t="n"/>
      <c r="Z315" s="26" t="n"/>
      <c r="AA315" s="26" t="n"/>
      <c r="AB315" s="26" t="n"/>
      <c r="AC315" s="26" t="n"/>
      <c r="AD315" s="26" t="n"/>
      <c r="AE315" s="26" t="n"/>
      <c r="AF315" s="26" t="n"/>
      <c r="AG315" s="26" t="n"/>
      <c r="AH315" s="26" t="n"/>
      <c r="AI315" s="26" t="n"/>
      <c r="AJ315" s="26" t="n"/>
      <c r="AK315" s="26" t="n"/>
    </row>
    <row r="316" ht="15.75" customHeight="1" s="120">
      <c r="A316" s="26" t="n"/>
      <c r="B316" s="26" t="n"/>
      <c r="C316" s="26" t="n"/>
      <c r="D316" s="26" t="n"/>
      <c r="E316" s="26" t="n"/>
      <c r="F316" s="26" t="n"/>
      <c r="G316" s="26" t="n"/>
      <c r="H316" s="26" t="n"/>
      <c r="I316" s="26" t="n"/>
      <c r="J316" s="26" t="n"/>
      <c r="K316" s="26" t="n"/>
      <c r="L316" s="26" t="n"/>
      <c r="M316" s="26" t="n"/>
      <c r="N316" s="26" t="n"/>
      <c r="O316" s="26" t="n"/>
      <c r="P316" s="26" t="n"/>
      <c r="Q316" s="26" t="n"/>
      <c r="R316" s="26" t="n"/>
      <c r="S316" s="26" t="n"/>
      <c r="T316" s="26" t="n"/>
      <c r="U316" s="26" t="n"/>
      <c r="V316" s="26" t="n"/>
      <c r="W316" s="26" t="n"/>
      <c r="X316" s="26" t="n"/>
      <c r="Y316" s="26" t="n"/>
      <c r="Z316" s="26" t="n"/>
      <c r="AA316" s="26" t="n"/>
      <c r="AB316" s="26" t="n"/>
      <c r="AC316" s="26" t="n"/>
      <c r="AD316" s="26" t="n"/>
      <c r="AE316" s="26" t="n"/>
      <c r="AF316" s="26" t="n"/>
      <c r="AG316" s="26" t="n"/>
      <c r="AH316" s="26" t="n"/>
      <c r="AI316" s="26" t="n"/>
      <c r="AJ316" s="26" t="n"/>
      <c r="AK316" s="26" t="n"/>
    </row>
    <row r="317" ht="15.75" customHeight="1" s="120">
      <c r="A317" s="26" t="n"/>
      <c r="B317" s="26" t="n"/>
      <c r="C317" s="26" t="n"/>
      <c r="D317" s="26" t="n"/>
      <c r="E317" s="26" t="n"/>
      <c r="F317" s="26" t="n"/>
      <c r="G317" s="26" t="n"/>
      <c r="H317" s="26" t="n"/>
      <c r="I317" s="26" t="n"/>
      <c r="J317" s="26" t="n"/>
      <c r="K317" s="26" t="n"/>
      <c r="L317" s="26" t="n"/>
      <c r="M317" s="26" t="n"/>
      <c r="N317" s="26" t="n"/>
      <c r="O317" s="26" t="n"/>
      <c r="P317" s="26" t="n"/>
      <c r="Q317" s="26" t="n"/>
      <c r="R317" s="26" t="n"/>
      <c r="S317" s="26" t="n"/>
      <c r="T317" s="26" t="n"/>
      <c r="U317" s="26" t="n"/>
      <c r="V317" s="26" t="n"/>
      <c r="W317" s="26" t="n"/>
      <c r="X317" s="26" t="n"/>
      <c r="Y317" s="26" t="n"/>
      <c r="Z317" s="26" t="n"/>
      <c r="AA317" s="26" t="n"/>
      <c r="AB317" s="26" t="n"/>
      <c r="AC317" s="26" t="n"/>
      <c r="AD317" s="26" t="n"/>
      <c r="AE317" s="26" t="n"/>
      <c r="AF317" s="26" t="n"/>
      <c r="AG317" s="26" t="n"/>
      <c r="AH317" s="26" t="n"/>
      <c r="AI317" s="26" t="n"/>
      <c r="AJ317" s="26" t="n"/>
      <c r="AK317" s="26" t="n"/>
    </row>
    <row r="318" ht="15.75" customHeight="1" s="120">
      <c r="A318" s="26" t="n"/>
      <c r="B318" s="26" t="n"/>
      <c r="C318" s="26" t="n"/>
      <c r="D318" s="26" t="n"/>
      <c r="E318" s="26" t="n"/>
      <c r="F318" s="26" t="n"/>
      <c r="G318" s="26" t="n"/>
      <c r="H318" s="26" t="n"/>
      <c r="I318" s="26" t="n"/>
      <c r="J318" s="26" t="n"/>
      <c r="K318" s="26" t="n"/>
      <c r="L318" s="26" t="n"/>
      <c r="M318" s="26" t="n"/>
      <c r="N318" s="26" t="n"/>
      <c r="O318" s="26" t="n"/>
      <c r="P318" s="26" t="n"/>
      <c r="Q318" s="26" t="n"/>
      <c r="R318" s="26" t="n"/>
      <c r="S318" s="26" t="n"/>
      <c r="T318" s="26" t="n"/>
      <c r="U318" s="26" t="n"/>
      <c r="V318" s="26" t="n"/>
      <c r="W318" s="26" t="n"/>
      <c r="X318" s="26" t="n"/>
      <c r="Y318" s="26" t="n"/>
      <c r="Z318" s="26" t="n"/>
      <c r="AA318" s="26" t="n"/>
      <c r="AB318" s="26" t="n"/>
      <c r="AC318" s="26" t="n"/>
      <c r="AD318" s="26" t="n"/>
      <c r="AE318" s="26" t="n"/>
      <c r="AF318" s="26" t="n"/>
      <c r="AG318" s="26" t="n"/>
      <c r="AH318" s="26" t="n"/>
      <c r="AI318" s="26" t="n"/>
      <c r="AJ318" s="26" t="n"/>
      <c r="AK318" s="26" t="n"/>
    </row>
    <row r="319" ht="15.75" customHeight="1" s="120">
      <c r="A319" s="26" t="n"/>
      <c r="B319" s="26" t="n"/>
      <c r="C319" s="26" t="n"/>
      <c r="D319" s="26" t="n"/>
      <c r="E319" s="26" t="n"/>
      <c r="F319" s="26" t="n"/>
      <c r="G319" s="26" t="n"/>
      <c r="H319" s="26" t="n"/>
      <c r="I319" s="26" t="n"/>
      <c r="J319" s="26" t="n"/>
      <c r="K319" s="26" t="n"/>
      <c r="L319" s="26" t="n"/>
      <c r="M319" s="26" t="n"/>
      <c r="N319" s="26" t="n"/>
      <c r="O319" s="26" t="n"/>
      <c r="P319" s="26" t="n"/>
      <c r="Q319" s="26" t="n"/>
      <c r="R319" s="26" t="n"/>
      <c r="S319" s="26" t="n"/>
      <c r="T319" s="26" t="n"/>
      <c r="U319" s="26" t="n"/>
      <c r="V319" s="26" t="n"/>
      <c r="W319" s="26" t="n"/>
      <c r="X319" s="26" t="n"/>
      <c r="Y319" s="26" t="n"/>
      <c r="Z319" s="26" t="n"/>
      <c r="AA319" s="26" t="n"/>
      <c r="AB319" s="26" t="n"/>
      <c r="AC319" s="26" t="n"/>
      <c r="AD319" s="26" t="n"/>
      <c r="AE319" s="26" t="n"/>
      <c r="AF319" s="26" t="n"/>
      <c r="AG319" s="26" t="n"/>
      <c r="AH319" s="26" t="n"/>
      <c r="AI319" s="26" t="n"/>
      <c r="AJ319" s="26" t="n"/>
      <c r="AK319" s="26" t="n"/>
    </row>
    <row r="320" ht="15.75" customHeight="1" s="120">
      <c r="A320" s="26" t="n"/>
      <c r="B320" s="26" t="n"/>
      <c r="C320" s="26" t="n"/>
      <c r="D320" s="26" t="n"/>
      <c r="E320" s="26" t="n"/>
      <c r="F320" s="26" t="n"/>
      <c r="G320" s="26" t="n"/>
      <c r="H320" s="26" t="n"/>
      <c r="I320" s="26" t="n"/>
      <c r="J320" s="26" t="n"/>
      <c r="K320" s="26" t="n"/>
      <c r="L320" s="26" t="n"/>
      <c r="M320" s="26" t="n"/>
      <c r="N320" s="26" t="n"/>
      <c r="O320" s="26" t="n"/>
      <c r="P320" s="26" t="n"/>
      <c r="Q320" s="26" t="n"/>
      <c r="R320" s="26" t="n"/>
      <c r="S320" s="26" t="n"/>
      <c r="T320" s="26" t="n"/>
      <c r="U320" s="26" t="n"/>
      <c r="V320" s="26" t="n"/>
      <c r="W320" s="26" t="n"/>
      <c r="X320" s="26" t="n"/>
      <c r="Y320" s="26" t="n"/>
      <c r="Z320" s="26" t="n"/>
      <c r="AA320" s="26" t="n"/>
      <c r="AB320" s="26" t="n"/>
      <c r="AC320" s="26" t="n"/>
      <c r="AD320" s="26" t="n"/>
      <c r="AE320" s="26" t="n"/>
      <c r="AF320" s="26" t="n"/>
      <c r="AG320" s="26" t="n"/>
      <c r="AH320" s="26" t="n"/>
      <c r="AI320" s="26" t="n"/>
      <c r="AJ320" s="26" t="n"/>
      <c r="AK320" s="26" t="n"/>
    </row>
    <row r="321" ht="15.75" customHeight="1" s="120">
      <c r="A321" s="26" t="n"/>
      <c r="B321" s="26" t="n"/>
      <c r="C321" s="26" t="n"/>
      <c r="D321" s="26" t="n"/>
      <c r="E321" s="26" t="n"/>
      <c r="F321" s="26" t="n"/>
      <c r="G321" s="26" t="n"/>
      <c r="H321" s="26" t="n"/>
      <c r="I321" s="26" t="n"/>
      <c r="J321" s="26" t="n"/>
      <c r="K321" s="26" t="n"/>
      <c r="L321" s="26" t="n"/>
      <c r="M321" s="26" t="n"/>
      <c r="N321" s="26" t="n"/>
      <c r="O321" s="26" t="n"/>
      <c r="P321" s="26" t="n"/>
      <c r="Q321" s="26" t="n"/>
      <c r="R321" s="26" t="n"/>
      <c r="S321" s="26" t="n"/>
      <c r="T321" s="26" t="n"/>
      <c r="U321" s="26" t="n"/>
      <c r="V321" s="26" t="n"/>
      <c r="W321" s="26" t="n"/>
      <c r="X321" s="26" t="n"/>
      <c r="Y321" s="26" t="n"/>
      <c r="Z321" s="26" t="n"/>
      <c r="AA321" s="26" t="n"/>
      <c r="AB321" s="26" t="n"/>
      <c r="AC321" s="26" t="n"/>
      <c r="AD321" s="26" t="n"/>
      <c r="AE321" s="26" t="n"/>
      <c r="AF321" s="26" t="n"/>
      <c r="AG321" s="26" t="n"/>
      <c r="AH321" s="26" t="n"/>
      <c r="AI321" s="26" t="n"/>
      <c r="AJ321" s="26" t="n"/>
      <c r="AK321" s="26" t="n"/>
    </row>
    <row r="322" ht="15.75" customHeight="1" s="120">
      <c r="A322" s="26" t="n"/>
      <c r="B322" s="26" t="n"/>
      <c r="C322" s="26" t="n"/>
      <c r="D322" s="26" t="n"/>
      <c r="E322" s="26" t="n"/>
      <c r="F322" s="26" t="n"/>
      <c r="G322" s="26" t="n"/>
      <c r="H322" s="26" t="n"/>
      <c r="I322" s="26" t="n"/>
      <c r="J322" s="26" t="n"/>
      <c r="K322" s="26" t="n"/>
      <c r="L322" s="26" t="n"/>
      <c r="M322" s="26" t="n"/>
      <c r="N322" s="26" t="n"/>
      <c r="O322" s="26" t="n"/>
      <c r="P322" s="26" t="n"/>
      <c r="Q322" s="26" t="n"/>
      <c r="R322" s="26" t="n"/>
      <c r="S322" s="26" t="n"/>
      <c r="T322" s="26" t="n"/>
      <c r="U322" s="26" t="n"/>
      <c r="V322" s="26" t="n"/>
      <c r="W322" s="26" t="n"/>
      <c r="X322" s="26" t="n"/>
      <c r="Y322" s="26" t="n"/>
      <c r="Z322" s="26" t="n"/>
      <c r="AA322" s="26" t="n"/>
      <c r="AB322" s="26" t="n"/>
      <c r="AC322" s="26" t="n"/>
      <c r="AD322" s="26" t="n"/>
      <c r="AE322" s="26" t="n"/>
      <c r="AF322" s="26" t="n"/>
      <c r="AG322" s="26" t="n"/>
      <c r="AH322" s="26" t="n"/>
      <c r="AI322" s="26" t="n"/>
      <c r="AJ322" s="26" t="n"/>
      <c r="AK322" s="26" t="n"/>
    </row>
    <row r="323" ht="15.75" customHeight="1" s="120">
      <c r="A323" s="26" t="n"/>
      <c r="B323" s="26" t="n"/>
      <c r="C323" s="26" t="n"/>
      <c r="D323" s="26" t="n"/>
      <c r="E323" s="26" t="n"/>
      <c r="F323" s="26" t="n"/>
      <c r="G323" s="26" t="n"/>
      <c r="H323" s="26" t="n"/>
      <c r="I323" s="26" t="n"/>
      <c r="J323" s="26" t="n"/>
      <c r="K323" s="26" t="n"/>
      <c r="L323" s="26" t="n"/>
      <c r="M323" s="26" t="n"/>
      <c r="N323" s="26" t="n"/>
      <c r="O323" s="26" t="n"/>
      <c r="P323" s="26" t="n"/>
      <c r="Q323" s="26" t="n"/>
      <c r="R323" s="26" t="n"/>
      <c r="S323" s="26" t="n"/>
      <c r="T323" s="26" t="n"/>
      <c r="U323" s="26" t="n"/>
      <c r="V323" s="26" t="n"/>
      <c r="W323" s="26" t="n"/>
      <c r="X323" s="26" t="n"/>
      <c r="Y323" s="26" t="n"/>
      <c r="Z323" s="26" t="n"/>
      <c r="AA323" s="26" t="n"/>
      <c r="AB323" s="26" t="n"/>
      <c r="AC323" s="26" t="n"/>
      <c r="AD323" s="26" t="n"/>
      <c r="AE323" s="26" t="n"/>
      <c r="AF323" s="26" t="n"/>
      <c r="AG323" s="26" t="n"/>
      <c r="AH323" s="26" t="n"/>
      <c r="AI323" s="26" t="n"/>
      <c r="AJ323" s="26" t="n"/>
      <c r="AK323" s="26" t="n"/>
    </row>
    <row r="324" ht="15.75" customHeight="1" s="120">
      <c r="A324" s="26" t="n"/>
      <c r="B324" s="26" t="n"/>
      <c r="C324" s="26" t="n"/>
      <c r="D324" s="26" t="n"/>
      <c r="E324" s="26" t="n"/>
      <c r="F324" s="26" t="n"/>
      <c r="G324" s="26" t="n"/>
      <c r="H324" s="26" t="n"/>
      <c r="I324" s="26" t="n"/>
      <c r="J324" s="26" t="n"/>
      <c r="K324" s="26" t="n"/>
      <c r="L324" s="26" t="n"/>
      <c r="M324" s="26" t="n"/>
      <c r="N324" s="26" t="n"/>
      <c r="O324" s="26" t="n"/>
      <c r="P324" s="26" t="n"/>
      <c r="Q324" s="26" t="n"/>
      <c r="R324" s="26" t="n"/>
      <c r="S324" s="26" t="n"/>
      <c r="T324" s="26" t="n"/>
      <c r="U324" s="26" t="n"/>
      <c r="V324" s="26" t="n"/>
      <c r="W324" s="26" t="n"/>
      <c r="X324" s="26" t="n"/>
      <c r="Y324" s="26" t="n"/>
      <c r="Z324" s="26" t="n"/>
      <c r="AA324" s="26" t="n"/>
      <c r="AB324" s="26" t="n"/>
      <c r="AC324" s="26" t="n"/>
      <c r="AD324" s="26" t="n"/>
      <c r="AE324" s="26" t="n"/>
      <c r="AF324" s="26" t="n"/>
      <c r="AG324" s="26" t="n"/>
      <c r="AH324" s="26" t="n"/>
      <c r="AI324" s="26" t="n"/>
      <c r="AJ324" s="26" t="n"/>
      <c r="AK324" s="26" t="n"/>
    </row>
    <row r="325" ht="15.75" customHeight="1" s="120">
      <c r="A325" s="26" t="n"/>
      <c r="B325" s="26" t="n"/>
      <c r="C325" s="26" t="n"/>
      <c r="D325" s="26" t="n"/>
      <c r="E325" s="26" t="n"/>
      <c r="F325" s="26" t="n"/>
      <c r="G325" s="26" t="n"/>
      <c r="H325" s="26" t="n"/>
      <c r="I325" s="26" t="n"/>
      <c r="J325" s="26" t="n"/>
      <c r="K325" s="26" t="n"/>
      <c r="L325" s="26" t="n"/>
      <c r="M325" s="26" t="n"/>
      <c r="N325" s="26" t="n"/>
      <c r="O325" s="26" t="n"/>
      <c r="P325" s="26" t="n"/>
      <c r="Q325" s="26" t="n"/>
      <c r="R325" s="26" t="n"/>
      <c r="S325" s="26" t="n"/>
      <c r="T325" s="26" t="n"/>
      <c r="U325" s="26" t="n"/>
      <c r="V325" s="26" t="n"/>
      <c r="W325" s="26" t="n"/>
      <c r="X325" s="26" t="n"/>
      <c r="Y325" s="26" t="n"/>
      <c r="Z325" s="26" t="n"/>
      <c r="AA325" s="26" t="n"/>
      <c r="AB325" s="26" t="n"/>
      <c r="AC325" s="26" t="n"/>
      <c r="AD325" s="26" t="n"/>
      <c r="AE325" s="26" t="n"/>
      <c r="AF325" s="26" t="n"/>
      <c r="AG325" s="26" t="n"/>
      <c r="AH325" s="26" t="n"/>
      <c r="AI325" s="26" t="n"/>
      <c r="AJ325" s="26" t="n"/>
      <c r="AK325" s="26" t="n"/>
    </row>
    <row r="326" ht="15.75" customHeight="1" s="120">
      <c r="A326" s="26" t="n"/>
      <c r="B326" s="26" t="n"/>
      <c r="C326" s="26" t="n"/>
      <c r="D326" s="26" t="n"/>
      <c r="E326" s="26" t="n"/>
      <c r="F326" s="26" t="n"/>
      <c r="G326" s="26" t="n"/>
      <c r="H326" s="26" t="n"/>
      <c r="I326" s="26" t="n"/>
      <c r="J326" s="26" t="n"/>
      <c r="K326" s="26" t="n"/>
      <c r="L326" s="26" t="n"/>
      <c r="M326" s="26" t="n"/>
      <c r="N326" s="26" t="n"/>
      <c r="O326" s="26" t="n"/>
      <c r="P326" s="26" t="n"/>
      <c r="Q326" s="26" t="n"/>
      <c r="R326" s="26" t="n"/>
      <c r="S326" s="26" t="n"/>
      <c r="T326" s="26" t="n"/>
      <c r="U326" s="26" t="n"/>
      <c r="V326" s="26" t="n"/>
      <c r="W326" s="26" t="n"/>
      <c r="X326" s="26" t="n"/>
      <c r="Y326" s="26" t="n"/>
      <c r="Z326" s="26" t="n"/>
      <c r="AA326" s="26" t="n"/>
      <c r="AB326" s="26" t="n"/>
      <c r="AC326" s="26" t="n"/>
      <c r="AD326" s="26" t="n"/>
      <c r="AE326" s="26" t="n"/>
      <c r="AF326" s="26" t="n"/>
      <c r="AG326" s="26" t="n"/>
      <c r="AH326" s="26" t="n"/>
      <c r="AI326" s="26" t="n"/>
      <c r="AJ326" s="26" t="n"/>
      <c r="AK326" s="26" t="n"/>
    </row>
    <row r="327" ht="15.75" customHeight="1" s="120">
      <c r="A327" s="26" t="n"/>
      <c r="B327" s="26" t="n"/>
      <c r="C327" s="26" t="n"/>
      <c r="D327" s="26" t="n"/>
      <c r="E327" s="26" t="n"/>
      <c r="F327" s="26" t="n"/>
      <c r="G327" s="26" t="n"/>
      <c r="H327" s="26" t="n"/>
      <c r="I327" s="26" t="n"/>
      <c r="J327" s="26" t="n"/>
      <c r="K327" s="26" t="n"/>
      <c r="L327" s="26" t="n"/>
      <c r="M327" s="26" t="n"/>
      <c r="N327" s="26" t="n"/>
      <c r="O327" s="26" t="n"/>
      <c r="P327" s="26" t="n"/>
      <c r="Q327" s="26" t="n"/>
      <c r="R327" s="26" t="n"/>
      <c r="S327" s="26" t="n"/>
      <c r="T327" s="26" t="n"/>
      <c r="U327" s="26" t="n"/>
      <c r="V327" s="26" t="n"/>
      <c r="W327" s="26" t="n"/>
      <c r="X327" s="26" t="n"/>
      <c r="Y327" s="26" t="n"/>
      <c r="Z327" s="26" t="n"/>
      <c r="AA327" s="26" t="n"/>
      <c r="AB327" s="26" t="n"/>
      <c r="AC327" s="26" t="n"/>
      <c r="AD327" s="26" t="n"/>
      <c r="AE327" s="26" t="n"/>
      <c r="AF327" s="26" t="n"/>
      <c r="AG327" s="26" t="n"/>
      <c r="AH327" s="26" t="n"/>
      <c r="AI327" s="26" t="n"/>
      <c r="AJ327" s="26" t="n"/>
      <c r="AK327" s="26" t="n"/>
    </row>
    <row r="328" ht="15.75" customHeight="1" s="120">
      <c r="A328" s="26" t="n"/>
      <c r="B328" s="26" t="n"/>
      <c r="C328" s="26" t="n"/>
      <c r="D328" s="26" t="n"/>
      <c r="E328" s="26" t="n"/>
      <c r="F328" s="26" t="n"/>
      <c r="G328" s="26" t="n"/>
      <c r="H328" s="26" t="n"/>
      <c r="I328" s="26" t="n"/>
      <c r="J328" s="26" t="n"/>
      <c r="K328" s="26" t="n"/>
      <c r="L328" s="26" t="n"/>
      <c r="M328" s="26" t="n"/>
      <c r="N328" s="26" t="n"/>
      <c r="O328" s="26" t="n"/>
      <c r="P328" s="26" t="n"/>
      <c r="Q328" s="26" t="n"/>
      <c r="R328" s="26" t="n"/>
      <c r="S328" s="26" t="n"/>
      <c r="T328" s="26" t="n"/>
      <c r="U328" s="26" t="n"/>
      <c r="V328" s="26" t="n"/>
      <c r="W328" s="26" t="n"/>
      <c r="X328" s="26" t="n"/>
      <c r="Y328" s="26" t="n"/>
      <c r="Z328" s="26" t="n"/>
      <c r="AA328" s="26" t="n"/>
      <c r="AB328" s="26" t="n"/>
      <c r="AC328" s="26" t="n"/>
      <c r="AD328" s="26" t="n"/>
      <c r="AE328" s="26" t="n"/>
      <c r="AF328" s="26" t="n"/>
      <c r="AG328" s="26" t="n"/>
      <c r="AH328" s="26" t="n"/>
      <c r="AI328" s="26" t="n"/>
      <c r="AJ328" s="26" t="n"/>
      <c r="AK328" s="26" t="n"/>
    </row>
    <row r="329" ht="15.75" customHeight="1" s="120">
      <c r="A329" s="26" t="n"/>
      <c r="B329" s="26" t="n"/>
      <c r="C329" s="26" t="n"/>
      <c r="D329" s="26" t="n"/>
      <c r="E329" s="26" t="n"/>
      <c r="F329" s="26" t="n"/>
      <c r="G329" s="26" t="n"/>
      <c r="H329" s="26" t="n"/>
      <c r="I329" s="26" t="n"/>
      <c r="J329" s="26" t="n"/>
      <c r="K329" s="26" t="n"/>
      <c r="L329" s="26" t="n"/>
      <c r="M329" s="26" t="n"/>
      <c r="N329" s="26" t="n"/>
      <c r="O329" s="26" t="n"/>
      <c r="P329" s="26" t="n"/>
      <c r="Q329" s="26" t="n"/>
      <c r="R329" s="26" t="n"/>
      <c r="S329" s="26" t="n"/>
      <c r="T329" s="26" t="n"/>
      <c r="U329" s="26" t="n"/>
      <c r="V329" s="26" t="n"/>
      <c r="W329" s="26" t="n"/>
      <c r="X329" s="26" t="n"/>
      <c r="Y329" s="26" t="n"/>
      <c r="Z329" s="26" t="n"/>
      <c r="AA329" s="26" t="n"/>
      <c r="AB329" s="26" t="n"/>
      <c r="AC329" s="26" t="n"/>
      <c r="AD329" s="26" t="n"/>
      <c r="AE329" s="26" t="n"/>
      <c r="AF329" s="26" t="n"/>
      <c r="AG329" s="26" t="n"/>
      <c r="AH329" s="26" t="n"/>
      <c r="AI329" s="26" t="n"/>
      <c r="AJ329" s="26" t="n"/>
      <c r="AK329" s="26" t="n"/>
    </row>
    <row r="330" ht="15.75" customHeight="1" s="120">
      <c r="A330" s="26" t="n"/>
      <c r="B330" s="26" t="n"/>
      <c r="C330" s="26" t="n"/>
      <c r="D330" s="26" t="n"/>
      <c r="E330" s="26" t="n"/>
      <c r="F330" s="26" t="n"/>
      <c r="G330" s="26" t="n"/>
      <c r="H330" s="26" t="n"/>
      <c r="I330" s="26" t="n"/>
      <c r="J330" s="26" t="n"/>
      <c r="K330" s="26" t="n"/>
      <c r="L330" s="26" t="n"/>
      <c r="M330" s="26" t="n"/>
      <c r="N330" s="26" t="n"/>
      <c r="O330" s="26" t="n"/>
      <c r="P330" s="26" t="n"/>
      <c r="Q330" s="26" t="n"/>
      <c r="R330" s="26" t="n"/>
      <c r="S330" s="26" t="n"/>
      <c r="T330" s="26" t="n"/>
      <c r="U330" s="26" t="n"/>
      <c r="V330" s="26" t="n"/>
      <c r="W330" s="26" t="n"/>
      <c r="X330" s="26" t="n"/>
      <c r="Y330" s="26" t="n"/>
      <c r="Z330" s="26" t="n"/>
      <c r="AA330" s="26" t="n"/>
      <c r="AB330" s="26" t="n"/>
      <c r="AC330" s="26" t="n"/>
      <c r="AD330" s="26" t="n"/>
      <c r="AE330" s="26" t="n"/>
      <c r="AF330" s="26" t="n"/>
      <c r="AG330" s="26" t="n"/>
      <c r="AH330" s="26" t="n"/>
      <c r="AI330" s="26" t="n"/>
      <c r="AJ330" s="26" t="n"/>
      <c r="AK330" s="26" t="n"/>
    </row>
    <row r="331" ht="15.75" customHeight="1" s="120">
      <c r="A331" s="26" t="n"/>
      <c r="B331" s="26" t="n"/>
      <c r="C331" s="26" t="n"/>
      <c r="D331" s="26" t="n"/>
      <c r="E331" s="26" t="n"/>
      <c r="F331" s="26" t="n"/>
      <c r="G331" s="26" t="n"/>
      <c r="H331" s="26" t="n"/>
      <c r="I331" s="26" t="n"/>
      <c r="J331" s="26" t="n"/>
      <c r="K331" s="26" t="n"/>
      <c r="L331" s="26" t="n"/>
      <c r="M331" s="26" t="n"/>
      <c r="N331" s="26" t="n"/>
      <c r="O331" s="26" t="n"/>
      <c r="P331" s="26" t="n"/>
      <c r="Q331" s="26" t="n"/>
      <c r="R331" s="26" t="n"/>
      <c r="S331" s="26" t="n"/>
      <c r="T331" s="26" t="n"/>
      <c r="U331" s="26" t="n"/>
      <c r="V331" s="26" t="n"/>
      <c r="W331" s="26" t="n"/>
      <c r="X331" s="26" t="n"/>
      <c r="Y331" s="26" t="n"/>
      <c r="Z331" s="26" t="n"/>
      <c r="AA331" s="26" t="n"/>
      <c r="AB331" s="26" t="n"/>
      <c r="AC331" s="26" t="n"/>
      <c r="AD331" s="26" t="n"/>
      <c r="AE331" s="26" t="n"/>
      <c r="AF331" s="26" t="n"/>
      <c r="AG331" s="26" t="n"/>
      <c r="AH331" s="26" t="n"/>
      <c r="AI331" s="26" t="n"/>
      <c r="AJ331" s="26" t="n"/>
      <c r="AK331" s="26" t="n"/>
    </row>
    <row r="332" ht="15.75" customHeight="1" s="120">
      <c r="A332" s="26" t="n"/>
      <c r="B332" s="26" t="n"/>
      <c r="C332" s="26" t="n"/>
      <c r="D332" s="26" t="n"/>
      <c r="E332" s="26" t="n"/>
      <c r="F332" s="26" t="n"/>
      <c r="G332" s="26" t="n"/>
      <c r="H332" s="26" t="n"/>
      <c r="I332" s="26" t="n"/>
      <c r="J332" s="26" t="n"/>
      <c r="K332" s="26" t="n"/>
      <c r="L332" s="26" t="n"/>
      <c r="M332" s="26" t="n"/>
      <c r="N332" s="26" t="n"/>
      <c r="O332" s="26" t="n"/>
      <c r="P332" s="26" t="n"/>
      <c r="Q332" s="26" t="n"/>
      <c r="R332" s="26" t="n"/>
      <c r="S332" s="26" t="n"/>
      <c r="T332" s="26" t="n"/>
      <c r="U332" s="26" t="n"/>
      <c r="V332" s="26" t="n"/>
      <c r="W332" s="26" t="n"/>
      <c r="X332" s="26" t="n"/>
      <c r="Y332" s="26" t="n"/>
      <c r="Z332" s="26" t="n"/>
      <c r="AA332" s="26" t="n"/>
      <c r="AB332" s="26" t="n"/>
      <c r="AC332" s="26" t="n"/>
      <c r="AD332" s="26" t="n"/>
      <c r="AE332" s="26" t="n"/>
      <c r="AF332" s="26" t="n"/>
      <c r="AG332" s="26" t="n"/>
      <c r="AH332" s="26" t="n"/>
      <c r="AI332" s="26" t="n"/>
      <c r="AJ332" s="26" t="n"/>
      <c r="AK332" s="26" t="n"/>
    </row>
    <row r="333" ht="15.75" customHeight="1" s="120">
      <c r="A333" s="26" t="n"/>
      <c r="B333" s="26" t="n"/>
      <c r="C333" s="26" t="n"/>
      <c r="D333" s="26" t="n"/>
      <c r="E333" s="26" t="n"/>
      <c r="F333" s="26" t="n"/>
      <c r="G333" s="26" t="n"/>
      <c r="H333" s="26" t="n"/>
      <c r="I333" s="26" t="n"/>
      <c r="J333" s="26" t="n"/>
      <c r="K333" s="26" t="n"/>
      <c r="L333" s="26" t="n"/>
      <c r="M333" s="26" t="n"/>
      <c r="N333" s="26" t="n"/>
      <c r="O333" s="26" t="n"/>
      <c r="P333" s="26" t="n"/>
      <c r="Q333" s="26" t="n"/>
      <c r="R333" s="26" t="n"/>
      <c r="S333" s="26" t="n"/>
      <c r="T333" s="26" t="n"/>
      <c r="U333" s="26" t="n"/>
      <c r="V333" s="26" t="n"/>
      <c r="W333" s="26" t="n"/>
      <c r="X333" s="26" t="n"/>
      <c r="Y333" s="26" t="n"/>
      <c r="Z333" s="26" t="n"/>
      <c r="AA333" s="26" t="n"/>
      <c r="AB333" s="26" t="n"/>
      <c r="AC333" s="26" t="n"/>
      <c r="AD333" s="26" t="n"/>
      <c r="AE333" s="26" t="n"/>
      <c r="AF333" s="26" t="n"/>
      <c r="AG333" s="26" t="n"/>
      <c r="AH333" s="26" t="n"/>
      <c r="AI333" s="26" t="n"/>
      <c r="AJ333" s="26" t="n"/>
      <c r="AK333" s="26" t="n"/>
    </row>
    <row r="334" ht="15.75" customHeight="1" s="120">
      <c r="A334" s="26" t="n"/>
      <c r="B334" s="26" t="n"/>
      <c r="C334" s="26" t="n"/>
      <c r="D334" s="26" t="n"/>
      <c r="E334" s="26" t="n"/>
      <c r="F334" s="26" t="n"/>
      <c r="G334" s="26" t="n"/>
      <c r="H334" s="26" t="n"/>
      <c r="I334" s="26" t="n"/>
      <c r="J334" s="26" t="n"/>
      <c r="K334" s="26" t="n"/>
      <c r="L334" s="26" t="n"/>
      <c r="M334" s="26" t="n"/>
      <c r="N334" s="26" t="n"/>
      <c r="O334" s="26" t="n"/>
      <c r="P334" s="26" t="n"/>
      <c r="Q334" s="26" t="n"/>
      <c r="R334" s="26" t="n"/>
      <c r="S334" s="26" t="n"/>
      <c r="T334" s="26" t="n"/>
      <c r="U334" s="26" t="n"/>
      <c r="V334" s="26" t="n"/>
      <c r="W334" s="26" t="n"/>
      <c r="X334" s="26" t="n"/>
      <c r="Y334" s="26" t="n"/>
      <c r="Z334" s="26" t="n"/>
      <c r="AA334" s="26" t="n"/>
      <c r="AB334" s="26" t="n"/>
      <c r="AC334" s="26" t="n"/>
      <c r="AD334" s="26" t="n"/>
      <c r="AE334" s="26" t="n"/>
      <c r="AF334" s="26" t="n"/>
      <c r="AG334" s="26" t="n"/>
      <c r="AH334" s="26" t="n"/>
      <c r="AI334" s="26" t="n"/>
      <c r="AJ334" s="26" t="n"/>
      <c r="AK334" s="26" t="n"/>
    </row>
    <row r="335" ht="15.75" customHeight="1" s="120">
      <c r="A335" s="26" t="n"/>
      <c r="B335" s="26" t="n"/>
      <c r="C335" s="26" t="n"/>
      <c r="D335" s="26" t="n"/>
      <c r="E335" s="26" t="n"/>
      <c r="F335" s="26" t="n"/>
      <c r="G335" s="26" t="n"/>
      <c r="H335" s="26" t="n"/>
      <c r="I335" s="26" t="n"/>
      <c r="J335" s="26" t="n"/>
      <c r="K335" s="26" t="n"/>
      <c r="L335" s="26" t="n"/>
      <c r="M335" s="26" t="n"/>
      <c r="N335" s="26" t="n"/>
      <c r="O335" s="26" t="n"/>
      <c r="P335" s="26" t="n"/>
      <c r="Q335" s="26" t="n"/>
      <c r="R335" s="26" t="n"/>
      <c r="S335" s="26" t="n"/>
      <c r="T335" s="26" t="n"/>
      <c r="U335" s="26" t="n"/>
      <c r="V335" s="26" t="n"/>
      <c r="W335" s="26" t="n"/>
      <c r="X335" s="26" t="n"/>
      <c r="Y335" s="26" t="n"/>
      <c r="Z335" s="26" t="n"/>
      <c r="AA335" s="26" t="n"/>
      <c r="AB335" s="26" t="n"/>
      <c r="AC335" s="26" t="n"/>
      <c r="AD335" s="26" t="n"/>
      <c r="AE335" s="26" t="n"/>
      <c r="AF335" s="26" t="n"/>
      <c r="AG335" s="26" t="n"/>
      <c r="AH335" s="26" t="n"/>
      <c r="AI335" s="26" t="n"/>
      <c r="AJ335" s="26" t="n"/>
      <c r="AK335" s="26" t="n"/>
    </row>
    <row r="336" ht="15.75" customHeight="1" s="120">
      <c r="A336" s="26" t="n"/>
      <c r="B336" s="26" t="n"/>
      <c r="C336" s="26" t="n"/>
      <c r="D336" s="26" t="n"/>
      <c r="E336" s="26" t="n"/>
      <c r="F336" s="26" t="n"/>
      <c r="G336" s="26" t="n"/>
      <c r="H336" s="26" t="n"/>
      <c r="I336" s="26" t="n"/>
      <c r="J336" s="26" t="n"/>
      <c r="K336" s="26" t="n"/>
      <c r="L336" s="26" t="n"/>
      <c r="M336" s="26" t="n"/>
      <c r="N336" s="26" t="n"/>
      <c r="O336" s="26" t="n"/>
      <c r="P336" s="26" t="n"/>
      <c r="Q336" s="26" t="n"/>
      <c r="R336" s="26" t="n"/>
      <c r="S336" s="26" t="n"/>
      <c r="T336" s="26" t="n"/>
      <c r="U336" s="26" t="n"/>
      <c r="V336" s="26" t="n"/>
      <c r="W336" s="26" t="n"/>
      <c r="X336" s="26" t="n"/>
      <c r="Y336" s="26" t="n"/>
      <c r="Z336" s="26" t="n"/>
      <c r="AA336" s="26" t="n"/>
      <c r="AB336" s="26" t="n"/>
      <c r="AC336" s="26" t="n"/>
      <c r="AD336" s="26" t="n"/>
      <c r="AE336" s="26" t="n"/>
      <c r="AF336" s="26" t="n"/>
      <c r="AG336" s="26" t="n"/>
      <c r="AH336" s="26" t="n"/>
      <c r="AI336" s="26" t="n"/>
      <c r="AJ336" s="26" t="n"/>
      <c r="AK336" s="26" t="n"/>
    </row>
    <row r="337" ht="15.75" customHeight="1" s="120">
      <c r="A337" s="26" t="n"/>
      <c r="B337" s="26" t="n"/>
      <c r="C337" s="26" t="n"/>
      <c r="D337" s="26" t="n"/>
      <c r="E337" s="26" t="n"/>
      <c r="F337" s="26" t="n"/>
      <c r="G337" s="26" t="n"/>
      <c r="H337" s="26" t="n"/>
      <c r="I337" s="26" t="n"/>
      <c r="J337" s="26" t="n"/>
      <c r="K337" s="26" t="n"/>
      <c r="L337" s="26" t="n"/>
      <c r="M337" s="26" t="n"/>
      <c r="N337" s="26" t="n"/>
      <c r="O337" s="26" t="n"/>
      <c r="P337" s="26" t="n"/>
      <c r="Q337" s="26" t="n"/>
      <c r="R337" s="26" t="n"/>
      <c r="S337" s="26" t="n"/>
      <c r="T337" s="26" t="n"/>
      <c r="U337" s="26" t="n"/>
      <c r="V337" s="26" t="n"/>
      <c r="W337" s="26" t="n"/>
      <c r="X337" s="26" t="n"/>
      <c r="Y337" s="26" t="n"/>
      <c r="Z337" s="26" t="n"/>
      <c r="AA337" s="26" t="n"/>
      <c r="AB337" s="26" t="n"/>
      <c r="AC337" s="26" t="n"/>
      <c r="AD337" s="26" t="n"/>
      <c r="AE337" s="26" t="n"/>
      <c r="AF337" s="26" t="n"/>
      <c r="AG337" s="26" t="n"/>
      <c r="AH337" s="26" t="n"/>
      <c r="AI337" s="26" t="n"/>
      <c r="AJ337" s="26" t="n"/>
      <c r="AK337" s="26" t="n"/>
    </row>
    <row r="338" ht="15.75" customHeight="1" s="120">
      <c r="A338" s="26" t="n"/>
      <c r="B338" s="26" t="n"/>
      <c r="C338" s="26" t="n"/>
      <c r="D338" s="26" t="n"/>
      <c r="E338" s="26" t="n"/>
      <c r="F338" s="26" t="n"/>
      <c r="G338" s="26" t="n"/>
      <c r="H338" s="26" t="n"/>
      <c r="I338" s="26" t="n"/>
      <c r="J338" s="26" t="n"/>
      <c r="K338" s="26" t="n"/>
      <c r="L338" s="26" t="n"/>
      <c r="M338" s="26" t="n"/>
      <c r="N338" s="26" t="n"/>
      <c r="O338" s="26" t="n"/>
      <c r="P338" s="26" t="n"/>
      <c r="Q338" s="26" t="n"/>
      <c r="R338" s="26" t="n"/>
      <c r="S338" s="26" t="n"/>
      <c r="T338" s="26" t="n"/>
      <c r="U338" s="26" t="n"/>
      <c r="V338" s="26" t="n"/>
      <c r="W338" s="26" t="n"/>
      <c r="X338" s="26" t="n"/>
      <c r="Y338" s="26" t="n"/>
      <c r="Z338" s="26" t="n"/>
      <c r="AA338" s="26" t="n"/>
      <c r="AB338" s="26" t="n"/>
      <c r="AC338" s="26" t="n"/>
      <c r="AD338" s="26" t="n"/>
      <c r="AE338" s="26" t="n"/>
      <c r="AF338" s="26" t="n"/>
      <c r="AG338" s="26" t="n"/>
      <c r="AH338" s="26" t="n"/>
      <c r="AI338" s="26" t="n"/>
      <c r="AJ338" s="26" t="n"/>
      <c r="AK338" s="26" t="n"/>
    </row>
    <row r="339" ht="15.75" customHeight="1" s="120">
      <c r="A339" s="26" t="n"/>
      <c r="B339" s="26" t="n"/>
      <c r="C339" s="26" t="n"/>
      <c r="D339" s="26" t="n"/>
      <c r="E339" s="26" t="n"/>
      <c r="F339" s="26" t="n"/>
      <c r="G339" s="26" t="n"/>
      <c r="H339" s="26" t="n"/>
      <c r="I339" s="26" t="n"/>
      <c r="J339" s="26" t="n"/>
      <c r="K339" s="26" t="n"/>
      <c r="L339" s="26" t="n"/>
      <c r="M339" s="26" t="n"/>
      <c r="N339" s="26" t="n"/>
      <c r="O339" s="26" t="n"/>
      <c r="P339" s="26" t="n"/>
      <c r="Q339" s="26" t="n"/>
      <c r="R339" s="26" t="n"/>
      <c r="S339" s="26" t="n"/>
      <c r="T339" s="26" t="n"/>
      <c r="U339" s="26" t="n"/>
      <c r="V339" s="26" t="n"/>
      <c r="W339" s="26" t="n"/>
      <c r="X339" s="26" t="n"/>
      <c r="Y339" s="26" t="n"/>
      <c r="Z339" s="26" t="n"/>
      <c r="AA339" s="26" t="n"/>
      <c r="AB339" s="26" t="n"/>
      <c r="AC339" s="26" t="n"/>
      <c r="AD339" s="26" t="n"/>
      <c r="AE339" s="26" t="n"/>
      <c r="AF339" s="26" t="n"/>
      <c r="AG339" s="26" t="n"/>
      <c r="AH339" s="26" t="n"/>
      <c r="AI339" s="26" t="n"/>
      <c r="AJ339" s="26" t="n"/>
      <c r="AK339" s="26" t="n"/>
    </row>
    <row r="340" ht="15.75" customHeight="1" s="120">
      <c r="A340" s="26" t="n"/>
      <c r="B340" s="26" t="n"/>
      <c r="C340" s="26" t="n"/>
      <c r="D340" s="26" t="n"/>
      <c r="E340" s="26" t="n"/>
      <c r="F340" s="26" t="n"/>
      <c r="G340" s="26" t="n"/>
      <c r="H340" s="26" t="n"/>
      <c r="I340" s="26" t="n"/>
      <c r="J340" s="26" t="n"/>
      <c r="K340" s="26" t="n"/>
      <c r="L340" s="26" t="n"/>
      <c r="M340" s="26" t="n"/>
      <c r="N340" s="26" t="n"/>
      <c r="O340" s="26" t="n"/>
      <c r="P340" s="26" t="n"/>
      <c r="Q340" s="26" t="n"/>
      <c r="R340" s="26" t="n"/>
      <c r="S340" s="26" t="n"/>
      <c r="T340" s="26" t="n"/>
      <c r="U340" s="26" t="n"/>
      <c r="V340" s="26" t="n"/>
      <c r="W340" s="26" t="n"/>
      <c r="X340" s="26" t="n"/>
      <c r="Y340" s="26" t="n"/>
      <c r="Z340" s="26" t="n"/>
      <c r="AA340" s="26" t="n"/>
      <c r="AB340" s="26" t="n"/>
      <c r="AC340" s="26" t="n"/>
      <c r="AD340" s="26" t="n"/>
      <c r="AE340" s="26" t="n"/>
      <c r="AF340" s="26" t="n"/>
      <c r="AG340" s="26" t="n"/>
      <c r="AH340" s="26" t="n"/>
      <c r="AI340" s="26" t="n"/>
      <c r="AJ340" s="26" t="n"/>
      <c r="AK340" s="26" t="n"/>
    </row>
    <row r="341" ht="15.75" customHeight="1" s="120">
      <c r="A341" s="26" t="n"/>
      <c r="B341" s="26" t="n"/>
      <c r="C341" s="26" t="n"/>
      <c r="D341" s="26" t="n"/>
      <c r="E341" s="26" t="n"/>
      <c r="F341" s="26" t="n"/>
      <c r="G341" s="26" t="n"/>
      <c r="H341" s="26" t="n"/>
      <c r="I341" s="26" t="n"/>
      <c r="J341" s="26" t="n"/>
      <c r="K341" s="26" t="n"/>
      <c r="L341" s="26" t="n"/>
      <c r="M341" s="26" t="n"/>
      <c r="N341" s="26" t="n"/>
      <c r="O341" s="26" t="n"/>
      <c r="P341" s="26" t="n"/>
      <c r="Q341" s="26" t="n"/>
      <c r="R341" s="26" t="n"/>
      <c r="S341" s="26" t="n"/>
      <c r="T341" s="26" t="n"/>
      <c r="U341" s="26" t="n"/>
      <c r="V341" s="26" t="n"/>
      <c r="W341" s="26" t="n"/>
      <c r="X341" s="26" t="n"/>
      <c r="Y341" s="26" t="n"/>
      <c r="Z341" s="26" t="n"/>
      <c r="AA341" s="26" t="n"/>
      <c r="AB341" s="26" t="n"/>
      <c r="AC341" s="26" t="n"/>
      <c r="AD341" s="26" t="n"/>
      <c r="AE341" s="26" t="n"/>
      <c r="AF341" s="26" t="n"/>
      <c r="AG341" s="26" t="n"/>
      <c r="AH341" s="26" t="n"/>
      <c r="AI341" s="26" t="n"/>
      <c r="AJ341" s="26" t="n"/>
      <c r="AK341" s="26" t="n"/>
    </row>
    <row r="342" ht="15.75" customHeight="1" s="120">
      <c r="A342" s="26" t="n"/>
      <c r="B342" s="26" t="n"/>
      <c r="C342" s="26" t="n"/>
      <c r="D342" s="26" t="n"/>
      <c r="E342" s="26" t="n"/>
      <c r="F342" s="26" t="n"/>
      <c r="G342" s="26" t="n"/>
      <c r="H342" s="26" t="n"/>
      <c r="I342" s="26" t="n"/>
      <c r="J342" s="26" t="n"/>
      <c r="K342" s="26" t="n"/>
      <c r="L342" s="26" t="n"/>
      <c r="M342" s="26" t="n"/>
      <c r="N342" s="26" t="n"/>
      <c r="O342" s="26" t="n"/>
      <c r="P342" s="26" t="n"/>
      <c r="Q342" s="26" t="n"/>
      <c r="R342" s="26" t="n"/>
      <c r="S342" s="26" t="n"/>
      <c r="T342" s="26" t="n"/>
      <c r="U342" s="26" t="n"/>
      <c r="V342" s="26" t="n"/>
      <c r="W342" s="26" t="n"/>
      <c r="X342" s="26" t="n"/>
      <c r="Y342" s="26" t="n"/>
      <c r="Z342" s="26" t="n"/>
      <c r="AA342" s="26" t="n"/>
      <c r="AB342" s="26" t="n"/>
      <c r="AC342" s="26" t="n"/>
      <c r="AD342" s="26" t="n"/>
      <c r="AE342" s="26" t="n"/>
      <c r="AF342" s="26" t="n"/>
      <c r="AG342" s="26" t="n"/>
      <c r="AH342" s="26" t="n"/>
      <c r="AI342" s="26" t="n"/>
      <c r="AJ342" s="26" t="n"/>
      <c r="AK342" s="26" t="n"/>
    </row>
    <row r="343" ht="15.75" customHeight="1" s="120">
      <c r="A343" s="26" t="n"/>
      <c r="B343" s="26" t="n"/>
      <c r="C343" s="26" t="n"/>
      <c r="D343" s="26" t="n"/>
      <c r="E343" s="26" t="n"/>
      <c r="F343" s="26" t="n"/>
      <c r="G343" s="26" t="n"/>
      <c r="H343" s="26" t="n"/>
      <c r="I343" s="26" t="n"/>
      <c r="J343" s="26" t="n"/>
      <c r="K343" s="26" t="n"/>
      <c r="L343" s="26" t="n"/>
      <c r="M343" s="26" t="n"/>
      <c r="N343" s="26" t="n"/>
      <c r="O343" s="26" t="n"/>
      <c r="P343" s="26" t="n"/>
      <c r="Q343" s="26" t="n"/>
      <c r="R343" s="26" t="n"/>
      <c r="S343" s="26" t="n"/>
      <c r="T343" s="26" t="n"/>
      <c r="U343" s="26" t="n"/>
      <c r="V343" s="26" t="n"/>
      <c r="W343" s="26" t="n"/>
      <c r="X343" s="26" t="n"/>
      <c r="Y343" s="26" t="n"/>
      <c r="Z343" s="26" t="n"/>
      <c r="AA343" s="26" t="n"/>
      <c r="AB343" s="26" t="n"/>
      <c r="AC343" s="26" t="n"/>
      <c r="AD343" s="26" t="n"/>
      <c r="AE343" s="26" t="n"/>
      <c r="AF343" s="26" t="n"/>
      <c r="AG343" s="26" t="n"/>
      <c r="AH343" s="26" t="n"/>
      <c r="AI343" s="26" t="n"/>
      <c r="AJ343" s="26" t="n"/>
      <c r="AK343" s="26" t="n"/>
    </row>
    <row r="344" ht="15.75" customHeight="1" s="120">
      <c r="A344" s="26" t="n"/>
      <c r="B344" s="26" t="n"/>
      <c r="C344" s="26" t="n"/>
      <c r="D344" s="26" t="n"/>
      <c r="E344" s="26" t="n"/>
      <c r="F344" s="26" t="n"/>
      <c r="G344" s="26" t="n"/>
      <c r="H344" s="26" t="n"/>
      <c r="I344" s="26" t="n"/>
      <c r="J344" s="26" t="n"/>
      <c r="K344" s="26" t="n"/>
      <c r="L344" s="26" t="n"/>
      <c r="M344" s="26" t="n"/>
      <c r="N344" s="26" t="n"/>
      <c r="O344" s="26" t="n"/>
      <c r="P344" s="26" t="n"/>
      <c r="Q344" s="26" t="n"/>
      <c r="R344" s="26" t="n"/>
      <c r="S344" s="26" t="n"/>
      <c r="T344" s="26" t="n"/>
      <c r="U344" s="26" t="n"/>
      <c r="V344" s="26" t="n"/>
      <c r="W344" s="26" t="n"/>
      <c r="X344" s="26" t="n"/>
      <c r="Y344" s="26" t="n"/>
      <c r="Z344" s="26" t="n"/>
      <c r="AA344" s="26" t="n"/>
      <c r="AB344" s="26" t="n"/>
      <c r="AC344" s="26" t="n"/>
      <c r="AD344" s="26" t="n"/>
      <c r="AE344" s="26" t="n"/>
      <c r="AF344" s="26" t="n"/>
      <c r="AG344" s="26" t="n"/>
      <c r="AH344" s="26" t="n"/>
      <c r="AI344" s="26" t="n"/>
      <c r="AJ344" s="26" t="n"/>
      <c r="AK344" s="26" t="n"/>
    </row>
    <row r="345" ht="15.75" customHeight="1" s="120">
      <c r="A345" s="26" t="n"/>
      <c r="B345" s="26" t="n"/>
      <c r="C345" s="26" t="n"/>
      <c r="D345" s="26" t="n"/>
      <c r="E345" s="26" t="n"/>
      <c r="F345" s="26" t="n"/>
      <c r="G345" s="26" t="n"/>
      <c r="H345" s="26" t="n"/>
      <c r="I345" s="26" t="n"/>
      <c r="J345" s="26" t="n"/>
      <c r="K345" s="26" t="n"/>
      <c r="L345" s="26" t="n"/>
      <c r="M345" s="26" t="n"/>
      <c r="N345" s="26" t="n"/>
      <c r="O345" s="26" t="n"/>
      <c r="P345" s="26" t="n"/>
      <c r="Q345" s="26" t="n"/>
      <c r="R345" s="26" t="n"/>
      <c r="S345" s="26" t="n"/>
      <c r="T345" s="26" t="n"/>
      <c r="U345" s="26" t="n"/>
      <c r="V345" s="26" t="n"/>
      <c r="W345" s="26" t="n"/>
      <c r="X345" s="26" t="n"/>
      <c r="Y345" s="26" t="n"/>
      <c r="Z345" s="26" t="n"/>
      <c r="AA345" s="26" t="n"/>
      <c r="AB345" s="26" t="n"/>
      <c r="AC345" s="26" t="n"/>
      <c r="AD345" s="26" t="n"/>
      <c r="AE345" s="26" t="n"/>
      <c r="AF345" s="26" t="n"/>
      <c r="AG345" s="26" t="n"/>
      <c r="AH345" s="26" t="n"/>
      <c r="AI345" s="26" t="n"/>
      <c r="AJ345" s="26" t="n"/>
      <c r="AK345" s="26" t="n"/>
    </row>
    <row r="346" ht="15.75" customHeight="1" s="120">
      <c r="A346" s="26" t="n"/>
      <c r="B346" s="26" t="n"/>
      <c r="C346" s="26" t="n"/>
      <c r="D346" s="26" t="n"/>
      <c r="E346" s="26" t="n"/>
      <c r="F346" s="26" t="n"/>
      <c r="G346" s="26" t="n"/>
      <c r="H346" s="26" t="n"/>
      <c r="I346" s="26" t="n"/>
      <c r="J346" s="26" t="n"/>
      <c r="K346" s="26" t="n"/>
      <c r="L346" s="26" t="n"/>
      <c r="M346" s="26" t="n"/>
      <c r="N346" s="26" t="n"/>
      <c r="O346" s="26" t="n"/>
      <c r="P346" s="26" t="n"/>
      <c r="Q346" s="26" t="n"/>
      <c r="R346" s="26" t="n"/>
      <c r="S346" s="26" t="n"/>
      <c r="T346" s="26" t="n"/>
      <c r="U346" s="26" t="n"/>
      <c r="V346" s="26" t="n"/>
      <c r="W346" s="26" t="n"/>
      <c r="X346" s="26" t="n"/>
      <c r="Y346" s="26" t="n"/>
      <c r="Z346" s="26" t="n"/>
      <c r="AA346" s="26" t="n"/>
      <c r="AB346" s="26" t="n"/>
      <c r="AC346" s="26" t="n"/>
      <c r="AD346" s="26" t="n"/>
      <c r="AE346" s="26" t="n"/>
      <c r="AF346" s="26" t="n"/>
      <c r="AG346" s="26" t="n"/>
      <c r="AH346" s="26" t="n"/>
      <c r="AI346" s="26" t="n"/>
      <c r="AJ346" s="26" t="n"/>
      <c r="AK346" s="26" t="n"/>
    </row>
    <row r="347" ht="15.75" customHeight="1" s="120">
      <c r="A347" s="26" t="n"/>
      <c r="B347" s="26" t="n"/>
      <c r="C347" s="26" t="n"/>
      <c r="D347" s="26" t="n"/>
      <c r="E347" s="26" t="n"/>
      <c r="F347" s="26" t="n"/>
      <c r="G347" s="26" t="n"/>
      <c r="H347" s="26" t="n"/>
      <c r="I347" s="26" t="n"/>
      <c r="J347" s="26" t="n"/>
      <c r="K347" s="26" t="n"/>
      <c r="L347" s="26" t="n"/>
      <c r="M347" s="26" t="n"/>
      <c r="N347" s="26" t="n"/>
      <c r="O347" s="26" t="n"/>
      <c r="P347" s="26" t="n"/>
      <c r="Q347" s="26" t="n"/>
      <c r="R347" s="26" t="n"/>
      <c r="S347" s="26" t="n"/>
      <c r="T347" s="26" t="n"/>
      <c r="U347" s="26" t="n"/>
      <c r="V347" s="26" t="n"/>
      <c r="W347" s="26" t="n"/>
      <c r="X347" s="26" t="n"/>
      <c r="Y347" s="26" t="n"/>
      <c r="Z347" s="26" t="n"/>
      <c r="AA347" s="26" t="n"/>
      <c r="AB347" s="26" t="n"/>
      <c r="AC347" s="26" t="n"/>
      <c r="AD347" s="26" t="n"/>
      <c r="AE347" s="26" t="n"/>
      <c r="AF347" s="26" t="n"/>
      <c r="AG347" s="26" t="n"/>
      <c r="AH347" s="26" t="n"/>
      <c r="AI347" s="26" t="n"/>
      <c r="AJ347" s="26" t="n"/>
      <c r="AK347" s="26" t="n"/>
    </row>
    <row r="348" ht="15.75" customHeight="1" s="120">
      <c r="A348" s="26" t="n"/>
      <c r="B348" s="26" t="n"/>
      <c r="C348" s="26" t="n"/>
      <c r="D348" s="26" t="n"/>
      <c r="E348" s="26" t="n"/>
      <c r="F348" s="26" t="n"/>
      <c r="G348" s="26" t="n"/>
      <c r="H348" s="26" t="n"/>
      <c r="I348" s="26" t="n"/>
      <c r="J348" s="26" t="n"/>
      <c r="K348" s="26" t="n"/>
      <c r="L348" s="26" t="n"/>
      <c r="M348" s="26" t="n"/>
      <c r="N348" s="26" t="n"/>
      <c r="O348" s="26" t="n"/>
      <c r="P348" s="26" t="n"/>
      <c r="Q348" s="26" t="n"/>
      <c r="R348" s="26" t="n"/>
      <c r="S348" s="26" t="n"/>
      <c r="T348" s="26" t="n"/>
      <c r="U348" s="26" t="n"/>
      <c r="V348" s="26" t="n"/>
      <c r="W348" s="26" t="n"/>
      <c r="X348" s="26" t="n"/>
      <c r="Y348" s="26" t="n"/>
      <c r="Z348" s="26" t="n"/>
      <c r="AA348" s="26" t="n"/>
      <c r="AB348" s="26" t="n"/>
      <c r="AC348" s="26" t="n"/>
      <c r="AD348" s="26" t="n"/>
      <c r="AE348" s="26" t="n"/>
      <c r="AF348" s="26" t="n"/>
      <c r="AG348" s="26" t="n"/>
      <c r="AH348" s="26" t="n"/>
      <c r="AI348" s="26" t="n"/>
      <c r="AJ348" s="26" t="n"/>
      <c r="AK348" s="26" t="n"/>
    </row>
    <row r="349" ht="15.75" customHeight="1" s="120">
      <c r="A349" s="26" t="n"/>
      <c r="B349" s="26" t="n"/>
      <c r="C349" s="26" t="n"/>
      <c r="D349" s="26" t="n"/>
      <c r="E349" s="26" t="n"/>
      <c r="F349" s="26" t="n"/>
      <c r="G349" s="26" t="n"/>
      <c r="H349" s="26" t="n"/>
      <c r="I349" s="26" t="n"/>
      <c r="J349" s="26" t="n"/>
      <c r="K349" s="26" t="n"/>
      <c r="L349" s="26" t="n"/>
      <c r="M349" s="26" t="n"/>
      <c r="N349" s="26" t="n"/>
      <c r="O349" s="26" t="n"/>
      <c r="P349" s="26" t="n"/>
      <c r="Q349" s="26" t="n"/>
      <c r="R349" s="26" t="n"/>
      <c r="S349" s="26" t="n"/>
      <c r="T349" s="26" t="n"/>
      <c r="U349" s="26" t="n"/>
      <c r="V349" s="26" t="n"/>
      <c r="W349" s="26" t="n"/>
      <c r="X349" s="26" t="n"/>
      <c r="Y349" s="26" t="n"/>
      <c r="Z349" s="26" t="n"/>
      <c r="AA349" s="26" t="n"/>
      <c r="AB349" s="26" t="n"/>
      <c r="AC349" s="26" t="n"/>
      <c r="AD349" s="26" t="n"/>
      <c r="AE349" s="26" t="n"/>
      <c r="AF349" s="26" t="n"/>
      <c r="AG349" s="26" t="n"/>
      <c r="AH349" s="26" t="n"/>
      <c r="AI349" s="26" t="n"/>
      <c r="AJ349" s="26" t="n"/>
      <c r="AK349" s="26" t="n"/>
    </row>
    <row r="350" ht="15.75" customHeight="1" s="120">
      <c r="A350" s="26" t="n"/>
      <c r="B350" s="26" t="n"/>
      <c r="C350" s="26" t="n"/>
      <c r="D350" s="26" t="n"/>
      <c r="E350" s="26" t="n"/>
      <c r="F350" s="26" t="n"/>
      <c r="G350" s="26" t="n"/>
      <c r="H350" s="26" t="n"/>
      <c r="I350" s="26" t="n"/>
      <c r="J350" s="26" t="n"/>
      <c r="K350" s="26" t="n"/>
      <c r="L350" s="26" t="n"/>
      <c r="M350" s="26" t="n"/>
      <c r="N350" s="26" t="n"/>
      <c r="O350" s="26" t="n"/>
      <c r="P350" s="26" t="n"/>
      <c r="Q350" s="26" t="n"/>
      <c r="R350" s="26" t="n"/>
      <c r="S350" s="26" t="n"/>
      <c r="T350" s="26" t="n"/>
      <c r="U350" s="26" t="n"/>
      <c r="V350" s="26" t="n"/>
      <c r="W350" s="26" t="n"/>
      <c r="X350" s="26" t="n"/>
      <c r="Y350" s="26" t="n"/>
      <c r="Z350" s="26" t="n"/>
      <c r="AA350" s="26" t="n"/>
      <c r="AB350" s="26" t="n"/>
      <c r="AC350" s="26" t="n"/>
      <c r="AD350" s="26" t="n"/>
      <c r="AE350" s="26" t="n"/>
      <c r="AF350" s="26" t="n"/>
      <c r="AG350" s="26" t="n"/>
      <c r="AH350" s="26" t="n"/>
      <c r="AI350" s="26" t="n"/>
      <c r="AJ350" s="26" t="n"/>
      <c r="AK350" s="26" t="n"/>
    </row>
    <row r="351" ht="15.75" customHeight="1" s="120">
      <c r="A351" s="26" t="n"/>
      <c r="B351" s="26" t="n"/>
      <c r="C351" s="26" t="n"/>
      <c r="D351" s="26" t="n"/>
      <c r="E351" s="26" t="n"/>
      <c r="F351" s="26" t="n"/>
      <c r="G351" s="26" t="n"/>
      <c r="H351" s="26" t="n"/>
      <c r="I351" s="26" t="n"/>
      <c r="J351" s="26" t="n"/>
      <c r="K351" s="26" t="n"/>
      <c r="L351" s="26" t="n"/>
      <c r="M351" s="26" t="n"/>
      <c r="N351" s="26" t="n"/>
      <c r="O351" s="26" t="n"/>
      <c r="P351" s="26" t="n"/>
      <c r="Q351" s="26" t="n"/>
      <c r="R351" s="26" t="n"/>
      <c r="S351" s="26" t="n"/>
      <c r="T351" s="26" t="n"/>
      <c r="U351" s="26" t="n"/>
      <c r="V351" s="26" t="n"/>
      <c r="W351" s="26" t="n"/>
      <c r="X351" s="26" t="n"/>
      <c r="Y351" s="26" t="n"/>
      <c r="Z351" s="26" t="n"/>
      <c r="AA351" s="26" t="n"/>
      <c r="AB351" s="26" t="n"/>
      <c r="AC351" s="26" t="n"/>
      <c r="AD351" s="26" t="n"/>
      <c r="AE351" s="26" t="n"/>
      <c r="AF351" s="26" t="n"/>
      <c r="AG351" s="26" t="n"/>
      <c r="AH351" s="26" t="n"/>
      <c r="AI351" s="26" t="n"/>
      <c r="AJ351" s="26" t="n"/>
      <c r="AK351" s="26" t="n"/>
    </row>
    <row r="352" ht="15.75" customHeight="1" s="120">
      <c r="A352" s="26" t="n"/>
      <c r="B352" s="26" t="n"/>
      <c r="C352" s="26" t="n"/>
      <c r="D352" s="26" t="n"/>
      <c r="E352" s="26" t="n"/>
      <c r="F352" s="26" t="n"/>
      <c r="G352" s="26" t="n"/>
      <c r="H352" s="26" t="n"/>
      <c r="I352" s="26" t="n"/>
      <c r="J352" s="26" t="n"/>
      <c r="K352" s="26" t="n"/>
      <c r="L352" s="26" t="n"/>
      <c r="M352" s="26" t="n"/>
      <c r="N352" s="26" t="n"/>
      <c r="O352" s="26" t="n"/>
      <c r="P352" s="26" t="n"/>
      <c r="Q352" s="26" t="n"/>
      <c r="R352" s="26" t="n"/>
      <c r="S352" s="26" t="n"/>
      <c r="T352" s="26" t="n"/>
      <c r="U352" s="26" t="n"/>
      <c r="V352" s="26" t="n"/>
      <c r="W352" s="26" t="n"/>
      <c r="X352" s="26" t="n"/>
      <c r="Y352" s="26" t="n"/>
      <c r="Z352" s="26" t="n"/>
      <c r="AA352" s="26" t="n"/>
      <c r="AB352" s="26" t="n"/>
      <c r="AC352" s="26" t="n"/>
      <c r="AD352" s="26" t="n"/>
      <c r="AE352" s="26" t="n"/>
      <c r="AF352" s="26" t="n"/>
      <c r="AG352" s="26" t="n"/>
      <c r="AH352" s="26" t="n"/>
      <c r="AI352" s="26" t="n"/>
      <c r="AJ352" s="26" t="n"/>
      <c r="AK352" s="26" t="n"/>
    </row>
    <row r="353" ht="15.75" customHeight="1" s="120">
      <c r="A353" s="26" t="n"/>
      <c r="B353" s="26" t="n"/>
      <c r="C353" s="26" t="n"/>
      <c r="D353" s="26" t="n"/>
      <c r="E353" s="26" t="n"/>
      <c r="F353" s="26" t="n"/>
      <c r="G353" s="26" t="n"/>
      <c r="H353" s="26" t="n"/>
      <c r="I353" s="26" t="n"/>
      <c r="J353" s="26" t="n"/>
      <c r="K353" s="26" t="n"/>
      <c r="L353" s="26" t="n"/>
      <c r="M353" s="26" t="n"/>
      <c r="N353" s="26" t="n"/>
      <c r="O353" s="26" t="n"/>
      <c r="P353" s="26" t="n"/>
      <c r="Q353" s="26" t="n"/>
      <c r="R353" s="26" t="n"/>
      <c r="S353" s="26" t="n"/>
      <c r="T353" s="26" t="n"/>
      <c r="U353" s="26" t="n"/>
      <c r="V353" s="26" t="n"/>
      <c r="W353" s="26" t="n"/>
      <c r="X353" s="26" t="n"/>
      <c r="Y353" s="26" t="n"/>
      <c r="Z353" s="26" t="n"/>
      <c r="AA353" s="26" t="n"/>
      <c r="AB353" s="26" t="n"/>
      <c r="AC353" s="26" t="n"/>
      <c r="AD353" s="26" t="n"/>
      <c r="AE353" s="26" t="n"/>
      <c r="AF353" s="26" t="n"/>
      <c r="AG353" s="26" t="n"/>
      <c r="AH353" s="26" t="n"/>
      <c r="AI353" s="26" t="n"/>
      <c r="AJ353" s="26" t="n"/>
      <c r="AK353" s="26" t="n"/>
    </row>
    <row r="354" ht="15.75" customHeight="1" s="120">
      <c r="A354" s="26" t="n"/>
      <c r="B354" s="26" t="n"/>
      <c r="C354" s="26" t="n"/>
      <c r="D354" s="26" t="n"/>
      <c r="E354" s="26" t="n"/>
      <c r="F354" s="26" t="n"/>
      <c r="G354" s="26" t="n"/>
      <c r="H354" s="26" t="n"/>
      <c r="I354" s="26" t="n"/>
      <c r="J354" s="26" t="n"/>
      <c r="K354" s="26" t="n"/>
      <c r="L354" s="26" t="n"/>
      <c r="M354" s="26" t="n"/>
      <c r="N354" s="26" t="n"/>
      <c r="O354" s="26" t="n"/>
      <c r="P354" s="26" t="n"/>
      <c r="Q354" s="26" t="n"/>
      <c r="R354" s="26" t="n"/>
      <c r="S354" s="26" t="n"/>
      <c r="T354" s="26" t="n"/>
      <c r="U354" s="26" t="n"/>
      <c r="V354" s="26" t="n"/>
      <c r="W354" s="26" t="n"/>
      <c r="X354" s="26" t="n"/>
      <c r="Y354" s="26" t="n"/>
      <c r="Z354" s="26" t="n"/>
      <c r="AA354" s="26" t="n"/>
      <c r="AB354" s="26" t="n"/>
      <c r="AC354" s="26" t="n"/>
      <c r="AD354" s="26" t="n"/>
      <c r="AE354" s="26" t="n"/>
      <c r="AF354" s="26" t="n"/>
      <c r="AG354" s="26" t="n"/>
      <c r="AH354" s="26" t="n"/>
      <c r="AI354" s="26" t="n"/>
      <c r="AJ354" s="26" t="n"/>
      <c r="AK354" s="26" t="n"/>
    </row>
    <row r="355" ht="15.75" customHeight="1" s="120">
      <c r="A355" s="26" t="n"/>
      <c r="B355" s="26" t="n"/>
      <c r="C355" s="26" t="n"/>
      <c r="D355" s="26" t="n"/>
      <c r="E355" s="26" t="n"/>
      <c r="F355" s="26" t="n"/>
      <c r="G355" s="26" t="n"/>
      <c r="H355" s="26" t="n"/>
      <c r="I355" s="26" t="n"/>
      <c r="J355" s="26" t="n"/>
      <c r="K355" s="26" t="n"/>
      <c r="L355" s="26" t="n"/>
      <c r="M355" s="26" t="n"/>
      <c r="N355" s="26" t="n"/>
      <c r="O355" s="26" t="n"/>
      <c r="P355" s="26" t="n"/>
      <c r="Q355" s="26" t="n"/>
      <c r="R355" s="26" t="n"/>
      <c r="S355" s="26" t="n"/>
      <c r="T355" s="26" t="n"/>
      <c r="U355" s="26" t="n"/>
      <c r="V355" s="26" t="n"/>
      <c r="W355" s="26" t="n"/>
      <c r="X355" s="26" t="n"/>
      <c r="Y355" s="26" t="n"/>
      <c r="Z355" s="26" t="n"/>
      <c r="AA355" s="26" t="n"/>
      <c r="AB355" s="26" t="n"/>
      <c r="AC355" s="26" t="n"/>
      <c r="AD355" s="26" t="n"/>
      <c r="AE355" s="26" t="n"/>
      <c r="AF355" s="26" t="n"/>
      <c r="AG355" s="26" t="n"/>
      <c r="AH355" s="26" t="n"/>
      <c r="AI355" s="26" t="n"/>
      <c r="AJ355" s="26" t="n"/>
      <c r="AK355" s="26" t="n"/>
    </row>
    <row r="356" ht="15.75" customHeight="1" s="120">
      <c r="A356" s="26" t="n"/>
      <c r="B356" s="26" t="n"/>
      <c r="C356" s="26" t="n"/>
      <c r="D356" s="26" t="n"/>
      <c r="E356" s="26" t="n"/>
      <c r="F356" s="26" t="n"/>
      <c r="G356" s="26" t="n"/>
      <c r="H356" s="26" t="n"/>
      <c r="I356" s="26" t="n"/>
      <c r="J356" s="26" t="n"/>
      <c r="K356" s="26" t="n"/>
      <c r="L356" s="26" t="n"/>
      <c r="M356" s="26" t="n"/>
      <c r="N356" s="26" t="n"/>
      <c r="O356" s="26" t="n"/>
      <c r="P356" s="26" t="n"/>
      <c r="Q356" s="26" t="n"/>
      <c r="R356" s="26" t="n"/>
      <c r="S356" s="26" t="n"/>
      <c r="T356" s="26" t="n"/>
      <c r="U356" s="26" t="n"/>
      <c r="V356" s="26" t="n"/>
      <c r="W356" s="26" t="n"/>
      <c r="X356" s="26" t="n"/>
      <c r="Y356" s="26" t="n"/>
      <c r="Z356" s="26" t="n"/>
      <c r="AA356" s="26" t="n"/>
      <c r="AB356" s="26" t="n"/>
      <c r="AC356" s="26" t="n"/>
      <c r="AD356" s="26" t="n"/>
      <c r="AE356" s="26" t="n"/>
      <c r="AF356" s="26" t="n"/>
      <c r="AG356" s="26" t="n"/>
      <c r="AH356" s="26" t="n"/>
      <c r="AI356" s="26" t="n"/>
      <c r="AJ356" s="26" t="n"/>
      <c r="AK356" s="26" t="n"/>
    </row>
    <row r="357" ht="15.75" customHeight="1" s="120">
      <c r="A357" s="26" t="n"/>
      <c r="B357" s="26" t="n"/>
      <c r="C357" s="26" t="n"/>
      <c r="D357" s="26" t="n"/>
      <c r="E357" s="26" t="n"/>
      <c r="F357" s="26" t="n"/>
      <c r="G357" s="26" t="n"/>
      <c r="H357" s="26" t="n"/>
      <c r="I357" s="26" t="n"/>
      <c r="J357" s="26" t="n"/>
      <c r="K357" s="26" t="n"/>
      <c r="L357" s="26" t="n"/>
      <c r="M357" s="26" t="n"/>
      <c r="N357" s="26" t="n"/>
      <c r="O357" s="26" t="n"/>
      <c r="P357" s="26" t="n"/>
      <c r="Q357" s="26" t="n"/>
      <c r="R357" s="26" t="n"/>
      <c r="S357" s="26" t="n"/>
      <c r="T357" s="26" t="n"/>
      <c r="U357" s="26" t="n"/>
      <c r="V357" s="26" t="n"/>
      <c r="W357" s="26" t="n"/>
      <c r="X357" s="26" t="n"/>
      <c r="Y357" s="26" t="n"/>
      <c r="Z357" s="26" t="n"/>
      <c r="AA357" s="26" t="n"/>
      <c r="AB357" s="26" t="n"/>
      <c r="AC357" s="26" t="n"/>
      <c r="AD357" s="26" t="n"/>
      <c r="AE357" s="26" t="n"/>
      <c r="AF357" s="26" t="n"/>
      <c r="AG357" s="26" t="n"/>
      <c r="AH357" s="26" t="n"/>
      <c r="AI357" s="26" t="n"/>
      <c r="AJ357" s="26" t="n"/>
      <c r="AK357" s="26" t="n"/>
    </row>
    <row r="358" ht="15.75" customHeight="1" s="120">
      <c r="A358" s="26" t="n"/>
      <c r="B358" s="26" t="n"/>
      <c r="C358" s="26" t="n"/>
      <c r="D358" s="26" t="n"/>
      <c r="E358" s="26" t="n"/>
      <c r="F358" s="26" t="n"/>
      <c r="G358" s="26" t="n"/>
      <c r="H358" s="26" t="n"/>
      <c r="I358" s="26" t="n"/>
      <c r="J358" s="26" t="n"/>
      <c r="K358" s="26" t="n"/>
      <c r="L358" s="26" t="n"/>
      <c r="M358" s="26" t="n"/>
      <c r="N358" s="26" t="n"/>
      <c r="O358" s="26" t="n"/>
      <c r="P358" s="26" t="n"/>
      <c r="Q358" s="26" t="n"/>
      <c r="R358" s="26" t="n"/>
      <c r="S358" s="26" t="n"/>
      <c r="T358" s="26" t="n"/>
      <c r="U358" s="26" t="n"/>
      <c r="V358" s="26" t="n"/>
      <c r="W358" s="26" t="n"/>
      <c r="X358" s="26" t="n"/>
      <c r="Y358" s="26" t="n"/>
      <c r="Z358" s="26" t="n"/>
      <c r="AA358" s="26" t="n"/>
      <c r="AB358" s="26" t="n"/>
      <c r="AC358" s="26" t="n"/>
      <c r="AD358" s="26" t="n"/>
      <c r="AE358" s="26" t="n"/>
      <c r="AF358" s="26" t="n"/>
      <c r="AG358" s="26" t="n"/>
      <c r="AH358" s="26" t="n"/>
      <c r="AI358" s="26" t="n"/>
      <c r="AJ358" s="26" t="n"/>
      <c r="AK358" s="26" t="n"/>
    </row>
    <row r="359" ht="15.75" customHeight="1" s="120">
      <c r="A359" s="26" t="n"/>
      <c r="B359" s="26" t="n"/>
      <c r="C359" s="26" t="n"/>
      <c r="D359" s="26" t="n"/>
      <c r="E359" s="26" t="n"/>
      <c r="F359" s="26" t="n"/>
      <c r="G359" s="26" t="n"/>
      <c r="H359" s="26" t="n"/>
      <c r="I359" s="26" t="n"/>
      <c r="J359" s="26" t="n"/>
      <c r="K359" s="26" t="n"/>
      <c r="L359" s="26" t="n"/>
      <c r="M359" s="26" t="n"/>
      <c r="N359" s="26" t="n"/>
      <c r="O359" s="26" t="n"/>
      <c r="P359" s="26" t="n"/>
      <c r="Q359" s="26" t="n"/>
      <c r="R359" s="26" t="n"/>
      <c r="S359" s="26" t="n"/>
      <c r="T359" s="26" t="n"/>
      <c r="U359" s="26" t="n"/>
      <c r="V359" s="26" t="n"/>
      <c r="W359" s="26" t="n"/>
      <c r="X359" s="26" t="n"/>
      <c r="Y359" s="26" t="n"/>
      <c r="Z359" s="26" t="n"/>
      <c r="AA359" s="26" t="n"/>
      <c r="AB359" s="26" t="n"/>
      <c r="AC359" s="26" t="n"/>
      <c r="AD359" s="26" t="n"/>
      <c r="AE359" s="26" t="n"/>
      <c r="AF359" s="26" t="n"/>
      <c r="AG359" s="26" t="n"/>
      <c r="AH359" s="26" t="n"/>
      <c r="AI359" s="26" t="n"/>
      <c r="AJ359" s="26" t="n"/>
      <c r="AK359" s="26" t="n"/>
    </row>
    <row r="360" ht="15.75" customHeight="1" s="120">
      <c r="A360" s="26" t="n"/>
      <c r="B360" s="26" t="n"/>
      <c r="C360" s="26" t="n"/>
      <c r="D360" s="26" t="n"/>
      <c r="E360" s="26" t="n"/>
      <c r="F360" s="26" t="n"/>
      <c r="G360" s="26" t="n"/>
      <c r="H360" s="26" t="n"/>
      <c r="I360" s="26" t="n"/>
      <c r="J360" s="26" t="n"/>
      <c r="K360" s="26" t="n"/>
      <c r="L360" s="26" t="n"/>
      <c r="M360" s="26" t="n"/>
      <c r="N360" s="26" t="n"/>
      <c r="O360" s="26" t="n"/>
      <c r="P360" s="26" t="n"/>
      <c r="Q360" s="26" t="n"/>
      <c r="R360" s="26" t="n"/>
      <c r="S360" s="26" t="n"/>
      <c r="T360" s="26" t="n"/>
      <c r="U360" s="26" t="n"/>
      <c r="V360" s="26" t="n"/>
      <c r="W360" s="26" t="n"/>
      <c r="X360" s="26" t="n"/>
      <c r="Y360" s="26" t="n"/>
      <c r="Z360" s="26" t="n"/>
      <c r="AA360" s="26" t="n"/>
      <c r="AB360" s="26" t="n"/>
      <c r="AC360" s="26" t="n"/>
      <c r="AD360" s="26" t="n"/>
      <c r="AE360" s="26" t="n"/>
      <c r="AF360" s="26" t="n"/>
      <c r="AG360" s="26" t="n"/>
      <c r="AH360" s="26" t="n"/>
      <c r="AI360" s="26" t="n"/>
      <c r="AJ360" s="26" t="n"/>
      <c r="AK360" s="26" t="n"/>
    </row>
    <row r="361" ht="15.75" customHeight="1" s="120">
      <c r="A361" s="26" t="n"/>
      <c r="B361" s="26" t="n"/>
      <c r="C361" s="26" t="n"/>
      <c r="D361" s="26" t="n"/>
      <c r="E361" s="26" t="n"/>
      <c r="F361" s="26" t="n"/>
      <c r="G361" s="26" t="n"/>
      <c r="H361" s="26" t="n"/>
      <c r="I361" s="26" t="n"/>
      <c r="J361" s="26" t="n"/>
      <c r="K361" s="26" t="n"/>
      <c r="L361" s="26" t="n"/>
      <c r="M361" s="26" t="n"/>
      <c r="N361" s="26" t="n"/>
      <c r="O361" s="26" t="n"/>
      <c r="P361" s="26" t="n"/>
      <c r="Q361" s="26" t="n"/>
      <c r="R361" s="26" t="n"/>
      <c r="S361" s="26" t="n"/>
      <c r="T361" s="26" t="n"/>
      <c r="U361" s="26" t="n"/>
      <c r="V361" s="26" t="n"/>
      <c r="W361" s="26" t="n"/>
      <c r="X361" s="26" t="n"/>
      <c r="Y361" s="26" t="n"/>
      <c r="Z361" s="26" t="n"/>
      <c r="AA361" s="26" t="n"/>
      <c r="AB361" s="26" t="n"/>
      <c r="AC361" s="26" t="n"/>
      <c r="AD361" s="26" t="n"/>
      <c r="AE361" s="26" t="n"/>
      <c r="AF361" s="26" t="n"/>
      <c r="AG361" s="26" t="n"/>
      <c r="AH361" s="26" t="n"/>
      <c r="AI361" s="26" t="n"/>
      <c r="AJ361" s="26" t="n"/>
      <c r="AK361" s="26" t="n"/>
    </row>
    <row r="362" ht="15.75" customHeight="1" s="120">
      <c r="A362" s="26" t="n"/>
      <c r="B362" s="26" t="n"/>
      <c r="C362" s="26" t="n"/>
      <c r="D362" s="26" t="n"/>
      <c r="E362" s="26" t="n"/>
      <c r="F362" s="26" t="n"/>
      <c r="G362" s="26" t="n"/>
      <c r="H362" s="26" t="n"/>
      <c r="I362" s="26" t="n"/>
      <c r="J362" s="26" t="n"/>
      <c r="K362" s="26" t="n"/>
      <c r="L362" s="26" t="n"/>
      <c r="M362" s="26" t="n"/>
      <c r="N362" s="26" t="n"/>
      <c r="O362" s="26" t="n"/>
      <c r="P362" s="26" t="n"/>
      <c r="Q362" s="26" t="n"/>
      <c r="R362" s="26" t="n"/>
      <c r="S362" s="26" t="n"/>
      <c r="T362" s="26" t="n"/>
      <c r="U362" s="26" t="n"/>
      <c r="V362" s="26" t="n"/>
      <c r="W362" s="26" t="n"/>
      <c r="X362" s="26" t="n"/>
      <c r="Y362" s="26" t="n"/>
      <c r="Z362" s="26" t="n"/>
      <c r="AA362" s="26" t="n"/>
      <c r="AB362" s="26" t="n"/>
      <c r="AC362" s="26" t="n"/>
      <c r="AD362" s="26" t="n"/>
      <c r="AE362" s="26" t="n"/>
      <c r="AF362" s="26" t="n"/>
      <c r="AG362" s="26" t="n"/>
      <c r="AH362" s="26" t="n"/>
      <c r="AI362" s="26" t="n"/>
      <c r="AJ362" s="26" t="n"/>
      <c r="AK362" s="26" t="n"/>
    </row>
    <row r="363" ht="15.75" customHeight="1" s="120">
      <c r="A363" s="26" t="n"/>
      <c r="B363" s="26" t="n"/>
      <c r="C363" s="26" t="n"/>
      <c r="D363" s="26" t="n"/>
      <c r="E363" s="26" t="n"/>
      <c r="F363" s="26" t="n"/>
      <c r="G363" s="26" t="n"/>
      <c r="H363" s="26" t="n"/>
      <c r="I363" s="26" t="n"/>
      <c r="J363" s="26" t="n"/>
      <c r="K363" s="26" t="n"/>
      <c r="L363" s="26" t="n"/>
      <c r="M363" s="26" t="n"/>
      <c r="N363" s="26" t="n"/>
      <c r="O363" s="26" t="n"/>
      <c r="P363" s="26" t="n"/>
      <c r="Q363" s="26" t="n"/>
      <c r="R363" s="26" t="n"/>
      <c r="S363" s="26" t="n"/>
      <c r="T363" s="26" t="n"/>
      <c r="U363" s="26" t="n"/>
      <c r="V363" s="26" t="n"/>
      <c r="W363" s="26" t="n"/>
      <c r="X363" s="26" t="n"/>
      <c r="Y363" s="26" t="n"/>
      <c r="Z363" s="26" t="n"/>
      <c r="AA363" s="26" t="n"/>
      <c r="AB363" s="26" t="n"/>
      <c r="AC363" s="26" t="n"/>
      <c r="AD363" s="26" t="n"/>
      <c r="AE363" s="26" t="n"/>
      <c r="AF363" s="26" t="n"/>
      <c r="AG363" s="26" t="n"/>
      <c r="AH363" s="26" t="n"/>
      <c r="AI363" s="26" t="n"/>
      <c r="AJ363" s="26" t="n"/>
      <c r="AK363" s="26" t="n"/>
    </row>
    <row r="364" ht="15.75" customHeight="1" s="120">
      <c r="A364" s="26" t="n"/>
      <c r="B364" s="26" t="n"/>
      <c r="C364" s="26" t="n"/>
      <c r="D364" s="26" t="n"/>
      <c r="E364" s="26" t="n"/>
      <c r="F364" s="26" t="n"/>
      <c r="G364" s="26" t="n"/>
      <c r="H364" s="26" t="n"/>
      <c r="I364" s="26" t="n"/>
      <c r="J364" s="26" t="n"/>
      <c r="K364" s="26" t="n"/>
      <c r="L364" s="26" t="n"/>
      <c r="M364" s="26" t="n"/>
      <c r="N364" s="26" t="n"/>
      <c r="O364" s="26" t="n"/>
      <c r="P364" s="26" t="n"/>
      <c r="Q364" s="26" t="n"/>
      <c r="R364" s="26" t="n"/>
      <c r="S364" s="26" t="n"/>
      <c r="T364" s="26" t="n"/>
      <c r="U364" s="26" t="n"/>
      <c r="V364" s="26" t="n"/>
      <c r="W364" s="26" t="n"/>
      <c r="X364" s="26" t="n"/>
      <c r="Y364" s="26" t="n"/>
      <c r="Z364" s="26" t="n"/>
      <c r="AA364" s="26" t="n"/>
      <c r="AB364" s="26" t="n"/>
      <c r="AC364" s="26" t="n"/>
      <c r="AD364" s="26" t="n"/>
      <c r="AE364" s="26" t="n"/>
      <c r="AF364" s="26" t="n"/>
      <c r="AG364" s="26" t="n"/>
      <c r="AH364" s="26" t="n"/>
      <c r="AI364" s="26" t="n"/>
      <c r="AJ364" s="26" t="n"/>
      <c r="AK364" s="26" t="n"/>
    </row>
    <row r="365" ht="15.75" customHeight="1" s="120">
      <c r="A365" s="26" t="n"/>
      <c r="B365" s="26" t="n"/>
      <c r="C365" s="26" t="n"/>
      <c r="D365" s="26" t="n"/>
      <c r="E365" s="26" t="n"/>
      <c r="F365" s="26" t="n"/>
      <c r="G365" s="26" t="n"/>
      <c r="H365" s="26" t="n"/>
      <c r="I365" s="26" t="n"/>
      <c r="J365" s="26" t="n"/>
      <c r="K365" s="26" t="n"/>
      <c r="L365" s="26" t="n"/>
      <c r="M365" s="26" t="n"/>
      <c r="N365" s="26" t="n"/>
      <c r="O365" s="26" t="n"/>
      <c r="P365" s="26" t="n"/>
      <c r="Q365" s="26" t="n"/>
      <c r="R365" s="26" t="n"/>
      <c r="S365" s="26" t="n"/>
      <c r="T365" s="26" t="n"/>
      <c r="U365" s="26" t="n"/>
      <c r="V365" s="26" t="n"/>
      <c r="W365" s="26" t="n"/>
      <c r="X365" s="26" t="n"/>
      <c r="Y365" s="26" t="n"/>
      <c r="Z365" s="26" t="n"/>
      <c r="AA365" s="26" t="n"/>
      <c r="AB365" s="26" t="n"/>
      <c r="AC365" s="26" t="n"/>
      <c r="AD365" s="26" t="n"/>
      <c r="AE365" s="26" t="n"/>
      <c r="AF365" s="26" t="n"/>
      <c r="AG365" s="26" t="n"/>
      <c r="AH365" s="26" t="n"/>
      <c r="AI365" s="26" t="n"/>
      <c r="AJ365" s="26" t="n"/>
      <c r="AK365" s="26" t="n"/>
    </row>
    <row r="366" ht="15.75" customHeight="1" s="120">
      <c r="A366" s="26" t="n"/>
      <c r="B366" s="26" t="n"/>
      <c r="C366" s="26" t="n"/>
      <c r="D366" s="26" t="n"/>
      <c r="E366" s="26" t="n"/>
      <c r="F366" s="26" t="n"/>
      <c r="G366" s="26" t="n"/>
      <c r="H366" s="26" t="n"/>
      <c r="I366" s="26" t="n"/>
      <c r="J366" s="26" t="n"/>
      <c r="K366" s="26" t="n"/>
      <c r="L366" s="26" t="n"/>
      <c r="M366" s="26" t="n"/>
      <c r="N366" s="26" t="n"/>
      <c r="O366" s="26" t="n"/>
      <c r="P366" s="26" t="n"/>
      <c r="Q366" s="26" t="n"/>
      <c r="R366" s="26" t="n"/>
      <c r="S366" s="26" t="n"/>
      <c r="T366" s="26" t="n"/>
      <c r="U366" s="26" t="n"/>
      <c r="V366" s="26" t="n"/>
      <c r="W366" s="26" t="n"/>
      <c r="X366" s="26" t="n"/>
      <c r="Y366" s="26" t="n"/>
      <c r="Z366" s="26" t="n"/>
      <c r="AA366" s="26" t="n"/>
      <c r="AB366" s="26" t="n"/>
      <c r="AC366" s="26" t="n"/>
      <c r="AD366" s="26" t="n"/>
      <c r="AE366" s="26" t="n"/>
      <c r="AF366" s="26" t="n"/>
      <c r="AG366" s="26" t="n"/>
      <c r="AH366" s="26" t="n"/>
      <c r="AI366" s="26" t="n"/>
      <c r="AJ366" s="26" t="n"/>
      <c r="AK366" s="26" t="n"/>
    </row>
    <row r="367" ht="15.75" customHeight="1" s="120">
      <c r="A367" s="26" t="n"/>
      <c r="B367" s="26" t="n"/>
      <c r="C367" s="26" t="n"/>
      <c r="D367" s="26" t="n"/>
      <c r="E367" s="26" t="n"/>
      <c r="F367" s="26" t="n"/>
      <c r="G367" s="26" t="n"/>
      <c r="H367" s="26" t="n"/>
      <c r="I367" s="26" t="n"/>
      <c r="J367" s="26" t="n"/>
      <c r="K367" s="26" t="n"/>
      <c r="L367" s="26" t="n"/>
      <c r="M367" s="26" t="n"/>
      <c r="N367" s="26" t="n"/>
      <c r="O367" s="26" t="n"/>
      <c r="P367" s="26" t="n"/>
      <c r="Q367" s="26" t="n"/>
      <c r="R367" s="26" t="n"/>
      <c r="S367" s="26" t="n"/>
      <c r="T367" s="26" t="n"/>
      <c r="U367" s="26" t="n"/>
      <c r="V367" s="26" t="n"/>
      <c r="W367" s="26" t="n"/>
      <c r="X367" s="26" t="n"/>
      <c r="Y367" s="26" t="n"/>
      <c r="Z367" s="26" t="n"/>
      <c r="AA367" s="26" t="n"/>
      <c r="AB367" s="26" t="n"/>
      <c r="AC367" s="26" t="n"/>
      <c r="AD367" s="26" t="n"/>
      <c r="AE367" s="26" t="n"/>
      <c r="AF367" s="26" t="n"/>
      <c r="AG367" s="26" t="n"/>
      <c r="AH367" s="26" t="n"/>
      <c r="AI367" s="26" t="n"/>
      <c r="AJ367" s="26" t="n"/>
      <c r="AK367" s="26" t="n"/>
    </row>
    <row r="368" ht="15.75" customHeight="1" s="120">
      <c r="A368" s="26" t="n"/>
      <c r="B368" s="26" t="n"/>
      <c r="C368" s="26" t="n"/>
      <c r="D368" s="26" t="n"/>
      <c r="E368" s="26" t="n"/>
      <c r="F368" s="26" t="n"/>
      <c r="G368" s="26" t="n"/>
      <c r="H368" s="26" t="n"/>
      <c r="I368" s="26" t="n"/>
      <c r="J368" s="26" t="n"/>
      <c r="K368" s="26" t="n"/>
      <c r="L368" s="26" t="n"/>
      <c r="M368" s="26" t="n"/>
      <c r="N368" s="26" t="n"/>
      <c r="O368" s="26" t="n"/>
      <c r="P368" s="26" t="n"/>
      <c r="Q368" s="26" t="n"/>
      <c r="R368" s="26" t="n"/>
      <c r="S368" s="26" t="n"/>
      <c r="T368" s="26" t="n"/>
      <c r="U368" s="26" t="n"/>
      <c r="V368" s="26" t="n"/>
      <c r="W368" s="26" t="n"/>
      <c r="X368" s="26" t="n"/>
      <c r="Y368" s="26" t="n"/>
      <c r="Z368" s="26" t="n"/>
      <c r="AA368" s="26" t="n"/>
      <c r="AB368" s="26" t="n"/>
      <c r="AC368" s="26" t="n"/>
      <c r="AD368" s="26" t="n"/>
      <c r="AE368" s="26" t="n"/>
      <c r="AF368" s="26" t="n"/>
      <c r="AG368" s="26" t="n"/>
      <c r="AH368" s="26" t="n"/>
      <c r="AI368" s="26" t="n"/>
      <c r="AJ368" s="26" t="n"/>
      <c r="AK368" s="26" t="n"/>
    </row>
    <row r="369" ht="15.75" customHeight="1" s="120">
      <c r="A369" s="26" t="n"/>
      <c r="B369" s="26" t="n"/>
      <c r="C369" s="26" t="n"/>
      <c r="D369" s="26" t="n"/>
      <c r="E369" s="26" t="n"/>
      <c r="F369" s="26" t="n"/>
      <c r="G369" s="26" t="n"/>
      <c r="H369" s="26" t="n"/>
      <c r="I369" s="26" t="n"/>
      <c r="J369" s="26" t="n"/>
      <c r="K369" s="26" t="n"/>
      <c r="L369" s="26" t="n"/>
      <c r="M369" s="26" t="n"/>
      <c r="N369" s="26" t="n"/>
      <c r="O369" s="26" t="n"/>
      <c r="P369" s="26" t="n"/>
      <c r="Q369" s="26" t="n"/>
      <c r="R369" s="26" t="n"/>
      <c r="S369" s="26" t="n"/>
      <c r="T369" s="26" t="n"/>
      <c r="U369" s="26" t="n"/>
      <c r="V369" s="26" t="n"/>
      <c r="W369" s="26" t="n"/>
      <c r="X369" s="26" t="n"/>
      <c r="Y369" s="26" t="n"/>
      <c r="Z369" s="26" t="n"/>
      <c r="AA369" s="26" t="n"/>
      <c r="AB369" s="26" t="n"/>
      <c r="AC369" s="26" t="n"/>
      <c r="AD369" s="26" t="n"/>
      <c r="AE369" s="26" t="n"/>
      <c r="AF369" s="26" t="n"/>
      <c r="AG369" s="26" t="n"/>
      <c r="AH369" s="26" t="n"/>
      <c r="AI369" s="26" t="n"/>
      <c r="AJ369" s="26" t="n"/>
      <c r="AK369" s="26" t="n"/>
    </row>
    <row r="370" ht="15.75" customHeight="1" s="120">
      <c r="A370" s="26" t="n"/>
      <c r="B370" s="26" t="n"/>
      <c r="C370" s="26" t="n"/>
      <c r="D370" s="26" t="n"/>
      <c r="E370" s="26" t="n"/>
      <c r="F370" s="26" t="n"/>
      <c r="G370" s="26" t="n"/>
      <c r="H370" s="26" t="n"/>
      <c r="I370" s="26" t="n"/>
      <c r="J370" s="26" t="n"/>
      <c r="K370" s="26" t="n"/>
      <c r="L370" s="26" t="n"/>
      <c r="M370" s="26" t="n"/>
      <c r="N370" s="26" t="n"/>
      <c r="O370" s="26" t="n"/>
      <c r="P370" s="26" t="n"/>
      <c r="Q370" s="26" t="n"/>
      <c r="R370" s="26" t="n"/>
      <c r="S370" s="26" t="n"/>
      <c r="T370" s="26" t="n"/>
      <c r="U370" s="26" t="n"/>
      <c r="V370" s="26" t="n"/>
      <c r="W370" s="26" t="n"/>
      <c r="X370" s="26" t="n"/>
      <c r="Y370" s="26" t="n"/>
      <c r="Z370" s="26" t="n"/>
      <c r="AA370" s="26" t="n"/>
      <c r="AB370" s="26" t="n"/>
      <c r="AC370" s="26" t="n"/>
      <c r="AD370" s="26" t="n"/>
      <c r="AE370" s="26" t="n"/>
      <c r="AF370" s="26" t="n"/>
      <c r="AG370" s="26" t="n"/>
      <c r="AH370" s="26" t="n"/>
      <c r="AI370" s="26" t="n"/>
      <c r="AJ370" s="26" t="n"/>
      <c r="AK370" s="26" t="n"/>
    </row>
    <row r="371" ht="15.75" customHeight="1" s="120">
      <c r="A371" s="26" t="n"/>
      <c r="B371" s="26" t="n"/>
      <c r="C371" s="26" t="n"/>
      <c r="D371" s="26" t="n"/>
      <c r="E371" s="26" t="n"/>
      <c r="F371" s="26" t="n"/>
      <c r="G371" s="26" t="n"/>
      <c r="H371" s="26" t="n"/>
      <c r="I371" s="26" t="n"/>
      <c r="J371" s="26" t="n"/>
      <c r="K371" s="26" t="n"/>
      <c r="L371" s="26" t="n"/>
      <c r="M371" s="26" t="n"/>
      <c r="N371" s="26" t="n"/>
      <c r="O371" s="26" t="n"/>
      <c r="P371" s="26" t="n"/>
      <c r="Q371" s="26" t="n"/>
      <c r="R371" s="26" t="n"/>
      <c r="S371" s="26" t="n"/>
      <c r="T371" s="26" t="n"/>
      <c r="U371" s="26" t="n"/>
      <c r="V371" s="26" t="n"/>
      <c r="W371" s="26" t="n"/>
      <c r="X371" s="26" t="n"/>
      <c r="Y371" s="26" t="n"/>
      <c r="Z371" s="26" t="n"/>
      <c r="AA371" s="26" t="n"/>
      <c r="AB371" s="26" t="n"/>
      <c r="AC371" s="26" t="n"/>
      <c r="AD371" s="26" t="n"/>
      <c r="AE371" s="26" t="n"/>
      <c r="AF371" s="26" t="n"/>
      <c r="AG371" s="26" t="n"/>
      <c r="AH371" s="26" t="n"/>
      <c r="AI371" s="26" t="n"/>
      <c r="AJ371" s="26" t="n"/>
      <c r="AK371" s="26" t="n"/>
    </row>
    <row r="372" ht="15.75" customHeight="1" s="120">
      <c r="A372" s="26" t="n"/>
      <c r="B372" s="26" t="n"/>
      <c r="C372" s="26" t="n"/>
      <c r="D372" s="26" t="n"/>
      <c r="E372" s="26" t="n"/>
      <c r="F372" s="26" t="n"/>
      <c r="G372" s="26" t="n"/>
      <c r="H372" s="26" t="n"/>
      <c r="I372" s="26" t="n"/>
      <c r="J372" s="26" t="n"/>
      <c r="K372" s="26" t="n"/>
      <c r="L372" s="26" t="n"/>
      <c r="M372" s="26" t="n"/>
      <c r="N372" s="26" t="n"/>
      <c r="O372" s="26" t="n"/>
      <c r="P372" s="26" t="n"/>
      <c r="Q372" s="26" t="n"/>
      <c r="R372" s="26" t="n"/>
      <c r="S372" s="26" t="n"/>
      <c r="T372" s="26" t="n"/>
      <c r="U372" s="26" t="n"/>
      <c r="V372" s="26" t="n"/>
      <c r="W372" s="26" t="n"/>
      <c r="X372" s="26" t="n"/>
      <c r="Y372" s="26" t="n"/>
      <c r="Z372" s="26" t="n"/>
      <c r="AA372" s="26" t="n"/>
      <c r="AB372" s="26" t="n"/>
      <c r="AC372" s="26" t="n"/>
      <c r="AD372" s="26" t="n"/>
      <c r="AE372" s="26" t="n"/>
      <c r="AF372" s="26" t="n"/>
      <c r="AG372" s="26" t="n"/>
      <c r="AH372" s="26" t="n"/>
      <c r="AI372" s="26" t="n"/>
      <c r="AJ372" s="26" t="n"/>
      <c r="AK372" s="26" t="n"/>
    </row>
    <row r="373" ht="15.75" customHeight="1" s="120">
      <c r="A373" s="26" t="n"/>
      <c r="B373" s="26" t="n"/>
      <c r="C373" s="26" t="n"/>
      <c r="D373" s="26" t="n"/>
      <c r="E373" s="26" t="n"/>
      <c r="F373" s="26" t="n"/>
      <c r="G373" s="26" t="n"/>
      <c r="H373" s="26" t="n"/>
      <c r="I373" s="26" t="n"/>
      <c r="J373" s="26" t="n"/>
      <c r="K373" s="26" t="n"/>
      <c r="L373" s="26" t="n"/>
      <c r="M373" s="26" t="n"/>
      <c r="N373" s="26" t="n"/>
      <c r="O373" s="26" t="n"/>
      <c r="P373" s="26" t="n"/>
      <c r="Q373" s="26" t="n"/>
      <c r="R373" s="26" t="n"/>
      <c r="S373" s="26" t="n"/>
      <c r="T373" s="26" t="n"/>
      <c r="U373" s="26" t="n"/>
      <c r="V373" s="26" t="n"/>
      <c r="W373" s="26" t="n"/>
      <c r="X373" s="26" t="n"/>
      <c r="Y373" s="26" t="n"/>
      <c r="Z373" s="26" t="n"/>
      <c r="AA373" s="26" t="n"/>
      <c r="AB373" s="26" t="n"/>
      <c r="AC373" s="26" t="n"/>
      <c r="AD373" s="26" t="n"/>
      <c r="AE373" s="26" t="n"/>
      <c r="AF373" s="26" t="n"/>
      <c r="AG373" s="26" t="n"/>
      <c r="AH373" s="26" t="n"/>
      <c r="AI373" s="26" t="n"/>
      <c r="AJ373" s="26" t="n"/>
      <c r="AK373" s="26" t="n"/>
    </row>
    <row r="374" ht="15.75" customHeight="1" s="120">
      <c r="A374" s="26" t="n"/>
      <c r="B374" s="26" t="n"/>
      <c r="C374" s="26" t="n"/>
      <c r="D374" s="26" t="n"/>
      <c r="E374" s="26" t="n"/>
      <c r="F374" s="26" t="n"/>
      <c r="G374" s="26" t="n"/>
      <c r="H374" s="26" t="n"/>
      <c r="I374" s="26" t="n"/>
      <c r="J374" s="26" t="n"/>
      <c r="K374" s="26" t="n"/>
      <c r="L374" s="26" t="n"/>
      <c r="M374" s="26" t="n"/>
      <c r="N374" s="26" t="n"/>
      <c r="O374" s="26" t="n"/>
      <c r="P374" s="26" t="n"/>
      <c r="Q374" s="26" t="n"/>
      <c r="R374" s="26" t="n"/>
      <c r="S374" s="26" t="n"/>
      <c r="T374" s="26" t="n"/>
      <c r="U374" s="26" t="n"/>
      <c r="V374" s="26" t="n"/>
      <c r="W374" s="26" t="n"/>
      <c r="X374" s="26" t="n"/>
      <c r="Y374" s="26" t="n"/>
      <c r="Z374" s="26" t="n"/>
      <c r="AA374" s="26" t="n"/>
      <c r="AB374" s="26" t="n"/>
      <c r="AC374" s="26" t="n"/>
      <c r="AD374" s="26" t="n"/>
      <c r="AE374" s="26" t="n"/>
      <c r="AF374" s="26" t="n"/>
      <c r="AG374" s="26" t="n"/>
      <c r="AH374" s="26" t="n"/>
      <c r="AI374" s="26" t="n"/>
      <c r="AJ374" s="26" t="n"/>
      <c r="AK374" s="26" t="n"/>
    </row>
    <row r="375" ht="15.75" customHeight="1" s="120">
      <c r="A375" s="26" t="n"/>
      <c r="B375" s="26" t="n"/>
      <c r="C375" s="26" t="n"/>
      <c r="D375" s="26" t="n"/>
      <c r="E375" s="26" t="n"/>
      <c r="F375" s="26" t="n"/>
      <c r="G375" s="26" t="n"/>
      <c r="H375" s="26" t="n"/>
      <c r="I375" s="26" t="n"/>
      <c r="J375" s="26" t="n"/>
      <c r="K375" s="26" t="n"/>
      <c r="L375" s="26" t="n"/>
      <c r="M375" s="26" t="n"/>
      <c r="N375" s="26" t="n"/>
      <c r="O375" s="26" t="n"/>
      <c r="P375" s="26" t="n"/>
      <c r="Q375" s="26" t="n"/>
      <c r="R375" s="26" t="n"/>
      <c r="S375" s="26" t="n"/>
      <c r="T375" s="26" t="n"/>
      <c r="U375" s="26" t="n"/>
      <c r="V375" s="26" t="n"/>
      <c r="W375" s="26" t="n"/>
      <c r="X375" s="26" t="n"/>
      <c r="Y375" s="26" t="n"/>
      <c r="Z375" s="26" t="n"/>
      <c r="AA375" s="26" t="n"/>
      <c r="AB375" s="26" t="n"/>
      <c r="AC375" s="26" t="n"/>
      <c r="AD375" s="26" t="n"/>
      <c r="AE375" s="26" t="n"/>
      <c r="AF375" s="26" t="n"/>
      <c r="AG375" s="26" t="n"/>
      <c r="AH375" s="26" t="n"/>
      <c r="AI375" s="26" t="n"/>
      <c r="AJ375" s="26" t="n"/>
      <c r="AK375" s="26" t="n"/>
    </row>
    <row r="376" ht="15.75" customHeight="1" s="120">
      <c r="A376" s="26" t="n"/>
      <c r="B376" s="26" t="n"/>
      <c r="C376" s="26" t="n"/>
      <c r="D376" s="26" t="n"/>
      <c r="E376" s="26" t="n"/>
      <c r="F376" s="26" t="n"/>
      <c r="G376" s="26" t="n"/>
      <c r="H376" s="26" t="n"/>
      <c r="I376" s="26" t="n"/>
      <c r="J376" s="26" t="n"/>
      <c r="K376" s="26" t="n"/>
      <c r="L376" s="26" t="n"/>
      <c r="M376" s="26" t="n"/>
      <c r="N376" s="26" t="n"/>
      <c r="O376" s="26" t="n"/>
      <c r="P376" s="26" t="n"/>
      <c r="Q376" s="26" t="n"/>
      <c r="R376" s="26" t="n"/>
      <c r="S376" s="26" t="n"/>
      <c r="T376" s="26" t="n"/>
      <c r="U376" s="26" t="n"/>
      <c r="V376" s="26" t="n"/>
      <c r="W376" s="26" t="n"/>
      <c r="X376" s="26" t="n"/>
      <c r="Y376" s="26" t="n"/>
      <c r="Z376" s="26" t="n"/>
      <c r="AA376" s="26" t="n"/>
      <c r="AB376" s="26" t="n"/>
      <c r="AC376" s="26" t="n"/>
      <c r="AD376" s="26" t="n"/>
      <c r="AE376" s="26" t="n"/>
      <c r="AF376" s="26" t="n"/>
      <c r="AG376" s="26" t="n"/>
      <c r="AH376" s="26" t="n"/>
      <c r="AI376" s="26" t="n"/>
      <c r="AJ376" s="26" t="n"/>
      <c r="AK376" s="26" t="n"/>
    </row>
    <row r="377" ht="15.75" customHeight="1" s="120">
      <c r="A377" s="26" t="n"/>
      <c r="B377" s="26" t="n"/>
      <c r="C377" s="26" t="n"/>
      <c r="D377" s="26" t="n"/>
      <c r="E377" s="26" t="n"/>
      <c r="F377" s="26" t="n"/>
      <c r="G377" s="26" t="n"/>
      <c r="H377" s="26" t="n"/>
      <c r="I377" s="26" t="n"/>
      <c r="J377" s="26" t="n"/>
      <c r="K377" s="26" t="n"/>
      <c r="L377" s="26" t="n"/>
      <c r="M377" s="26" t="n"/>
      <c r="N377" s="26" t="n"/>
      <c r="O377" s="26" t="n"/>
      <c r="P377" s="26" t="n"/>
      <c r="Q377" s="26" t="n"/>
      <c r="R377" s="26" t="n"/>
      <c r="S377" s="26" t="n"/>
      <c r="T377" s="26" t="n"/>
      <c r="U377" s="26" t="n"/>
      <c r="V377" s="26" t="n"/>
      <c r="W377" s="26" t="n"/>
      <c r="X377" s="26" t="n"/>
      <c r="Y377" s="26" t="n"/>
      <c r="Z377" s="26" t="n"/>
      <c r="AA377" s="26" t="n"/>
      <c r="AB377" s="26" t="n"/>
      <c r="AC377" s="26" t="n"/>
      <c r="AD377" s="26" t="n"/>
      <c r="AE377" s="26" t="n"/>
      <c r="AF377" s="26" t="n"/>
      <c r="AG377" s="26" t="n"/>
      <c r="AH377" s="26" t="n"/>
      <c r="AI377" s="26" t="n"/>
      <c r="AJ377" s="26" t="n"/>
      <c r="AK377" s="26" t="n"/>
    </row>
    <row r="378" ht="15.75" customHeight="1" s="120">
      <c r="A378" s="26" t="n"/>
      <c r="B378" s="26" t="n"/>
      <c r="C378" s="26" t="n"/>
      <c r="D378" s="26" t="n"/>
      <c r="E378" s="26" t="n"/>
      <c r="F378" s="26" t="n"/>
      <c r="G378" s="26" t="n"/>
      <c r="H378" s="26" t="n"/>
      <c r="I378" s="26" t="n"/>
      <c r="J378" s="26" t="n"/>
      <c r="K378" s="26" t="n"/>
      <c r="L378" s="26" t="n"/>
      <c r="M378" s="26" t="n"/>
      <c r="N378" s="26" t="n"/>
      <c r="O378" s="26" t="n"/>
      <c r="P378" s="26" t="n"/>
      <c r="Q378" s="26" t="n"/>
      <c r="R378" s="26" t="n"/>
      <c r="S378" s="26" t="n"/>
      <c r="T378" s="26" t="n"/>
      <c r="U378" s="26" t="n"/>
      <c r="V378" s="26" t="n"/>
      <c r="W378" s="26" t="n"/>
      <c r="X378" s="26" t="n"/>
      <c r="Y378" s="26" t="n"/>
      <c r="Z378" s="26" t="n"/>
      <c r="AA378" s="26" t="n"/>
      <c r="AB378" s="26" t="n"/>
      <c r="AC378" s="26" t="n"/>
      <c r="AD378" s="26" t="n"/>
      <c r="AE378" s="26" t="n"/>
      <c r="AF378" s="26" t="n"/>
      <c r="AG378" s="26" t="n"/>
      <c r="AH378" s="26" t="n"/>
      <c r="AI378" s="26" t="n"/>
      <c r="AJ378" s="26" t="n"/>
      <c r="AK378" s="26" t="n"/>
    </row>
    <row r="379" ht="15.75" customHeight="1" s="120">
      <c r="A379" s="26" t="n"/>
      <c r="B379" s="26" t="n"/>
      <c r="C379" s="26" t="n"/>
      <c r="D379" s="26" t="n"/>
      <c r="E379" s="26" t="n"/>
      <c r="F379" s="26" t="n"/>
      <c r="G379" s="26" t="n"/>
      <c r="H379" s="26" t="n"/>
      <c r="I379" s="26" t="n"/>
      <c r="J379" s="26" t="n"/>
      <c r="K379" s="26" t="n"/>
      <c r="L379" s="26" t="n"/>
      <c r="M379" s="26" t="n"/>
      <c r="N379" s="26" t="n"/>
      <c r="O379" s="26" t="n"/>
      <c r="P379" s="26" t="n"/>
      <c r="Q379" s="26" t="n"/>
      <c r="R379" s="26" t="n"/>
      <c r="S379" s="26" t="n"/>
      <c r="T379" s="26" t="n"/>
      <c r="U379" s="26" t="n"/>
      <c r="V379" s="26" t="n"/>
      <c r="W379" s="26" t="n"/>
      <c r="X379" s="26" t="n"/>
      <c r="Y379" s="26" t="n"/>
      <c r="Z379" s="26" t="n"/>
      <c r="AA379" s="26" t="n"/>
      <c r="AB379" s="26" t="n"/>
      <c r="AC379" s="26" t="n"/>
      <c r="AD379" s="26" t="n"/>
      <c r="AE379" s="26" t="n"/>
      <c r="AF379" s="26" t="n"/>
      <c r="AG379" s="26" t="n"/>
      <c r="AH379" s="26" t="n"/>
      <c r="AI379" s="26" t="n"/>
      <c r="AJ379" s="26" t="n"/>
      <c r="AK379" s="26" t="n"/>
    </row>
    <row r="380" ht="15.75" customHeight="1" s="120">
      <c r="A380" s="26" t="n"/>
      <c r="B380" s="26" t="n"/>
      <c r="C380" s="26" t="n"/>
      <c r="D380" s="26" t="n"/>
      <c r="E380" s="26" t="n"/>
      <c r="F380" s="26" t="n"/>
      <c r="G380" s="26" t="n"/>
      <c r="H380" s="26" t="n"/>
      <c r="I380" s="26" t="n"/>
      <c r="J380" s="26" t="n"/>
      <c r="K380" s="26" t="n"/>
      <c r="L380" s="26" t="n"/>
      <c r="M380" s="26" t="n"/>
      <c r="N380" s="26" t="n"/>
      <c r="O380" s="26" t="n"/>
      <c r="P380" s="26" t="n"/>
      <c r="Q380" s="26" t="n"/>
      <c r="R380" s="26" t="n"/>
      <c r="S380" s="26" t="n"/>
      <c r="T380" s="26" t="n"/>
      <c r="U380" s="26" t="n"/>
      <c r="V380" s="26" t="n"/>
      <c r="W380" s="26" t="n"/>
      <c r="X380" s="26" t="n"/>
      <c r="Y380" s="26" t="n"/>
      <c r="Z380" s="26" t="n"/>
      <c r="AA380" s="26" t="n"/>
      <c r="AB380" s="26" t="n"/>
      <c r="AC380" s="26" t="n"/>
      <c r="AD380" s="26" t="n"/>
      <c r="AE380" s="26" t="n"/>
      <c r="AF380" s="26" t="n"/>
      <c r="AG380" s="26" t="n"/>
      <c r="AH380" s="26" t="n"/>
      <c r="AI380" s="26" t="n"/>
      <c r="AJ380" s="26" t="n"/>
      <c r="AK380" s="26" t="n"/>
    </row>
    <row r="381" ht="15.75" customHeight="1" s="120">
      <c r="A381" s="26" t="n"/>
      <c r="B381" s="26" t="n"/>
      <c r="C381" s="26" t="n"/>
      <c r="D381" s="26" t="n"/>
      <c r="E381" s="26" t="n"/>
      <c r="F381" s="26" t="n"/>
      <c r="G381" s="26" t="n"/>
      <c r="H381" s="26" t="n"/>
      <c r="I381" s="26" t="n"/>
      <c r="J381" s="26" t="n"/>
      <c r="K381" s="26" t="n"/>
      <c r="L381" s="26" t="n"/>
      <c r="M381" s="26" t="n"/>
      <c r="N381" s="26" t="n"/>
      <c r="O381" s="26" t="n"/>
      <c r="P381" s="26" t="n"/>
      <c r="Q381" s="26" t="n"/>
      <c r="R381" s="26" t="n"/>
      <c r="S381" s="26" t="n"/>
      <c r="T381" s="26" t="n"/>
      <c r="U381" s="26" t="n"/>
      <c r="V381" s="26" t="n"/>
      <c r="W381" s="26" t="n"/>
      <c r="X381" s="26" t="n"/>
      <c r="Y381" s="26" t="n"/>
      <c r="Z381" s="26" t="n"/>
      <c r="AA381" s="26" t="n"/>
      <c r="AB381" s="26" t="n"/>
      <c r="AC381" s="26" t="n"/>
      <c r="AD381" s="26" t="n"/>
      <c r="AE381" s="26" t="n"/>
      <c r="AF381" s="26" t="n"/>
      <c r="AG381" s="26" t="n"/>
      <c r="AH381" s="26" t="n"/>
      <c r="AI381" s="26" t="n"/>
      <c r="AJ381" s="26" t="n"/>
      <c r="AK381" s="26" t="n"/>
    </row>
    <row r="382" ht="15.75" customHeight="1" s="120">
      <c r="A382" s="26" t="n"/>
      <c r="B382" s="26" t="n"/>
      <c r="C382" s="26" t="n"/>
      <c r="D382" s="26" t="n"/>
      <c r="E382" s="26" t="n"/>
      <c r="F382" s="26" t="n"/>
      <c r="G382" s="26" t="n"/>
      <c r="H382" s="26" t="n"/>
      <c r="I382" s="26" t="n"/>
      <c r="J382" s="26" t="n"/>
      <c r="K382" s="26" t="n"/>
      <c r="L382" s="26" t="n"/>
      <c r="M382" s="26" t="n"/>
      <c r="N382" s="26" t="n"/>
      <c r="O382" s="26" t="n"/>
      <c r="P382" s="26" t="n"/>
      <c r="Q382" s="26" t="n"/>
      <c r="R382" s="26" t="n"/>
      <c r="S382" s="26" t="n"/>
      <c r="T382" s="26" t="n"/>
      <c r="U382" s="26" t="n"/>
      <c r="V382" s="26" t="n"/>
      <c r="W382" s="26" t="n"/>
      <c r="X382" s="26" t="n"/>
      <c r="Y382" s="26" t="n"/>
      <c r="Z382" s="26" t="n"/>
      <c r="AA382" s="26" t="n"/>
      <c r="AB382" s="26" t="n"/>
      <c r="AC382" s="26" t="n"/>
      <c r="AD382" s="26" t="n"/>
      <c r="AE382" s="26" t="n"/>
      <c r="AF382" s="26" t="n"/>
      <c r="AG382" s="26" t="n"/>
      <c r="AH382" s="26" t="n"/>
      <c r="AI382" s="26" t="n"/>
      <c r="AJ382" s="26" t="n"/>
      <c r="AK382" s="26" t="n"/>
    </row>
    <row r="383" ht="15.75" customHeight="1" s="120">
      <c r="A383" s="26" t="n"/>
      <c r="B383" s="26" t="n"/>
      <c r="C383" s="26" t="n"/>
      <c r="D383" s="26" t="n"/>
      <c r="E383" s="26" t="n"/>
      <c r="F383" s="26" t="n"/>
      <c r="G383" s="26" t="n"/>
      <c r="H383" s="26" t="n"/>
      <c r="I383" s="26" t="n"/>
      <c r="J383" s="26" t="n"/>
      <c r="K383" s="26" t="n"/>
      <c r="L383" s="26" t="n"/>
      <c r="M383" s="26" t="n"/>
      <c r="N383" s="26" t="n"/>
      <c r="O383" s="26" t="n"/>
      <c r="P383" s="26" t="n"/>
      <c r="Q383" s="26" t="n"/>
      <c r="R383" s="26" t="n"/>
      <c r="S383" s="26" t="n"/>
      <c r="T383" s="26" t="n"/>
      <c r="U383" s="26" t="n"/>
      <c r="V383" s="26" t="n"/>
      <c r="W383" s="26" t="n"/>
      <c r="X383" s="26" t="n"/>
      <c r="Y383" s="26" t="n"/>
      <c r="Z383" s="26" t="n"/>
      <c r="AA383" s="26" t="n"/>
      <c r="AB383" s="26" t="n"/>
      <c r="AC383" s="26" t="n"/>
      <c r="AD383" s="26" t="n"/>
      <c r="AE383" s="26" t="n"/>
      <c r="AF383" s="26" t="n"/>
      <c r="AG383" s="26" t="n"/>
      <c r="AH383" s="26" t="n"/>
      <c r="AI383" s="26" t="n"/>
      <c r="AJ383" s="26" t="n"/>
      <c r="AK383" s="26" t="n"/>
    </row>
    <row r="384" ht="15.75" customHeight="1" s="120">
      <c r="A384" s="26" t="n"/>
      <c r="B384" s="26" t="n"/>
      <c r="C384" s="26" t="n"/>
      <c r="D384" s="26" t="n"/>
      <c r="E384" s="26" t="n"/>
      <c r="F384" s="26" t="n"/>
      <c r="G384" s="26" t="n"/>
      <c r="H384" s="26" t="n"/>
      <c r="I384" s="26" t="n"/>
      <c r="J384" s="26" t="n"/>
      <c r="K384" s="26" t="n"/>
      <c r="L384" s="26" t="n"/>
      <c r="M384" s="26" t="n"/>
      <c r="N384" s="26" t="n"/>
      <c r="O384" s="26" t="n"/>
      <c r="P384" s="26" t="n"/>
      <c r="Q384" s="26" t="n"/>
      <c r="R384" s="26" t="n"/>
      <c r="S384" s="26" t="n"/>
      <c r="T384" s="26" t="n"/>
      <c r="U384" s="26" t="n"/>
      <c r="V384" s="26" t="n"/>
      <c r="W384" s="26" t="n"/>
      <c r="X384" s="26" t="n"/>
      <c r="Y384" s="26" t="n"/>
      <c r="Z384" s="26" t="n"/>
      <c r="AA384" s="26" t="n"/>
      <c r="AB384" s="26" t="n"/>
      <c r="AC384" s="26" t="n"/>
      <c r="AD384" s="26" t="n"/>
      <c r="AE384" s="26" t="n"/>
      <c r="AF384" s="26" t="n"/>
      <c r="AG384" s="26" t="n"/>
      <c r="AH384" s="26" t="n"/>
      <c r="AI384" s="26" t="n"/>
      <c r="AJ384" s="26" t="n"/>
      <c r="AK384" s="26" t="n"/>
    </row>
    <row r="385" ht="15.75" customHeight="1" s="120">
      <c r="A385" s="26" t="n"/>
      <c r="B385" s="26" t="n"/>
      <c r="C385" s="26" t="n"/>
      <c r="D385" s="26" t="n"/>
      <c r="E385" s="26" t="n"/>
      <c r="F385" s="26" t="n"/>
      <c r="G385" s="26" t="n"/>
      <c r="H385" s="26" t="n"/>
      <c r="I385" s="26" t="n"/>
      <c r="J385" s="26" t="n"/>
      <c r="K385" s="26" t="n"/>
      <c r="L385" s="26" t="n"/>
      <c r="M385" s="26" t="n"/>
      <c r="N385" s="26" t="n"/>
      <c r="O385" s="26" t="n"/>
      <c r="P385" s="26" t="n"/>
      <c r="Q385" s="26" t="n"/>
      <c r="R385" s="26" t="n"/>
      <c r="S385" s="26" t="n"/>
      <c r="T385" s="26" t="n"/>
      <c r="U385" s="26" t="n"/>
      <c r="V385" s="26" t="n"/>
      <c r="W385" s="26" t="n"/>
      <c r="X385" s="26" t="n"/>
      <c r="Y385" s="26" t="n"/>
      <c r="Z385" s="26" t="n"/>
      <c r="AA385" s="26" t="n"/>
      <c r="AB385" s="26" t="n"/>
      <c r="AC385" s="26" t="n"/>
      <c r="AD385" s="26" t="n"/>
      <c r="AE385" s="26" t="n"/>
      <c r="AF385" s="26" t="n"/>
      <c r="AG385" s="26" t="n"/>
      <c r="AH385" s="26" t="n"/>
      <c r="AI385" s="26" t="n"/>
      <c r="AJ385" s="26" t="n"/>
      <c r="AK385" s="26" t="n"/>
    </row>
    <row r="386" ht="15.75" customHeight="1" s="120">
      <c r="A386" s="26" t="n"/>
      <c r="B386" s="26" t="n"/>
      <c r="C386" s="26" t="n"/>
      <c r="D386" s="26" t="n"/>
      <c r="E386" s="26" t="n"/>
      <c r="F386" s="26" t="n"/>
      <c r="G386" s="26" t="n"/>
      <c r="H386" s="26" t="n"/>
      <c r="I386" s="26" t="n"/>
      <c r="J386" s="26" t="n"/>
      <c r="K386" s="26" t="n"/>
      <c r="L386" s="26" t="n"/>
      <c r="M386" s="26" t="n"/>
      <c r="N386" s="26" t="n"/>
      <c r="O386" s="26" t="n"/>
      <c r="P386" s="26" t="n"/>
      <c r="Q386" s="26" t="n"/>
      <c r="R386" s="26" t="n"/>
      <c r="S386" s="26" t="n"/>
      <c r="T386" s="26" t="n"/>
      <c r="U386" s="26" t="n"/>
      <c r="V386" s="26" t="n"/>
      <c r="W386" s="26" t="n"/>
      <c r="X386" s="26" t="n"/>
      <c r="Y386" s="26" t="n"/>
      <c r="Z386" s="26" t="n"/>
      <c r="AA386" s="26" t="n"/>
      <c r="AB386" s="26" t="n"/>
      <c r="AC386" s="26" t="n"/>
      <c r="AD386" s="26" t="n"/>
      <c r="AE386" s="26" t="n"/>
      <c r="AF386" s="26" t="n"/>
      <c r="AG386" s="26" t="n"/>
      <c r="AH386" s="26" t="n"/>
      <c r="AI386" s="26" t="n"/>
      <c r="AJ386" s="26" t="n"/>
      <c r="AK386" s="26" t="n"/>
    </row>
    <row r="387" ht="15.75" customHeight="1" s="120">
      <c r="A387" s="26" t="n"/>
      <c r="B387" s="26" t="n"/>
      <c r="C387" s="26" t="n"/>
      <c r="D387" s="26" t="n"/>
      <c r="E387" s="26" t="n"/>
      <c r="F387" s="26" t="n"/>
      <c r="G387" s="26" t="n"/>
      <c r="H387" s="26" t="n"/>
      <c r="I387" s="26" t="n"/>
      <c r="J387" s="26" t="n"/>
      <c r="K387" s="26" t="n"/>
      <c r="L387" s="26" t="n"/>
      <c r="M387" s="26" t="n"/>
      <c r="N387" s="26" t="n"/>
      <c r="O387" s="26" t="n"/>
      <c r="P387" s="26" t="n"/>
      <c r="Q387" s="26" t="n"/>
      <c r="R387" s="26" t="n"/>
      <c r="S387" s="26" t="n"/>
      <c r="T387" s="26" t="n"/>
      <c r="U387" s="26" t="n"/>
      <c r="V387" s="26" t="n"/>
      <c r="W387" s="26" t="n"/>
      <c r="X387" s="26" t="n"/>
      <c r="Y387" s="26" t="n"/>
      <c r="Z387" s="26" t="n"/>
      <c r="AA387" s="26" t="n"/>
      <c r="AB387" s="26" t="n"/>
      <c r="AC387" s="26" t="n"/>
      <c r="AD387" s="26" t="n"/>
      <c r="AE387" s="26" t="n"/>
      <c r="AF387" s="26" t="n"/>
      <c r="AG387" s="26" t="n"/>
      <c r="AH387" s="26" t="n"/>
      <c r="AI387" s="26" t="n"/>
      <c r="AJ387" s="26" t="n"/>
      <c r="AK387" s="26" t="n"/>
    </row>
    <row r="388" ht="15.75" customHeight="1" s="120">
      <c r="A388" s="26" t="n"/>
      <c r="B388" s="26" t="n"/>
      <c r="C388" s="26" t="n"/>
      <c r="D388" s="26" t="n"/>
      <c r="E388" s="26" t="n"/>
      <c r="F388" s="26" t="n"/>
      <c r="G388" s="26" t="n"/>
      <c r="H388" s="26" t="n"/>
      <c r="I388" s="26" t="n"/>
      <c r="J388" s="26" t="n"/>
      <c r="K388" s="26" t="n"/>
      <c r="L388" s="26" t="n"/>
      <c r="M388" s="26" t="n"/>
      <c r="N388" s="26" t="n"/>
      <c r="O388" s="26" t="n"/>
      <c r="P388" s="26" t="n"/>
      <c r="Q388" s="26" t="n"/>
      <c r="R388" s="26" t="n"/>
      <c r="S388" s="26" t="n"/>
      <c r="T388" s="26" t="n"/>
      <c r="U388" s="26" t="n"/>
      <c r="V388" s="26" t="n"/>
      <c r="W388" s="26" t="n"/>
      <c r="X388" s="26" t="n"/>
      <c r="Y388" s="26" t="n"/>
      <c r="Z388" s="26" t="n"/>
      <c r="AA388" s="26" t="n"/>
      <c r="AB388" s="26" t="n"/>
      <c r="AC388" s="26" t="n"/>
      <c r="AD388" s="26" t="n"/>
      <c r="AE388" s="26" t="n"/>
      <c r="AF388" s="26" t="n"/>
      <c r="AG388" s="26" t="n"/>
      <c r="AH388" s="26" t="n"/>
      <c r="AI388" s="26" t="n"/>
      <c r="AJ388" s="26" t="n"/>
      <c r="AK388" s="26" t="n"/>
    </row>
    <row r="389" ht="15.75" customHeight="1" s="120">
      <c r="A389" s="26" t="n"/>
      <c r="B389" s="26" t="n"/>
      <c r="C389" s="26" t="n"/>
      <c r="D389" s="26" t="n"/>
      <c r="E389" s="26" t="n"/>
      <c r="F389" s="26" t="n"/>
      <c r="G389" s="26" t="n"/>
      <c r="H389" s="26" t="n"/>
      <c r="I389" s="26" t="n"/>
      <c r="J389" s="26" t="n"/>
      <c r="K389" s="26" t="n"/>
      <c r="L389" s="26" t="n"/>
      <c r="M389" s="26" t="n"/>
      <c r="N389" s="26" t="n"/>
      <c r="O389" s="26" t="n"/>
      <c r="P389" s="26" t="n"/>
      <c r="Q389" s="26" t="n"/>
      <c r="R389" s="26" t="n"/>
      <c r="S389" s="26" t="n"/>
      <c r="T389" s="26" t="n"/>
      <c r="U389" s="26" t="n"/>
      <c r="V389" s="26" t="n"/>
      <c r="W389" s="26" t="n"/>
      <c r="X389" s="26" t="n"/>
      <c r="Y389" s="26" t="n"/>
      <c r="Z389" s="26" t="n"/>
      <c r="AA389" s="26" t="n"/>
      <c r="AB389" s="26" t="n"/>
      <c r="AC389" s="26" t="n"/>
      <c r="AD389" s="26" t="n"/>
      <c r="AE389" s="26" t="n"/>
      <c r="AF389" s="26" t="n"/>
      <c r="AG389" s="26" t="n"/>
      <c r="AH389" s="26" t="n"/>
      <c r="AI389" s="26" t="n"/>
      <c r="AJ389" s="26" t="n"/>
      <c r="AK389" s="26" t="n"/>
    </row>
    <row r="390" ht="15.75" customHeight="1" s="120">
      <c r="A390" s="26" t="n"/>
      <c r="B390" s="26" t="n"/>
      <c r="C390" s="26" t="n"/>
      <c r="D390" s="26" t="n"/>
      <c r="E390" s="26" t="n"/>
      <c r="F390" s="26" t="n"/>
      <c r="G390" s="26" t="n"/>
      <c r="H390" s="26" t="n"/>
      <c r="I390" s="26" t="n"/>
      <c r="J390" s="26" t="n"/>
      <c r="K390" s="26" t="n"/>
      <c r="L390" s="26" t="n"/>
      <c r="M390" s="26" t="n"/>
      <c r="N390" s="26" t="n"/>
      <c r="O390" s="26" t="n"/>
      <c r="P390" s="26" t="n"/>
      <c r="Q390" s="26" t="n"/>
      <c r="R390" s="26" t="n"/>
      <c r="S390" s="26" t="n"/>
      <c r="T390" s="26" t="n"/>
      <c r="U390" s="26" t="n"/>
      <c r="V390" s="26" t="n"/>
      <c r="W390" s="26" t="n"/>
      <c r="X390" s="26" t="n"/>
      <c r="Y390" s="26" t="n"/>
      <c r="Z390" s="26" t="n"/>
      <c r="AA390" s="26" t="n"/>
      <c r="AB390" s="26" t="n"/>
      <c r="AC390" s="26" t="n"/>
      <c r="AD390" s="26" t="n"/>
      <c r="AE390" s="26" t="n"/>
      <c r="AF390" s="26" t="n"/>
      <c r="AG390" s="26" t="n"/>
      <c r="AH390" s="26" t="n"/>
      <c r="AI390" s="26" t="n"/>
      <c r="AJ390" s="26" t="n"/>
      <c r="AK390" s="26" t="n"/>
    </row>
    <row r="391" ht="15.75" customHeight="1" s="120">
      <c r="A391" s="26" t="n"/>
      <c r="B391" s="26" t="n"/>
      <c r="C391" s="26" t="n"/>
      <c r="D391" s="26" t="n"/>
      <c r="E391" s="26" t="n"/>
      <c r="F391" s="26" t="n"/>
      <c r="G391" s="26" t="n"/>
      <c r="H391" s="26" t="n"/>
      <c r="I391" s="26" t="n"/>
      <c r="J391" s="26" t="n"/>
      <c r="K391" s="26" t="n"/>
      <c r="L391" s="26" t="n"/>
      <c r="M391" s="26" t="n"/>
      <c r="N391" s="26" t="n"/>
      <c r="O391" s="26" t="n"/>
      <c r="P391" s="26" t="n"/>
      <c r="Q391" s="26" t="n"/>
      <c r="R391" s="26" t="n"/>
      <c r="S391" s="26" t="n"/>
      <c r="T391" s="26" t="n"/>
      <c r="U391" s="26" t="n"/>
      <c r="V391" s="26" t="n"/>
      <c r="W391" s="26" t="n"/>
      <c r="X391" s="26" t="n"/>
      <c r="Y391" s="26" t="n"/>
      <c r="Z391" s="26" t="n"/>
      <c r="AA391" s="26" t="n"/>
      <c r="AB391" s="26" t="n"/>
      <c r="AC391" s="26" t="n"/>
      <c r="AD391" s="26" t="n"/>
      <c r="AE391" s="26" t="n"/>
      <c r="AF391" s="26" t="n"/>
      <c r="AG391" s="26" t="n"/>
      <c r="AH391" s="26" t="n"/>
      <c r="AI391" s="26" t="n"/>
      <c r="AJ391" s="26" t="n"/>
      <c r="AK391" s="26" t="n"/>
    </row>
    <row r="392" ht="15.75" customHeight="1" s="120">
      <c r="A392" s="26" t="n"/>
      <c r="B392" s="26" t="n"/>
      <c r="C392" s="26" t="n"/>
      <c r="D392" s="26" t="n"/>
      <c r="E392" s="26" t="n"/>
      <c r="F392" s="26" t="n"/>
      <c r="G392" s="26" t="n"/>
      <c r="H392" s="26" t="n"/>
      <c r="I392" s="26" t="n"/>
      <c r="J392" s="26" t="n"/>
      <c r="K392" s="26" t="n"/>
      <c r="L392" s="26" t="n"/>
      <c r="M392" s="26" t="n"/>
      <c r="N392" s="26" t="n"/>
      <c r="O392" s="26" t="n"/>
      <c r="P392" s="26" t="n"/>
      <c r="Q392" s="26" t="n"/>
      <c r="R392" s="26" t="n"/>
      <c r="S392" s="26" t="n"/>
      <c r="T392" s="26" t="n"/>
      <c r="U392" s="26" t="n"/>
      <c r="V392" s="26" t="n"/>
      <c r="W392" s="26" t="n"/>
      <c r="X392" s="26" t="n"/>
      <c r="Y392" s="26" t="n"/>
      <c r="Z392" s="26" t="n"/>
      <c r="AA392" s="26" t="n"/>
      <c r="AB392" s="26" t="n"/>
      <c r="AC392" s="26" t="n"/>
      <c r="AD392" s="26" t="n"/>
      <c r="AE392" s="26" t="n"/>
      <c r="AF392" s="26" t="n"/>
      <c r="AG392" s="26" t="n"/>
      <c r="AH392" s="26" t="n"/>
      <c r="AI392" s="26" t="n"/>
      <c r="AJ392" s="26" t="n"/>
      <c r="AK392" s="26" t="n"/>
    </row>
    <row r="393" ht="15.75" customHeight="1" s="120">
      <c r="A393" s="26" t="n"/>
      <c r="B393" s="26" t="n"/>
      <c r="C393" s="26" t="n"/>
      <c r="D393" s="26" t="n"/>
      <c r="E393" s="26" t="n"/>
      <c r="F393" s="26" t="n"/>
      <c r="G393" s="26" t="n"/>
      <c r="H393" s="26" t="n"/>
      <c r="I393" s="26" t="n"/>
      <c r="J393" s="26" t="n"/>
      <c r="K393" s="26" t="n"/>
      <c r="L393" s="26" t="n"/>
      <c r="M393" s="26" t="n"/>
      <c r="N393" s="26" t="n"/>
      <c r="O393" s="26" t="n"/>
      <c r="P393" s="26" t="n"/>
      <c r="Q393" s="26" t="n"/>
      <c r="R393" s="26" t="n"/>
      <c r="S393" s="26" t="n"/>
      <c r="T393" s="26" t="n"/>
      <c r="U393" s="26" t="n"/>
      <c r="V393" s="26" t="n"/>
      <c r="W393" s="26" t="n"/>
      <c r="X393" s="26" t="n"/>
      <c r="Y393" s="26" t="n"/>
      <c r="Z393" s="26" t="n"/>
      <c r="AA393" s="26" t="n"/>
      <c r="AB393" s="26" t="n"/>
      <c r="AC393" s="26" t="n"/>
      <c r="AD393" s="26" t="n"/>
      <c r="AE393" s="26" t="n"/>
      <c r="AF393" s="26" t="n"/>
      <c r="AG393" s="26" t="n"/>
      <c r="AH393" s="26" t="n"/>
      <c r="AI393" s="26" t="n"/>
      <c r="AJ393" s="26" t="n"/>
      <c r="AK393" s="26" t="n"/>
    </row>
    <row r="394" ht="15.75" customHeight="1" s="120">
      <c r="A394" s="26" t="n"/>
      <c r="B394" s="26" t="n"/>
      <c r="C394" s="26" t="n"/>
      <c r="D394" s="26" t="n"/>
      <c r="E394" s="26" t="n"/>
      <c r="F394" s="26" t="n"/>
      <c r="G394" s="26" t="n"/>
      <c r="H394" s="26" t="n"/>
      <c r="I394" s="26" t="n"/>
      <c r="J394" s="26" t="n"/>
      <c r="K394" s="26" t="n"/>
      <c r="L394" s="26" t="n"/>
      <c r="M394" s="26" t="n"/>
      <c r="N394" s="26" t="n"/>
      <c r="O394" s="26" t="n"/>
      <c r="P394" s="26" t="n"/>
      <c r="Q394" s="26" t="n"/>
      <c r="R394" s="26" t="n"/>
      <c r="S394" s="26" t="n"/>
      <c r="T394" s="26" t="n"/>
      <c r="U394" s="26" t="n"/>
      <c r="V394" s="26" t="n"/>
      <c r="W394" s="26" t="n"/>
      <c r="X394" s="26" t="n"/>
      <c r="Y394" s="26" t="n"/>
      <c r="Z394" s="26" t="n"/>
      <c r="AA394" s="26" t="n"/>
      <c r="AB394" s="26" t="n"/>
      <c r="AC394" s="26" t="n"/>
      <c r="AD394" s="26" t="n"/>
      <c r="AE394" s="26" t="n"/>
      <c r="AF394" s="26" t="n"/>
      <c r="AG394" s="26" t="n"/>
      <c r="AH394" s="26" t="n"/>
      <c r="AI394" s="26" t="n"/>
      <c r="AJ394" s="26" t="n"/>
      <c r="AK394" s="26" t="n"/>
    </row>
    <row r="395" ht="15.75" customHeight="1" s="120">
      <c r="A395" s="26" t="n"/>
      <c r="B395" s="26" t="n"/>
      <c r="C395" s="26" t="n"/>
      <c r="D395" s="26" t="n"/>
      <c r="E395" s="26" t="n"/>
      <c r="F395" s="26" t="n"/>
      <c r="G395" s="26" t="n"/>
      <c r="H395" s="26" t="n"/>
      <c r="I395" s="26" t="n"/>
      <c r="J395" s="26" t="n"/>
      <c r="K395" s="26" t="n"/>
      <c r="L395" s="26" t="n"/>
      <c r="M395" s="26" t="n"/>
      <c r="N395" s="26" t="n"/>
      <c r="O395" s="26" t="n"/>
      <c r="P395" s="26" t="n"/>
      <c r="Q395" s="26" t="n"/>
      <c r="R395" s="26" t="n"/>
      <c r="S395" s="26" t="n"/>
      <c r="T395" s="26" t="n"/>
      <c r="U395" s="26" t="n"/>
      <c r="V395" s="26" t="n"/>
      <c r="W395" s="26" t="n"/>
      <c r="X395" s="26" t="n"/>
      <c r="Y395" s="26" t="n"/>
      <c r="Z395" s="26" t="n"/>
      <c r="AA395" s="26" t="n"/>
      <c r="AB395" s="26" t="n"/>
      <c r="AC395" s="26" t="n"/>
      <c r="AD395" s="26" t="n"/>
      <c r="AE395" s="26" t="n"/>
      <c r="AF395" s="26" t="n"/>
      <c r="AG395" s="26" t="n"/>
      <c r="AH395" s="26" t="n"/>
      <c r="AI395" s="26" t="n"/>
      <c r="AJ395" s="26" t="n"/>
      <c r="AK395" s="26" t="n"/>
    </row>
    <row r="396" ht="15.75" customHeight="1" s="120">
      <c r="A396" s="26" t="n"/>
      <c r="B396" s="26" t="n"/>
      <c r="C396" s="26" t="n"/>
      <c r="D396" s="26" t="n"/>
      <c r="E396" s="26" t="n"/>
      <c r="F396" s="26" t="n"/>
      <c r="G396" s="26" t="n"/>
      <c r="H396" s="26" t="n"/>
      <c r="I396" s="26" t="n"/>
      <c r="J396" s="26" t="n"/>
      <c r="K396" s="26" t="n"/>
      <c r="L396" s="26" t="n"/>
      <c r="M396" s="26" t="n"/>
      <c r="N396" s="26" t="n"/>
      <c r="O396" s="26" t="n"/>
      <c r="P396" s="26" t="n"/>
      <c r="Q396" s="26" t="n"/>
      <c r="R396" s="26" t="n"/>
      <c r="S396" s="26" t="n"/>
      <c r="T396" s="26" t="n"/>
      <c r="U396" s="26" t="n"/>
      <c r="V396" s="26" t="n"/>
      <c r="W396" s="26" t="n"/>
      <c r="X396" s="26" t="n"/>
      <c r="Y396" s="26" t="n"/>
      <c r="Z396" s="26" t="n"/>
      <c r="AA396" s="26" t="n"/>
      <c r="AB396" s="26" t="n"/>
      <c r="AC396" s="26" t="n"/>
      <c r="AD396" s="26" t="n"/>
      <c r="AE396" s="26" t="n"/>
      <c r="AF396" s="26" t="n"/>
      <c r="AG396" s="26" t="n"/>
      <c r="AH396" s="26" t="n"/>
      <c r="AI396" s="26" t="n"/>
      <c r="AJ396" s="26" t="n"/>
      <c r="AK396" s="26" t="n"/>
    </row>
    <row r="397" ht="15.75" customHeight="1" s="120">
      <c r="A397" s="26" t="n"/>
      <c r="B397" s="26" t="n"/>
      <c r="C397" s="26" t="n"/>
      <c r="D397" s="26" t="n"/>
      <c r="E397" s="26" t="n"/>
      <c r="F397" s="26" t="n"/>
      <c r="G397" s="26" t="n"/>
      <c r="H397" s="26" t="n"/>
      <c r="I397" s="26" t="n"/>
      <c r="J397" s="26" t="n"/>
      <c r="K397" s="26" t="n"/>
      <c r="L397" s="26" t="n"/>
      <c r="M397" s="26" t="n"/>
      <c r="N397" s="26" t="n"/>
      <c r="O397" s="26" t="n"/>
      <c r="P397" s="26" t="n"/>
      <c r="Q397" s="26" t="n"/>
      <c r="R397" s="26" t="n"/>
      <c r="S397" s="26" t="n"/>
      <c r="T397" s="26" t="n"/>
      <c r="U397" s="26" t="n"/>
      <c r="V397" s="26" t="n"/>
      <c r="W397" s="26" t="n"/>
      <c r="X397" s="26" t="n"/>
      <c r="Y397" s="26" t="n"/>
      <c r="Z397" s="26" t="n"/>
      <c r="AA397" s="26" t="n"/>
      <c r="AB397" s="26" t="n"/>
      <c r="AC397" s="26" t="n"/>
      <c r="AD397" s="26" t="n"/>
      <c r="AE397" s="26" t="n"/>
      <c r="AF397" s="26" t="n"/>
      <c r="AG397" s="26" t="n"/>
      <c r="AH397" s="26" t="n"/>
      <c r="AI397" s="26" t="n"/>
      <c r="AJ397" s="26" t="n"/>
      <c r="AK397" s="26" t="n"/>
    </row>
    <row r="398" ht="15.75" customHeight="1" s="120">
      <c r="A398" s="26" t="n"/>
      <c r="B398" s="26" t="n"/>
      <c r="C398" s="26" t="n"/>
      <c r="D398" s="26" t="n"/>
      <c r="E398" s="26" t="n"/>
      <c r="F398" s="26" t="n"/>
      <c r="G398" s="26" t="n"/>
      <c r="H398" s="26" t="n"/>
      <c r="I398" s="26" t="n"/>
      <c r="J398" s="26" t="n"/>
      <c r="K398" s="26" t="n"/>
      <c r="L398" s="26" t="n"/>
      <c r="M398" s="26" t="n"/>
      <c r="N398" s="26" t="n"/>
      <c r="O398" s="26" t="n"/>
      <c r="P398" s="26" t="n"/>
      <c r="Q398" s="26" t="n"/>
      <c r="R398" s="26" t="n"/>
      <c r="S398" s="26" t="n"/>
      <c r="T398" s="26" t="n"/>
      <c r="U398" s="26" t="n"/>
      <c r="V398" s="26" t="n"/>
      <c r="W398" s="26" t="n"/>
      <c r="X398" s="26" t="n"/>
      <c r="Y398" s="26" t="n"/>
      <c r="Z398" s="26" t="n"/>
      <c r="AA398" s="26" t="n"/>
      <c r="AB398" s="26" t="n"/>
      <c r="AC398" s="26" t="n"/>
      <c r="AD398" s="26" t="n"/>
      <c r="AE398" s="26" t="n"/>
      <c r="AF398" s="26" t="n"/>
      <c r="AG398" s="26" t="n"/>
      <c r="AH398" s="26" t="n"/>
      <c r="AI398" s="26" t="n"/>
      <c r="AJ398" s="26" t="n"/>
      <c r="AK398" s="26" t="n"/>
    </row>
    <row r="399" ht="15.75" customHeight="1" s="120">
      <c r="A399" s="26" t="n"/>
      <c r="B399" s="26" t="n"/>
      <c r="C399" s="26" t="n"/>
      <c r="D399" s="26" t="n"/>
      <c r="E399" s="26" t="n"/>
      <c r="F399" s="26" t="n"/>
      <c r="G399" s="26" t="n"/>
      <c r="H399" s="26" t="n"/>
      <c r="I399" s="26" t="n"/>
      <c r="J399" s="26" t="n"/>
      <c r="K399" s="26" t="n"/>
      <c r="L399" s="26" t="n"/>
      <c r="M399" s="26" t="n"/>
      <c r="N399" s="26" t="n"/>
      <c r="O399" s="26" t="n"/>
      <c r="P399" s="26" t="n"/>
      <c r="Q399" s="26" t="n"/>
      <c r="R399" s="26" t="n"/>
      <c r="S399" s="26" t="n"/>
      <c r="T399" s="26" t="n"/>
      <c r="U399" s="26" t="n"/>
      <c r="V399" s="26" t="n"/>
      <c r="W399" s="26" t="n"/>
      <c r="X399" s="26" t="n"/>
      <c r="Y399" s="26" t="n"/>
      <c r="Z399" s="26" t="n"/>
      <c r="AA399" s="26" t="n"/>
      <c r="AB399" s="26" t="n"/>
      <c r="AC399" s="26" t="n"/>
      <c r="AD399" s="26" t="n"/>
      <c r="AE399" s="26" t="n"/>
      <c r="AF399" s="26" t="n"/>
      <c r="AG399" s="26" t="n"/>
      <c r="AH399" s="26" t="n"/>
      <c r="AI399" s="26" t="n"/>
      <c r="AJ399" s="26" t="n"/>
      <c r="AK399" s="26" t="n"/>
    </row>
    <row r="400" ht="15.75" customHeight="1" s="120">
      <c r="A400" s="26" t="n"/>
      <c r="B400" s="26" t="n"/>
      <c r="C400" s="26" t="n"/>
      <c r="D400" s="26" t="n"/>
      <c r="E400" s="26" t="n"/>
      <c r="F400" s="26" t="n"/>
      <c r="G400" s="26" t="n"/>
      <c r="H400" s="26" t="n"/>
      <c r="I400" s="26" t="n"/>
      <c r="J400" s="26" t="n"/>
      <c r="K400" s="26" t="n"/>
      <c r="L400" s="26" t="n"/>
      <c r="M400" s="26" t="n"/>
      <c r="N400" s="26" t="n"/>
      <c r="O400" s="26" t="n"/>
      <c r="P400" s="26" t="n"/>
      <c r="Q400" s="26" t="n"/>
      <c r="R400" s="26" t="n"/>
      <c r="S400" s="26" t="n"/>
      <c r="T400" s="26" t="n"/>
      <c r="U400" s="26" t="n"/>
      <c r="V400" s="26" t="n"/>
      <c r="W400" s="26" t="n"/>
      <c r="X400" s="26" t="n"/>
      <c r="Y400" s="26" t="n"/>
      <c r="Z400" s="26" t="n"/>
      <c r="AA400" s="26" t="n"/>
      <c r="AB400" s="26" t="n"/>
      <c r="AC400" s="26" t="n"/>
      <c r="AD400" s="26" t="n"/>
      <c r="AE400" s="26" t="n"/>
      <c r="AF400" s="26" t="n"/>
      <c r="AG400" s="26" t="n"/>
      <c r="AH400" s="26" t="n"/>
      <c r="AI400" s="26" t="n"/>
      <c r="AJ400" s="26" t="n"/>
      <c r="AK400" s="26" t="n"/>
    </row>
    <row r="401" ht="15.75" customHeight="1" s="120">
      <c r="A401" s="26" t="n"/>
      <c r="B401" s="26" t="n"/>
      <c r="C401" s="26" t="n"/>
      <c r="D401" s="26" t="n"/>
      <c r="E401" s="26" t="n"/>
      <c r="F401" s="26" t="n"/>
      <c r="G401" s="26" t="n"/>
      <c r="H401" s="26" t="n"/>
      <c r="I401" s="26" t="n"/>
      <c r="J401" s="26" t="n"/>
      <c r="K401" s="26" t="n"/>
      <c r="L401" s="26" t="n"/>
      <c r="M401" s="26" t="n"/>
      <c r="N401" s="26" t="n"/>
      <c r="O401" s="26" t="n"/>
      <c r="P401" s="26" t="n"/>
      <c r="Q401" s="26" t="n"/>
      <c r="R401" s="26" t="n"/>
      <c r="S401" s="26" t="n"/>
      <c r="T401" s="26" t="n"/>
      <c r="U401" s="26" t="n"/>
      <c r="V401" s="26" t="n"/>
      <c r="W401" s="26" t="n"/>
      <c r="X401" s="26" t="n"/>
      <c r="Y401" s="26" t="n"/>
      <c r="Z401" s="26" t="n"/>
      <c r="AA401" s="26" t="n"/>
      <c r="AB401" s="26" t="n"/>
      <c r="AC401" s="26" t="n"/>
      <c r="AD401" s="26" t="n"/>
      <c r="AE401" s="26" t="n"/>
      <c r="AF401" s="26" t="n"/>
      <c r="AG401" s="26" t="n"/>
      <c r="AH401" s="26" t="n"/>
      <c r="AI401" s="26" t="n"/>
      <c r="AJ401" s="26" t="n"/>
      <c r="AK401" s="26" t="n"/>
    </row>
    <row r="402" ht="15.75" customHeight="1" s="120">
      <c r="A402" s="26" t="n"/>
      <c r="B402" s="26" t="n"/>
      <c r="C402" s="26" t="n"/>
      <c r="D402" s="26" t="n"/>
      <c r="E402" s="26" t="n"/>
      <c r="F402" s="26" t="n"/>
      <c r="G402" s="26" t="n"/>
      <c r="H402" s="26" t="n"/>
      <c r="I402" s="26" t="n"/>
      <c r="J402" s="26" t="n"/>
      <c r="K402" s="26" t="n"/>
      <c r="L402" s="26" t="n"/>
      <c r="M402" s="26" t="n"/>
      <c r="N402" s="26" t="n"/>
      <c r="O402" s="26" t="n"/>
      <c r="P402" s="26" t="n"/>
      <c r="Q402" s="26" t="n"/>
      <c r="R402" s="26" t="n"/>
      <c r="S402" s="26" t="n"/>
      <c r="T402" s="26" t="n"/>
      <c r="U402" s="26" t="n"/>
      <c r="V402" s="26" t="n"/>
      <c r="W402" s="26" t="n"/>
      <c r="X402" s="26" t="n"/>
      <c r="Y402" s="26" t="n"/>
      <c r="Z402" s="26" t="n"/>
      <c r="AA402" s="26" t="n"/>
      <c r="AB402" s="26" t="n"/>
      <c r="AC402" s="26" t="n"/>
      <c r="AD402" s="26" t="n"/>
      <c r="AE402" s="26" t="n"/>
      <c r="AF402" s="26" t="n"/>
      <c r="AG402" s="26" t="n"/>
      <c r="AH402" s="26" t="n"/>
      <c r="AI402" s="26" t="n"/>
      <c r="AJ402" s="26" t="n"/>
      <c r="AK402" s="26" t="n"/>
    </row>
    <row r="403" ht="15.75" customHeight="1" s="120">
      <c r="A403" s="26" t="n"/>
      <c r="B403" s="26" t="n"/>
      <c r="C403" s="26" t="n"/>
      <c r="D403" s="26" t="n"/>
      <c r="E403" s="26" t="n"/>
      <c r="F403" s="26" t="n"/>
      <c r="G403" s="26" t="n"/>
      <c r="H403" s="26" t="n"/>
      <c r="I403" s="26" t="n"/>
      <c r="J403" s="26" t="n"/>
      <c r="K403" s="26" t="n"/>
      <c r="L403" s="26" t="n"/>
      <c r="M403" s="26" t="n"/>
      <c r="N403" s="26" t="n"/>
      <c r="O403" s="26" t="n"/>
      <c r="P403" s="26" t="n"/>
      <c r="Q403" s="26" t="n"/>
      <c r="R403" s="26" t="n"/>
      <c r="S403" s="26" t="n"/>
      <c r="T403" s="26" t="n"/>
      <c r="U403" s="26" t="n"/>
      <c r="V403" s="26" t="n"/>
      <c r="W403" s="26" t="n"/>
      <c r="X403" s="26" t="n"/>
      <c r="Y403" s="26" t="n"/>
      <c r="Z403" s="26" t="n"/>
      <c r="AA403" s="26" t="n"/>
      <c r="AB403" s="26" t="n"/>
      <c r="AC403" s="26" t="n"/>
      <c r="AD403" s="26" t="n"/>
      <c r="AE403" s="26" t="n"/>
      <c r="AF403" s="26" t="n"/>
      <c r="AG403" s="26" t="n"/>
      <c r="AH403" s="26" t="n"/>
      <c r="AI403" s="26" t="n"/>
      <c r="AJ403" s="26" t="n"/>
      <c r="AK403" s="26" t="n"/>
    </row>
    <row r="404" ht="15.75" customHeight="1" s="120">
      <c r="A404" s="26" t="n"/>
      <c r="B404" s="26" t="n"/>
      <c r="C404" s="26" t="n"/>
      <c r="D404" s="26" t="n"/>
      <c r="E404" s="26" t="n"/>
      <c r="F404" s="26" t="n"/>
      <c r="G404" s="26" t="n"/>
      <c r="H404" s="26" t="n"/>
      <c r="I404" s="26" t="n"/>
      <c r="J404" s="26" t="n"/>
      <c r="K404" s="26" t="n"/>
      <c r="L404" s="26" t="n"/>
      <c r="M404" s="26" t="n"/>
      <c r="N404" s="26" t="n"/>
      <c r="O404" s="26" t="n"/>
      <c r="P404" s="26" t="n"/>
      <c r="Q404" s="26" t="n"/>
      <c r="R404" s="26" t="n"/>
      <c r="S404" s="26" t="n"/>
      <c r="T404" s="26" t="n"/>
      <c r="U404" s="26" t="n"/>
      <c r="V404" s="26" t="n"/>
      <c r="W404" s="26" t="n"/>
      <c r="X404" s="26" t="n"/>
      <c r="Y404" s="26" t="n"/>
      <c r="Z404" s="26" t="n"/>
      <c r="AA404" s="26" t="n"/>
      <c r="AB404" s="26" t="n"/>
      <c r="AC404" s="26" t="n"/>
      <c r="AD404" s="26" t="n"/>
      <c r="AE404" s="26" t="n"/>
      <c r="AF404" s="26" t="n"/>
      <c r="AG404" s="26" t="n"/>
      <c r="AH404" s="26" t="n"/>
      <c r="AI404" s="26" t="n"/>
      <c r="AJ404" s="26" t="n"/>
      <c r="AK404" s="26" t="n"/>
    </row>
    <row r="405" ht="15.75" customHeight="1" s="120">
      <c r="A405" s="26" t="n"/>
      <c r="B405" s="26" t="n"/>
      <c r="C405" s="26" t="n"/>
      <c r="D405" s="26" t="n"/>
      <c r="E405" s="26" t="n"/>
      <c r="F405" s="26" t="n"/>
      <c r="G405" s="26" t="n"/>
      <c r="H405" s="26" t="n"/>
      <c r="I405" s="26" t="n"/>
      <c r="J405" s="26" t="n"/>
      <c r="K405" s="26" t="n"/>
      <c r="L405" s="26" t="n"/>
      <c r="M405" s="26" t="n"/>
      <c r="N405" s="26" t="n"/>
      <c r="O405" s="26" t="n"/>
      <c r="P405" s="26" t="n"/>
      <c r="Q405" s="26" t="n"/>
      <c r="R405" s="26" t="n"/>
      <c r="S405" s="26" t="n"/>
      <c r="T405" s="26" t="n"/>
      <c r="U405" s="26" t="n"/>
      <c r="V405" s="26" t="n"/>
      <c r="W405" s="26" t="n"/>
      <c r="X405" s="26" t="n"/>
      <c r="Y405" s="26" t="n"/>
      <c r="Z405" s="26" t="n"/>
      <c r="AA405" s="26" t="n"/>
      <c r="AB405" s="26" t="n"/>
      <c r="AC405" s="26" t="n"/>
      <c r="AD405" s="26" t="n"/>
      <c r="AE405" s="26" t="n"/>
      <c r="AF405" s="26" t="n"/>
      <c r="AG405" s="26" t="n"/>
      <c r="AH405" s="26" t="n"/>
      <c r="AI405" s="26" t="n"/>
      <c r="AJ405" s="26" t="n"/>
      <c r="AK405" s="26" t="n"/>
    </row>
    <row r="406" ht="15.75" customHeight="1" s="120">
      <c r="A406" s="26" t="n"/>
      <c r="B406" s="26" t="n"/>
      <c r="C406" s="26" t="n"/>
      <c r="D406" s="26" t="n"/>
      <c r="E406" s="26" t="n"/>
      <c r="F406" s="26" t="n"/>
      <c r="G406" s="26" t="n"/>
      <c r="H406" s="26" t="n"/>
      <c r="I406" s="26" t="n"/>
      <c r="J406" s="26" t="n"/>
      <c r="K406" s="26" t="n"/>
      <c r="L406" s="26" t="n"/>
      <c r="M406" s="26" t="n"/>
      <c r="N406" s="26" t="n"/>
      <c r="O406" s="26" t="n"/>
      <c r="P406" s="26" t="n"/>
      <c r="Q406" s="26" t="n"/>
      <c r="R406" s="26" t="n"/>
      <c r="S406" s="26" t="n"/>
      <c r="T406" s="26" t="n"/>
      <c r="U406" s="26" t="n"/>
      <c r="V406" s="26" t="n"/>
      <c r="W406" s="26" t="n"/>
      <c r="X406" s="26" t="n"/>
      <c r="Y406" s="26" t="n"/>
      <c r="Z406" s="26" t="n"/>
      <c r="AA406" s="26" t="n"/>
      <c r="AB406" s="26" t="n"/>
      <c r="AC406" s="26" t="n"/>
      <c r="AD406" s="26" t="n"/>
      <c r="AE406" s="26" t="n"/>
      <c r="AF406" s="26" t="n"/>
      <c r="AG406" s="26" t="n"/>
      <c r="AH406" s="26" t="n"/>
      <c r="AI406" s="26" t="n"/>
      <c r="AJ406" s="26" t="n"/>
      <c r="AK406" s="26" t="n"/>
    </row>
    <row r="407" ht="15.75" customHeight="1" s="120">
      <c r="A407" s="26" t="n"/>
      <c r="B407" s="26" t="n"/>
      <c r="C407" s="26" t="n"/>
      <c r="D407" s="26" t="n"/>
      <c r="E407" s="26" t="n"/>
      <c r="F407" s="26" t="n"/>
      <c r="G407" s="26" t="n"/>
      <c r="H407" s="26" t="n"/>
      <c r="I407" s="26" t="n"/>
      <c r="J407" s="26" t="n"/>
      <c r="K407" s="26" t="n"/>
      <c r="L407" s="26" t="n"/>
      <c r="M407" s="26" t="n"/>
      <c r="N407" s="26" t="n"/>
      <c r="O407" s="26" t="n"/>
      <c r="P407" s="26" t="n"/>
      <c r="Q407" s="26" t="n"/>
      <c r="R407" s="26" t="n"/>
      <c r="S407" s="26" t="n"/>
      <c r="T407" s="26" t="n"/>
      <c r="U407" s="26" t="n"/>
      <c r="V407" s="26" t="n"/>
      <c r="W407" s="26" t="n"/>
      <c r="X407" s="26" t="n"/>
      <c r="Y407" s="26" t="n"/>
      <c r="Z407" s="26" t="n"/>
      <c r="AA407" s="26" t="n"/>
      <c r="AB407" s="26" t="n"/>
      <c r="AC407" s="26" t="n"/>
      <c r="AD407" s="26" t="n"/>
      <c r="AE407" s="26" t="n"/>
      <c r="AF407" s="26" t="n"/>
      <c r="AG407" s="26" t="n"/>
      <c r="AH407" s="26" t="n"/>
      <c r="AI407" s="26" t="n"/>
      <c r="AJ407" s="26" t="n"/>
      <c r="AK407" s="26" t="n"/>
    </row>
    <row r="408" ht="15.75" customHeight="1" s="120">
      <c r="A408" s="26" t="n"/>
      <c r="B408" s="26" t="n"/>
      <c r="C408" s="26" t="n"/>
      <c r="D408" s="26" t="n"/>
      <c r="E408" s="26" t="n"/>
      <c r="F408" s="26" t="n"/>
      <c r="G408" s="26" t="n"/>
      <c r="H408" s="26" t="n"/>
      <c r="I408" s="26" t="n"/>
      <c r="J408" s="26" t="n"/>
      <c r="K408" s="26" t="n"/>
      <c r="L408" s="26" t="n"/>
      <c r="M408" s="26" t="n"/>
      <c r="N408" s="26" t="n"/>
      <c r="O408" s="26" t="n"/>
      <c r="P408" s="26" t="n"/>
      <c r="Q408" s="26" t="n"/>
      <c r="R408" s="26" t="n"/>
      <c r="S408" s="26" t="n"/>
      <c r="T408" s="26" t="n"/>
      <c r="U408" s="26" t="n"/>
      <c r="V408" s="26" t="n"/>
      <c r="W408" s="26" t="n"/>
      <c r="X408" s="26" t="n"/>
      <c r="Y408" s="26" t="n"/>
      <c r="Z408" s="26" t="n"/>
      <c r="AA408" s="26" t="n"/>
      <c r="AB408" s="26" t="n"/>
      <c r="AC408" s="26" t="n"/>
      <c r="AD408" s="26" t="n"/>
      <c r="AE408" s="26" t="n"/>
      <c r="AF408" s="26" t="n"/>
      <c r="AG408" s="26" t="n"/>
      <c r="AH408" s="26" t="n"/>
      <c r="AI408" s="26" t="n"/>
      <c r="AJ408" s="26" t="n"/>
      <c r="AK408" s="26" t="n"/>
    </row>
    <row r="409" ht="15.75" customHeight="1" s="120">
      <c r="A409" s="26" t="n"/>
      <c r="B409" s="26" t="n"/>
      <c r="C409" s="26" t="n"/>
      <c r="D409" s="26" t="n"/>
      <c r="E409" s="26" t="n"/>
      <c r="F409" s="26" t="n"/>
      <c r="G409" s="26" t="n"/>
      <c r="H409" s="26" t="n"/>
      <c r="I409" s="26" t="n"/>
      <c r="J409" s="26" t="n"/>
      <c r="K409" s="26" t="n"/>
      <c r="L409" s="26" t="n"/>
      <c r="M409" s="26" t="n"/>
      <c r="N409" s="26" t="n"/>
      <c r="O409" s="26" t="n"/>
      <c r="P409" s="26" t="n"/>
      <c r="Q409" s="26" t="n"/>
      <c r="R409" s="26" t="n"/>
      <c r="S409" s="26" t="n"/>
      <c r="T409" s="26" t="n"/>
      <c r="U409" s="26" t="n"/>
      <c r="V409" s="26" t="n"/>
      <c r="W409" s="26" t="n"/>
      <c r="X409" s="26" t="n"/>
      <c r="Y409" s="26" t="n"/>
      <c r="Z409" s="26" t="n"/>
      <c r="AA409" s="26" t="n"/>
      <c r="AB409" s="26" t="n"/>
      <c r="AC409" s="26" t="n"/>
      <c r="AD409" s="26" t="n"/>
      <c r="AE409" s="26" t="n"/>
      <c r="AF409" s="26" t="n"/>
      <c r="AG409" s="26" t="n"/>
      <c r="AH409" s="26" t="n"/>
      <c r="AI409" s="26" t="n"/>
      <c r="AJ409" s="26" t="n"/>
      <c r="AK409" s="26" t="n"/>
    </row>
    <row r="410" ht="15.75" customHeight="1" s="120">
      <c r="A410" s="26" t="n"/>
      <c r="B410" s="26" t="n"/>
      <c r="C410" s="26" t="n"/>
      <c r="D410" s="26" t="n"/>
      <c r="E410" s="26" t="n"/>
      <c r="F410" s="26" t="n"/>
      <c r="G410" s="26" t="n"/>
      <c r="H410" s="26" t="n"/>
      <c r="I410" s="26" t="n"/>
      <c r="J410" s="26" t="n"/>
      <c r="K410" s="26" t="n"/>
      <c r="L410" s="26" t="n"/>
      <c r="M410" s="26" t="n"/>
      <c r="N410" s="26" t="n"/>
      <c r="O410" s="26" t="n"/>
      <c r="P410" s="26" t="n"/>
      <c r="Q410" s="26" t="n"/>
      <c r="R410" s="26" t="n"/>
      <c r="S410" s="26" t="n"/>
      <c r="T410" s="26" t="n"/>
      <c r="U410" s="26" t="n"/>
      <c r="V410" s="26" t="n"/>
      <c r="W410" s="26" t="n"/>
      <c r="X410" s="26" t="n"/>
      <c r="Y410" s="26" t="n"/>
      <c r="Z410" s="26" t="n"/>
      <c r="AA410" s="26" t="n"/>
      <c r="AB410" s="26" t="n"/>
      <c r="AC410" s="26" t="n"/>
      <c r="AD410" s="26" t="n"/>
      <c r="AE410" s="26" t="n"/>
      <c r="AF410" s="26" t="n"/>
      <c r="AG410" s="26" t="n"/>
      <c r="AH410" s="26" t="n"/>
      <c r="AI410" s="26" t="n"/>
      <c r="AJ410" s="26" t="n"/>
      <c r="AK410" s="26" t="n"/>
    </row>
    <row r="411" ht="15.75" customHeight="1" s="120">
      <c r="A411" s="26" t="n"/>
      <c r="B411" s="26" t="n"/>
      <c r="C411" s="26" t="n"/>
      <c r="D411" s="26" t="n"/>
      <c r="E411" s="26" t="n"/>
      <c r="F411" s="26" t="n"/>
      <c r="G411" s="26" t="n"/>
      <c r="H411" s="26" t="n"/>
      <c r="I411" s="26" t="n"/>
      <c r="J411" s="26" t="n"/>
      <c r="K411" s="26" t="n"/>
      <c r="L411" s="26" t="n"/>
      <c r="M411" s="26" t="n"/>
      <c r="N411" s="26" t="n"/>
      <c r="O411" s="26" t="n"/>
      <c r="P411" s="26" t="n"/>
      <c r="Q411" s="26" t="n"/>
      <c r="R411" s="26" t="n"/>
      <c r="S411" s="26" t="n"/>
      <c r="T411" s="26" t="n"/>
      <c r="U411" s="26" t="n"/>
      <c r="V411" s="26" t="n"/>
      <c r="W411" s="26" t="n"/>
      <c r="X411" s="26" t="n"/>
      <c r="Y411" s="26" t="n"/>
      <c r="Z411" s="26" t="n"/>
      <c r="AA411" s="26" t="n"/>
      <c r="AB411" s="26" t="n"/>
      <c r="AC411" s="26" t="n"/>
      <c r="AD411" s="26" t="n"/>
      <c r="AE411" s="26" t="n"/>
      <c r="AF411" s="26" t="n"/>
      <c r="AG411" s="26" t="n"/>
      <c r="AH411" s="26" t="n"/>
      <c r="AI411" s="26" t="n"/>
      <c r="AJ411" s="26" t="n"/>
      <c r="AK411" s="26" t="n"/>
    </row>
    <row r="412" ht="15.75" customHeight="1" s="120">
      <c r="A412" s="26" t="n"/>
      <c r="B412" s="26" t="n"/>
      <c r="C412" s="26" t="n"/>
      <c r="D412" s="26" t="n"/>
      <c r="E412" s="26" t="n"/>
      <c r="F412" s="26" t="n"/>
      <c r="G412" s="26" t="n"/>
      <c r="H412" s="26" t="n"/>
      <c r="I412" s="26" t="n"/>
      <c r="J412" s="26" t="n"/>
      <c r="K412" s="26" t="n"/>
      <c r="L412" s="26" t="n"/>
      <c r="M412" s="26" t="n"/>
      <c r="N412" s="26" t="n"/>
      <c r="O412" s="26" t="n"/>
      <c r="P412" s="26" t="n"/>
      <c r="Q412" s="26" t="n"/>
      <c r="R412" s="26" t="n"/>
      <c r="S412" s="26" t="n"/>
      <c r="T412" s="26" t="n"/>
      <c r="U412" s="26" t="n"/>
      <c r="V412" s="26" t="n"/>
      <c r="W412" s="26" t="n"/>
      <c r="X412" s="26" t="n"/>
      <c r="Y412" s="26" t="n"/>
      <c r="Z412" s="26" t="n"/>
      <c r="AA412" s="26" t="n"/>
      <c r="AB412" s="26" t="n"/>
      <c r="AC412" s="26" t="n"/>
      <c r="AD412" s="26" t="n"/>
      <c r="AE412" s="26" t="n"/>
      <c r="AF412" s="26" t="n"/>
      <c r="AG412" s="26" t="n"/>
      <c r="AH412" s="26" t="n"/>
      <c r="AI412" s="26" t="n"/>
      <c r="AJ412" s="26" t="n"/>
      <c r="AK412" s="26" t="n"/>
    </row>
    <row r="413" ht="15.75" customHeight="1" s="120">
      <c r="A413" s="26" t="n"/>
      <c r="B413" s="26" t="n"/>
      <c r="C413" s="26" t="n"/>
      <c r="D413" s="26" t="n"/>
      <c r="E413" s="26" t="n"/>
      <c r="F413" s="26" t="n"/>
      <c r="G413" s="26" t="n"/>
      <c r="H413" s="26" t="n"/>
      <c r="I413" s="26" t="n"/>
      <c r="J413" s="26" t="n"/>
      <c r="K413" s="26" t="n"/>
      <c r="L413" s="26" t="n"/>
      <c r="M413" s="26" t="n"/>
      <c r="N413" s="26" t="n"/>
      <c r="O413" s="26" t="n"/>
      <c r="P413" s="26" t="n"/>
      <c r="Q413" s="26" t="n"/>
      <c r="R413" s="26" t="n"/>
      <c r="S413" s="26" t="n"/>
      <c r="T413" s="26" t="n"/>
      <c r="U413" s="26" t="n"/>
      <c r="V413" s="26" t="n"/>
      <c r="W413" s="26" t="n"/>
      <c r="X413" s="26" t="n"/>
      <c r="Y413" s="26" t="n"/>
      <c r="Z413" s="26" t="n"/>
      <c r="AA413" s="26" t="n"/>
      <c r="AB413" s="26" t="n"/>
      <c r="AC413" s="26" t="n"/>
      <c r="AD413" s="26" t="n"/>
      <c r="AE413" s="26" t="n"/>
      <c r="AF413" s="26" t="n"/>
      <c r="AG413" s="26" t="n"/>
      <c r="AH413" s="26" t="n"/>
      <c r="AI413" s="26" t="n"/>
      <c r="AJ413" s="26" t="n"/>
      <c r="AK413" s="26" t="n"/>
    </row>
    <row r="414" ht="15.75" customHeight="1" s="120">
      <c r="A414" s="26" t="n"/>
      <c r="B414" s="26" t="n"/>
      <c r="C414" s="26" t="n"/>
      <c r="D414" s="26" t="n"/>
      <c r="E414" s="26" t="n"/>
      <c r="F414" s="26" t="n"/>
      <c r="G414" s="26" t="n"/>
      <c r="H414" s="26" t="n"/>
      <c r="I414" s="26" t="n"/>
      <c r="J414" s="26" t="n"/>
      <c r="K414" s="26" t="n"/>
      <c r="L414" s="26" t="n"/>
      <c r="M414" s="26" t="n"/>
      <c r="N414" s="26" t="n"/>
      <c r="O414" s="26" t="n"/>
      <c r="P414" s="26" t="n"/>
      <c r="Q414" s="26" t="n"/>
      <c r="R414" s="26" t="n"/>
      <c r="S414" s="26" t="n"/>
      <c r="T414" s="26" t="n"/>
      <c r="U414" s="26" t="n"/>
      <c r="V414" s="26" t="n"/>
      <c r="W414" s="26" t="n"/>
      <c r="X414" s="26" t="n"/>
      <c r="Y414" s="26" t="n"/>
      <c r="Z414" s="26" t="n"/>
      <c r="AA414" s="26" t="n"/>
      <c r="AB414" s="26" t="n"/>
      <c r="AC414" s="26" t="n"/>
      <c r="AD414" s="26" t="n"/>
      <c r="AE414" s="26" t="n"/>
      <c r="AF414" s="26" t="n"/>
      <c r="AG414" s="26" t="n"/>
      <c r="AH414" s="26" t="n"/>
      <c r="AI414" s="26" t="n"/>
      <c r="AJ414" s="26" t="n"/>
      <c r="AK414" s="26" t="n"/>
    </row>
    <row r="415" ht="15.75" customHeight="1" s="120">
      <c r="A415" s="26" t="n"/>
      <c r="B415" s="26" t="n"/>
      <c r="C415" s="26" t="n"/>
      <c r="D415" s="26" t="n"/>
      <c r="E415" s="26" t="n"/>
      <c r="F415" s="26" t="n"/>
      <c r="G415" s="26" t="n"/>
      <c r="H415" s="26" t="n"/>
      <c r="I415" s="26" t="n"/>
      <c r="J415" s="26" t="n"/>
      <c r="K415" s="26" t="n"/>
      <c r="L415" s="26" t="n"/>
      <c r="M415" s="26" t="n"/>
      <c r="N415" s="26" t="n"/>
      <c r="O415" s="26" t="n"/>
      <c r="P415" s="26" t="n"/>
      <c r="Q415" s="26" t="n"/>
      <c r="R415" s="26" t="n"/>
      <c r="S415" s="26" t="n"/>
      <c r="T415" s="26" t="n"/>
      <c r="U415" s="26" t="n"/>
      <c r="V415" s="26" t="n"/>
      <c r="W415" s="26" t="n"/>
      <c r="X415" s="26" t="n"/>
      <c r="Y415" s="26" t="n"/>
      <c r="Z415" s="26" t="n"/>
      <c r="AA415" s="26" t="n"/>
      <c r="AB415" s="26" t="n"/>
      <c r="AC415" s="26" t="n"/>
      <c r="AD415" s="26" t="n"/>
      <c r="AE415" s="26" t="n"/>
      <c r="AF415" s="26" t="n"/>
      <c r="AG415" s="26" t="n"/>
      <c r="AH415" s="26" t="n"/>
      <c r="AI415" s="26" t="n"/>
      <c r="AJ415" s="26" t="n"/>
      <c r="AK415" s="26" t="n"/>
    </row>
    <row r="416" ht="15.75" customHeight="1" s="120">
      <c r="A416" s="26" t="n"/>
      <c r="B416" s="26" t="n"/>
      <c r="C416" s="26" t="n"/>
      <c r="D416" s="26" t="n"/>
      <c r="E416" s="26" t="n"/>
      <c r="F416" s="26" t="n"/>
      <c r="G416" s="26" t="n"/>
      <c r="H416" s="26" t="n"/>
      <c r="I416" s="26" t="n"/>
      <c r="J416" s="26" t="n"/>
      <c r="K416" s="26" t="n"/>
      <c r="L416" s="26" t="n"/>
      <c r="M416" s="26" t="n"/>
      <c r="N416" s="26" t="n"/>
      <c r="O416" s="26" t="n"/>
      <c r="P416" s="26" t="n"/>
      <c r="Q416" s="26" t="n"/>
      <c r="R416" s="26" t="n"/>
      <c r="S416" s="26" t="n"/>
      <c r="T416" s="26" t="n"/>
      <c r="U416" s="26" t="n"/>
      <c r="V416" s="26" t="n"/>
      <c r="W416" s="26" t="n"/>
      <c r="X416" s="26" t="n"/>
      <c r="Y416" s="26" t="n"/>
      <c r="Z416" s="26" t="n"/>
      <c r="AA416" s="26" t="n"/>
      <c r="AB416" s="26" t="n"/>
      <c r="AC416" s="26" t="n"/>
      <c r="AD416" s="26" t="n"/>
      <c r="AE416" s="26" t="n"/>
      <c r="AF416" s="26" t="n"/>
      <c r="AG416" s="26" t="n"/>
      <c r="AH416" s="26" t="n"/>
      <c r="AI416" s="26" t="n"/>
      <c r="AJ416" s="26" t="n"/>
      <c r="AK416" s="26" t="n"/>
    </row>
    <row r="417" ht="15.75" customHeight="1" s="120">
      <c r="A417" s="26" t="n"/>
      <c r="B417" s="26" t="n"/>
      <c r="C417" s="26" t="n"/>
      <c r="D417" s="26" t="n"/>
      <c r="E417" s="26" t="n"/>
      <c r="F417" s="26" t="n"/>
      <c r="G417" s="26" t="n"/>
      <c r="H417" s="26" t="n"/>
      <c r="I417" s="26" t="n"/>
      <c r="J417" s="26" t="n"/>
      <c r="K417" s="26" t="n"/>
      <c r="L417" s="26" t="n"/>
      <c r="M417" s="26" t="n"/>
      <c r="N417" s="26" t="n"/>
      <c r="O417" s="26" t="n"/>
      <c r="P417" s="26" t="n"/>
      <c r="Q417" s="26" t="n"/>
      <c r="R417" s="26" t="n"/>
      <c r="S417" s="26" t="n"/>
      <c r="T417" s="26" t="n"/>
      <c r="U417" s="26" t="n"/>
      <c r="V417" s="26" t="n"/>
      <c r="W417" s="26" t="n"/>
      <c r="X417" s="26" t="n"/>
      <c r="Y417" s="26" t="n"/>
      <c r="Z417" s="26" t="n"/>
      <c r="AA417" s="26" t="n"/>
      <c r="AB417" s="26" t="n"/>
      <c r="AC417" s="26" t="n"/>
      <c r="AD417" s="26" t="n"/>
      <c r="AE417" s="26" t="n"/>
      <c r="AF417" s="26" t="n"/>
      <c r="AG417" s="26" t="n"/>
      <c r="AH417" s="26" t="n"/>
      <c r="AI417" s="26" t="n"/>
      <c r="AJ417" s="26" t="n"/>
      <c r="AK417" s="26" t="n"/>
    </row>
    <row r="418" ht="15.75" customHeight="1" s="120">
      <c r="A418" s="26" t="n"/>
      <c r="B418" s="26" t="n"/>
      <c r="C418" s="26" t="n"/>
      <c r="D418" s="26" t="n"/>
      <c r="E418" s="26" t="n"/>
      <c r="F418" s="26" t="n"/>
      <c r="G418" s="26" t="n"/>
      <c r="H418" s="26" t="n"/>
      <c r="I418" s="26" t="n"/>
      <c r="J418" s="26" t="n"/>
      <c r="K418" s="26" t="n"/>
      <c r="L418" s="26" t="n"/>
      <c r="M418" s="26" t="n"/>
      <c r="N418" s="26" t="n"/>
      <c r="O418" s="26" t="n"/>
      <c r="P418" s="26" t="n"/>
      <c r="Q418" s="26" t="n"/>
      <c r="R418" s="26" t="n"/>
      <c r="S418" s="26" t="n"/>
      <c r="T418" s="26" t="n"/>
      <c r="U418" s="26" t="n"/>
      <c r="V418" s="26" t="n"/>
      <c r="W418" s="26" t="n"/>
      <c r="X418" s="26" t="n"/>
      <c r="Y418" s="26" t="n"/>
      <c r="Z418" s="26" t="n"/>
      <c r="AA418" s="26" t="n"/>
      <c r="AB418" s="26" t="n"/>
      <c r="AC418" s="26" t="n"/>
      <c r="AD418" s="26" t="n"/>
      <c r="AE418" s="26" t="n"/>
      <c r="AF418" s="26" t="n"/>
      <c r="AG418" s="26" t="n"/>
      <c r="AH418" s="26" t="n"/>
      <c r="AI418" s="26" t="n"/>
      <c r="AJ418" s="26" t="n"/>
      <c r="AK418" s="26" t="n"/>
    </row>
    <row r="419" ht="15.75" customHeight="1" s="120">
      <c r="A419" s="26" t="n"/>
      <c r="B419" s="26" t="n"/>
      <c r="C419" s="26" t="n"/>
      <c r="D419" s="26" t="n"/>
      <c r="E419" s="26" t="n"/>
      <c r="F419" s="26" t="n"/>
      <c r="G419" s="26" t="n"/>
      <c r="H419" s="26" t="n"/>
      <c r="I419" s="26" t="n"/>
      <c r="J419" s="26" t="n"/>
      <c r="K419" s="26" t="n"/>
      <c r="L419" s="26" t="n"/>
      <c r="M419" s="26" t="n"/>
      <c r="N419" s="26" t="n"/>
      <c r="O419" s="26" t="n"/>
      <c r="P419" s="26" t="n"/>
      <c r="Q419" s="26" t="n"/>
      <c r="R419" s="26" t="n"/>
      <c r="S419" s="26" t="n"/>
      <c r="T419" s="26" t="n"/>
      <c r="U419" s="26" t="n"/>
      <c r="V419" s="26" t="n"/>
      <c r="W419" s="26" t="n"/>
      <c r="X419" s="26" t="n"/>
      <c r="Y419" s="26" t="n"/>
      <c r="Z419" s="26" t="n"/>
      <c r="AA419" s="26" t="n"/>
      <c r="AB419" s="26" t="n"/>
      <c r="AC419" s="26" t="n"/>
      <c r="AD419" s="26" t="n"/>
      <c r="AE419" s="26" t="n"/>
      <c r="AF419" s="26" t="n"/>
      <c r="AG419" s="26" t="n"/>
      <c r="AH419" s="26" t="n"/>
      <c r="AI419" s="26" t="n"/>
      <c r="AJ419" s="26" t="n"/>
      <c r="AK419" s="26" t="n"/>
    </row>
    <row r="420" ht="15.75" customHeight="1" s="120">
      <c r="A420" s="26" t="n"/>
      <c r="B420" s="26" t="n"/>
      <c r="C420" s="26" t="n"/>
      <c r="D420" s="26" t="n"/>
      <c r="E420" s="26" t="n"/>
      <c r="F420" s="26" t="n"/>
      <c r="G420" s="26" t="n"/>
      <c r="H420" s="26" t="n"/>
      <c r="I420" s="26" t="n"/>
      <c r="J420" s="26" t="n"/>
      <c r="K420" s="26" t="n"/>
      <c r="L420" s="26" t="n"/>
      <c r="M420" s="26" t="n"/>
      <c r="N420" s="26" t="n"/>
      <c r="O420" s="26" t="n"/>
      <c r="P420" s="26" t="n"/>
      <c r="Q420" s="26" t="n"/>
      <c r="R420" s="26" t="n"/>
      <c r="S420" s="26" t="n"/>
      <c r="T420" s="26" t="n"/>
      <c r="U420" s="26" t="n"/>
      <c r="V420" s="26" t="n"/>
      <c r="W420" s="26" t="n"/>
      <c r="X420" s="26" t="n"/>
      <c r="Y420" s="26" t="n"/>
      <c r="Z420" s="26" t="n"/>
      <c r="AA420" s="26" t="n"/>
      <c r="AB420" s="26" t="n"/>
      <c r="AC420" s="26" t="n"/>
      <c r="AD420" s="26" t="n"/>
      <c r="AE420" s="26" t="n"/>
      <c r="AF420" s="26" t="n"/>
      <c r="AG420" s="26" t="n"/>
      <c r="AH420" s="26" t="n"/>
      <c r="AI420" s="26" t="n"/>
      <c r="AJ420" s="26" t="n"/>
      <c r="AK420" s="26" t="n"/>
    </row>
    <row r="421" ht="15.75" customHeight="1" s="120">
      <c r="A421" s="26" t="n"/>
      <c r="B421" s="26" t="n"/>
      <c r="C421" s="26" t="n"/>
      <c r="D421" s="26" t="n"/>
      <c r="E421" s="26" t="n"/>
      <c r="F421" s="26" t="n"/>
      <c r="G421" s="26" t="n"/>
      <c r="H421" s="26" t="n"/>
      <c r="I421" s="26" t="n"/>
      <c r="J421" s="26" t="n"/>
      <c r="K421" s="26" t="n"/>
      <c r="L421" s="26" t="n"/>
      <c r="M421" s="26" t="n"/>
      <c r="N421" s="26" t="n"/>
      <c r="O421" s="26" t="n"/>
      <c r="P421" s="26" t="n"/>
      <c r="Q421" s="26" t="n"/>
      <c r="R421" s="26" t="n"/>
      <c r="S421" s="26" t="n"/>
      <c r="T421" s="26" t="n"/>
      <c r="U421" s="26" t="n"/>
      <c r="V421" s="26" t="n"/>
      <c r="W421" s="26" t="n"/>
      <c r="X421" s="26" t="n"/>
      <c r="Y421" s="26" t="n"/>
      <c r="Z421" s="26" t="n"/>
      <c r="AA421" s="26" t="n"/>
      <c r="AB421" s="26" t="n"/>
      <c r="AC421" s="26" t="n"/>
      <c r="AD421" s="26" t="n"/>
      <c r="AE421" s="26" t="n"/>
      <c r="AF421" s="26" t="n"/>
      <c r="AG421" s="26" t="n"/>
      <c r="AH421" s="26" t="n"/>
      <c r="AI421" s="26" t="n"/>
      <c r="AJ421" s="26" t="n"/>
      <c r="AK421" s="26" t="n"/>
    </row>
    <row r="422" ht="15.75" customHeight="1" s="120">
      <c r="A422" s="26" t="n"/>
      <c r="B422" s="26" t="n"/>
      <c r="C422" s="26" t="n"/>
      <c r="D422" s="26" t="n"/>
      <c r="E422" s="26" t="n"/>
      <c r="F422" s="26" t="n"/>
      <c r="G422" s="26" t="n"/>
      <c r="H422" s="26" t="n"/>
      <c r="I422" s="26" t="n"/>
      <c r="J422" s="26" t="n"/>
      <c r="K422" s="26" t="n"/>
      <c r="L422" s="26" t="n"/>
      <c r="M422" s="26" t="n"/>
      <c r="N422" s="26" t="n"/>
      <c r="O422" s="26" t="n"/>
      <c r="P422" s="26" t="n"/>
      <c r="Q422" s="26" t="n"/>
      <c r="R422" s="26" t="n"/>
      <c r="S422" s="26" t="n"/>
      <c r="T422" s="26" t="n"/>
      <c r="U422" s="26" t="n"/>
      <c r="V422" s="26" t="n"/>
      <c r="W422" s="26" t="n"/>
      <c r="X422" s="26" t="n"/>
      <c r="Y422" s="26" t="n"/>
      <c r="Z422" s="26" t="n"/>
      <c r="AA422" s="26" t="n"/>
      <c r="AB422" s="26" t="n"/>
      <c r="AC422" s="26" t="n"/>
      <c r="AD422" s="26" t="n"/>
      <c r="AE422" s="26" t="n"/>
      <c r="AF422" s="26" t="n"/>
      <c r="AG422" s="26" t="n"/>
      <c r="AH422" s="26" t="n"/>
      <c r="AI422" s="26" t="n"/>
      <c r="AJ422" s="26" t="n"/>
      <c r="AK422" s="26" t="n"/>
    </row>
    <row r="423" ht="15.75" customHeight="1" s="120">
      <c r="A423" s="26" t="n"/>
      <c r="B423" s="26" t="n"/>
      <c r="C423" s="26" t="n"/>
      <c r="D423" s="26" t="n"/>
      <c r="E423" s="26" t="n"/>
      <c r="F423" s="26" t="n"/>
      <c r="G423" s="26" t="n"/>
      <c r="H423" s="26" t="n"/>
      <c r="I423" s="26" t="n"/>
      <c r="J423" s="26" t="n"/>
      <c r="K423" s="26" t="n"/>
      <c r="L423" s="26" t="n"/>
      <c r="M423" s="26" t="n"/>
      <c r="N423" s="26" t="n"/>
      <c r="O423" s="26" t="n"/>
      <c r="P423" s="26" t="n"/>
      <c r="Q423" s="26" t="n"/>
      <c r="R423" s="26" t="n"/>
      <c r="S423" s="26" t="n"/>
      <c r="T423" s="26" t="n"/>
      <c r="U423" s="26" t="n"/>
      <c r="V423" s="26" t="n"/>
      <c r="W423" s="26" t="n"/>
      <c r="X423" s="26" t="n"/>
      <c r="Y423" s="26" t="n"/>
      <c r="Z423" s="26" t="n"/>
      <c r="AA423" s="26" t="n"/>
      <c r="AB423" s="26" t="n"/>
      <c r="AC423" s="26" t="n"/>
      <c r="AD423" s="26" t="n"/>
      <c r="AE423" s="26" t="n"/>
      <c r="AF423" s="26" t="n"/>
      <c r="AG423" s="26" t="n"/>
      <c r="AH423" s="26" t="n"/>
      <c r="AI423" s="26" t="n"/>
      <c r="AJ423" s="26" t="n"/>
      <c r="AK423" s="26" t="n"/>
    </row>
    <row r="424" ht="15.75" customHeight="1" s="120">
      <c r="A424" s="26" t="n"/>
      <c r="B424" s="26" t="n"/>
      <c r="C424" s="26" t="n"/>
      <c r="D424" s="26" t="n"/>
      <c r="E424" s="26" t="n"/>
      <c r="F424" s="26" t="n"/>
      <c r="G424" s="26" t="n"/>
      <c r="H424" s="26" t="n"/>
      <c r="I424" s="26" t="n"/>
      <c r="J424" s="26" t="n"/>
      <c r="K424" s="26" t="n"/>
      <c r="L424" s="26" t="n"/>
      <c r="M424" s="26" t="n"/>
      <c r="N424" s="26" t="n"/>
      <c r="O424" s="26" t="n"/>
      <c r="P424" s="26" t="n"/>
      <c r="Q424" s="26" t="n"/>
      <c r="R424" s="26" t="n"/>
      <c r="S424" s="26" t="n"/>
      <c r="T424" s="26" t="n"/>
      <c r="U424" s="26" t="n"/>
      <c r="V424" s="26" t="n"/>
      <c r="W424" s="26" t="n"/>
      <c r="X424" s="26" t="n"/>
      <c r="Y424" s="26" t="n"/>
      <c r="Z424" s="26" t="n"/>
      <c r="AA424" s="26" t="n"/>
      <c r="AB424" s="26" t="n"/>
      <c r="AC424" s="26" t="n"/>
      <c r="AD424" s="26" t="n"/>
      <c r="AE424" s="26" t="n"/>
      <c r="AF424" s="26" t="n"/>
      <c r="AG424" s="26" t="n"/>
      <c r="AH424" s="26" t="n"/>
      <c r="AI424" s="26" t="n"/>
      <c r="AJ424" s="26" t="n"/>
      <c r="AK424" s="26" t="n"/>
    </row>
    <row r="425" ht="15.75" customHeight="1" s="120">
      <c r="A425" s="26" t="n"/>
      <c r="B425" s="26" t="n"/>
      <c r="C425" s="26" t="n"/>
      <c r="D425" s="26" t="n"/>
      <c r="E425" s="26" t="n"/>
      <c r="F425" s="26" t="n"/>
      <c r="G425" s="26" t="n"/>
      <c r="H425" s="26" t="n"/>
      <c r="I425" s="26" t="n"/>
      <c r="J425" s="26" t="n"/>
      <c r="K425" s="26" t="n"/>
      <c r="L425" s="26" t="n"/>
      <c r="M425" s="26" t="n"/>
      <c r="N425" s="26" t="n"/>
      <c r="O425" s="26" t="n"/>
      <c r="P425" s="26" t="n"/>
      <c r="Q425" s="26" t="n"/>
      <c r="R425" s="26" t="n"/>
      <c r="S425" s="26" t="n"/>
      <c r="T425" s="26" t="n"/>
      <c r="U425" s="26" t="n"/>
      <c r="V425" s="26" t="n"/>
      <c r="W425" s="26" t="n"/>
      <c r="X425" s="26" t="n"/>
      <c r="Y425" s="26" t="n"/>
      <c r="Z425" s="26" t="n"/>
      <c r="AA425" s="26" t="n"/>
      <c r="AB425" s="26" t="n"/>
      <c r="AC425" s="26" t="n"/>
      <c r="AD425" s="26" t="n"/>
      <c r="AE425" s="26" t="n"/>
      <c r="AF425" s="26" t="n"/>
      <c r="AG425" s="26" t="n"/>
      <c r="AH425" s="26" t="n"/>
      <c r="AI425" s="26" t="n"/>
      <c r="AJ425" s="26" t="n"/>
      <c r="AK425" s="26" t="n"/>
    </row>
    <row r="426" ht="15.75" customHeight="1" s="120">
      <c r="A426" s="26" t="n"/>
      <c r="B426" s="26" t="n"/>
      <c r="C426" s="26" t="n"/>
      <c r="D426" s="26" t="n"/>
      <c r="E426" s="26" t="n"/>
      <c r="F426" s="26" t="n"/>
      <c r="G426" s="26" t="n"/>
      <c r="H426" s="26" t="n"/>
      <c r="I426" s="26" t="n"/>
      <c r="J426" s="26" t="n"/>
      <c r="K426" s="26" t="n"/>
      <c r="L426" s="26" t="n"/>
      <c r="M426" s="26" t="n"/>
      <c r="N426" s="26" t="n"/>
      <c r="O426" s="26" t="n"/>
      <c r="P426" s="26" t="n"/>
      <c r="Q426" s="26" t="n"/>
      <c r="R426" s="26" t="n"/>
      <c r="S426" s="26" t="n"/>
      <c r="T426" s="26" t="n"/>
      <c r="U426" s="26" t="n"/>
      <c r="V426" s="26" t="n"/>
      <c r="W426" s="26" t="n"/>
      <c r="X426" s="26" t="n"/>
      <c r="Y426" s="26" t="n"/>
      <c r="Z426" s="26" t="n"/>
      <c r="AA426" s="26" t="n"/>
      <c r="AB426" s="26" t="n"/>
      <c r="AC426" s="26" t="n"/>
      <c r="AD426" s="26" t="n"/>
      <c r="AE426" s="26" t="n"/>
      <c r="AF426" s="26" t="n"/>
      <c r="AG426" s="26" t="n"/>
      <c r="AH426" s="26" t="n"/>
      <c r="AI426" s="26" t="n"/>
      <c r="AJ426" s="26" t="n"/>
      <c r="AK426" s="26" t="n"/>
    </row>
    <row r="427" ht="15.75" customHeight="1" s="120">
      <c r="A427" s="26" t="n"/>
      <c r="B427" s="26" t="n"/>
      <c r="C427" s="26" t="n"/>
      <c r="D427" s="26" t="n"/>
      <c r="E427" s="26" t="n"/>
      <c r="F427" s="26" t="n"/>
      <c r="G427" s="26" t="n"/>
      <c r="H427" s="26" t="n"/>
      <c r="I427" s="26" t="n"/>
      <c r="J427" s="26" t="n"/>
      <c r="K427" s="26" t="n"/>
      <c r="L427" s="26" t="n"/>
      <c r="M427" s="26" t="n"/>
      <c r="N427" s="26" t="n"/>
      <c r="O427" s="26" t="n"/>
      <c r="P427" s="26" t="n"/>
      <c r="Q427" s="26" t="n"/>
      <c r="R427" s="26" t="n"/>
      <c r="S427" s="26" t="n"/>
      <c r="T427" s="26" t="n"/>
      <c r="U427" s="26" t="n"/>
      <c r="V427" s="26" t="n"/>
      <c r="W427" s="26" t="n"/>
      <c r="X427" s="26" t="n"/>
      <c r="Y427" s="26" t="n"/>
      <c r="Z427" s="26" t="n"/>
      <c r="AA427" s="26" t="n"/>
      <c r="AB427" s="26" t="n"/>
      <c r="AC427" s="26" t="n"/>
      <c r="AD427" s="26" t="n"/>
      <c r="AE427" s="26" t="n"/>
      <c r="AF427" s="26" t="n"/>
      <c r="AG427" s="26" t="n"/>
      <c r="AH427" s="26" t="n"/>
      <c r="AI427" s="26" t="n"/>
      <c r="AJ427" s="26" t="n"/>
      <c r="AK427" s="26" t="n"/>
    </row>
    <row r="428" ht="15.75" customHeight="1" s="120">
      <c r="A428" s="26" t="n"/>
      <c r="B428" s="26" t="n"/>
      <c r="C428" s="26" t="n"/>
      <c r="D428" s="26" t="n"/>
      <c r="E428" s="26" t="n"/>
      <c r="F428" s="26" t="n"/>
      <c r="G428" s="26" t="n"/>
      <c r="H428" s="26" t="n"/>
      <c r="I428" s="26" t="n"/>
      <c r="J428" s="26" t="n"/>
      <c r="K428" s="26" t="n"/>
      <c r="L428" s="26" t="n"/>
      <c r="M428" s="26" t="n"/>
      <c r="N428" s="26" t="n"/>
      <c r="O428" s="26" t="n"/>
      <c r="P428" s="26" t="n"/>
      <c r="Q428" s="26" t="n"/>
      <c r="R428" s="26" t="n"/>
      <c r="S428" s="26" t="n"/>
      <c r="T428" s="26" t="n"/>
      <c r="U428" s="26" t="n"/>
      <c r="V428" s="26" t="n"/>
      <c r="W428" s="26" t="n"/>
      <c r="X428" s="26" t="n"/>
      <c r="Y428" s="26" t="n"/>
      <c r="Z428" s="26" t="n"/>
      <c r="AA428" s="26" t="n"/>
      <c r="AB428" s="26" t="n"/>
      <c r="AC428" s="26" t="n"/>
      <c r="AD428" s="26" t="n"/>
      <c r="AE428" s="26" t="n"/>
      <c r="AF428" s="26" t="n"/>
      <c r="AG428" s="26" t="n"/>
      <c r="AH428" s="26" t="n"/>
      <c r="AI428" s="26" t="n"/>
      <c r="AJ428" s="26" t="n"/>
      <c r="AK428" s="26" t="n"/>
    </row>
    <row r="429" ht="15.75" customHeight="1" s="120">
      <c r="A429" s="26" t="n"/>
      <c r="B429" s="26" t="n"/>
      <c r="C429" s="26" t="n"/>
      <c r="D429" s="26" t="n"/>
      <c r="E429" s="26" t="n"/>
      <c r="F429" s="26" t="n"/>
      <c r="G429" s="26" t="n"/>
      <c r="H429" s="26" t="n"/>
      <c r="I429" s="26" t="n"/>
      <c r="J429" s="26" t="n"/>
      <c r="K429" s="26" t="n"/>
      <c r="L429" s="26" t="n"/>
      <c r="M429" s="26" t="n"/>
      <c r="N429" s="26" t="n"/>
      <c r="O429" s="26" t="n"/>
      <c r="P429" s="26" t="n"/>
      <c r="Q429" s="26" t="n"/>
      <c r="R429" s="26" t="n"/>
      <c r="S429" s="26" t="n"/>
      <c r="T429" s="26" t="n"/>
      <c r="U429" s="26" t="n"/>
      <c r="V429" s="26" t="n"/>
      <c r="W429" s="26" t="n"/>
      <c r="X429" s="26" t="n"/>
      <c r="Y429" s="26" t="n"/>
      <c r="Z429" s="26" t="n"/>
      <c r="AA429" s="26" t="n"/>
      <c r="AB429" s="26" t="n"/>
      <c r="AC429" s="26" t="n"/>
      <c r="AD429" s="26" t="n"/>
      <c r="AE429" s="26" t="n"/>
      <c r="AF429" s="26" t="n"/>
      <c r="AG429" s="26" t="n"/>
      <c r="AH429" s="26" t="n"/>
      <c r="AI429" s="26" t="n"/>
      <c r="AJ429" s="26" t="n"/>
      <c r="AK429" s="26" t="n"/>
    </row>
    <row r="430" ht="15.75" customHeight="1" s="120">
      <c r="A430" s="26" t="n"/>
      <c r="B430" s="26" t="n"/>
      <c r="C430" s="26" t="n"/>
      <c r="D430" s="26" t="n"/>
      <c r="E430" s="26" t="n"/>
      <c r="F430" s="26" t="n"/>
      <c r="G430" s="26" t="n"/>
      <c r="H430" s="26" t="n"/>
      <c r="I430" s="26" t="n"/>
      <c r="J430" s="26" t="n"/>
      <c r="K430" s="26" t="n"/>
      <c r="L430" s="26" t="n"/>
      <c r="M430" s="26" t="n"/>
      <c r="N430" s="26" t="n"/>
      <c r="O430" s="26" t="n"/>
      <c r="P430" s="26" t="n"/>
      <c r="Q430" s="26" t="n"/>
      <c r="R430" s="26" t="n"/>
      <c r="S430" s="26" t="n"/>
      <c r="T430" s="26" t="n"/>
      <c r="U430" s="26" t="n"/>
      <c r="V430" s="26" t="n"/>
      <c r="W430" s="26" t="n"/>
      <c r="X430" s="26" t="n"/>
      <c r="Y430" s="26" t="n"/>
      <c r="Z430" s="26" t="n"/>
      <c r="AA430" s="26" t="n"/>
      <c r="AB430" s="26" t="n"/>
      <c r="AC430" s="26" t="n"/>
      <c r="AD430" s="26" t="n"/>
      <c r="AE430" s="26" t="n"/>
      <c r="AF430" s="26" t="n"/>
      <c r="AG430" s="26" t="n"/>
      <c r="AH430" s="26" t="n"/>
      <c r="AI430" s="26" t="n"/>
      <c r="AJ430" s="26" t="n"/>
      <c r="AK430" s="26" t="n"/>
    </row>
    <row r="431" ht="15.75" customHeight="1" s="120">
      <c r="A431" s="26" t="n"/>
      <c r="B431" s="26" t="n"/>
      <c r="C431" s="26" t="n"/>
      <c r="D431" s="26" t="n"/>
      <c r="E431" s="26" t="n"/>
      <c r="F431" s="26" t="n"/>
      <c r="G431" s="26" t="n"/>
      <c r="H431" s="26" t="n"/>
      <c r="I431" s="26" t="n"/>
      <c r="J431" s="26" t="n"/>
      <c r="K431" s="26" t="n"/>
      <c r="L431" s="26" t="n"/>
      <c r="M431" s="26" t="n"/>
      <c r="N431" s="26" t="n"/>
      <c r="O431" s="26" t="n"/>
      <c r="P431" s="26" t="n"/>
      <c r="Q431" s="26" t="n"/>
      <c r="R431" s="26" t="n"/>
      <c r="S431" s="26" t="n"/>
      <c r="T431" s="26" t="n"/>
      <c r="U431" s="26" t="n"/>
      <c r="V431" s="26" t="n"/>
      <c r="W431" s="26" t="n"/>
      <c r="X431" s="26" t="n"/>
      <c r="Y431" s="26" t="n"/>
      <c r="Z431" s="26" t="n"/>
      <c r="AA431" s="26" t="n"/>
      <c r="AB431" s="26" t="n"/>
      <c r="AC431" s="26" t="n"/>
      <c r="AD431" s="26" t="n"/>
      <c r="AE431" s="26" t="n"/>
      <c r="AF431" s="26" t="n"/>
      <c r="AG431" s="26" t="n"/>
      <c r="AH431" s="26" t="n"/>
      <c r="AI431" s="26" t="n"/>
      <c r="AJ431" s="26" t="n"/>
      <c r="AK431" s="26" t="n"/>
    </row>
    <row r="432" ht="15.75" customHeight="1" s="120">
      <c r="A432" s="26" t="n"/>
      <c r="B432" s="26" t="n"/>
      <c r="C432" s="26" t="n"/>
      <c r="D432" s="26" t="n"/>
      <c r="E432" s="26" t="n"/>
      <c r="F432" s="26" t="n"/>
      <c r="G432" s="26" t="n"/>
      <c r="H432" s="26" t="n"/>
      <c r="I432" s="26" t="n"/>
      <c r="J432" s="26" t="n"/>
      <c r="K432" s="26" t="n"/>
      <c r="L432" s="26" t="n"/>
      <c r="M432" s="26" t="n"/>
      <c r="N432" s="26" t="n"/>
      <c r="O432" s="26" t="n"/>
      <c r="P432" s="26" t="n"/>
      <c r="Q432" s="26" t="n"/>
      <c r="R432" s="26" t="n"/>
      <c r="S432" s="26" t="n"/>
      <c r="T432" s="26" t="n"/>
      <c r="U432" s="26" t="n"/>
      <c r="V432" s="26" t="n"/>
      <c r="W432" s="26" t="n"/>
      <c r="X432" s="26" t="n"/>
      <c r="Y432" s="26" t="n"/>
      <c r="Z432" s="26" t="n"/>
      <c r="AA432" s="26" t="n"/>
      <c r="AB432" s="26" t="n"/>
      <c r="AC432" s="26" t="n"/>
      <c r="AD432" s="26" t="n"/>
      <c r="AE432" s="26" t="n"/>
      <c r="AF432" s="26" t="n"/>
      <c r="AG432" s="26" t="n"/>
      <c r="AH432" s="26" t="n"/>
      <c r="AI432" s="26" t="n"/>
      <c r="AJ432" s="26" t="n"/>
      <c r="AK432" s="26" t="n"/>
    </row>
    <row r="433" ht="15.75" customHeight="1" s="120">
      <c r="A433" s="26" t="n"/>
      <c r="B433" s="26" t="n"/>
      <c r="C433" s="26" t="n"/>
      <c r="D433" s="26" t="n"/>
      <c r="E433" s="26" t="n"/>
      <c r="F433" s="26" t="n"/>
      <c r="G433" s="26" t="n"/>
      <c r="H433" s="26" t="n"/>
      <c r="I433" s="26" t="n"/>
      <c r="J433" s="26" t="n"/>
      <c r="K433" s="26" t="n"/>
      <c r="L433" s="26" t="n"/>
      <c r="M433" s="26" t="n"/>
      <c r="N433" s="26" t="n"/>
      <c r="O433" s="26" t="n"/>
      <c r="P433" s="26" t="n"/>
      <c r="Q433" s="26" t="n"/>
      <c r="R433" s="26" t="n"/>
      <c r="S433" s="26" t="n"/>
      <c r="T433" s="26" t="n"/>
      <c r="U433" s="26" t="n"/>
      <c r="V433" s="26" t="n"/>
      <c r="W433" s="26" t="n"/>
      <c r="X433" s="26" t="n"/>
      <c r="Y433" s="26" t="n"/>
      <c r="Z433" s="26" t="n"/>
      <c r="AA433" s="26" t="n"/>
      <c r="AB433" s="26" t="n"/>
      <c r="AC433" s="26" t="n"/>
      <c r="AD433" s="26" t="n"/>
      <c r="AE433" s="26" t="n"/>
      <c r="AF433" s="26" t="n"/>
      <c r="AG433" s="26" t="n"/>
      <c r="AH433" s="26" t="n"/>
      <c r="AI433" s="26" t="n"/>
      <c r="AJ433" s="26" t="n"/>
      <c r="AK433" s="26" t="n"/>
    </row>
    <row r="434" ht="15.75" customHeight="1" s="120">
      <c r="A434" s="26" t="n"/>
      <c r="B434" s="26" t="n"/>
      <c r="C434" s="26" t="n"/>
      <c r="D434" s="26" t="n"/>
      <c r="E434" s="26" t="n"/>
      <c r="F434" s="26" t="n"/>
      <c r="G434" s="26" t="n"/>
      <c r="H434" s="26" t="n"/>
      <c r="I434" s="26" t="n"/>
      <c r="J434" s="26" t="n"/>
      <c r="K434" s="26" t="n"/>
      <c r="L434" s="26" t="n"/>
      <c r="M434" s="26" t="n"/>
      <c r="N434" s="26" t="n"/>
      <c r="O434" s="26" t="n"/>
      <c r="P434" s="26" t="n"/>
      <c r="Q434" s="26" t="n"/>
      <c r="R434" s="26" t="n"/>
      <c r="S434" s="26" t="n"/>
      <c r="T434" s="26" t="n"/>
      <c r="U434" s="26" t="n"/>
      <c r="V434" s="26" t="n"/>
      <c r="W434" s="26" t="n"/>
      <c r="X434" s="26" t="n"/>
      <c r="Y434" s="26" t="n"/>
      <c r="Z434" s="26" t="n"/>
      <c r="AA434" s="26" t="n"/>
      <c r="AB434" s="26" t="n"/>
      <c r="AC434" s="26" t="n"/>
      <c r="AD434" s="26" t="n"/>
      <c r="AE434" s="26" t="n"/>
      <c r="AF434" s="26" t="n"/>
      <c r="AG434" s="26" t="n"/>
      <c r="AH434" s="26" t="n"/>
      <c r="AI434" s="26" t="n"/>
      <c r="AJ434" s="26" t="n"/>
      <c r="AK434" s="26" t="n"/>
    </row>
    <row r="435" ht="15.75" customHeight="1" s="120">
      <c r="A435" s="26" t="n"/>
      <c r="B435" s="26" t="n"/>
      <c r="C435" s="26" t="n"/>
      <c r="D435" s="26" t="n"/>
      <c r="E435" s="26" t="n"/>
      <c r="F435" s="26" t="n"/>
      <c r="G435" s="26" t="n"/>
      <c r="H435" s="26" t="n"/>
      <c r="I435" s="26" t="n"/>
      <c r="J435" s="26" t="n"/>
      <c r="K435" s="26" t="n"/>
      <c r="L435" s="26" t="n"/>
      <c r="M435" s="26" t="n"/>
      <c r="N435" s="26" t="n"/>
      <c r="O435" s="26" t="n"/>
      <c r="P435" s="26" t="n"/>
      <c r="Q435" s="26" t="n"/>
      <c r="R435" s="26" t="n"/>
      <c r="S435" s="26" t="n"/>
      <c r="T435" s="26" t="n"/>
      <c r="U435" s="26" t="n"/>
      <c r="V435" s="26" t="n"/>
      <c r="W435" s="26" t="n"/>
      <c r="X435" s="26" t="n"/>
      <c r="Y435" s="26" t="n"/>
      <c r="Z435" s="26" t="n"/>
      <c r="AA435" s="26" t="n"/>
      <c r="AB435" s="26" t="n"/>
      <c r="AC435" s="26" t="n"/>
      <c r="AD435" s="26" t="n"/>
      <c r="AE435" s="26" t="n"/>
      <c r="AF435" s="26" t="n"/>
      <c r="AG435" s="26" t="n"/>
      <c r="AH435" s="26" t="n"/>
      <c r="AI435" s="26" t="n"/>
      <c r="AJ435" s="26" t="n"/>
      <c r="AK435" s="26" t="n"/>
    </row>
    <row r="436" ht="15.75" customHeight="1" s="120">
      <c r="A436" s="26" t="n"/>
      <c r="B436" s="26" t="n"/>
      <c r="C436" s="26" t="n"/>
      <c r="D436" s="26" t="n"/>
      <c r="E436" s="26" t="n"/>
      <c r="F436" s="26" t="n"/>
      <c r="G436" s="26" t="n"/>
      <c r="H436" s="26" t="n"/>
      <c r="I436" s="26" t="n"/>
      <c r="J436" s="26" t="n"/>
      <c r="K436" s="26" t="n"/>
      <c r="L436" s="26" t="n"/>
      <c r="M436" s="26" t="n"/>
      <c r="N436" s="26" t="n"/>
      <c r="O436" s="26" t="n"/>
      <c r="P436" s="26" t="n"/>
      <c r="Q436" s="26" t="n"/>
      <c r="R436" s="26" t="n"/>
      <c r="S436" s="26" t="n"/>
      <c r="T436" s="26" t="n"/>
      <c r="U436" s="26" t="n"/>
      <c r="V436" s="26" t="n"/>
      <c r="W436" s="26" t="n"/>
      <c r="X436" s="26" t="n"/>
      <c r="Y436" s="26" t="n"/>
      <c r="Z436" s="26" t="n"/>
      <c r="AA436" s="26" t="n"/>
      <c r="AB436" s="26" t="n"/>
      <c r="AC436" s="26" t="n"/>
      <c r="AD436" s="26" t="n"/>
      <c r="AE436" s="26" t="n"/>
      <c r="AF436" s="26" t="n"/>
      <c r="AG436" s="26" t="n"/>
      <c r="AH436" s="26" t="n"/>
      <c r="AI436" s="26" t="n"/>
      <c r="AJ436" s="26" t="n"/>
      <c r="AK436" s="26" t="n"/>
    </row>
    <row r="437" ht="15.75" customHeight="1" s="120">
      <c r="A437" s="26" t="n"/>
      <c r="B437" s="26" t="n"/>
      <c r="C437" s="26" t="n"/>
      <c r="D437" s="26" t="n"/>
      <c r="E437" s="26" t="n"/>
      <c r="F437" s="26" t="n"/>
      <c r="G437" s="26" t="n"/>
      <c r="H437" s="26" t="n"/>
      <c r="I437" s="26" t="n"/>
      <c r="J437" s="26" t="n"/>
      <c r="K437" s="26" t="n"/>
      <c r="L437" s="26" t="n"/>
      <c r="M437" s="26" t="n"/>
      <c r="N437" s="26" t="n"/>
      <c r="O437" s="26" t="n"/>
      <c r="P437" s="26" t="n"/>
      <c r="Q437" s="26" t="n"/>
      <c r="R437" s="26" t="n"/>
      <c r="S437" s="26" t="n"/>
      <c r="T437" s="26" t="n"/>
      <c r="U437" s="26" t="n"/>
      <c r="V437" s="26" t="n"/>
      <c r="W437" s="26" t="n"/>
      <c r="X437" s="26" t="n"/>
      <c r="Y437" s="26" t="n"/>
      <c r="Z437" s="26" t="n"/>
      <c r="AA437" s="26" t="n"/>
      <c r="AB437" s="26" t="n"/>
      <c r="AC437" s="26" t="n"/>
      <c r="AD437" s="26" t="n"/>
      <c r="AE437" s="26" t="n"/>
      <c r="AF437" s="26" t="n"/>
      <c r="AG437" s="26" t="n"/>
      <c r="AH437" s="26" t="n"/>
      <c r="AI437" s="26" t="n"/>
      <c r="AJ437" s="26" t="n"/>
      <c r="AK437" s="26" t="n"/>
    </row>
    <row r="438" ht="15.75" customHeight="1" s="120">
      <c r="A438" s="26" t="n"/>
      <c r="B438" s="26" t="n"/>
      <c r="C438" s="26" t="n"/>
      <c r="D438" s="26" t="n"/>
      <c r="E438" s="26" t="n"/>
      <c r="F438" s="26" t="n"/>
      <c r="G438" s="26" t="n"/>
      <c r="H438" s="26" t="n"/>
      <c r="I438" s="26" t="n"/>
      <c r="J438" s="26" t="n"/>
      <c r="K438" s="26" t="n"/>
      <c r="L438" s="26" t="n"/>
      <c r="M438" s="26" t="n"/>
      <c r="N438" s="26" t="n"/>
      <c r="O438" s="26" t="n"/>
      <c r="P438" s="26" t="n"/>
      <c r="Q438" s="26" t="n"/>
      <c r="R438" s="26" t="n"/>
      <c r="S438" s="26" t="n"/>
      <c r="T438" s="26" t="n"/>
      <c r="U438" s="26" t="n"/>
      <c r="V438" s="26" t="n"/>
      <c r="W438" s="26" t="n"/>
      <c r="X438" s="26" t="n"/>
      <c r="Y438" s="26" t="n"/>
      <c r="Z438" s="26" t="n"/>
      <c r="AA438" s="26" t="n"/>
      <c r="AB438" s="26" t="n"/>
      <c r="AC438" s="26" t="n"/>
      <c r="AD438" s="26" t="n"/>
      <c r="AE438" s="26" t="n"/>
      <c r="AF438" s="26" t="n"/>
      <c r="AG438" s="26" t="n"/>
      <c r="AH438" s="26" t="n"/>
      <c r="AI438" s="26" t="n"/>
      <c r="AJ438" s="26" t="n"/>
      <c r="AK438" s="26" t="n"/>
    </row>
    <row r="439" ht="15.75" customHeight="1" s="120">
      <c r="A439" s="26" t="n"/>
      <c r="B439" s="26" t="n"/>
      <c r="C439" s="26" t="n"/>
      <c r="D439" s="26" t="n"/>
      <c r="E439" s="26" t="n"/>
      <c r="F439" s="26" t="n"/>
      <c r="G439" s="26" t="n"/>
      <c r="H439" s="26" t="n"/>
      <c r="I439" s="26" t="n"/>
      <c r="J439" s="26" t="n"/>
      <c r="K439" s="26" t="n"/>
      <c r="L439" s="26" t="n"/>
      <c r="M439" s="26" t="n"/>
      <c r="N439" s="26" t="n"/>
      <c r="O439" s="26" t="n"/>
      <c r="P439" s="26" t="n"/>
      <c r="Q439" s="26" t="n"/>
      <c r="R439" s="26" t="n"/>
      <c r="S439" s="26" t="n"/>
      <c r="T439" s="26" t="n"/>
      <c r="U439" s="26" t="n"/>
      <c r="V439" s="26" t="n"/>
      <c r="W439" s="26" t="n"/>
      <c r="X439" s="26" t="n"/>
      <c r="Y439" s="26" t="n"/>
      <c r="Z439" s="26" t="n"/>
      <c r="AA439" s="26" t="n"/>
      <c r="AB439" s="26" t="n"/>
      <c r="AC439" s="26" t="n"/>
      <c r="AD439" s="26" t="n"/>
      <c r="AE439" s="26" t="n"/>
      <c r="AF439" s="26" t="n"/>
      <c r="AG439" s="26" t="n"/>
      <c r="AH439" s="26" t="n"/>
      <c r="AI439" s="26" t="n"/>
      <c r="AJ439" s="26" t="n"/>
      <c r="AK439" s="26" t="n"/>
    </row>
    <row r="440" ht="15.75" customHeight="1" s="120">
      <c r="A440" s="26" t="n"/>
      <c r="B440" s="26" t="n"/>
      <c r="C440" s="26" t="n"/>
      <c r="D440" s="26" t="n"/>
      <c r="E440" s="26" t="n"/>
      <c r="F440" s="26" t="n"/>
      <c r="G440" s="26" t="n"/>
      <c r="H440" s="26" t="n"/>
      <c r="I440" s="26" t="n"/>
      <c r="J440" s="26" t="n"/>
      <c r="K440" s="26" t="n"/>
      <c r="L440" s="26" t="n"/>
      <c r="M440" s="26" t="n"/>
      <c r="N440" s="26" t="n"/>
      <c r="O440" s="26" t="n"/>
      <c r="P440" s="26" t="n"/>
      <c r="Q440" s="26" t="n"/>
      <c r="R440" s="26" t="n"/>
      <c r="S440" s="26" t="n"/>
      <c r="T440" s="26" t="n"/>
      <c r="U440" s="26" t="n"/>
      <c r="V440" s="26" t="n"/>
      <c r="W440" s="26" t="n"/>
      <c r="X440" s="26" t="n"/>
      <c r="Y440" s="26" t="n"/>
      <c r="Z440" s="26" t="n"/>
      <c r="AA440" s="26" t="n"/>
      <c r="AB440" s="26" t="n"/>
      <c r="AC440" s="26" t="n"/>
      <c r="AD440" s="26" t="n"/>
      <c r="AE440" s="26" t="n"/>
      <c r="AF440" s="26" t="n"/>
      <c r="AG440" s="26" t="n"/>
      <c r="AH440" s="26" t="n"/>
      <c r="AI440" s="26" t="n"/>
      <c r="AJ440" s="26" t="n"/>
      <c r="AK440" s="26" t="n"/>
    </row>
    <row r="441" ht="15.75" customHeight="1" s="120">
      <c r="A441" s="26" t="n"/>
      <c r="B441" s="26" t="n"/>
      <c r="C441" s="26" t="n"/>
      <c r="D441" s="26" t="n"/>
      <c r="E441" s="26" t="n"/>
      <c r="F441" s="26" t="n"/>
      <c r="G441" s="26" t="n"/>
      <c r="H441" s="26" t="n"/>
      <c r="I441" s="26" t="n"/>
      <c r="J441" s="26" t="n"/>
      <c r="K441" s="26" t="n"/>
      <c r="L441" s="26" t="n"/>
      <c r="M441" s="26" t="n"/>
      <c r="N441" s="26" t="n"/>
      <c r="O441" s="26" t="n"/>
      <c r="P441" s="26" t="n"/>
      <c r="Q441" s="26" t="n"/>
      <c r="R441" s="26" t="n"/>
      <c r="S441" s="26" t="n"/>
      <c r="T441" s="26" t="n"/>
      <c r="U441" s="26" t="n"/>
      <c r="V441" s="26" t="n"/>
      <c r="W441" s="26" t="n"/>
      <c r="X441" s="26" t="n"/>
      <c r="Y441" s="26" t="n"/>
      <c r="Z441" s="26" t="n"/>
      <c r="AA441" s="26" t="n"/>
      <c r="AB441" s="26" t="n"/>
      <c r="AC441" s="26" t="n"/>
      <c r="AD441" s="26" t="n"/>
      <c r="AE441" s="26" t="n"/>
      <c r="AF441" s="26" t="n"/>
      <c r="AG441" s="26" t="n"/>
      <c r="AH441" s="26" t="n"/>
      <c r="AI441" s="26" t="n"/>
      <c r="AJ441" s="26" t="n"/>
      <c r="AK441" s="26" t="n"/>
    </row>
    <row r="442" ht="15.75" customHeight="1" s="120">
      <c r="A442" s="26" t="n"/>
      <c r="B442" s="26" t="n"/>
      <c r="C442" s="26" t="n"/>
      <c r="D442" s="26" t="n"/>
      <c r="E442" s="26" t="n"/>
      <c r="F442" s="26" t="n"/>
      <c r="G442" s="26" t="n"/>
      <c r="H442" s="26" t="n"/>
      <c r="I442" s="26" t="n"/>
      <c r="J442" s="26" t="n"/>
      <c r="K442" s="26" t="n"/>
      <c r="L442" s="26" t="n"/>
      <c r="M442" s="26" t="n"/>
      <c r="N442" s="26" t="n"/>
      <c r="O442" s="26" t="n"/>
      <c r="P442" s="26" t="n"/>
      <c r="Q442" s="26" t="n"/>
      <c r="R442" s="26" t="n"/>
      <c r="S442" s="26" t="n"/>
      <c r="T442" s="26" t="n"/>
      <c r="U442" s="26" t="n"/>
      <c r="V442" s="26" t="n"/>
      <c r="W442" s="26" t="n"/>
      <c r="X442" s="26" t="n"/>
      <c r="Y442" s="26" t="n"/>
      <c r="Z442" s="26" t="n"/>
      <c r="AA442" s="26" t="n"/>
      <c r="AB442" s="26" t="n"/>
      <c r="AC442" s="26" t="n"/>
      <c r="AD442" s="26" t="n"/>
      <c r="AE442" s="26" t="n"/>
      <c r="AF442" s="26" t="n"/>
      <c r="AG442" s="26" t="n"/>
      <c r="AH442" s="26" t="n"/>
      <c r="AI442" s="26" t="n"/>
      <c r="AJ442" s="26" t="n"/>
      <c r="AK442" s="26" t="n"/>
    </row>
    <row r="443" ht="15.75" customHeight="1" s="120">
      <c r="A443" s="26" t="n"/>
      <c r="B443" s="26" t="n"/>
      <c r="C443" s="26" t="n"/>
      <c r="D443" s="26" t="n"/>
      <c r="E443" s="26" t="n"/>
      <c r="F443" s="26" t="n"/>
      <c r="G443" s="26" t="n"/>
      <c r="H443" s="26" t="n"/>
      <c r="I443" s="26" t="n"/>
      <c r="J443" s="26" t="n"/>
      <c r="K443" s="26" t="n"/>
      <c r="L443" s="26" t="n"/>
      <c r="M443" s="26" t="n"/>
      <c r="N443" s="26" t="n"/>
      <c r="O443" s="26" t="n"/>
      <c r="P443" s="26" t="n"/>
      <c r="Q443" s="26" t="n"/>
      <c r="R443" s="26" t="n"/>
      <c r="S443" s="26" t="n"/>
      <c r="T443" s="26" t="n"/>
      <c r="U443" s="26" t="n"/>
      <c r="V443" s="26" t="n"/>
      <c r="W443" s="26" t="n"/>
      <c r="X443" s="26" t="n"/>
      <c r="Y443" s="26" t="n"/>
      <c r="Z443" s="26" t="n"/>
      <c r="AA443" s="26" t="n"/>
      <c r="AB443" s="26" t="n"/>
      <c r="AC443" s="26" t="n"/>
      <c r="AD443" s="26" t="n"/>
      <c r="AE443" s="26" t="n"/>
      <c r="AF443" s="26" t="n"/>
      <c r="AG443" s="26" t="n"/>
      <c r="AH443" s="26" t="n"/>
      <c r="AI443" s="26" t="n"/>
      <c r="AJ443" s="26" t="n"/>
      <c r="AK443" s="26" t="n"/>
    </row>
    <row r="444" ht="15.75" customHeight="1" s="120">
      <c r="A444" s="26" t="n"/>
      <c r="B444" s="26" t="n"/>
      <c r="C444" s="26" t="n"/>
      <c r="D444" s="26" t="n"/>
      <c r="E444" s="26" t="n"/>
      <c r="F444" s="26" t="n"/>
      <c r="G444" s="26" t="n"/>
      <c r="H444" s="26" t="n"/>
      <c r="I444" s="26" t="n"/>
      <c r="J444" s="26" t="n"/>
      <c r="K444" s="26" t="n"/>
      <c r="L444" s="26" t="n"/>
      <c r="M444" s="26" t="n"/>
      <c r="N444" s="26" t="n"/>
      <c r="O444" s="26" t="n"/>
      <c r="P444" s="26" t="n"/>
      <c r="Q444" s="26" t="n"/>
      <c r="R444" s="26" t="n"/>
      <c r="S444" s="26" t="n"/>
      <c r="T444" s="26" t="n"/>
      <c r="U444" s="26" t="n"/>
      <c r="V444" s="26" t="n"/>
      <c r="W444" s="26" t="n"/>
      <c r="X444" s="26" t="n"/>
      <c r="Y444" s="26" t="n"/>
      <c r="Z444" s="26" t="n"/>
      <c r="AA444" s="26" t="n"/>
      <c r="AB444" s="26" t="n"/>
      <c r="AC444" s="26" t="n"/>
      <c r="AD444" s="26" t="n"/>
      <c r="AE444" s="26" t="n"/>
      <c r="AF444" s="26" t="n"/>
      <c r="AG444" s="26" t="n"/>
      <c r="AH444" s="26" t="n"/>
      <c r="AI444" s="26" t="n"/>
      <c r="AJ444" s="26" t="n"/>
      <c r="AK444" s="26" t="n"/>
    </row>
    <row r="445" ht="15.75" customHeight="1" s="120">
      <c r="A445" s="26" t="n"/>
      <c r="B445" s="26" t="n"/>
      <c r="C445" s="26" t="n"/>
      <c r="D445" s="26" t="n"/>
      <c r="E445" s="26" t="n"/>
      <c r="F445" s="26" t="n"/>
      <c r="G445" s="26" t="n"/>
      <c r="H445" s="26" t="n"/>
      <c r="I445" s="26" t="n"/>
      <c r="J445" s="26" t="n"/>
      <c r="K445" s="26" t="n"/>
      <c r="L445" s="26" t="n"/>
      <c r="M445" s="26" t="n"/>
      <c r="N445" s="26" t="n"/>
      <c r="O445" s="26" t="n"/>
      <c r="P445" s="26" t="n"/>
      <c r="Q445" s="26" t="n"/>
      <c r="R445" s="26" t="n"/>
      <c r="S445" s="26" t="n"/>
      <c r="T445" s="26" t="n"/>
      <c r="U445" s="26" t="n"/>
      <c r="V445" s="26" t="n"/>
      <c r="W445" s="26" t="n"/>
      <c r="X445" s="26" t="n"/>
      <c r="Y445" s="26" t="n"/>
      <c r="Z445" s="26" t="n"/>
      <c r="AA445" s="26" t="n"/>
      <c r="AB445" s="26" t="n"/>
      <c r="AC445" s="26" t="n"/>
      <c r="AD445" s="26" t="n"/>
      <c r="AE445" s="26" t="n"/>
      <c r="AF445" s="26" t="n"/>
      <c r="AG445" s="26" t="n"/>
      <c r="AH445" s="26" t="n"/>
      <c r="AI445" s="26" t="n"/>
      <c r="AJ445" s="26" t="n"/>
      <c r="AK445" s="26" t="n"/>
    </row>
    <row r="446" ht="15.75" customHeight="1" s="120">
      <c r="A446" s="26" t="n"/>
      <c r="B446" s="26" t="n"/>
      <c r="C446" s="26" t="n"/>
      <c r="D446" s="26" t="n"/>
      <c r="E446" s="26" t="n"/>
      <c r="F446" s="26" t="n"/>
      <c r="G446" s="26" t="n"/>
      <c r="H446" s="26" t="n"/>
      <c r="I446" s="26" t="n"/>
      <c r="J446" s="26" t="n"/>
      <c r="K446" s="26" t="n"/>
      <c r="L446" s="26" t="n"/>
      <c r="M446" s="26" t="n"/>
      <c r="N446" s="26" t="n"/>
      <c r="O446" s="26" t="n"/>
      <c r="P446" s="26" t="n"/>
      <c r="Q446" s="26" t="n"/>
      <c r="R446" s="26" t="n"/>
      <c r="S446" s="26" t="n"/>
      <c r="T446" s="26" t="n"/>
      <c r="U446" s="26" t="n"/>
      <c r="V446" s="26" t="n"/>
      <c r="W446" s="26" t="n"/>
      <c r="X446" s="26" t="n"/>
      <c r="Y446" s="26" t="n"/>
      <c r="Z446" s="26" t="n"/>
      <c r="AA446" s="26" t="n"/>
      <c r="AB446" s="26" t="n"/>
      <c r="AC446" s="26" t="n"/>
      <c r="AD446" s="26" t="n"/>
      <c r="AE446" s="26" t="n"/>
      <c r="AF446" s="26" t="n"/>
      <c r="AG446" s="26" t="n"/>
      <c r="AH446" s="26" t="n"/>
      <c r="AI446" s="26" t="n"/>
      <c r="AJ446" s="26" t="n"/>
      <c r="AK446" s="26" t="n"/>
    </row>
    <row r="447" ht="15.75" customHeight="1" s="120">
      <c r="A447" s="26" t="n"/>
      <c r="B447" s="26" t="n"/>
      <c r="C447" s="26" t="n"/>
      <c r="D447" s="26" t="n"/>
      <c r="E447" s="26" t="n"/>
      <c r="F447" s="26" t="n"/>
      <c r="G447" s="26" t="n"/>
      <c r="H447" s="26" t="n"/>
      <c r="I447" s="26" t="n"/>
      <c r="J447" s="26" t="n"/>
      <c r="K447" s="26" t="n"/>
      <c r="L447" s="26" t="n"/>
      <c r="M447" s="26" t="n"/>
      <c r="N447" s="26" t="n"/>
      <c r="O447" s="26" t="n"/>
      <c r="P447" s="26" t="n"/>
      <c r="Q447" s="26" t="n"/>
      <c r="R447" s="26" t="n"/>
      <c r="S447" s="26" t="n"/>
      <c r="T447" s="26" t="n"/>
      <c r="U447" s="26" t="n"/>
      <c r="V447" s="26" t="n"/>
      <c r="W447" s="26" t="n"/>
      <c r="X447" s="26" t="n"/>
      <c r="Y447" s="26" t="n"/>
      <c r="Z447" s="26" t="n"/>
      <c r="AA447" s="26" t="n"/>
      <c r="AB447" s="26" t="n"/>
      <c r="AC447" s="26" t="n"/>
      <c r="AD447" s="26" t="n"/>
      <c r="AE447" s="26" t="n"/>
      <c r="AF447" s="26" t="n"/>
      <c r="AG447" s="26" t="n"/>
      <c r="AH447" s="26" t="n"/>
      <c r="AI447" s="26" t="n"/>
      <c r="AJ447" s="26" t="n"/>
      <c r="AK447" s="26" t="n"/>
    </row>
    <row r="448" ht="15.75" customHeight="1" s="120">
      <c r="A448" s="26" t="n"/>
      <c r="B448" s="26" t="n"/>
      <c r="C448" s="26" t="n"/>
      <c r="D448" s="26" t="n"/>
      <c r="E448" s="26" t="n"/>
      <c r="F448" s="26" t="n"/>
      <c r="G448" s="26" t="n"/>
      <c r="H448" s="26" t="n"/>
      <c r="I448" s="26" t="n"/>
      <c r="J448" s="26" t="n"/>
      <c r="K448" s="26" t="n"/>
      <c r="L448" s="26" t="n"/>
      <c r="M448" s="26" t="n"/>
      <c r="N448" s="26" t="n"/>
      <c r="O448" s="26" t="n"/>
      <c r="P448" s="26" t="n"/>
      <c r="Q448" s="26" t="n"/>
      <c r="R448" s="26" t="n"/>
      <c r="S448" s="26" t="n"/>
      <c r="T448" s="26" t="n"/>
      <c r="U448" s="26" t="n"/>
      <c r="V448" s="26" t="n"/>
      <c r="W448" s="26" t="n"/>
      <c r="X448" s="26" t="n"/>
      <c r="Y448" s="26" t="n"/>
      <c r="Z448" s="26" t="n"/>
      <c r="AA448" s="26" t="n"/>
      <c r="AB448" s="26" t="n"/>
      <c r="AC448" s="26" t="n"/>
      <c r="AD448" s="26" t="n"/>
      <c r="AE448" s="26" t="n"/>
      <c r="AF448" s="26" t="n"/>
      <c r="AG448" s="26" t="n"/>
      <c r="AH448" s="26" t="n"/>
      <c r="AI448" s="26" t="n"/>
      <c r="AJ448" s="26" t="n"/>
      <c r="AK448" s="26" t="n"/>
    </row>
    <row r="449" ht="15.75" customHeight="1" s="120">
      <c r="A449" s="26" t="n"/>
      <c r="B449" s="26" t="n"/>
      <c r="C449" s="26" t="n"/>
      <c r="D449" s="26" t="n"/>
      <c r="E449" s="26" t="n"/>
      <c r="F449" s="26" t="n"/>
      <c r="G449" s="26" t="n"/>
      <c r="H449" s="26" t="n"/>
      <c r="I449" s="26" t="n"/>
      <c r="J449" s="26" t="n"/>
      <c r="K449" s="26" t="n"/>
      <c r="L449" s="26" t="n"/>
      <c r="M449" s="26" t="n"/>
      <c r="N449" s="26" t="n"/>
      <c r="O449" s="26" t="n"/>
      <c r="P449" s="26" t="n"/>
      <c r="Q449" s="26" t="n"/>
      <c r="R449" s="26" t="n"/>
      <c r="S449" s="26" t="n"/>
      <c r="T449" s="26" t="n"/>
      <c r="U449" s="26" t="n"/>
      <c r="V449" s="26" t="n"/>
      <c r="W449" s="26" t="n"/>
      <c r="X449" s="26" t="n"/>
      <c r="Y449" s="26" t="n"/>
      <c r="Z449" s="26" t="n"/>
      <c r="AA449" s="26" t="n"/>
      <c r="AB449" s="26" t="n"/>
      <c r="AC449" s="26" t="n"/>
      <c r="AD449" s="26" t="n"/>
      <c r="AE449" s="26" t="n"/>
      <c r="AF449" s="26" t="n"/>
      <c r="AG449" s="26" t="n"/>
      <c r="AH449" s="26" t="n"/>
      <c r="AI449" s="26" t="n"/>
      <c r="AJ449" s="26" t="n"/>
      <c r="AK449" s="26" t="n"/>
    </row>
    <row r="450" ht="15.75" customHeight="1" s="120">
      <c r="A450" s="26" t="n"/>
      <c r="B450" s="26" t="n"/>
      <c r="C450" s="26" t="n"/>
      <c r="D450" s="26" t="n"/>
      <c r="E450" s="26" t="n"/>
      <c r="F450" s="26" t="n"/>
      <c r="G450" s="26" t="n"/>
      <c r="H450" s="26" t="n"/>
      <c r="I450" s="26" t="n"/>
      <c r="J450" s="26" t="n"/>
      <c r="K450" s="26" t="n"/>
      <c r="L450" s="26" t="n"/>
      <c r="M450" s="26" t="n"/>
      <c r="N450" s="26" t="n"/>
      <c r="O450" s="26" t="n"/>
      <c r="P450" s="26" t="n"/>
      <c r="Q450" s="26" t="n"/>
      <c r="R450" s="26" t="n"/>
      <c r="S450" s="26" t="n"/>
      <c r="T450" s="26" t="n"/>
      <c r="U450" s="26" t="n"/>
      <c r="V450" s="26" t="n"/>
      <c r="W450" s="26" t="n"/>
      <c r="X450" s="26" t="n"/>
      <c r="Y450" s="26" t="n"/>
      <c r="Z450" s="26" t="n"/>
      <c r="AA450" s="26" t="n"/>
      <c r="AB450" s="26" t="n"/>
      <c r="AC450" s="26" t="n"/>
      <c r="AD450" s="26" t="n"/>
      <c r="AE450" s="26" t="n"/>
      <c r="AF450" s="26" t="n"/>
      <c r="AG450" s="26" t="n"/>
      <c r="AH450" s="26" t="n"/>
      <c r="AI450" s="26" t="n"/>
      <c r="AJ450" s="26" t="n"/>
      <c r="AK450" s="26" t="n"/>
    </row>
    <row r="451" ht="15.75" customHeight="1" s="120">
      <c r="A451" s="26" t="n"/>
      <c r="B451" s="26" t="n"/>
      <c r="C451" s="26" t="n"/>
      <c r="D451" s="26" t="n"/>
      <c r="E451" s="26" t="n"/>
      <c r="F451" s="26" t="n"/>
      <c r="G451" s="26" t="n"/>
      <c r="H451" s="26" t="n"/>
      <c r="I451" s="26" t="n"/>
      <c r="J451" s="26" t="n"/>
      <c r="K451" s="26" t="n"/>
      <c r="L451" s="26" t="n"/>
      <c r="M451" s="26" t="n"/>
      <c r="N451" s="26" t="n"/>
      <c r="O451" s="26" t="n"/>
      <c r="P451" s="26" t="n"/>
      <c r="Q451" s="26" t="n"/>
      <c r="R451" s="26" t="n"/>
      <c r="S451" s="26" t="n"/>
      <c r="T451" s="26" t="n"/>
      <c r="U451" s="26" t="n"/>
      <c r="V451" s="26" t="n"/>
      <c r="W451" s="26" t="n"/>
      <c r="X451" s="26" t="n"/>
      <c r="Y451" s="26" t="n"/>
      <c r="Z451" s="26" t="n"/>
      <c r="AA451" s="26" t="n"/>
      <c r="AB451" s="26" t="n"/>
      <c r="AC451" s="26" t="n"/>
      <c r="AD451" s="26" t="n"/>
      <c r="AE451" s="26" t="n"/>
      <c r="AF451" s="26" t="n"/>
      <c r="AG451" s="26" t="n"/>
      <c r="AH451" s="26" t="n"/>
      <c r="AI451" s="26" t="n"/>
      <c r="AJ451" s="26" t="n"/>
      <c r="AK451" s="26" t="n"/>
    </row>
    <row r="452" ht="15.75" customHeight="1" s="120">
      <c r="A452" s="26" t="n"/>
      <c r="B452" s="26" t="n"/>
      <c r="C452" s="26" t="n"/>
      <c r="D452" s="26" t="n"/>
      <c r="E452" s="26" t="n"/>
      <c r="F452" s="26" t="n"/>
      <c r="G452" s="26" t="n"/>
      <c r="H452" s="26" t="n"/>
      <c r="I452" s="26" t="n"/>
      <c r="J452" s="26" t="n"/>
      <c r="K452" s="26" t="n"/>
      <c r="L452" s="26" t="n"/>
      <c r="M452" s="26" t="n"/>
      <c r="N452" s="26" t="n"/>
      <c r="O452" s="26" t="n"/>
      <c r="P452" s="26" t="n"/>
      <c r="Q452" s="26" t="n"/>
      <c r="R452" s="26" t="n"/>
      <c r="S452" s="26" t="n"/>
      <c r="T452" s="26" t="n"/>
      <c r="U452" s="26" t="n"/>
      <c r="V452" s="26" t="n"/>
      <c r="W452" s="26" t="n"/>
      <c r="X452" s="26" t="n"/>
      <c r="Y452" s="26" t="n"/>
      <c r="Z452" s="26" t="n"/>
      <c r="AA452" s="26" t="n"/>
      <c r="AB452" s="26" t="n"/>
      <c r="AC452" s="26" t="n"/>
      <c r="AD452" s="26" t="n"/>
      <c r="AE452" s="26" t="n"/>
      <c r="AF452" s="26" t="n"/>
      <c r="AG452" s="26" t="n"/>
      <c r="AH452" s="26" t="n"/>
      <c r="AI452" s="26" t="n"/>
      <c r="AJ452" s="26" t="n"/>
      <c r="AK452" s="26" t="n"/>
    </row>
    <row r="453" ht="15.75" customHeight="1" s="120">
      <c r="A453" s="26" t="n"/>
      <c r="B453" s="26" t="n"/>
      <c r="C453" s="26" t="n"/>
      <c r="D453" s="26" t="n"/>
      <c r="E453" s="26" t="n"/>
      <c r="F453" s="26" t="n"/>
      <c r="G453" s="26" t="n"/>
      <c r="H453" s="26" t="n"/>
      <c r="I453" s="26" t="n"/>
      <c r="J453" s="26" t="n"/>
      <c r="K453" s="26" t="n"/>
      <c r="L453" s="26" t="n"/>
      <c r="M453" s="26" t="n"/>
      <c r="N453" s="26" t="n"/>
      <c r="O453" s="26" t="n"/>
      <c r="P453" s="26" t="n"/>
      <c r="Q453" s="26" t="n"/>
      <c r="R453" s="26" t="n"/>
      <c r="S453" s="26" t="n"/>
      <c r="T453" s="26" t="n"/>
      <c r="U453" s="26" t="n"/>
      <c r="V453" s="26" t="n"/>
      <c r="W453" s="26" t="n"/>
      <c r="X453" s="26" t="n"/>
      <c r="Y453" s="26" t="n"/>
      <c r="Z453" s="26" t="n"/>
      <c r="AA453" s="26" t="n"/>
      <c r="AB453" s="26" t="n"/>
      <c r="AC453" s="26" t="n"/>
      <c r="AD453" s="26" t="n"/>
      <c r="AE453" s="26" t="n"/>
      <c r="AF453" s="26" t="n"/>
      <c r="AG453" s="26" t="n"/>
      <c r="AH453" s="26" t="n"/>
      <c r="AI453" s="26" t="n"/>
      <c r="AJ453" s="26" t="n"/>
      <c r="AK453" s="26" t="n"/>
    </row>
    <row r="454" ht="15.75" customHeight="1" s="120">
      <c r="A454" s="26" t="n"/>
      <c r="B454" s="26" t="n"/>
      <c r="C454" s="26" t="n"/>
      <c r="D454" s="26" t="n"/>
      <c r="E454" s="26" t="n"/>
      <c r="F454" s="26" t="n"/>
      <c r="G454" s="26" t="n"/>
      <c r="H454" s="26" t="n"/>
      <c r="I454" s="26" t="n"/>
      <c r="J454" s="26" t="n"/>
      <c r="K454" s="26" t="n"/>
      <c r="L454" s="26" t="n"/>
      <c r="M454" s="26" t="n"/>
      <c r="N454" s="26" t="n"/>
      <c r="O454" s="26" t="n"/>
      <c r="P454" s="26" t="n"/>
      <c r="Q454" s="26" t="n"/>
      <c r="R454" s="26" t="n"/>
      <c r="S454" s="26" t="n"/>
      <c r="T454" s="26" t="n"/>
      <c r="U454" s="26" t="n"/>
      <c r="V454" s="26" t="n"/>
      <c r="W454" s="26" t="n"/>
      <c r="X454" s="26" t="n"/>
      <c r="Y454" s="26" t="n"/>
      <c r="Z454" s="26" t="n"/>
      <c r="AA454" s="26" t="n"/>
      <c r="AB454" s="26" t="n"/>
      <c r="AC454" s="26" t="n"/>
      <c r="AD454" s="26" t="n"/>
      <c r="AE454" s="26" t="n"/>
      <c r="AF454" s="26" t="n"/>
      <c r="AG454" s="26" t="n"/>
      <c r="AH454" s="26" t="n"/>
      <c r="AI454" s="26" t="n"/>
      <c r="AJ454" s="26" t="n"/>
      <c r="AK454" s="26" t="n"/>
    </row>
    <row r="455" ht="15.75" customHeight="1" s="120">
      <c r="A455" s="26" t="n"/>
      <c r="B455" s="26" t="n"/>
      <c r="C455" s="26" t="n"/>
      <c r="D455" s="26" t="n"/>
      <c r="E455" s="26" t="n"/>
      <c r="F455" s="26" t="n"/>
      <c r="G455" s="26" t="n"/>
      <c r="H455" s="26" t="n"/>
      <c r="I455" s="26" t="n"/>
      <c r="J455" s="26" t="n"/>
      <c r="K455" s="26" t="n"/>
      <c r="L455" s="26" t="n"/>
      <c r="M455" s="26" t="n"/>
      <c r="N455" s="26" t="n"/>
      <c r="O455" s="26" t="n"/>
      <c r="P455" s="26" t="n"/>
      <c r="Q455" s="26" t="n"/>
      <c r="R455" s="26" t="n"/>
      <c r="S455" s="26" t="n"/>
      <c r="T455" s="26" t="n"/>
      <c r="U455" s="26" t="n"/>
      <c r="V455" s="26" t="n"/>
      <c r="W455" s="26" t="n"/>
      <c r="X455" s="26" t="n"/>
      <c r="Y455" s="26" t="n"/>
      <c r="Z455" s="26" t="n"/>
      <c r="AA455" s="26" t="n"/>
      <c r="AB455" s="26" t="n"/>
      <c r="AC455" s="26" t="n"/>
      <c r="AD455" s="26" t="n"/>
      <c r="AE455" s="26" t="n"/>
      <c r="AF455" s="26" t="n"/>
      <c r="AG455" s="26" t="n"/>
      <c r="AH455" s="26" t="n"/>
      <c r="AI455" s="26" t="n"/>
      <c r="AJ455" s="26" t="n"/>
      <c r="AK455" s="26" t="n"/>
    </row>
    <row r="456" ht="15.75" customHeight="1" s="120">
      <c r="A456" s="26" t="n"/>
      <c r="B456" s="26" t="n"/>
      <c r="C456" s="26" t="n"/>
      <c r="D456" s="26" t="n"/>
      <c r="E456" s="26" t="n"/>
      <c r="F456" s="26" t="n"/>
      <c r="G456" s="26" t="n"/>
      <c r="H456" s="26" t="n"/>
      <c r="I456" s="26" t="n"/>
      <c r="J456" s="26" t="n"/>
      <c r="K456" s="26" t="n"/>
      <c r="L456" s="26" t="n"/>
      <c r="M456" s="26" t="n"/>
      <c r="N456" s="26" t="n"/>
      <c r="O456" s="26" t="n"/>
      <c r="P456" s="26" t="n"/>
      <c r="Q456" s="26" t="n"/>
      <c r="R456" s="26" t="n"/>
      <c r="S456" s="26" t="n"/>
      <c r="T456" s="26" t="n"/>
      <c r="U456" s="26" t="n"/>
      <c r="V456" s="26" t="n"/>
      <c r="W456" s="26" t="n"/>
      <c r="X456" s="26" t="n"/>
      <c r="Y456" s="26" t="n"/>
      <c r="Z456" s="26" t="n"/>
      <c r="AA456" s="26" t="n"/>
      <c r="AB456" s="26" t="n"/>
      <c r="AC456" s="26" t="n"/>
      <c r="AD456" s="26" t="n"/>
      <c r="AE456" s="26" t="n"/>
      <c r="AF456" s="26" t="n"/>
      <c r="AG456" s="26" t="n"/>
      <c r="AH456" s="26" t="n"/>
      <c r="AI456" s="26" t="n"/>
      <c r="AJ456" s="26" t="n"/>
      <c r="AK456" s="26" t="n"/>
    </row>
    <row r="457" ht="15.75" customHeight="1" s="120">
      <c r="A457" s="26" t="n"/>
      <c r="B457" s="26" t="n"/>
      <c r="C457" s="26" t="n"/>
      <c r="D457" s="26" t="n"/>
      <c r="E457" s="26" t="n"/>
      <c r="F457" s="26" t="n"/>
      <c r="G457" s="26" t="n"/>
      <c r="H457" s="26" t="n"/>
      <c r="I457" s="26" t="n"/>
      <c r="J457" s="26" t="n"/>
      <c r="K457" s="26" t="n"/>
      <c r="L457" s="26" t="n"/>
      <c r="M457" s="26" t="n"/>
      <c r="N457" s="26" t="n"/>
      <c r="O457" s="26" t="n"/>
      <c r="P457" s="26" t="n"/>
      <c r="Q457" s="26" t="n"/>
      <c r="R457" s="26" t="n"/>
      <c r="S457" s="26" t="n"/>
      <c r="T457" s="26" t="n"/>
      <c r="U457" s="26" t="n"/>
      <c r="V457" s="26" t="n"/>
      <c r="W457" s="26" t="n"/>
      <c r="X457" s="26" t="n"/>
      <c r="Y457" s="26" t="n"/>
      <c r="Z457" s="26" t="n"/>
      <c r="AA457" s="26" t="n"/>
      <c r="AB457" s="26" t="n"/>
      <c r="AC457" s="26" t="n"/>
      <c r="AD457" s="26" t="n"/>
      <c r="AE457" s="26" t="n"/>
      <c r="AF457" s="26" t="n"/>
      <c r="AG457" s="26" t="n"/>
      <c r="AH457" s="26" t="n"/>
      <c r="AI457" s="26" t="n"/>
      <c r="AJ457" s="26" t="n"/>
      <c r="AK457" s="26" t="n"/>
    </row>
    <row r="458" ht="15.75" customHeight="1" s="120">
      <c r="A458" s="26" t="n"/>
      <c r="B458" s="26" t="n"/>
      <c r="C458" s="26" t="n"/>
      <c r="D458" s="26" t="n"/>
      <c r="E458" s="26" t="n"/>
      <c r="F458" s="26" t="n"/>
      <c r="G458" s="26" t="n"/>
      <c r="H458" s="26" t="n"/>
      <c r="I458" s="26" t="n"/>
      <c r="J458" s="26" t="n"/>
      <c r="K458" s="26" t="n"/>
      <c r="L458" s="26" t="n"/>
      <c r="M458" s="26" t="n"/>
      <c r="N458" s="26" t="n"/>
      <c r="O458" s="26" t="n"/>
      <c r="P458" s="26" t="n"/>
      <c r="Q458" s="26" t="n"/>
      <c r="R458" s="26" t="n"/>
      <c r="S458" s="26" t="n"/>
      <c r="T458" s="26" t="n"/>
      <c r="U458" s="26" t="n"/>
      <c r="V458" s="26" t="n"/>
      <c r="W458" s="26" t="n"/>
      <c r="X458" s="26" t="n"/>
      <c r="Y458" s="26" t="n"/>
      <c r="Z458" s="26" t="n"/>
      <c r="AA458" s="26" t="n"/>
      <c r="AB458" s="26" t="n"/>
      <c r="AC458" s="26" t="n"/>
      <c r="AD458" s="26" t="n"/>
      <c r="AE458" s="26" t="n"/>
      <c r="AF458" s="26" t="n"/>
      <c r="AG458" s="26" t="n"/>
      <c r="AH458" s="26" t="n"/>
      <c r="AI458" s="26" t="n"/>
      <c r="AJ458" s="26" t="n"/>
      <c r="AK458" s="26" t="n"/>
    </row>
    <row r="459" ht="15.75" customHeight="1" s="120">
      <c r="A459" s="26" t="n"/>
      <c r="B459" s="26" t="n"/>
      <c r="C459" s="26" t="n"/>
      <c r="D459" s="26" t="n"/>
      <c r="E459" s="26" t="n"/>
      <c r="F459" s="26" t="n"/>
      <c r="G459" s="26" t="n"/>
      <c r="H459" s="26" t="n"/>
      <c r="I459" s="26" t="n"/>
      <c r="J459" s="26" t="n"/>
      <c r="K459" s="26" t="n"/>
      <c r="L459" s="26" t="n"/>
      <c r="M459" s="26" t="n"/>
      <c r="N459" s="26" t="n"/>
      <c r="O459" s="26" t="n"/>
      <c r="P459" s="26" t="n"/>
      <c r="Q459" s="26" t="n"/>
      <c r="R459" s="26" t="n"/>
      <c r="S459" s="26" t="n"/>
      <c r="T459" s="26" t="n"/>
      <c r="U459" s="26" t="n"/>
      <c r="V459" s="26" t="n"/>
      <c r="W459" s="26" t="n"/>
      <c r="X459" s="26" t="n"/>
      <c r="Y459" s="26" t="n"/>
      <c r="Z459" s="26" t="n"/>
      <c r="AA459" s="26" t="n"/>
      <c r="AB459" s="26" t="n"/>
      <c r="AC459" s="26" t="n"/>
      <c r="AD459" s="26" t="n"/>
      <c r="AE459" s="26" t="n"/>
      <c r="AF459" s="26" t="n"/>
      <c r="AG459" s="26" t="n"/>
      <c r="AH459" s="26" t="n"/>
      <c r="AI459" s="26" t="n"/>
      <c r="AJ459" s="26" t="n"/>
      <c r="AK459" s="26" t="n"/>
    </row>
    <row r="460" ht="15.75" customHeight="1" s="120">
      <c r="A460" s="26" t="n"/>
      <c r="B460" s="26" t="n"/>
      <c r="C460" s="26" t="n"/>
      <c r="D460" s="26" t="n"/>
      <c r="E460" s="26" t="n"/>
      <c r="F460" s="26" t="n"/>
      <c r="G460" s="26" t="n"/>
      <c r="H460" s="26" t="n"/>
      <c r="I460" s="26" t="n"/>
      <c r="J460" s="26" t="n"/>
      <c r="K460" s="26" t="n"/>
      <c r="L460" s="26" t="n"/>
      <c r="M460" s="26" t="n"/>
      <c r="N460" s="26" t="n"/>
      <c r="O460" s="26" t="n"/>
      <c r="P460" s="26" t="n"/>
      <c r="Q460" s="26" t="n"/>
      <c r="R460" s="26" t="n"/>
      <c r="S460" s="26" t="n"/>
      <c r="T460" s="26" t="n"/>
      <c r="U460" s="26" t="n"/>
      <c r="V460" s="26" t="n"/>
      <c r="W460" s="26" t="n"/>
      <c r="X460" s="26" t="n"/>
      <c r="Y460" s="26" t="n"/>
      <c r="Z460" s="26" t="n"/>
      <c r="AA460" s="26" t="n"/>
      <c r="AB460" s="26" t="n"/>
      <c r="AC460" s="26" t="n"/>
      <c r="AD460" s="26" t="n"/>
      <c r="AE460" s="26" t="n"/>
      <c r="AF460" s="26" t="n"/>
      <c r="AG460" s="26" t="n"/>
      <c r="AH460" s="26" t="n"/>
      <c r="AI460" s="26" t="n"/>
      <c r="AJ460" s="26" t="n"/>
      <c r="AK460" s="26" t="n"/>
    </row>
    <row r="461" ht="15.75" customHeight="1" s="120">
      <c r="A461" s="26" t="n"/>
      <c r="B461" s="26" t="n"/>
      <c r="C461" s="26" t="n"/>
      <c r="D461" s="26" t="n"/>
      <c r="E461" s="26" t="n"/>
      <c r="F461" s="26" t="n"/>
      <c r="G461" s="26" t="n"/>
      <c r="H461" s="26" t="n"/>
      <c r="I461" s="26" t="n"/>
      <c r="J461" s="26" t="n"/>
      <c r="K461" s="26" t="n"/>
      <c r="L461" s="26" t="n"/>
      <c r="M461" s="26" t="n"/>
      <c r="N461" s="26" t="n"/>
      <c r="O461" s="26" t="n"/>
      <c r="P461" s="26" t="n"/>
      <c r="Q461" s="26" t="n"/>
      <c r="R461" s="26" t="n"/>
      <c r="S461" s="26" t="n"/>
      <c r="T461" s="26" t="n"/>
      <c r="U461" s="26" t="n"/>
      <c r="V461" s="26" t="n"/>
      <c r="W461" s="26" t="n"/>
      <c r="X461" s="26" t="n"/>
      <c r="Y461" s="26" t="n"/>
      <c r="Z461" s="26" t="n"/>
      <c r="AA461" s="26" t="n"/>
      <c r="AB461" s="26" t="n"/>
      <c r="AC461" s="26" t="n"/>
      <c r="AD461" s="26" t="n"/>
      <c r="AE461" s="26" t="n"/>
      <c r="AF461" s="26" t="n"/>
      <c r="AG461" s="26" t="n"/>
      <c r="AH461" s="26" t="n"/>
      <c r="AI461" s="26" t="n"/>
      <c r="AJ461" s="26" t="n"/>
      <c r="AK461" s="26" t="n"/>
    </row>
    <row r="462" ht="15.75" customHeight="1" s="120">
      <c r="A462" s="26" t="n"/>
      <c r="B462" s="26" t="n"/>
      <c r="C462" s="26" t="n"/>
      <c r="D462" s="26" t="n"/>
      <c r="E462" s="26" t="n"/>
      <c r="F462" s="26" t="n"/>
      <c r="G462" s="26" t="n"/>
      <c r="H462" s="26" t="n"/>
      <c r="I462" s="26" t="n"/>
      <c r="J462" s="26" t="n"/>
      <c r="K462" s="26" t="n"/>
      <c r="L462" s="26" t="n"/>
      <c r="M462" s="26" t="n"/>
      <c r="N462" s="26" t="n"/>
      <c r="O462" s="26" t="n"/>
      <c r="P462" s="26" t="n"/>
      <c r="Q462" s="26" t="n"/>
      <c r="R462" s="26" t="n"/>
      <c r="S462" s="26" t="n"/>
      <c r="T462" s="26" t="n"/>
      <c r="U462" s="26" t="n"/>
      <c r="V462" s="26" t="n"/>
      <c r="W462" s="26" t="n"/>
      <c r="X462" s="26" t="n"/>
      <c r="Y462" s="26" t="n"/>
      <c r="Z462" s="26" t="n"/>
      <c r="AA462" s="26" t="n"/>
      <c r="AB462" s="26" t="n"/>
      <c r="AC462" s="26" t="n"/>
      <c r="AD462" s="26" t="n"/>
      <c r="AE462" s="26" t="n"/>
      <c r="AF462" s="26" t="n"/>
      <c r="AG462" s="26" t="n"/>
      <c r="AH462" s="26" t="n"/>
      <c r="AI462" s="26" t="n"/>
      <c r="AJ462" s="26" t="n"/>
      <c r="AK462" s="26" t="n"/>
    </row>
    <row r="463" ht="15.75" customHeight="1" s="120">
      <c r="A463" s="26" t="n"/>
      <c r="B463" s="26" t="n"/>
      <c r="C463" s="26" t="n"/>
      <c r="D463" s="26" t="n"/>
      <c r="E463" s="26" t="n"/>
      <c r="F463" s="26" t="n"/>
      <c r="G463" s="26" t="n"/>
      <c r="H463" s="26" t="n"/>
      <c r="I463" s="26" t="n"/>
      <c r="J463" s="26" t="n"/>
      <c r="K463" s="26" t="n"/>
      <c r="L463" s="26" t="n"/>
      <c r="M463" s="26" t="n"/>
      <c r="N463" s="26" t="n"/>
      <c r="O463" s="26" t="n"/>
      <c r="P463" s="26" t="n"/>
      <c r="Q463" s="26" t="n"/>
      <c r="R463" s="26" t="n"/>
      <c r="S463" s="26" t="n"/>
      <c r="T463" s="26" t="n"/>
      <c r="U463" s="26" t="n"/>
      <c r="V463" s="26" t="n"/>
      <c r="W463" s="26" t="n"/>
      <c r="X463" s="26" t="n"/>
      <c r="Y463" s="26" t="n"/>
      <c r="Z463" s="26" t="n"/>
      <c r="AA463" s="26" t="n"/>
      <c r="AB463" s="26" t="n"/>
      <c r="AC463" s="26" t="n"/>
      <c r="AD463" s="26" t="n"/>
      <c r="AE463" s="26" t="n"/>
      <c r="AF463" s="26" t="n"/>
      <c r="AG463" s="26" t="n"/>
      <c r="AH463" s="26" t="n"/>
      <c r="AI463" s="26" t="n"/>
      <c r="AJ463" s="26" t="n"/>
      <c r="AK463" s="26" t="n"/>
    </row>
    <row r="464" ht="15.75" customHeight="1" s="120">
      <c r="A464" s="26" t="n"/>
      <c r="B464" s="26" t="n"/>
      <c r="C464" s="26" t="n"/>
      <c r="D464" s="26" t="n"/>
      <c r="E464" s="26" t="n"/>
      <c r="F464" s="26" t="n"/>
      <c r="G464" s="26" t="n"/>
      <c r="H464" s="26" t="n"/>
      <c r="I464" s="26" t="n"/>
      <c r="J464" s="26" t="n"/>
      <c r="K464" s="26" t="n"/>
      <c r="L464" s="26" t="n"/>
      <c r="M464" s="26" t="n"/>
      <c r="N464" s="26" t="n"/>
      <c r="O464" s="26" t="n"/>
      <c r="P464" s="26" t="n"/>
      <c r="Q464" s="26" t="n"/>
      <c r="R464" s="26" t="n"/>
      <c r="S464" s="26" t="n"/>
      <c r="T464" s="26" t="n"/>
      <c r="U464" s="26" t="n"/>
      <c r="V464" s="26" t="n"/>
      <c r="W464" s="26" t="n"/>
      <c r="X464" s="26" t="n"/>
      <c r="Y464" s="26" t="n"/>
      <c r="Z464" s="26" t="n"/>
      <c r="AA464" s="26" t="n"/>
      <c r="AB464" s="26" t="n"/>
      <c r="AC464" s="26" t="n"/>
      <c r="AD464" s="26" t="n"/>
      <c r="AE464" s="26" t="n"/>
      <c r="AF464" s="26" t="n"/>
      <c r="AG464" s="26" t="n"/>
      <c r="AH464" s="26" t="n"/>
      <c r="AI464" s="26" t="n"/>
      <c r="AJ464" s="26" t="n"/>
      <c r="AK464" s="26" t="n"/>
    </row>
    <row r="465" ht="15.75" customHeight="1" s="120">
      <c r="A465" s="26" t="n"/>
      <c r="B465" s="26" t="n"/>
      <c r="C465" s="26" t="n"/>
      <c r="D465" s="26" t="n"/>
      <c r="E465" s="26" t="n"/>
      <c r="F465" s="26" t="n"/>
      <c r="G465" s="26" t="n"/>
      <c r="H465" s="26" t="n"/>
      <c r="I465" s="26" t="n"/>
      <c r="J465" s="26" t="n"/>
      <c r="K465" s="26" t="n"/>
      <c r="L465" s="26" t="n"/>
      <c r="M465" s="26" t="n"/>
      <c r="N465" s="26" t="n"/>
      <c r="O465" s="26" t="n"/>
      <c r="P465" s="26" t="n"/>
      <c r="Q465" s="26" t="n"/>
      <c r="R465" s="26" t="n"/>
      <c r="S465" s="26" t="n"/>
      <c r="T465" s="26" t="n"/>
      <c r="U465" s="26" t="n"/>
      <c r="V465" s="26" t="n"/>
      <c r="W465" s="26" t="n"/>
      <c r="X465" s="26" t="n"/>
      <c r="Y465" s="26" t="n"/>
      <c r="Z465" s="26" t="n"/>
      <c r="AA465" s="26" t="n"/>
      <c r="AB465" s="26" t="n"/>
      <c r="AC465" s="26" t="n"/>
      <c r="AD465" s="26" t="n"/>
      <c r="AE465" s="26" t="n"/>
      <c r="AF465" s="26" t="n"/>
      <c r="AG465" s="26" t="n"/>
      <c r="AH465" s="26" t="n"/>
      <c r="AI465" s="26" t="n"/>
      <c r="AJ465" s="26" t="n"/>
      <c r="AK465" s="26" t="n"/>
    </row>
    <row r="466" ht="15.75" customHeight="1" s="120">
      <c r="A466" s="26" t="n"/>
      <c r="B466" s="26" t="n"/>
      <c r="C466" s="26" t="n"/>
      <c r="D466" s="26" t="n"/>
      <c r="E466" s="26" t="n"/>
      <c r="F466" s="26" t="n"/>
      <c r="G466" s="26" t="n"/>
      <c r="H466" s="26" t="n"/>
      <c r="I466" s="26" t="n"/>
      <c r="J466" s="26" t="n"/>
      <c r="K466" s="26" t="n"/>
      <c r="L466" s="26" t="n"/>
      <c r="M466" s="26" t="n"/>
      <c r="N466" s="26" t="n"/>
      <c r="O466" s="26" t="n"/>
      <c r="P466" s="26" t="n"/>
      <c r="Q466" s="26" t="n"/>
      <c r="R466" s="26" t="n"/>
      <c r="S466" s="26" t="n"/>
      <c r="T466" s="26" t="n"/>
      <c r="U466" s="26" t="n"/>
      <c r="V466" s="26" t="n"/>
      <c r="W466" s="26" t="n"/>
      <c r="X466" s="26" t="n"/>
      <c r="Y466" s="26" t="n"/>
      <c r="Z466" s="26" t="n"/>
      <c r="AA466" s="26" t="n"/>
      <c r="AB466" s="26" t="n"/>
      <c r="AC466" s="26" t="n"/>
      <c r="AD466" s="26" t="n"/>
      <c r="AE466" s="26" t="n"/>
      <c r="AF466" s="26" t="n"/>
      <c r="AG466" s="26" t="n"/>
      <c r="AH466" s="26" t="n"/>
      <c r="AI466" s="26" t="n"/>
      <c r="AJ466" s="26" t="n"/>
      <c r="AK466" s="26" t="n"/>
    </row>
    <row r="467" ht="15.75" customHeight="1" s="120">
      <c r="A467" s="26" t="n"/>
      <c r="B467" s="26" t="n"/>
      <c r="C467" s="26" t="n"/>
      <c r="D467" s="26" t="n"/>
      <c r="E467" s="26" t="n"/>
      <c r="F467" s="26" t="n"/>
      <c r="G467" s="26" t="n"/>
      <c r="H467" s="26" t="n"/>
      <c r="I467" s="26" t="n"/>
      <c r="J467" s="26" t="n"/>
      <c r="K467" s="26" t="n"/>
      <c r="L467" s="26" t="n"/>
      <c r="M467" s="26" t="n"/>
      <c r="N467" s="26" t="n"/>
      <c r="O467" s="26" t="n"/>
      <c r="P467" s="26" t="n"/>
      <c r="Q467" s="26" t="n"/>
      <c r="R467" s="26" t="n"/>
      <c r="S467" s="26" t="n"/>
      <c r="T467" s="26" t="n"/>
      <c r="U467" s="26" t="n"/>
      <c r="V467" s="26" t="n"/>
      <c r="W467" s="26" t="n"/>
      <c r="X467" s="26" t="n"/>
      <c r="Y467" s="26" t="n"/>
      <c r="Z467" s="26" t="n"/>
      <c r="AA467" s="26" t="n"/>
      <c r="AB467" s="26" t="n"/>
      <c r="AC467" s="26" t="n"/>
      <c r="AD467" s="26" t="n"/>
      <c r="AE467" s="26" t="n"/>
      <c r="AF467" s="26" t="n"/>
      <c r="AG467" s="26" t="n"/>
      <c r="AH467" s="26" t="n"/>
      <c r="AI467" s="26" t="n"/>
      <c r="AJ467" s="26" t="n"/>
      <c r="AK467" s="26" t="n"/>
    </row>
    <row r="468" ht="15.75" customHeight="1" s="120">
      <c r="A468" s="26" t="n"/>
      <c r="B468" s="26" t="n"/>
      <c r="C468" s="26" t="n"/>
      <c r="D468" s="26" t="n"/>
      <c r="E468" s="26" t="n"/>
      <c r="F468" s="26" t="n"/>
      <c r="G468" s="26" t="n"/>
      <c r="H468" s="26" t="n"/>
      <c r="I468" s="26" t="n"/>
      <c r="J468" s="26" t="n"/>
      <c r="K468" s="26" t="n"/>
      <c r="L468" s="26" t="n"/>
      <c r="M468" s="26" t="n"/>
      <c r="N468" s="26" t="n"/>
      <c r="O468" s="26" t="n"/>
      <c r="P468" s="26" t="n"/>
      <c r="Q468" s="26" t="n"/>
      <c r="R468" s="26" t="n"/>
      <c r="S468" s="26" t="n"/>
      <c r="T468" s="26" t="n"/>
      <c r="U468" s="26" t="n"/>
      <c r="V468" s="26" t="n"/>
      <c r="W468" s="26" t="n"/>
      <c r="X468" s="26" t="n"/>
      <c r="Y468" s="26" t="n"/>
      <c r="Z468" s="26" t="n"/>
      <c r="AA468" s="26" t="n"/>
      <c r="AB468" s="26" t="n"/>
      <c r="AC468" s="26" t="n"/>
      <c r="AD468" s="26" t="n"/>
      <c r="AE468" s="26" t="n"/>
      <c r="AF468" s="26" t="n"/>
      <c r="AG468" s="26" t="n"/>
      <c r="AH468" s="26" t="n"/>
      <c r="AI468" s="26" t="n"/>
      <c r="AJ468" s="26" t="n"/>
      <c r="AK468" s="26" t="n"/>
    </row>
    <row r="469" ht="15.75" customHeight="1" s="120">
      <c r="A469" s="26" t="n"/>
      <c r="B469" s="26" t="n"/>
      <c r="C469" s="26" t="n"/>
      <c r="D469" s="26" t="n"/>
      <c r="E469" s="26" t="n"/>
      <c r="F469" s="26" t="n"/>
      <c r="G469" s="26" t="n"/>
      <c r="H469" s="26" t="n"/>
      <c r="I469" s="26" t="n"/>
      <c r="J469" s="26" t="n"/>
      <c r="K469" s="26" t="n"/>
      <c r="L469" s="26" t="n"/>
      <c r="M469" s="26" t="n"/>
      <c r="N469" s="26" t="n"/>
      <c r="O469" s="26" t="n"/>
      <c r="P469" s="26" t="n"/>
      <c r="Q469" s="26" t="n"/>
      <c r="R469" s="26" t="n"/>
      <c r="S469" s="26" t="n"/>
      <c r="T469" s="26" t="n"/>
      <c r="U469" s="26" t="n"/>
      <c r="V469" s="26" t="n"/>
      <c r="W469" s="26" t="n"/>
      <c r="X469" s="26" t="n"/>
      <c r="Y469" s="26" t="n"/>
      <c r="Z469" s="26" t="n"/>
      <c r="AA469" s="26" t="n"/>
      <c r="AB469" s="26" t="n"/>
      <c r="AC469" s="26" t="n"/>
      <c r="AD469" s="26" t="n"/>
      <c r="AE469" s="26" t="n"/>
      <c r="AF469" s="26" t="n"/>
      <c r="AG469" s="26" t="n"/>
      <c r="AH469" s="26" t="n"/>
      <c r="AI469" s="26" t="n"/>
      <c r="AJ469" s="26" t="n"/>
      <c r="AK469" s="26" t="n"/>
    </row>
    <row r="470" ht="15.75" customHeight="1" s="120">
      <c r="A470" s="26" t="n"/>
      <c r="B470" s="26" t="n"/>
      <c r="C470" s="26" t="n"/>
      <c r="D470" s="26" t="n"/>
      <c r="E470" s="26" t="n"/>
      <c r="F470" s="26" t="n"/>
      <c r="G470" s="26" t="n"/>
      <c r="H470" s="26" t="n"/>
      <c r="I470" s="26" t="n"/>
      <c r="J470" s="26" t="n"/>
      <c r="K470" s="26" t="n"/>
      <c r="L470" s="26" t="n"/>
      <c r="M470" s="26" t="n"/>
      <c r="N470" s="26" t="n"/>
      <c r="O470" s="26" t="n"/>
      <c r="P470" s="26" t="n"/>
      <c r="Q470" s="26" t="n"/>
      <c r="R470" s="26" t="n"/>
      <c r="S470" s="26" t="n"/>
      <c r="T470" s="26" t="n"/>
      <c r="U470" s="26" t="n"/>
      <c r="V470" s="26" t="n"/>
      <c r="W470" s="26" t="n"/>
      <c r="X470" s="26" t="n"/>
      <c r="Y470" s="26" t="n"/>
      <c r="Z470" s="26" t="n"/>
      <c r="AA470" s="26" t="n"/>
      <c r="AB470" s="26" t="n"/>
      <c r="AC470" s="26" t="n"/>
      <c r="AD470" s="26" t="n"/>
      <c r="AE470" s="26" t="n"/>
      <c r="AF470" s="26" t="n"/>
      <c r="AG470" s="26" t="n"/>
      <c r="AH470" s="26" t="n"/>
      <c r="AI470" s="26" t="n"/>
      <c r="AJ470" s="26" t="n"/>
      <c r="AK470" s="26" t="n"/>
    </row>
    <row r="471" ht="15.75" customHeight="1" s="120">
      <c r="A471" s="26" t="n"/>
      <c r="B471" s="26" t="n"/>
      <c r="C471" s="26" t="n"/>
      <c r="D471" s="26" t="n"/>
      <c r="E471" s="26" t="n"/>
      <c r="F471" s="26" t="n"/>
      <c r="G471" s="26" t="n"/>
      <c r="H471" s="26" t="n"/>
      <c r="I471" s="26" t="n"/>
      <c r="J471" s="26" t="n"/>
      <c r="K471" s="26" t="n"/>
      <c r="L471" s="26" t="n"/>
      <c r="M471" s="26" t="n"/>
      <c r="N471" s="26" t="n"/>
      <c r="O471" s="26" t="n"/>
      <c r="P471" s="26" t="n"/>
      <c r="Q471" s="26" t="n"/>
      <c r="R471" s="26" t="n"/>
      <c r="S471" s="26" t="n"/>
      <c r="T471" s="26" t="n"/>
      <c r="U471" s="26" t="n"/>
      <c r="V471" s="26" t="n"/>
      <c r="W471" s="26" t="n"/>
      <c r="X471" s="26" t="n"/>
      <c r="Y471" s="26" t="n"/>
      <c r="Z471" s="26" t="n"/>
      <c r="AA471" s="26" t="n"/>
      <c r="AB471" s="26" t="n"/>
      <c r="AC471" s="26" t="n"/>
      <c r="AD471" s="26" t="n"/>
      <c r="AE471" s="26" t="n"/>
      <c r="AF471" s="26" t="n"/>
      <c r="AG471" s="26" t="n"/>
      <c r="AH471" s="26" t="n"/>
      <c r="AI471" s="26" t="n"/>
      <c r="AJ471" s="26" t="n"/>
      <c r="AK471" s="26" t="n"/>
    </row>
    <row r="472" ht="15.75" customHeight="1" s="120">
      <c r="A472" s="26" t="n"/>
      <c r="B472" s="26" t="n"/>
      <c r="C472" s="26" t="n"/>
      <c r="D472" s="26" t="n"/>
      <c r="E472" s="26" t="n"/>
      <c r="F472" s="26" t="n"/>
      <c r="G472" s="26" t="n"/>
      <c r="H472" s="26" t="n"/>
      <c r="I472" s="26" t="n"/>
      <c r="J472" s="26" t="n"/>
      <c r="K472" s="26" t="n"/>
      <c r="L472" s="26" t="n"/>
      <c r="M472" s="26" t="n"/>
      <c r="N472" s="26" t="n"/>
      <c r="O472" s="26" t="n"/>
      <c r="P472" s="26" t="n"/>
      <c r="Q472" s="26" t="n"/>
      <c r="R472" s="26" t="n"/>
      <c r="S472" s="26" t="n"/>
      <c r="T472" s="26" t="n"/>
      <c r="U472" s="26" t="n"/>
      <c r="V472" s="26" t="n"/>
      <c r="W472" s="26" t="n"/>
      <c r="X472" s="26" t="n"/>
      <c r="Y472" s="26" t="n"/>
      <c r="Z472" s="26" t="n"/>
      <c r="AA472" s="26" t="n"/>
      <c r="AB472" s="26" t="n"/>
      <c r="AC472" s="26" t="n"/>
      <c r="AD472" s="26" t="n"/>
      <c r="AE472" s="26" t="n"/>
      <c r="AF472" s="26" t="n"/>
      <c r="AG472" s="26" t="n"/>
      <c r="AH472" s="26" t="n"/>
      <c r="AI472" s="26" t="n"/>
      <c r="AJ472" s="26" t="n"/>
      <c r="AK472" s="26" t="n"/>
    </row>
    <row r="473" ht="15.75" customHeight="1" s="120">
      <c r="A473" s="26" t="n"/>
      <c r="B473" s="26" t="n"/>
      <c r="C473" s="26" t="n"/>
      <c r="D473" s="26" t="n"/>
      <c r="E473" s="26" t="n"/>
      <c r="F473" s="26" t="n"/>
      <c r="G473" s="26" t="n"/>
      <c r="H473" s="26" t="n"/>
      <c r="I473" s="26" t="n"/>
      <c r="J473" s="26" t="n"/>
      <c r="K473" s="26" t="n"/>
      <c r="L473" s="26" t="n"/>
      <c r="M473" s="26" t="n"/>
      <c r="N473" s="26" t="n"/>
      <c r="O473" s="26" t="n"/>
      <c r="P473" s="26" t="n"/>
      <c r="Q473" s="26" t="n"/>
      <c r="R473" s="26" t="n"/>
      <c r="S473" s="26" t="n"/>
      <c r="T473" s="26" t="n"/>
      <c r="U473" s="26" t="n"/>
      <c r="V473" s="26" t="n"/>
      <c r="W473" s="26" t="n"/>
      <c r="X473" s="26" t="n"/>
      <c r="Y473" s="26" t="n"/>
      <c r="Z473" s="26" t="n"/>
      <c r="AA473" s="26" t="n"/>
      <c r="AB473" s="26" t="n"/>
      <c r="AC473" s="26" t="n"/>
      <c r="AD473" s="26" t="n"/>
      <c r="AE473" s="26" t="n"/>
      <c r="AF473" s="26" t="n"/>
      <c r="AG473" s="26" t="n"/>
      <c r="AH473" s="26" t="n"/>
      <c r="AI473" s="26" t="n"/>
      <c r="AJ473" s="26" t="n"/>
      <c r="AK473" s="26" t="n"/>
    </row>
    <row r="474" ht="15.75" customHeight="1" s="120">
      <c r="A474" s="26" t="n"/>
      <c r="B474" s="26" t="n"/>
      <c r="C474" s="26" t="n"/>
      <c r="D474" s="26" t="n"/>
      <c r="E474" s="26" t="n"/>
      <c r="F474" s="26" t="n"/>
      <c r="G474" s="26" t="n"/>
      <c r="H474" s="26" t="n"/>
      <c r="I474" s="26" t="n"/>
      <c r="J474" s="26" t="n"/>
      <c r="K474" s="26" t="n"/>
      <c r="L474" s="26" t="n"/>
      <c r="M474" s="26" t="n"/>
      <c r="N474" s="26" t="n"/>
      <c r="O474" s="26" t="n"/>
      <c r="P474" s="26" t="n"/>
      <c r="Q474" s="26" t="n"/>
      <c r="R474" s="26" t="n"/>
      <c r="S474" s="26" t="n"/>
      <c r="T474" s="26" t="n"/>
      <c r="U474" s="26" t="n"/>
      <c r="V474" s="26" t="n"/>
      <c r="W474" s="26" t="n"/>
      <c r="X474" s="26" t="n"/>
      <c r="Y474" s="26" t="n"/>
      <c r="Z474" s="26" t="n"/>
      <c r="AA474" s="26" t="n"/>
      <c r="AB474" s="26" t="n"/>
      <c r="AC474" s="26" t="n"/>
      <c r="AD474" s="26" t="n"/>
      <c r="AE474" s="26" t="n"/>
      <c r="AF474" s="26" t="n"/>
      <c r="AG474" s="26" t="n"/>
      <c r="AH474" s="26" t="n"/>
      <c r="AI474" s="26" t="n"/>
      <c r="AJ474" s="26" t="n"/>
      <c r="AK474" s="26" t="n"/>
    </row>
    <row r="475" ht="15.75" customHeight="1" s="120">
      <c r="A475" s="26" t="n"/>
      <c r="B475" s="26" t="n"/>
      <c r="C475" s="26" t="n"/>
      <c r="D475" s="26" t="n"/>
      <c r="E475" s="26" t="n"/>
      <c r="F475" s="26" t="n"/>
      <c r="G475" s="26" t="n"/>
      <c r="H475" s="26" t="n"/>
      <c r="I475" s="26" t="n"/>
      <c r="J475" s="26" t="n"/>
      <c r="K475" s="26" t="n"/>
      <c r="L475" s="26" t="n"/>
      <c r="M475" s="26" t="n"/>
      <c r="N475" s="26" t="n"/>
      <c r="O475" s="26" t="n"/>
      <c r="P475" s="26" t="n"/>
      <c r="Q475" s="26" t="n"/>
      <c r="R475" s="26" t="n"/>
      <c r="S475" s="26" t="n"/>
      <c r="T475" s="26" t="n"/>
      <c r="U475" s="26" t="n"/>
      <c r="V475" s="26" t="n"/>
      <c r="W475" s="26" t="n"/>
      <c r="X475" s="26" t="n"/>
      <c r="Y475" s="26" t="n"/>
      <c r="Z475" s="26" t="n"/>
      <c r="AA475" s="26" t="n"/>
      <c r="AB475" s="26" t="n"/>
      <c r="AC475" s="26" t="n"/>
      <c r="AD475" s="26" t="n"/>
      <c r="AE475" s="26" t="n"/>
      <c r="AF475" s="26" t="n"/>
      <c r="AG475" s="26" t="n"/>
      <c r="AH475" s="26" t="n"/>
      <c r="AI475" s="26" t="n"/>
      <c r="AJ475" s="26" t="n"/>
      <c r="AK475" s="26" t="n"/>
    </row>
    <row r="476" ht="15.75" customHeight="1" s="120">
      <c r="A476" s="26" t="n"/>
      <c r="B476" s="26" t="n"/>
      <c r="C476" s="26" t="n"/>
      <c r="D476" s="26" t="n"/>
      <c r="E476" s="26" t="n"/>
      <c r="F476" s="26" t="n"/>
      <c r="G476" s="26" t="n"/>
      <c r="H476" s="26" t="n"/>
      <c r="I476" s="26" t="n"/>
      <c r="J476" s="26" t="n"/>
      <c r="K476" s="26" t="n"/>
      <c r="L476" s="26" t="n"/>
      <c r="M476" s="26" t="n"/>
      <c r="N476" s="26" t="n"/>
      <c r="O476" s="26" t="n"/>
      <c r="P476" s="26" t="n"/>
      <c r="Q476" s="26" t="n"/>
      <c r="R476" s="26" t="n"/>
      <c r="S476" s="26" t="n"/>
      <c r="T476" s="26" t="n"/>
      <c r="U476" s="26" t="n"/>
      <c r="V476" s="26" t="n"/>
      <c r="W476" s="26" t="n"/>
      <c r="X476" s="26" t="n"/>
      <c r="Y476" s="26" t="n"/>
      <c r="Z476" s="26" t="n"/>
      <c r="AA476" s="26" t="n"/>
      <c r="AB476" s="26" t="n"/>
      <c r="AC476" s="26" t="n"/>
      <c r="AD476" s="26" t="n"/>
      <c r="AE476" s="26" t="n"/>
      <c r="AF476" s="26" t="n"/>
      <c r="AG476" s="26" t="n"/>
      <c r="AH476" s="26" t="n"/>
      <c r="AI476" s="26" t="n"/>
      <c r="AJ476" s="26" t="n"/>
      <c r="AK476" s="26" t="n"/>
    </row>
    <row r="477" ht="15.75" customHeight="1" s="120">
      <c r="A477" s="26" t="n"/>
      <c r="B477" s="26" t="n"/>
      <c r="C477" s="26" t="n"/>
      <c r="D477" s="26" t="n"/>
      <c r="E477" s="26" t="n"/>
      <c r="F477" s="26" t="n"/>
      <c r="G477" s="26" t="n"/>
      <c r="H477" s="26" t="n"/>
      <c r="I477" s="26" t="n"/>
      <c r="J477" s="26" t="n"/>
      <c r="K477" s="26" t="n"/>
      <c r="L477" s="26" t="n"/>
      <c r="M477" s="26" t="n"/>
      <c r="N477" s="26" t="n"/>
      <c r="O477" s="26" t="n"/>
      <c r="P477" s="26" t="n"/>
      <c r="Q477" s="26" t="n"/>
      <c r="R477" s="26" t="n"/>
      <c r="S477" s="26" t="n"/>
      <c r="T477" s="26" t="n"/>
      <c r="U477" s="26" t="n"/>
      <c r="V477" s="26" t="n"/>
      <c r="W477" s="26" t="n"/>
      <c r="X477" s="26" t="n"/>
      <c r="Y477" s="26" t="n"/>
      <c r="Z477" s="26" t="n"/>
      <c r="AA477" s="26" t="n"/>
      <c r="AB477" s="26" t="n"/>
      <c r="AC477" s="26" t="n"/>
      <c r="AD477" s="26" t="n"/>
      <c r="AE477" s="26" t="n"/>
      <c r="AF477" s="26" t="n"/>
      <c r="AG477" s="26" t="n"/>
      <c r="AH477" s="26" t="n"/>
      <c r="AI477" s="26" t="n"/>
      <c r="AJ477" s="26" t="n"/>
      <c r="AK477" s="26" t="n"/>
    </row>
    <row r="478" ht="15.75" customHeight="1" s="120">
      <c r="A478" s="26" t="n"/>
      <c r="B478" s="26" t="n"/>
      <c r="C478" s="26" t="n"/>
      <c r="D478" s="26" t="n"/>
      <c r="E478" s="26" t="n"/>
      <c r="F478" s="26" t="n"/>
      <c r="G478" s="26" t="n"/>
      <c r="H478" s="26" t="n"/>
      <c r="I478" s="26" t="n"/>
      <c r="J478" s="26" t="n"/>
      <c r="K478" s="26" t="n"/>
      <c r="L478" s="26" t="n"/>
      <c r="M478" s="26" t="n"/>
      <c r="N478" s="26" t="n"/>
      <c r="O478" s="26" t="n"/>
      <c r="P478" s="26" t="n"/>
      <c r="Q478" s="26" t="n"/>
      <c r="R478" s="26" t="n"/>
      <c r="S478" s="26" t="n"/>
      <c r="T478" s="26" t="n"/>
      <c r="U478" s="26" t="n"/>
      <c r="V478" s="26" t="n"/>
      <c r="W478" s="26" t="n"/>
      <c r="X478" s="26" t="n"/>
      <c r="Y478" s="26" t="n"/>
      <c r="Z478" s="26" t="n"/>
      <c r="AA478" s="26" t="n"/>
      <c r="AB478" s="26" t="n"/>
      <c r="AC478" s="26" t="n"/>
      <c r="AD478" s="26" t="n"/>
      <c r="AE478" s="26" t="n"/>
      <c r="AF478" s="26" t="n"/>
      <c r="AG478" s="26" t="n"/>
      <c r="AH478" s="26" t="n"/>
      <c r="AI478" s="26" t="n"/>
      <c r="AJ478" s="26" t="n"/>
      <c r="AK478" s="26" t="n"/>
    </row>
    <row r="479" ht="15.75" customHeight="1" s="120">
      <c r="A479" s="26" t="n"/>
      <c r="B479" s="26" t="n"/>
      <c r="C479" s="26" t="n"/>
      <c r="D479" s="26" t="n"/>
      <c r="E479" s="26" t="n"/>
      <c r="F479" s="26" t="n"/>
      <c r="G479" s="26" t="n"/>
      <c r="H479" s="26" t="n"/>
      <c r="I479" s="26" t="n"/>
      <c r="J479" s="26" t="n"/>
      <c r="K479" s="26" t="n"/>
      <c r="L479" s="26" t="n"/>
      <c r="M479" s="26" t="n"/>
      <c r="N479" s="26" t="n"/>
      <c r="O479" s="26" t="n"/>
      <c r="P479" s="26" t="n"/>
      <c r="Q479" s="26" t="n"/>
      <c r="R479" s="26" t="n"/>
      <c r="S479" s="26" t="n"/>
      <c r="T479" s="26" t="n"/>
      <c r="U479" s="26" t="n"/>
      <c r="V479" s="26" t="n"/>
      <c r="W479" s="26" t="n"/>
      <c r="X479" s="26" t="n"/>
      <c r="Y479" s="26" t="n"/>
      <c r="Z479" s="26" t="n"/>
      <c r="AA479" s="26" t="n"/>
      <c r="AB479" s="26" t="n"/>
      <c r="AC479" s="26" t="n"/>
      <c r="AD479" s="26" t="n"/>
      <c r="AE479" s="26" t="n"/>
      <c r="AF479" s="26" t="n"/>
      <c r="AG479" s="26" t="n"/>
      <c r="AH479" s="26" t="n"/>
      <c r="AI479" s="26" t="n"/>
      <c r="AJ479" s="26" t="n"/>
      <c r="AK479" s="26" t="n"/>
    </row>
    <row r="480" ht="15.75" customHeight="1" s="120">
      <c r="A480" s="26" t="n"/>
      <c r="B480" s="26" t="n"/>
      <c r="C480" s="26" t="n"/>
      <c r="D480" s="26" t="n"/>
      <c r="E480" s="26" t="n"/>
      <c r="F480" s="26" t="n"/>
      <c r="G480" s="26" t="n"/>
      <c r="H480" s="26" t="n"/>
      <c r="I480" s="26" t="n"/>
      <c r="J480" s="26" t="n"/>
      <c r="K480" s="26" t="n"/>
      <c r="L480" s="26" t="n"/>
      <c r="M480" s="26" t="n"/>
      <c r="N480" s="26" t="n"/>
      <c r="O480" s="26" t="n"/>
      <c r="P480" s="26" t="n"/>
      <c r="Q480" s="26" t="n"/>
      <c r="R480" s="26" t="n"/>
      <c r="S480" s="26" t="n"/>
      <c r="T480" s="26" t="n"/>
      <c r="U480" s="26" t="n"/>
      <c r="V480" s="26" t="n"/>
      <c r="W480" s="26" t="n"/>
      <c r="X480" s="26" t="n"/>
      <c r="Y480" s="26" t="n"/>
      <c r="Z480" s="26" t="n"/>
      <c r="AA480" s="26" t="n"/>
      <c r="AB480" s="26" t="n"/>
      <c r="AC480" s="26" t="n"/>
      <c r="AD480" s="26" t="n"/>
      <c r="AE480" s="26" t="n"/>
      <c r="AF480" s="26" t="n"/>
      <c r="AG480" s="26" t="n"/>
      <c r="AH480" s="26" t="n"/>
      <c r="AI480" s="26" t="n"/>
      <c r="AJ480" s="26" t="n"/>
      <c r="AK480" s="26" t="n"/>
    </row>
    <row r="481" ht="15.75" customHeight="1" s="120">
      <c r="A481" s="26" t="n"/>
      <c r="B481" s="26" t="n"/>
      <c r="C481" s="26" t="n"/>
      <c r="D481" s="26" t="n"/>
      <c r="E481" s="26" t="n"/>
      <c r="F481" s="26" t="n"/>
      <c r="G481" s="26" t="n"/>
      <c r="H481" s="26" t="n"/>
      <c r="I481" s="26" t="n"/>
      <c r="J481" s="26" t="n"/>
      <c r="K481" s="26" t="n"/>
      <c r="L481" s="26" t="n"/>
      <c r="M481" s="26" t="n"/>
      <c r="N481" s="26" t="n"/>
      <c r="O481" s="26" t="n"/>
      <c r="P481" s="26" t="n"/>
      <c r="Q481" s="26" t="n"/>
      <c r="R481" s="26" t="n"/>
      <c r="S481" s="26" t="n"/>
      <c r="T481" s="26" t="n"/>
      <c r="U481" s="26" t="n"/>
      <c r="V481" s="26" t="n"/>
      <c r="W481" s="26" t="n"/>
      <c r="X481" s="26" t="n"/>
      <c r="Y481" s="26" t="n"/>
      <c r="Z481" s="26" t="n"/>
      <c r="AA481" s="26" t="n"/>
      <c r="AB481" s="26" t="n"/>
      <c r="AC481" s="26" t="n"/>
      <c r="AD481" s="26" t="n"/>
      <c r="AE481" s="26" t="n"/>
      <c r="AF481" s="26" t="n"/>
      <c r="AG481" s="26" t="n"/>
      <c r="AH481" s="26" t="n"/>
      <c r="AI481" s="26" t="n"/>
      <c r="AJ481" s="26" t="n"/>
      <c r="AK481" s="26" t="n"/>
    </row>
    <row r="482" ht="15.75" customHeight="1" s="120">
      <c r="A482" s="26" t="n"/>
      <c r="B482" s="26" t="n"/>
      <c r="C482" s="26" t="n"/>
      <c r="D482" s="26" t="n"/>
      <c r="E482" s="26" t="n"/>
      <c r="F482" s="26" t="n"/>
      <c r="G482" s="26" t="n"/>
      <c r="H482" s="26" t="n"/>
      <c r="I482" s="26" t="n"/>
      <c r="J482" s="26" t="n"/>
      <c r="K482" s="26" t="n"/>
      <c r="L482" s="26" t="n"/>
      <c r="M482" s="26" t="n"/>
      <c r="N482" s="26" t="n"/>
      <c r="O482" s="26" t="n"/>
      <c r="P482" s="26" t="n"/>
      <c r="Q482" s="26" t="n"/>
      <c r="R482" s="26" t="n"/>
      <c r="S482" s="26" t="n"/>
      <c r="T482" s="26" t="n"/>
      <c r="U482" s="26" t="n"/>
      <c r="V482" s="26" t="n"/>
      <c r="W482" s="26" t="n"/>
      <c r="X482" s="26" t="n"/>
      <c r="Y482" s="26" t="n"/>
      <c r="Z482" s="26" t="n"/>
      <c r="AA482" s="26" t="n"/>
      <c r="AB482" s="26" t="n"/>
      <c r="AC482" s="26" t="n"/>
      <c r="AD482" s="26" t="n"/>
      <c r="AE482" s="26" t="n"/>
      <c r="AF482" s="26" t="n"/>
      <c r="AG482" s="26" t="n"/>
      <c r="AH482" s="26" t="n"/>
      <c r="AI482" s="26" t="n"/>
      <c r="AJ482" s="26" t="n"/>
      <c r="AK482" s="26" t="n"/>
    </row>
    <row r="483" ht="15.75" customHeight="1" s="120">
      <c r="A483" s="26" t="n"/>
      <c r="B483" s="26" t="n"/>
      <c r="C483" s="26" t="n"/>
      <c r="D483" s="26" t="n"/>
      <c r="E483" s="26" t="n"/>
      <c r="F483" s="26" t="n"/>
      <c r="G483" s="26" t="n"/>
      <c r="H483" s="26" t="n"/>
      <c r="I483" s="26" t="n"/>
      <c r="J483" s="26" t="n"/>
      <c r="K483" s="26" t="n"/>
      <c r="L483" s="26" t="n"/>
      <c r="M483" s="26" t="n"/>
      <c r="N483" s="26" t="n"/>
      <c r="O483" s="26" t="n"/>
      <c r="P483" s="26" t="n"/>
      <c r="Q483" s="26" t="n"/>
      <c r="R483" s="26" t="n"/>
      <c r="S483" s="26" t="n"/>
      <c r="T483" s="26" t="n"/>
      <c r="U483" s="26" t="n"/>
      <c r="V483" s="26" t="n"/>
      <c r="W483" s="26" t="n"/>
      <c r="X483" s="26" t="n"/>
      <c r="Y483" s="26" t="n"/>
      <c r="Z483" s="26" t="n"/>
      <c r="AA483" s="26" t="n"/>
      <c r="AB483" s="26" t="n"/>
      <c r="AC483" s="26" t="n"/>
      <c r="AD483" s="26" t="n"/>
      <c r="AE483" s="26" t="n"/>
      <c r="AF483" s="26" t="n"/>
      <c r="AG483" s="26" t="n"/>
      <c r="AH483" s="26" t="n"/>
      <c r="AI483" s="26" t="n"/>
      <c r="AJ483" s="26" t="n"/>
      <c r="AK483" s="26" t="n"/>
    </row>
    <row r="484" ht="15.75" customHeight="1" s="120">
      <c r="A484" s="26" t="n"/>
      <c r="B484" s="26" t="n"/>
      <c r="C484" s="26" t="n"/>
      <c r="D484" s="26" t="n"/>
      <c r="E484" s="26" t="n"/>
      <c r="F484" s="26" t="n"/>
      <c r="G484" s="26" t="n"/>
      <c r="H484" s="26" t="n"/>
      <c r="I484" s="26" t="n"/>
      <c r="J484" s="26" t="n"/>
      <c r="K484" s="26" t="n"/>
      <c r="L484" s="26" t="n"/>
      <c r="M484" s="26" t="n"/>
      <c r="N484" s="26" t="n"/>
      <c r="O484" s="26" t="n"/>
      <c r="P484" s="26" t="n"/>
      <c r="Q484" s="26" t="n"/>
      <c r="R484" s="26" t="n"/>
      <c r="S484" s="26" t="n"/>
      <c r="T484" s="26" t="n"/>
      <c r="U484" s="26" t="n"/>
      <c r="V484" s="26" t="n"/>
      <c r="W484" s="26" t="n"/>
      <c r="X484" s="26" t="n"/>
      <c r="Y484" s="26" t="n"/>
      <c r="Z484" s="26" t="n"/>
      <c r="AA484" s="26" t="n"/>
      <c r="AB484" s="26" t="n"/>
      <c r="AC484" s="26" t="n"/>
      <c r="AD484" s="26" t="n"/>
      <c r="AE484" s="26" t="n"/>
      <c r="AF484" s="26" t="n"/>
      <c r="AG484" s="26" t="n"/>
      <c r="AH484" s="26" t="n"/>
      <c r="AI484" s="26" t="n"/>
      <c r="AJ484" s="26" t="n"/>
      <c r="AK484" s="26" t="n"/>
    </row>
    <row r="485" ht="15.75" customHeight="1" s="120">
      <c r="A485" s="26" t="n"/>
      <c r="B485" s="26" t="n"/>
      <c r="C485" s="26" t="n"/>
      <c r="D485" s="26" t="n"/>
      <c r="E485" s="26" t="n"/>
      <c r="F485" s="26" t="n"/>
      <c r="G485" s="26" t="n"/>
      <c r="H485" s="26" t="n"/>
      <c r="I485" s="26" t="n"/>
      <c r="J485" s="26" t="n"/>
      <c r="K485" s="26" t="n"/>
      <c r="L485" s="26" t="n"/>
      <c r="M485" s="26" t="n"/>
      <c r="N485" s="26" t="n"/>
      <c r="O485" s="26" t="n"/>
      <c r="P485" s="26" t="n"/>
      <c r="Q485" s="26" t="n"/>
      <c r="R485" s="26" t="n"/>
      <c r="S485" s="26" t="n"/>
      <c r="T485" s="26" t="n"/>
      <c r="U485" s="26" t="n"/>
      <c r="V485" s="26" t="n"/>
      <c r="W485" s="26" t="n"/>
      <c r="X485" s="26" t="n"/>
      <c r="Y485" s="26" t="n"/>
      <c r="Z485" s="26" t="n"/>
      <c r="AA485" s="26" t="n"/>
      <c r="AB485" s="26" t="n"/>
      <c r="AC485" s="26" t="n"/>
      <c r="AD485" s="26" t="n"/>
      <c r="AE485" s="26" t="n"/>
      <c r="AF485" s="26" t="n"/>
      <c r="AG485" s="26" t="n"/>
      <c r="AH485" s="26" t="n"/>
      <c r="AI485" s="26" t="n"/>
      <c r="AJ485" s="26" t="n"/>
      <c r="AK485" s="26" t="n"/>
    </row>
    <row r="486" ht="15.75" customHeight="1" s="120">
      <c r="A486" s="26" t="n"/>
      <c r="B486" s="26" t="n"/>
      <c r="C486" s="26" t="n"/>
      <c r="D486" s="26" t="n"/>
      <c r="E486" s="26" t="n"/>
      <c r="F486" s="26" t="n"/>
      <c r="G486" s="26" t="n"/>
      <c r="H486" s="26" t="n"/>
      <c r="I486" s="26" t="n"/>
      <c r="J486" s="26" t="n"/>
      <c r="K486" s="26" t="n"/>
      <c r="L486" s="26" t="n"/>
      <c r="M486" s="26" t="n"/>
      <c r="N486" s="26" t="n"/>
      <c r="O486" s="26" t="n"/>
      <c r="P486" s="26" t="n"/>
      <c r="Q486" s="26" t="n"/>
      <c r="R486" s="26" t="n"/>
      <c r="S486" s="26" t="n"/>
      <c r="T486" s="26" t="n"/>
      <c r="U486" s="26" t="n"/>
      <c r="V486" s="26" t="n"/>
      <c r="W486" s="26" t="n"/>
      <c r="X486" s="26" t="n"/>
      <c r="Y486" s="26" t="n"/>
      <c r="Z486" s="26" t="n"/>
      <c r="AA486" s="26" t="n"/>
      <c r="AB486" s="26" t="n"/>
      <c r="AC486" s="26" t="n"/>
      <c r="AD486" s="26" t="n"/>
      <c r="AE486" s="26" t="n"/>
      <c r="AF486" s="26" t="n"/>
      <c r="AG486" s="26" t="n"/>
      <c r="AH486" s="26" t="n"/>
      <c r="AI486" s="26" t="n"/>
      <c r="AJ486" s="26" t="n"/>
      <c r="AK486" s="26" t="n"/>
    </row>
    <row r="487" ht="15.75" customHeight="1" s="120">
      <c r="A487" s="26" t="n"/>
      <c r="B487" s="26" t="n"/>
      <c r="C487" s="26" t="n"/>
      <c r="D487" s="26" t="n"/>
      <c r="E487" s="26" t="n"/>
      <c r="F487" s="26" t="n"/>
      <c r="G487" s="26" t="n"/>
      <c r="H487" s="26" t="n"/>
      <c r="I487" s="26" t="n"/>
      <c r="J487" s="26" t="n"/>
      <c r="K487" s="26" t="n"/>
      <c r="L487" s="26" t="n"/>
      <c r="M487" s="26" t="n"/>
      <c r="N487" s="26" t="n"/>
      <c r="O487" s="26" t="n"/>
      <c r="P487" s="26" t="n"/>
      <c r="Q487" s="26" t="n"/>
      <c r="R487" s="26" t="n"/>
      <c r="S487" s="26" t="n"/>
      <c r="T487" s="26" t="n"/>
      <c r="U487" s="26" t="n"/>
      <c r="V487" s="26" t="n"/>
      <c r="W487" s="26" t="n"/>
      <c r="X487" s="26" t="n"/>
      <c r="Y487" s="26" t="n"/>
      <c r="Z487" s="26" t="n"/>
      <c r="AA487" s="26" t="n"/>
      <c r="AB487" s="26" t="n"/>
      <c r="AC487" s="26" t="n"/>
      <c r="AD487" s="26" t="n"/>
      <c r="AE487" s="26" t="n"/>
      <c r="AF487" s="26" t="n"/>
      <c r="AG487" s="26" t="n"/>
      <c r="AH487" s="26" t="n"/>
      <c r="AI487" s="26" t="n"/>
      <c r="AJ487" s="26" t="n"/>
      <c r="AK487" s="26" t="n"/>
    </row>
    <row r="488" ht="15.75" customHeight="1" s="120">
      <c r="A488" s="26" t="n"/>
      <c r="B488" s="26" t="n"/>
      <c r="C488" s="26" t="n"/>
      <c r="D488" s="26" t="n"/>
      <c r="E488" s="26" t="n"/>
      <c r="F488" s="26" t="n"/>
      <c r="G488" s="26" t="n"/>
      <c r="H488" s="26" t="n"/>
      <c r="I488" s="26" t="n"/>
      <c r="J488" s="26" t="n"/>
      <c r="K488" s="26" t="n"/>
      <c r="L488" s="26" t="n"/>
      <c r="M488" s="26" t="n"/>
      <c r="N488" s="26" t="n"/>
      <c r="O488" s="26" t="n"/>
      <c r="P488" s="26" t="n"/>
      <c r="Q488" s="26" t="n"/>
      <c r="R488" s="26" t="n"/>
      <c r="S488" s="26" t="n"/>
      <c r="T488" s="26" t="n"/>
      <c r="U488" s="26" t="n"/>
      <c r="V488" s="26" t="n"/>
      <c r="W488" s="26" t="n"/>
      <c r="X488" s="26" t="n"/>
      <c r="Y488" s="26" t="n"/>
      <c r="Z488" s="26" t="n"/>
      <c r="AA488" s="26" t="n"/>
      <c r="AB488" s="26" t="n"/>
      <c r="AC488" s="26" t="n"/>
      <c r="AD488" s="26" t="n"/>
      <c r="AE488" s="26" t="n"/>
      <c r="AF488" s="26" t="n"/>
      <c r="AG488" s="26" t="n"/>
      <c r="AH488" s="26" t="n"/>
      <c r="AI488" s="26" t="n"/>
      <c r="AJ488" s="26" t="n"/>
      <c r="AK488" s="26" t="n"/>
    </row>
    <row r="489" ht="15.75" customHeight="1" s="120">
      <c r="A489" s="26" t="n"/>
      <c r="B489" s="26" t="n"/>
      <c r="C489" s="26" t="n"/>
      <c r="D489" s="26" t="n"/>
      <c r="E489" s="26" t="n"/>
      <c r="F489" s="26" t="n"/>
      <c r="G489" s="26" t="n"/>
      <c r="H489" s="26" t="n"/>
      <c r="I489" s="26" t="n"/>
      <c r="J489" s="26" t="n"/>
      <c r="K489" s="26" t="n"/>
      <c r="L489" s="26" t="n"/>
      <c r="M489" s="26" t="n"/>
      <c r="N489" s="26" t="n"/>
      <c r="O489" s="26" t="n"/>
      <c r="P489" s="26" t="n"/>
      <c r="Q489" s="26" t="n"/>
      <c r="R489" s="26" t="n"/>
      <c r="S489" s="26" t="n"/>
      <c r="T489" s="26" t="n"/>
      <c r="U489" s="26" t="n"/>
      <c r="V489" s="26" t="n"/>
      <c r="W489" s="26" t="n"/>
      <c r="X489" s="26" t="n"/>
      <c r="Y489" s="26" t="n"/>
      <c r="Z489" s="26" t="n"/>
      <c r="AA489" s="26" t="n"/>
      <c r="AB489" s="26" t="n"/>
      <c r="AC489" s="26" t="n"/>
      <c r="AD489" s="26" t="n"/>
      <c r="AE489" s="26" t="n"/>
      <c r="AF489" s="26" t="n"/>
      <c r="AG489" s="26" t="n"/>
      <c r="AH489" s="26" t="n"/>
      <c r="AI489" s="26" t="n"/>
      <c r="AJ489" s="26" t="n"/>
      <c r="AK489" s="26" t="n"/>
    </row>
    <row r="490" ht="15.75" customHeight="1" s="120">
      <c r="A490" s="26" t="n"/>
      <c r="B490" s="26" t="n"/>
      <c r="C490" s="26" t="n"/>
      <c r="D490" s="26" t="n"/>
      <c r="E490" s="26" t="n"/>
      <c r="F490" s="26" t="n"/>
      <c r="G490" s="26" t="n"/>
      <c r="H490" s="26" t="n"/>
      <c r="I490" s="26" t="n"/>
      <c r="J490" s="26" t="n"/>
      <c r="K490" s="26" t="n"/>
      <c r="L490" s="26" t="n"/>
      <c r="M490" s="26" t="n"/>
      <c r="N490" s="26" t="n"/>
      <c r="O490" s="26" t="n"/>
      <c r="P490" s="26" t="n"/>
      <c r="Q490" s="26" t="n"/>
      <c r="R490" s="26" t="n"/>
      <c r="S490" s="26" t="n"/>
      <c r="T490" s="26" t="n"/>
      <c r="U490" s="26" t="n"/>
      <c r="V490" s="26" t="n"/>
      <c r="W490" s="26" t="n"/>
      <c r="X490" s="26" t="n"/>
      <c r="Y490" s="26" t="n"/>
      <c r="Z490" s="26" t="n"/>
      <c r="AA490" s="26" t="n"/>
      <c r="AB490" s="26" t="n"/>
      <c r="AC490" s="26" t="n"/>
      <c r="AD490" s="26" t="n"/>
      <c r="AE490" s="26" t="n"/>
      <c r="AF490" s="26" t="n"/>
      <c r="AG490" s="26" t="n"/>
      <c r="AH490" s="26" t="n"/>
      <c r="AI490" s="26" t="n"/>
      <c r="AJ490" s="26" t="n"/>
      <c r="AK490" s="26" t="n"/>
    </row>
    <row r="491" ht="15.75" customHeight="1" s="120">
      <c r="A491" s="26" t="n"/>
      <c r="B491" s="26" t="n"/>
      <c r="C491" s="26" t="n"/>
      <c r="D491" s="26" t="n"/>
      <c r="E491" s="26" t="n"/>
      <c r="F491" s="26" t="n"/>
      <c r="G491" s="26" t="n"/>
      <c r="H491" s="26" t="n"/>
      <c r="I491" s="26" t="n"/>
      <c r="J491" s="26" t="n"/>
      <c r="K491" s="26" t="n"/>
      <c r="L491" s="26" t="n"/>
      <c r="M491" s="26" t="n"/>
      <c r="N491" s="26" t="n"/>
      <c r="O491" s="26" t="n"/>
      <c r="P491" s="26" t="n"/>
      <c r="Q491" s="26" t="n"/>
      <c r="R491" s="26" t="n"/>
      <c r="S491" s="26" t="n"/>
      <c r="T491" s="26" t="n"/>
      <c r="U491" s="26" t="n"/>
      <c r="V491" s="26" t="n"/>
      <c r="W491" s="26" t="n"/>
      <c r="X491" s="26" t="n"/>
      <c r="Y491" s="26" t="n"/>
      <c r="Z491" s="26" t="n"/>
      <c r="AA491" s="26" t="n"/>
      <c r="AB491" s="26" t="n"/>
      <c r="AC491" s="26" t="n"/>
      <c r="AD491" s="26" t="n"/>
      <c r="AE491" s="26" t="n"/>
      <c r="AF491" s="26" t="n"/>
      <c r="AG491" s="26" t="n"/>
      <c r="AH491" s="26" t="n"/>
      <c r="AI491" s="26" t="n"/>
      <c r="AJ491" s="26" t="n"/>
      <c r="AK491" s="26" t="n"/>
    </row>
    <row r="492" ht="15.75" customHeight="1" s="120">
      <c r="A492" s="26" t="n"/>
      <c r="B492" s="26" t="n"/>
      <c r="C492" s="26" t="n"/>
      <c r="D492" s="26" t="n"/>
      <c r="E492" s="26" t="n"/>
      <c r="F492" s="26" t="n"/>
      <c r="G492" s="26" t="n"/>
      <c r="H492" s="26" t="n"/>
      <c r="I492" s="26" t="n"/>
      <c r="J492" s="26" t="n"/>
      <c r="K492" s="26" t="n"/>
      <c r="L492" s="26" t="n"/>
      <c r="M492" s="26" t="n"/>
      <c r="N492" s="26" t="n"/>
      <c r="O492" s="26" t="n"/>
      <c r="P492" s="26" t="n"/>
      <c r="Q492" s="26" t="n"/>
      <c r="R492" s="26" t="n"/>
      <c r="S492" s="26" t="n"/>
      <c r="T492" s="26" t="n"/>
      <c r="U492" s="26" t="n"/>
      <c r="V492" s="26" t="n"/>
      <c r="W492" s="26" t="n"/>
      <c r="X492" s="26" t="n"/>
      <c r="Y492" s="26" t="n"/>
      <c r="Z492" s="26" t="n"/>
      <c r="AA492" s="26" t="n"/>
      <c r="AB492" s="26" t="n"/>
      <c r="AC492" s="26" t="n"/>
      <c r="AD492" s="26" t="n"/>
      <c r="AE492" s="26" t="n"/>
      <c r="AF492" s="26" t="n"/>
      <c r="AG492" s="26" t="n"/>
      <c r="AH492" s="26" t="n"/>
      <c r="AI492" s="26" t="n"/>
      <c r="AJ492" s="26" t="n"/>
      <c r="AK492" s="26" t="n"/>
    </row>
    <row r="493" ht="15.75" customHeight="1" s="120">
      <c r="A493" s="26" t="n"/>
      <c r="B493" s="26" t="n"/>
      <c r="C493" s="26" t="n"/>
      <c r="D493" s="26" t="n"/>
      <c r="E493" s="26" t="n"/>
      <c r="F493" s="26" t="n"/>
      <c r="G493" s="26" t="n"/>
      <c r="H493" s="26" t="n"/>
      <c r="I493" s="26" t="n"/>
      <c r="J493" s="26" t="n"/>
      <c r="K493" s="26" t="n"/>
      <c r="L493" s="26" t="n"/>
      <c r="M493" s="26" t="n"/>
      <c r="N493" s="26" t="n"/>
      <c r="O493" s="26" t="n"/>
      <c r="P493" s="26" t="n"/>
      <c r="Q493" s="26" t="n"/>
      <c r="R493" s="26" t="n"/>
      <c r="S493" s="26" t="n"/>
      <c r="T493" s="26" t="n"/>
      <c r="U493" s="26" t="n"/>
      <c r="V493" s="26" t="n"/>
      <c r="W493" s="26" t="n"/>
      <c r="X493" s="26" t="n"/>
      <c r="Y493" s="26" t="n"/>
      <c r="Z493" s="26" t="n"/>
      <c r="AA493" s="26" t="n"/>
      <c r="AB493" s="26" t="n"/>
      <c r="AC493" s="26" t="n"/>
      <c r="AD493" s="26" t="n"/>
      <c r="AE493" s="26" t="n"/>
      <c r="AF493" s="26" t="n"/>
      <c r="AG493" s="26" t="n"/>
      <c r="AH493" s="26" t="n"/>
      <c r="AI493" s="26" t="n"/>
      <c r="AJ493" s="26" t="n"/>
      <c r="AK493" s="26" t="n"/>
    </row>
    <row r="494" ht="15.75" customHeight="1" s="120">
      <c r="A494" s="26" t="n"/>
      <c r="B494" s="26" t="n"/>
      <c r="C494" s="26" t="n"/>
      <c r="D494" s="26" t="n"/>
      <c r="E494" s="26" t="n"/>
      <c r="F494" s="26" t="n"/>
      <c r="G494" s="26" t="n"/>
      <c r="H494" s="26" t="n"/>
      <c r="I494" s="26" t="n"/>
      <c r="J494" s="26" t="n"/>
      <c r="K494" s="26" t="n"/>
      <c r="L494" s="26" t="n"/>
      <c r="M494" s="26" t="n"/>
      <c r="N494" s="26" t="n"/>
      <c r="O494" s="26" t="n"/>
      <c r="P494" s="26" t="n"/>
      <c r="Q494" s="26" t="n"/>
      <c r="R494" s="26" t="n"/>
      <c r="S494" s="26" t="n"/>
      <c r="T494" s="26" t="n"/>
      <c r="U494" s="26" t="n"/>
      <c r="V494" s="26" t="n"/>
      <c r="W494" s="26" t="n"/>
      <c r="X494" s="26" t="n"/>
      <c r="Y494" s="26" t="n"/>
      <c r="Z494" s="26" t="n"/>
      <c r="AA494" s="26" t="n"/>
      <c r="AB494" s="26" t="n"/>
      <c r="AC494" s="26" t="n"/>
      <c r="AD494" s="26" t="n"/>
      <c r="AE494" s="26" t="n"/>
      <c r="AF494" s="26" t="n"/>
      <c r="AG494" s="26" t="n"/>
      <c r="AH494" s="26" t="n"/>
      <c r="AI494" s="26" t="n"/>
      <c r="AJ494" s="26" t="n"/>
      <c r="AK494" s="26" t="n"/>
    </row>
    <row r="495" ht="15.75" customHeight="1" s="120">
      <c r="A495" s="26" t="n"/>
      <c r="B495" s="26" t="n"/>
      <c r="C495" s="26" t="n"/>
      <c r="D495" s="26" t="n"/>
      <c r="E495" s="26" t="n"/>
      <c r="F495" s="26" t="n"/>
      <c r="G495" s="26" t="n"/>
      <c r="H495" s="26" t="n"/>
      <c r="I495" s="26" t="n"/>
      <c r="J495" s="26" t="n"/>
      <c r="K495" s="26" t="n"/>
      <c r="L495" s="26" t="n"/>
      <c r="M495" s="26" t="n"/>
      <c r="N495" s="26" t="n"/>
      <c r="O495" s="26" t="n"/>
      <c r="P495" s="26" t="n"/>
      <c r="Q495" s="26" t="n"/>
      <c r="R495" s="26" t="n"/>
      <c r="S495" s="26" t="n"/>
      <c r="T495" s="26" t="n"/>
      <c r="U495" s="26" t="n"/>
      <c r="V495" s="26" t="n"/>
      <c r="W495" s="26" t="n"/>
      <c r="X495" s="26" t="n"/>
      <c r="Y495" s="26" t="n"/>
      <c r="Z495" s="26" t="n"/>
      <c r="AA495" s="26" t="n"/>
      <c r="AB495" s="26" t="n"/>
      <c r="AC495" s="26" t="n"/>
      <c r="AD495" s="26" t="n"/>
      <c r="AE495" s="26" t="n"/>
      <c r="AF495" s="26" t="n"/>
      <c r="AG495" s="26" t="n"/>
      <c r="AH495" s="26" t="n"/>
      <c r="AI495" s="26" t="n"/>
      <c r="AJ495" s="26" t="n"/>
      <c r="AK495" s="26" t="n"/>
    </row>
    <row r="496" ht="15.75" customHeight="1" s="120">
      <c r="A496" s="26" t="n"/>
      <c r="B496" s="26" t="n"/>
      <c r="C496" s="26" t="n"/>
      <c r="D496" s="26" t="n"/>
      <c r="E496" s="26" t="n"/>
      <c r="F496" s="26" t="n"/>
      <c r="G496" s="26" t="n"/>
      <c r="H496" s="26" t="n"/>
      <c r="I496" s="26" t="n"/>
      <c r="J496" s="26" t="n"/>
      <c r="K496" s="26" t="n"/>
      <c r="L496" s="26" t="n"/>
      <c r="M496" s="26" t="n"/>
      <c r="N496" s="26" t="n"/>
      <c r="O496" s="26" t="n"/>
      <c r="P496" s="26" t="n"/>
      <c r="Q496" s="26" t="n"/>
      <c r="R496" s="26" t="n"/>
      <c r="S496" s="26" t="n"/>
      <c r="T496" s="26" t="n"/>
      <c r="U496" s="26" t="n"/>
      <c r="V496" s="26" t="n"/>
      <c r="W496" s="26" t="n"/>
      <c r="X496" s="26" t="n"/>
      <c r="Y496" s="26" t="n"/>
      <c r="Z496" s="26" t="n"/>
      <c r="AA496" s="26" t="n"/>
      <c r="AB496" s="26" t="n"/>
      <c r="AC496" s="26" t="n"/>
      <c r="AD496" s="26" t="n"/>
      <c r="AE496" s="26" t="n"/>
      <c r="AF496" s="26" t="n"/>
      <c r="AG496" s="26" t="n"/>
      <c r="AH496" s="26" t="n"/>
      <c r="AI496" s="26" t="n"/>
      <c r="AJ496" s="26" t="n"/>
      <c r="AK496" s="26" t="n"/>
    </row>
    <row r="497" ht="15.75" customHeight="1" s="120">
      <c r="A497" s="26" t="n"/>
      <c r="B497" s="26" t="n"/>
      <c r="C497" s="26" t="n"/>
      <c r="D497" s="26" t="n"/>
      <c r="E497" s="26" t="n"/>
      <c r="F497" s="26" t="n"/>
      <c r="G497" s="26" t="n"/>
      <c r="H497" s="26" t="n"/>
      <c r="I497" s="26" t="n"/>
      <c r="J497" s="26" t="n"/>
      <c r="K497" s="26" t="n"/>
      <c r="L497" s="26" t="n"/>
      <c r="M497" s="26" t="n"/>
      <c r="N497" s="26" t="n"/>
      <c r="O497" s="26" t="n"/>
      <c r="P497" s="26" t="n"/>
      <c r="Q497" s="26" t="n"/>
      <c r="R497" s="26" t="n"/>
      <c r="S497" s="26" t="n"/>
      <c r="T497" s="26" t="n"/>
      <c r="U497" s="26" t="n"/>
      <c r="V497" s="26" t="n"/>
      <c r="W497" s="26" t="n"/>
      <c r="X497" s="26" t="n"/>
      <c r="Y497" s="26" t="n"/>
      <c r="Z497" s="26" t="n"/>
      <c r="AA497" s="26" t="n"/>
      <c r="AB497" s="26" t="n"/>
      <c r="AC497" s="26" t="n"/>
      <c r="AD497" s="26" t="n"/>
      <c r="AE497" s="26" t="n"/>
      <c r="AF497" s="26" t="n"/>
      <c r="AG497" s="26" t="n"/>
      <c r="AH497" s="26" t="n"/>
      <c r="AI497" s="26" t="n"/>
      <c r="AJ497" s="26" t="n"/>
      <c r="AK497" s="26" t="n"/>
    </row>
    <row r="498" ht="15.75" customHeight="1" s="120">
      <c r="A498" s="26" t="n"/>
      <c r="B498" s="26" t="n"/>
      <c r="C498" s="26" t="n"/>
      <c r="D498" s="26" t="n"/>
      <c r="E498" s="26" t="n"/>
      <c r="F498" s="26" t="n"/>
      <c r="G498" s="26" t="n"/>
      <c r="H498" s="26" t="n"/>
      <c r="I498" s="26" t="n"/>
      <c r="J498" s="26" t="n"/>
      <c r="K498" s="26" t="n"/>
      <c r="L498" s="26" t="n"/>
      <c r="M498" s="26" t="n"/>
      <c r="N498" s="26" t="n"/>
      <c r="O498" s="26" t="n"/>
      <c r="P498" s="26" t="n"/>
      <c r="Q498" s="26" t="n"/>
      <c r="R498" s="26" t="n"/>
      <c r="S498" s="26" t="n"/>
      <c r="T498" s="26" t="n"/>
      <c r="U498" s="26" t="n"/>
      <c r="V498" s="26" t="n"/>
      <c r="W498" s="26" t="n"/>
      <c r="X498" s="26" t="n"/>
      <c r="Y498" s="26" t="n"/>
      <c r="Z498" s="26" t="n"/>
      <c r="AA498" s="26" t="n"/>
      <c r="AB498" s="26" t="n"/>
      <c r="AC498" s="26" t="n"/>
      <c r="AD498" s="26" t="n"/>
      <c r="AE498" s="26" t="n"/>
      <c r="AF498" s="26" t="n"/>
      <c r="AG498" s="26" t="n"/>
      <c r="AH498" s="26" t="n"/>
      <c r="AI498" s="26" t="n"/>
      <c r="AJ498" s="26" t="n"/>
      <c r="AK498" s="26" t="n"/>
    </row>
    <row r="499" ht="15.75" customHeight="1" s="120">
      <c r="A499" s="26" t="n"/>
      <c r="B499" s="26" t="n"/>
      <c r="C499" s="26" t="n"/>
      <c r="D499" s="26" t="n"/>
      <c r="E499" s="26" t="n"/>
      <c r="F499" s="26" t="n"/>
      <c r="G499" s="26" t="n"/>
      <c r="H499" s="26" t="n"/>
      <c r="I499" s="26" t="n"/>
      <c r="J499" s="26" t="n"/>
      <c r="K499" s="26" t="n"/>
      <c r="L499" s="26" t="n"/>
      <c r="M499" s="26" t="n"/>
      <c r="N499" s="26" t="n"/>
      <c r="O499" s="26" t="n"/>
      <c r="P499" s="26" t="n"/>
      <c r="Q499" s="26" t="n"/>
      <c r="R499" s="26" t="n"/>
      <c r="S499" s="26" t="n"/>
      <c r="T499" s="26" t="n"/>
      <c r="U499" s="26" t="n"/>
      <c r="V499" s="26" t="n"/>
      <c r="W499" s="26" t="n"/>
      <c r="X499" s="26" t="n"/>
      <c r="Y499" s="26" t="n"/>
      <c r="Z499" s="26" t="n"/>
      <c r="AA499" s="26" t="n"/>
      <c r="AB499" s="26" t="n"/>
      <c r="AC499" s="26" t="n"/>
      <c r="AD499" s="26" t="n"/>
      <c r="AE499" s="26" t="n"/>
      <c r="AF499" s="26" t="n"/>
      <c r="AG499" s="26" t="n"/>
      <c r="AH499" s="26" t="n"/>
      <c r="AI499" s="26" t="n"/>
      <c r="AJ499" s="26" t="n"/>
      <c r="AK499" s="26" t="n"/>
    </row>
    <row r="500" ht="15.75" customHeight="1" s="120">
      <c r="A500" s="26" t="n"/>
      <c r="B500" s="26" t="n"/>
      <c r="C500" s="26" t="n"/>
      <c r="D500" s="26" t="n"/>
      <c r="E500" s="26" t="n"/>
      <c r="F500" s="26" t="n"/>
      <c r="G500" s="26" t="n"/>
      <c r="H500" s="26" t="n"/>
      <c r="I500" s="26" t="n"/>
      <c r="J500" s="26" t="n"/>
      <c r="K500" s="26" t="n"/>
      <c r="L500" s="26" t="n"/>
      <c r="M500" s="26" t="n"/>
      <c r="N500" s="26" t="n"/>
      <c r="O500" s="26" t="n"/>
      <c r="P500" s="26" t="n"/>
      <c r="Q500" s="26" t="n"/>
      <c r="R500" s="26" t="n"/>
      <c r="S500" s="26" t="n"/>
      <c r="T500" s="26" t="n"/>
      <c r="U500" s="26" t="n"/>
      <c r="V500" s="26" t="n"/>
      <c r="W500" s="26" t="n"/>
      <c r="X500" s="26" t="n"/>
      <c r="Y500" s="26" t="n"/>
      <c r="Z500" s="26" t="n"/>
      <c r="AA500" s="26" t="n"/>
      <c r="AB500" s="26" t="n"/>
      <c r="AC500" s="26" t="n"/>
      <c r="AD500" s="26" t="n"/>
      <c r="AE500" s="26" t="n"/>
      <c r="AF500" s="26" t="n"/>
      <c r="AG500" s="26" t="n"/>
      <c r="AH500" s="26" t="n"/>
      <c r="AI500" s="26" t="n"/>
      <c r="AJ500" s="26" t="n"/>
      <c r="AK500" s="26" t="n"/>
    </row>
    <row r="501" ht="15.75" customHeight="1" s="120">
      <c r="A501" s="26" t="n"/>
      <c r="B501" s="26" t="n"/>
      <c r="C501" s="26" t="n"/>
      <c r="D501" s="26" t="n"/>
      <c r="E501" s="26" t="n"/>
      <c r="F501" s="26" t="n"/>
      <c r="G501" s="26" t="n"/>
      <c r="H501" s="26" t="n"/>
      <c r="I501" s="26" t="n"/>
      <c r="J501" s="26" t="n"/>
      <c r="K501" s="26" t="n"/>
      <c r="L501" s="26" t="n"/>
      <c r="M501" s="26" t="n"/>
      <c r="N501" s="26" t="n"/>
      <c r="O501" s="26" t="n"/>
      <c r="P501" s="26" t="n"/>
      <c r="Q501" s="26" t="n"/>
      <c r="R501" s="26" t="n"/>
      <c r="S501" s="26" t="n"/>
      <c r="T501" s="26" t="n"/>
      <c r="U501" s="26" t="n"/>
      <c r="V501" s="26" t="n"/>
      <c r="W501" s="26" t="n"/>
      <c r="X501" s="26" t="n"/>
      <c r="Y501" s="26" t="n"/>
      <c r="Z501" s="26" t="n"/>
      <c r="AA501" s="26" t="n"/>
      <c r="AB501" s="26" t="n"/>
      <c r="AC501" s="26" t="n"/>
      <c r="AD501" s="26" t="n"/>
      <c r="AE501" s="26" t="n"/>
      <c r="AF501" s="26" t="n"/>
      <c r="AG501" s="26" t="n"/>
      <c r="AH501" s="26" t="n"/>
      <c r="AI501" s="26" t="n"/>
      <c r="AJ501" s="26" t="n"/>
      <c r="AK501" s="26" t="n"/>
    </row>
    <row r="502" ht="15.75" customHeight="1" s="120">
      <c r="A502" s="26" t="n"/>
      <c r="B502" s="26" t="n"/>
      <c r="C502" s="26" t="n"/>
      <c r="D502" s="26" t="n"/>
      <c r="E502" s="26" t="n"/>
      <c r="F502" s="26" t="n"/>
      <c r="G502" s="26" t="n"/>
      <c r="H502" s="26" t="n"/>
      <c r="I502" s="26" t="n"/>
      <c r="J502" s="26" t="n"/>
      <c r="K502" s="26" t="n"/>
      <c r="L502" s="26" t="n"/>
      <c r="M502" s="26" t="n"/>
      <c r="N502" s="26" t="n"/>
      <c r="O502" s="26" t="n"/>
      <c r="P502" s="26" t="n"/>
      <c r="Q502" s="26" t="n"/>
      <c r="R502" s="26" t="n"/>
      <c r="S502" s="26" t="n"/>
      <c r="T502" s="26" t="n"/>
      <c r="U502" s="26" t="n"/>
      <c r="V502" s="26" t="n"/>
      <c r="W502" s="26" t="n"/>
      <c r="X502" s="26" t="n"/>
      <c r="Y502" s="26" t="n"/>
      <c r="Z502" s="26" t="n"/>
      <c r="AA502" s="26" t="n"/>
      <c r="AB502" s="26" t="n"/>
      <c r="AC502" s="26" t="n"/>
      <c r="AD502" s="26" t="n"/>
      <c r="AE502" s="26" t="n"/>
      <c r="AF502" s="26" t="n"/>
      <c r="AG502" s="26" t="n"/>
      <c r="AH502" s="26" t="n"/>
      <c r="AI502" s="26" t="n"/>
      <c r="AJ502" s="26" t="n"/>
      <c r="AK502" s="26" t="n"/>
    </row>
    <row r="503" ht="15.75" customHeight="1" s="120">
      <c r="A503" s="26" t="n"/>
      <c r="B503" s="26" t="n"/>
      <c r="C503" s="26" t="n"/>
      <c r="D503" s="26" t="n"/>
      <c r="E503" s="26" t="n"/>
      <c r="F503" s="26" t="n"/>
      <c r="G503" s="26" t="n"/>
      <c r="H503" s="26" t="n"/>
      <c r="I503" s="26" t="n"/>
      <c r="J503" s="26" t="n"/>
      <c r="K503" s="26" t="n"/>
      <c r="L503" s="26" t="n"/>
      <c r="M503" s="26" t="n"/>
      <c r="N503" s="26" t="n"/>
      <c r="O503" s="26" t="n"/>
      <c r="P503" s="26" t="n"/>
      <c r="Q503" s="26" t="n"/>
      <c r="R503" s="26" t="n"/>
      <c r="S503" s="26" t="n"/>
      <c r="T503" s="26" t="n"/>
      <c r="U503" s="26" t="n"/>
      <c r="V503" s="26" t="n"/>
      <c r="W503" s="26" t="n"/>
      <c r="X503" s="26" t="n"/>
      <c r="Y503" s="26" t="n"/>
      <c r="Z503" s="26" t="n"/>
      <c r="AA503" s="26" t="n"/>
      <c r="AB503" s="26" t="n"/>
      <c r="AC503" s="26" t="n"/>
      <c r="AD503" s="26" t="n"/>
      <c r="AE503" s="26" t="n"/>
      <c r="AF503" s="26" t="n"/>
      <c r="AG503" s="26" t="n"/>
      <c r="AH503" s="26" t="n"/>
      <c r="AI503" s="26" t="n"/>
      <c r="AJ503" s="26" t="n"/>
      <c r="AK503" s="26" t="n"/>
    </row>
    <row r="504" ht="15.75" customHeight="1" s="120">
      <c r="A504" s="26" t="n"/>
      <c r="B504" s="26" t="n"/>
      <c r="C504" s="26" t="n"/>
      <c r="D504" s="26" t="n"/>
      <c r="E504" s="26" t="n"/>
      <c r="F504" s="26" t="n"/>
      <c r="G504" s="26" t="n"/>
      <c r="H504" s="26" t="n"/>
      <c r="I504" s="26" t="n"/>
      <c r="J504" s="26" t="n"/>
      <c r="K504" s="26" t="n"/>
      <c r="L504" s="26" t="n"/>
      <c r="M504" s="26" t="n"/>
      <c r="N504" s="26" t="n"/>
      <c r="O504" s="26" t="n"/>
      <c r="P504" s="26" t="n"/>
      <c r="Q504" s="26" t="n"/>
      <c r="R504" s="26" t="n"/>
      <c r="S504" s="26" t="n"/>
      <c r="T504" s="26" t="n"/>
      <c r="U504" s="26" t="n"/>
      <c r="V504" s="26" t="n"/>
      <c r="W504" s="26" t="n"/>
      <c r="X504" s="26" t="n"/>
      <c r="Y504" s="26" t="n"/>
      <c r="Z504" s="26" t="n"/>
      <c r="AA504" s="26" t="n"/>
      <c r="AB504" s="26" t="n"/>
      <c r="AC504" s="26" t="n"/>
      <c r="AD504" s="26" t="n"/>
      <c r="AE504" s="26" t="n"/>
      <c r="AF504" s="26" t="n"/>
      <c r="AG504" s="26" t="n"/>
      <c r="AH504" s="26" t="n"/>
      <c r="AI504" s="26" t="n"/>
      <c r="AJ504" s="26" t="n"/>
      <c r="AK504" s="26" t="n"/>
    </row>
    <row r="505" ht="15.75" customHeight="1" s="120">
      <c r="A505" s="26" t="n"/>
      <c r="B505" s="26" t="n"/>
      <c r="C505" s="26" t="n"/>
      <c r="D505" s="26" t="n"/>
      <c r="E505" s="26" t="n"/>
      <c r="F505" s="26" t="n"/>
      <c r="G505" s="26" t="n"/>
      <c r="H505" s="26" t="n"/>
      <c r="I505" s="26" t="n"/>
      <c r="J505" s="26" t="n"/>
      <c r="K505" s="26" t="n"/>
      <c r="L505" s="26" t="n"/>
      <c r="M505" s="26" t="n"/>
      <c r="N505" s="26" t="n"/>
      <c r="O505" s="26" t="n"/>
      <c r="P505" s="26" t="n"/>
      <c r="Q505" s="26" t="n"/>
      <c r="R505" s="26" t="n"/>
      <c r="S505" s="26" t="n"/>
      <c r="T505" s="26" t="n"/>
      <c r="U505" s="26" t="n"/>
      <c r="V505" s="26" t="n"/>
      <c r="W505" s="26" t="n"/>
      <c r="X505" s="26" t="n"/>
      <c r="Y505" s="26" t="n"/>
      <c r="Z505" s="26" t="n"/>
      <c r="AA505" s="26" t="n"/>
      <c r="AB505" s="26" t="n"/>
      <c r="AC505" s="26" t="n"/>
      <c r="AD505" s="26" t="n"/>
      <c r="AE505" s="26" t="n"/>
      <c r="AF505" s="26" t="n"/>
      <c r="AG505" s="26" t="n"/>
      <c r="AH505" s="26" t="n"/>
      <c r="AI505" s="26" t="n"/>
      <c r="AJ505" s="26" t="n"/>
      <c r="AK505" s="26" t="n"/>
    </row>
    <row r="506" ht="15.75" customHeight="1" s="120">
      <c r="A506" s="26" t="n"/>
      <c r="B506" s="26" t="n"/>
      <c r="C506" s="26" t="n"/>
      <c r="D506" s="26" t="n"/>
      <c r="E506" s="26" t="n"/>
      <c r="F506" s="26" t="n"/>
      <c r="G506" s="26" t="n"/>
      <c r="H506" s="26" t="n"/>
      <c r="I506" s="26" t="n"/>
      <c r="J506" s="26" t="n"/>
      <c r="K506" s="26" t="n"/>
      <c r="L506" s="26" t="n"/>
      <c r="M506" s="26" t="n"/>
      <c r="N506" s="26" t="n"/>
      <c r="O506" s="26" t="n"/>
      <c r="P506" s="26" t="n"/>
      <c r="Q506" s="26" t="n"/>
      <c r="R506" s="26" t="n"/>
      <c r="S506" s="26" t="n"/>
      <c r="T506" s="26" t="n"/>
      <c r="U506" s="26" t="n"/>
      <c r="V506" s="26" t="n"/>
      <c r="W506" s="26" t="n"/>
      <c r="X506" s="26" t="n"/>
      <c r="Y506" s="26" t="n"/>
      <c r="Z506" s="26" t="n"/>
      <c r="AA506" s="26" t="n"/>
      <c r="AB506" s="26" t="n"/>
      <c r="AC506" s="26" t="n"/>
      <c r="AD506" s="26" t="n"/>
      <c r="AE506" s="26" t="n"/>
      <c r="AF506" s="26" t="n"/>
      <c r="AG506" s="26" t="n"/>
      <c r="AH506" s="26" t="n"/>
      <c r="AI506" s="26" t="n"/>
      <c r="AJ506" s="26" t="n"/>
      <c r="AK506" s="26" t="n"/>
    </row>
    <row r="507" ht="15.75" customHeight="1" s="120">
      <c r="A507" s="26" t="n"/>
      <c r="B507" s="26" t="n"/>
      <c r="C507" s="26" t="n"/>
      <c r="D507" s="26" t="n"/>
      <c r="E507" s="26" t="n"/>
      <c r="F507" s="26" t="n"/>
      <c r="G507" s="26" t="n"/>
      <c r="H507" s="26" t="n"/>
      <c r="I507" s="26" t="n"/>
      <c r="J507" s="26" t="n"/>
      <c r="K507" s="26" t="n"/>
      <c r="L507" s="26" t="n"/>
      <c r="M507" s="26" t="n"/>
      <c r="N507" s="26" t="n"/>
      <c r="O507" s="26" t="n"/>
      <c r="P507" s="26" t="n"/>
      <c r="Q507" s="26" t="n"/>
      <c r="R507" s="26" t="n"/>
      <c r="S507" s="26" t="n"/>
      <c r="T507" s="26" t="n"/>
      <c r="U507" s="26" t="n"/>
      <c r="V507" s="26" t="n"/>
      <c r="W507" s="26" t="n"/>
      <c r="X507" s="26" t="n"/>
      <c r="Y507" s="26" t="n"/>
      <c r="Z507" s="26" t="n"/>
      <c r="AA507" s="26" t="n"/>
      <c r="AB507" s="26" t="n"/>
      <c r="AC507" s="26" t="n"/>
      <c r="AD507" s="26" t="n"/>
      <c r="AE507" s="26" t="n"/>
      <c r="AF507" s="26" t="n"/>
      <c r="AG507" s="26" t="n"/>
      <c r="AH507" s="26" t="n"/>
      <c r="AI507" s="26" t="n"/>
      <c r="AJ507" s="26" t="n"/>
      <c r="AK507" s="26" t="n"/>
    </row>
    <row r="508" ht="15.75" customHeight="1" s="120">
      <c r="A508" s="26" t="n"/>
      <c r="B508" s="26" t="n"/>
      <c r="C508" s="26" t="n"/>
      <c r="D508" s="26" t="n"/>
      <c r="E508" s="26" t="n"/>
      <c r="F508" s="26" t="n"/>
      <c r="G508" s="26" t="n"/>
      <c r="H508" s="26" t="n"/>
      <c r="I508" s="26" t="n"/>
      <c r="J508" s="26" t="n"/>
      <c r="K508" s="26" t="n"/>
      <c r="L508" s="26" t="n"/>
      <c r="M508" s="26" t="n"/>
      <c r="N508" s="26" t="n"/>
      <c r="O508" s="26" t="n"/>
      <c r="P508" s="26" t="n"/>
      <c r="Q508" s="26" t="n"/>
      <c r="R508" s="26" t="n"/>
      <c r="S508" s="26" t="n"/>
      <c r="T508" s="26" t="n"/>
      <c r="U508" s="26" t="n"/>
      <c r="V508" s="26" t="n"/>
      <c r="W508" s="26" t="n"/>
      <c r="X508" s="26" t="n"/>
      <c r="Y508" s="26" t="n"/>
      <c r="Z508" s="26" t="n"/>
      <c r="AA508" s="26" t="n"/>
      <c r="AB508" s="26" t="n"/>
      <c r="AC508" s="26" t="n"/>
      <c r="AD508" s="26" t="n"/>
      <c r="AE508" s="26" t="n"/>
      <c r="AF508" s="26" t="n"/>
      <c r="AG508" s="26" t="n"/>
      <c r="AH508" s="26" t="n"/>
      <c r="AI508" s="26" t="n"/>
      <c r="AJ508" s="26" t="n"/>
      <c r="AK508" s="26" t="n"/>
    </row>
    <row r="509" ht="15.75" customHeight="1" s="120">
      <c r="A509" s="26" t="n"/>
      <c r="B509" s="26" t="n"/>
      <c r="C509" s="26" t="n"/>
      <c r="D509" s="26" t="n"/>
      <c r="E509" s="26" t="n"/>
      <c r="F509" s="26" t="n"/>
      <c r="G509" s="26" t="n"/>
      <c r="H509" s="26" t="n"/>
      <c r="I509" s="26" t="n"/>
      <c r="J509" s="26" t="n"/>
      <c r="K509" s="26" t="n"/>
      <c r="L509" s="26" t="n"/>
      <c r="M509" s="26" t="n"/>
      <c r="N509" s="26" t="n"/>
      <c r="O509" s="26" t="n"/>
      <c r="P509" s="26" t="n"/>
      <c r="Q509" s="26" t="n"/>
      <c r="R509" s="26" t="n"/>
      <c r="S509" s="26" t="n"/>
      <c r="T509" s="26" t="n"/>
      <c r="U509" s="26" t="n"/>
      <c r="V509" s="26" t="n"/>
      <c r="W509" s="26" t="n"/>
      <c r="X509" s="26" t="n"/>
      <c r="Y509" s="26" t="n"/>
      <c r="Z509" s="26" t="n"/>
      <c r="AA509" s="26" t="n"/>
      <c r="AB509" s="26" t="n"/>
      <c r="AC509" s="26" t="n"/>
      <c r="AD509" s="26" t="n"/>
      <c r="AE509" s="26" t="n"/>
      <c r="AF509" s="26" t="n"/>
      <c r="AG509" s="26" t="n"/>
      <c r="AH509" s="26" t="n"/>
      <c r="AI509" s="26" t="n"/>
      <c r="AJ509" s="26" t="n"/>
      <c r="AK509" s="26" t="n"/>
    </row>
    <row r="510" ht="15.75" customHeight="1" s="120">
      <c r="A510" s="26" t="n"/>
      <c r="B510" s="26" t="n"/>
      <c r="C510" s="26" t="n"/>
      <c r="D510" s="26" t="n"/>
      <c r="E510" s="26" t="n"/>
      <c r="F510" s="26" t="n"/>
      <c r="G510" s="26" t="n"/>
      <c r="H510" s="26" t="n"/>
      <c r="I510" s="26" t="n"/>
      <c r="J510" s="26" t="n"/>
      <c r="K510" s="26" t="n"/>
      <c r="L510" s="26" t="n"/>
      <c r="M510" s="26" t="n"/>
      <c r="N510" s="26" t="n"/>
      <c r="O510" s="26" t="n"/>
      <c r="P510" s="26" t="n"/>
      <c r="Q510" s="26" t="n"/>
      <c r="R510" s="26" t="n"/>
      <c r="S510" s="26" t="n"/>
      <c r="T510" s="26" t="n"/>
      <c r="U510" s="26" t="n"/>
      <c r="V510" s="26" t="n"/>
      <c r="W510" s="26" t="n"/>
      <c r="X510" s="26" t="n"/>
      <c r="Y510" s="26" t="n"/>
      <c r="Z510" s="26" t="n"/>
      <c r="AA510" s="26" t="n"/>
      <c r="AB510" s="26" t="n"/>
      <c r="AC510" s="26" t="n"/>
      <c r="AD510" s="26" t="n"/>
      <c r="AE510" s="26" t="n"/>
      <c r="AF510" s="26" t="n"/>
      <c r="AG510" s="26" t="n"/>
      <c r="AH510" s="26" t="n"/>
      <c r="AI510" s="26" t="n"/>
      <c r="AJ510" s="26" t="n"/>
      <c r="AK510" s="26" t="n"/>
    </row>
    <row r="511" ht="15.75" customHeight="1" s="120">
      <c r="A511" s="26" t="n"/>
      <c r="B511" s="26" t="n"/>
      <c r="C511" s="26" t="n"/>
      <c r="D511" s="26" t="n"/>
      <c r="E511" s="26" t="n"/>
      <c r="F511" s="26" t="n"/>
      <c r="G511" s="26" t="n"/>
      <c r="H511" s="26" t="n"/>
      <c r="I511" s="26" t="n"/>
      <c r="J511" s="26" t="n"/>
      <c r="K511" s="26" t="n"/>
      <c r="L511" s="26" t="n"/>
      <c r="M511" s="26" t="n"/>
      <c r="N511" s="26" t="n"/>
      <c r="O511" s="26" t="n"/>
      <c r="P511" s="26" t="n"/>
      <c r="Q511" s="26" t="n"/>
      <c r="R511" s="26" t="n"/>
      <c r="S511" s="26" t="n"/>
      <c r="T511" s="26" t="n"/>
      <c r="U511" s="26" t="n"/>
      <c r="V511" s="26" t="n"/>
      <c r="W511" s="26" t="n"/>
      <c r="X511" s="26" t="n"/>
      <c r="Y511" s="26" t="n"/>
      <c r="Z511" s="26" t="n"/>
      <c r="AA511" s="26" t="n"/>
      <c r="AB511" s="26" t="n"/>
      <c r="AC511" s="26" t="n"/>
      <c r="AD511" s="26" t="n"/>
      <c r="AE511" s="26" t="n"/>
      <c r="AF511" s="26" t="n"/>
      <c r="AG511" s="26" t="n"/>
      <c r="AH511" s="26" t="n"/>
      <c r="AI511" s="26" t="n"/>
      <c r="AJ511" s="26" t="n"/>
      <c r="AK511" s="26" t="n"/>
    </row>
    <row r="512" ht="15.75" customHeight="1" s="120">
      <c r="A512" s="26" t="n"/>
      <c r="B512" s="26" t="n"/>
      <c r="C512" s="26" t="n"/>
      <c r="D512" s="26" t="n"/>
      <c r="E512" s="26" t="n"/>
      <c r="F512" s="26" t="n"/>
      <c r="G512" s="26" t="n"/>
      <c r="H512" s="26" t="n"/>
      <c r="I512" s="26" t="n"/>
      <c r="J512" s="26" t="n"/>
      <c r="K512" s="26" t="n"/>
      <c r="L512" s="26" t="n"/>
      <c r="M512" s="26" t="n"/>
      <c r="N512" s="26" t="n"/>
      <c r="O512" s="26" t="n"/>
      <c r="P512" s="26" t="n"/>
      <c r="Q512" s="26" t="n"/>
      <c r="R512" s="26" t="n"/>
      <c r="S512" s="26" t="n"/>
      <c r="T512" s="26" t="n"/>
      <c r="U512" s="26" t="n"/>
      <c r="V512" s="26" t="n"/>
      <c r="W512" s="26" t="n"/>
      <c r="X512" s="26" t="n"/>
      <c r="Y512" s="26" t="n"/>
      <c r="Z512" s="26" t="n"/>
      <c r="AA512" s="26" t="n"/>
      <c r="AB512" s="26" t="n"/>
      <c r="AC512" s="26" t="n"/>
      <c r="AD512" s="26" t="n"/>
      <c r="AE512" s="26" t="n"/>
      <c r="AF512" s="26" t="n"/>
      <c r="AG512" s="26" t="n"/>
      <c r="AH512" s="26" t="n"/>
      <c r="AI512" s="26" t="n"/>
      <c r="AJ512" s="26" t="n"/>
      <c r="AK512" s="26" t="n"/>
    </row>
    <row r="513" ht="15.75" customHeight="1" s="120">
      <c r="A513" s="26" t="n"/>
      <c r="B513" s="26" t="n"/>
      <c r="C513" s="26" t="n"/>
      <c r="D513" s="26" t="n"/>
      <c r="E513" s="26" t="n"/>
      <c r="F513" s="26" t="n"/>
      <c r="G513" s="26" t="n"/>
      <c r="H513" s="26" t="n"/>
      <c r="I513" s="26" t="n"/>
      <c r="J513" s="26" t="n"/>
      <c r="K513" s="26" t="n"/>
      <c r="L513" s="26" t="n"/>
      <c r="M513" s="26" t="n"/>
      <c r="N513" s="26" t="n"/>
      <c r="O513" s="26" t="n"/>
      <c r="P513" s="26" t="n"/>
      <c r="Q513" s="26" t="n"/>
      <c r="R513" s="26" t="n"/>
      <c r="S513" s="26" t="n"/>
      <c r="T513" s="26" t="n"/>
      <c r="U513" s="26" t="n"/>
      <c r="V513" s="26" t="n"/>
      <c r="W513" s="26" t="n"/>
      <c r="X513" s="26" t="n"/>
      <c r="Y513" s="26" t="n"/>
      <c r="Z513" s="26" t="n"/>
      <c r="AA513" s="26" t="n"/>
      <c r="AB513" s="26" t="n"/>
      <c r="AC513" s="26" t="n"/>
      <c r="AD513" s="26" t="n"/>
      <c r="AE513" s="26" t="n"/>
      <c r="AF513" s="26" t="n"/>
      <c r="AG513" s="26" t="n"/>
      <c r="AH513" s="26" t="n"/>
      <c r="AI513" s="26" t="n"/>
      <c r="AJ513" s="26" t="n"/>
      <c r="AK513" s="26" t="n"/>
    </row>
    <row r="514" ht="15.75" customHeight="1" s="120">
      <c r="A514" s="26" t="n"/>
      <c r="B514" s="26" t="n"/>
      <c r="C514" s="26" t="n"/>
      <c r="D514" s="26" t="n"/>
      <c r="E514" s="26" t="n"/>
      <c r="F514" s="26" t="n"/>
      <c r="G514" s="26" t="n"/>
      <c r="H514" s="26" t="n"/>
      <c r="I514" s="26" t="n"/>
      <c r="J514" s="26" t="n"/>
      <c r="K514" s="26" t="n"/>
      <c r="L514" s="26" t="n"/>
      <c r="M514" s="26" t="n"/>
      <c r="N514" s="26" t="n"/>
      <c r="O514" s="26" t="n"/>
      <c r="P514" s="26" t="n"/>
      <c r="Q514" s="26" t="n"/>
      <c r="R514" s="26" t="n"/>
      <c r="S514" s="26" t="n"/>
      <c r="T514" s="26" t="n"/>
      <c r="U514" s="26" t="n"/>
      <c r="V514" s="26" t="n"/>
      <c r="W514" s="26" t="n"/>
      <c r="X514" s="26" t="n"/>
      <c r="Y514" s="26" t="n"/>
      <c r="Z514" s="26" t="n"/>
      <c r="AA514" s="26" t="n"/>
      <c r="AB514" s="26" t="n"/>
      <c r="AC514" s="26" t="n"/>
      <c r="AD514" s="26" t="n"/>
      <c r="AE514" s="26" t="n"/>
      <c r="AF514" s="26" t="n"/>
      <c r="AG514" s="26" t="n"/>
      <c r="AH514" s="26" t="n"/>
      <c r="AI514" s="26" t="n"/>
      <c r="AJ514" s="26" t="n"/>
      <c r="AK514" s="26" t="n"/>
    </row>
    <row r="515" ht="15.75" customHeight="1" s="120">
      <c r="A515" s="26" t="n"/>
      <c r="B515" s="26" t="n"/>
      <c r="C515" s="26" t="n"/>
      <c r="D515" s="26" t="n"/>
      <c r="E515" s="26" t="n"/>
      <c r="F515" s="26" t="n"/>
      <c r="G515" s="26" t="n"/>
      <c r="H515" s="26" t="n"/>
      <c r="I515" s="26" t="n"/>
      <c r="J515" s="26" t="n"/>
      <c r="K515" s="26" t="n"/>
      <c r="L515" s="26" t="n"/>
      <c r="M515" s="26" t="n"/>
      <c r="N515" s="26" t="n"/>
      <c r="O515" s="26" t="n"/>
      <c r="P515" s="26" t="n"/>
      <c r="Q515" s="26" t="n"/>
      <c r="R515" s="26" t="n"/>
      <c r="S515" s="26" t="n"/>
      <c r="T515" s="26" t="n"/>
      <c r="U515" s="26" t="n"/>
      <c r="V515" s="26" t="n"/>
      <c r="W515" s="26" t="n"/>
      <c r="X515" s="26" t="n"/>
      <c r="Y515" s="26" t="n"/>
      <c r="Z515" s="26" t="n"/>
      <c r="AA515" s="26" t="n"/>
      <c r="AB515" s="26" t="n"/>
      <c r="AC515" s="26" t="n"/>
      <c r="AD515" s="26" t="n"/>
      <c r="AE515" s="26" t="n"/>
      <c r="AF515" s="26" t="n"/>
      <c r="AG515" s="26" t="n"/>
      <c r="AH515" s="26" t="n"/>
      <c r="AI515" s="26" t="n"/>
      <c r="AJ515" s="26" t="n"/>
      <c r="AK515" s="26" t="n"/>
    </row>
    <row r="516" ht="15.75" customHeight="1" s="120">
      <c r="A516" s="26" t="n"/>
      <c r="B516" s="26" t="n"/>
      <c r="C516" s="26" t="n"/>
      <c r="D516" s="26" t="n"/>
      <c r="E516" s="26" t="n"/>
      <c r="F516" s="26" t="n"/>
      <c r="G516" s="26" t="n"/>
      <c r="H516" s="26" t="n"/>
      <c r="I516" s="26" t="n"/>
      <c r="J516" s="26" t="n"/>
      <c r="K516" s="26" t="n"/>
      <c r="L516" s="26" t="n"/>
      <c r="M516" s="26" t="n"/>
      <c r="N516" s="26" t="n"/>
      <c r="O516" s="26" t="n"/>
      <c r="P516" s="26" t="n"/>
      <c r="Q516" s="26" t="n"/>
      <c r="R516" s="26" t="n"/>
      <c r="S516" s="26" t="n"/>
      <c r="T516" s="26" t="n"/>
      <c r="U516" s="26" t="n"/>
      <c r="V516" s="26" t="n"/>
      <c r="W516" s="26" t="n"/>
      <c r="X516" s="26" t="n"/>
      <c r="Y516" s="26" t="n"/>
      <c r="Z516" s="26" t="n"/>
      <c r="AA516" s="26" t="n"/>
      <c r="AB516" s="26" t="n"/>
      <c r="AC516" s="26" t="n"/>
      <c r="AD516" s="26" t="n"/>
      <c r="AE516" s="26" t="n"/>
      <c r="AF516" s="26" t="n"/>
      <c r="AG516" s="26" t="n"/>
      <c r="AH516" s="26" t="n"/>
      <c r="AI516" s="26" t="n"/>
      <c r="AJ516" s="26" t="n"/>
      <c r="AK516" s="26" t="n"/>
    </row>
    <row r="517" ht="15.75" customHeight="1" s="120">
      <c r="A517" s="26" t="n"/>
      <c r="B517" s="26" t="n"/>
      <c r="C517" s="26" t="n"/>
      <c r="D517" s="26" t="n"/>
      <c r="E517" s="26" t="n"/>
      <c r="F517" s="26" t="n"/>
      <c r="G517" s="26" t="n"/>
      <c r="H517" s="26" t="n"/>
      <c r="I517" s="26" t="n"/>
      <c r="J517" s="26" t="n"/>
      <c r="K517" s="26" t="n"/>
      <c r="L517" s="26" t="n"/>
      <c r="M517" s="26" t="n"/>
      <c r="N517" s="26" t="n"/>
      <c r="O517" s="26" t="n"/>
      <c r="P517" s="26" t="n"/>
      <c r="Q517" s="26" t="n"/>
      <c r="R517" s="26" t="n"/>
      <c r="S517" s="26" t="n"/>
      <c r="T517" s="26" t="n"/>
      <c r="U517" s="26" t="n"/>
      <c r="V517" s="26" t="n"/>
      <c r="W517" s="26" t="n"/>
      <c r="X517" s="26" t="n"/>
      <c r="Y517" s="26" t="n"/>
      <c r="Z517" s="26" t="n"/>
      <c r="AA517" s="26" t="n"/>
      <c r="AB517" s="26" t="n"/>
      <c r="AC517" s="26" t="n"/>
      <c r="AD517" s="26" t="n"/>
      <c r="AE517" s="26" t="n"/>
      <c r="AF517" s="26" t="n"/>
      <c r="AG517" s="26" t="n"/>
      <c r="AH517" s="26" t="n"/>
      <c r="AI517" s="26" t="n"/>
      <c r="AJ517" s="26" t="n"/>
      <c r="AK517" s="26" t="n"/>
    </row>
    <row r="518" ht="15.75" customHeight="1" s="120">
      <c r="A518" s="26" t="n"/>
      <c r="B518" s="26" t="n"/>
      <c r="C518" s="26" t="n"/>
      <c r="D518" s="26" t="n"/>
      <c r="E518" s="26" t="n"/>
      <c r="F518" s="26" t="n"/>
      <c r="G518" s="26" t="n"/>
      <c r="H518" s="26" t="n"/>
      <c r="I518" s="26" t="n"/>
      <c r="J518" s="26" t="n"/>
      <c r="K518" s="26" t="n"/>
      <c r="L518" s="26" t="n"/>
      <c r="M518" s="26" t="n"/>
      <c r="N518" s="26" t="n"/>
      <c r="O518" s="26" t="n"/>
      <c r="P518" s="26" t="n"/>
      <c r="Q518" s="26" t="n"/>
      <c r="R518" s="26" t="n"/>
      <c r="S518" s="26" t="n"/>
      <c r="T518" s="26" t="n"/>
      <c r="U518" s="26" t="n"/>
      <c r="V518" s="26" t="n"/>
      <c r="W518" s="26" t="n"/>
      <c r="X518" s="26" t="n"/>
      <c r="Y518" s="26" t="n"/>
      <c r="Z518" s="26" t="n"/>
      <c r="AA518" s="26" t="n"/>
      <c r="AB518" s="26" t="n"/>
      <c r="AC518" s="26" t="n"/>
      <c r="AD518" s="26" t="n"/>
      <c r="AE518" s="26" t="n"/>
      <c r="AF518" s="26" t="n"/>
      <c r="AG518" s="26" t="n"/>
      <c r="AH518" s="26" t="n"/>
      <c r="AI518" s="26" t="n"/>
      <c r="AJ518" s="26" t="n"/>
      <c r="AK518" s="26" t="n"/>
    </row>
    <row r="519" ht="15.75" customHeight="1" s="120">
      <c r="A519" s="26" t="n"/>
      <c r="B519" s="26" t="n"/>
      <c r="C519" s="26" t="n"/>
      <c r="D519" s="26" t="n"/>
      <c r="E519" s="26" t="n"/>
      <c r="F519" s="26" t="n"/>
      <c r="G519" s="26" t="n"/>
      <c r="H519" s="26" t="n"/>
      <c r="I519" s="26" t="n"/>
      <c r="J519" s="26" t="n"/>
      <c r="K519" s="26" t="n"/>
      <c r="L519" s="26" t="n"/>
      <c r="M519" s="26" t="n"/>
      <c r="N519" s="26" t="n"/>
      <c r="O519" s="26" t="n"/>
      <c r="P519" s="26" t="n"/>
      <c r="Q519" s="26" t="n"/>
      <c r="R519" s="26" t="n"/>
      <c r="S519" s="26" t="n"/>
      <c r="T519" s="26" t="n"/>
      <c r="U519" s="26" t="n"/>
      <c r="V519" s="26" t="n"/>
      <c r="W519" s="26" t="n"/>
      <c r="X519" s="26" t="n"/>
      <c r="Y519" s="26" t="n"/>
      <c r="Z519" s="26" t="n"/>
      <c r="AA519" s="26" t="n"/>
      <c r="AB519" s="26" t="n"/>
      <c r="AC519" s="26" t="n"/>
      <c r="AD519" s="26" t="n"/>
      <c r="AE519" s="26" t="n"/>
      <c r="AF519" s="26" t="n"/>
      <c r="AG519" s="26" t="n"/>
      <c r="AH519" s="26" t="n"/>
      <c r="AI519" s="26" t="n"/>
      <c r="AJ519" s="26" t="n"/>
      <c r="AK519" s="26" t="n"/>
    </row>
    <row r="520" ht="15.75" customHeight="1" s="120">
      <c r="A520" s="26" t="n"/>
      <c r="B520" s="26" t="n"/>
      <c r="C520" s="26" t="n"/>
      <c r="D520" s="26" t="n"/>
      <c r="E520" s="26" t="n"/>
      <c r="F520" s="26" t="n"/>
      <c r="G520" s="26" t="n"/>
      <c r="H520" s="26" t="n"/>
      <c r="I520" s="26" t="n"/>
      <c r="J520" s="26" t="n"/>
      <c r="K520" s="26" t="n"/>
      <c r="L520" s="26" t="n"/>
      <c r="M520" s="26" t="n"/>
      <c r="N520" s="26" t="n"/>
      <c r="O520" s="26" t="n"/>
      <c r="P520" s="26" t="n"/>
      <c r="Q520" s="26" t="n"/>
      <c r="R520" s="26" t="n"/>
      <c r="S520" s="26" t="n"/>
      <c r="T520" s="26" t="n"/>
      <c r="U520" s="26" t="n"/>
      <c r="V520" s="26" t="n"/>
      <c r="W520" s="26" t="n"/>
      <c r="X520" s="26" t="n"/>
      <c r="Y520" s="26" t="n"/>
      <c r="Z520" s="26" t="n"/>
      <c r="AA520" s="26" t="n"/>
      <c r="AB520" s="26" t="n"/>
      <c r="AC520" s="26" t="n"/>
      <c r="AD520" s="26" t="n"/>
      <c r="AE520" s="26" t="n"/>
      <c r="AF520" s="26" t="n"/>
      <c r="AG520" s="26" t="n"/>
      <c r="AH520" s="26" t="n"/>
      <c r="AI520" s="26" t="n"/>
      <c r="AJ520" s="26" t="n"/>
      <c r="AK520" s="26" t="n"/>
    </row>
    <row r="521" ht="15.75" customHeight="1" s="120">
      <c r="A521" s="26" t="n"/>
      <c r="B521" s="26" t="n"/>
      <c r="C521" s="26" t="n"/>
      <c r="D521" s="26" t="n"/>
      <c r="E521" s="26" t="n"/>
      <c r="F521" s="26" t="n"/>
      <c r="G521" s="26" t="n"/>
      <c r="H521" s="26" t="n"/>
      <c r="I521" s="26" t="n"/>
      <c r="J521" s="26" t="n"/>
      <c r="K521" s="26" t="n"/>
      <c r="L521" s="26" t="n"/>
      <c r="M521" s="26" t="n"/>
      <c r="N521" s="26" t="n"/>
      <c r="O521" s="26" t="n"/>
      <c r="P521" s="26" t="n"/>
      <c r="Q521" s="26" t="n"/>
      <c r="R521" s="26" t="n"/>
      <c r="S521" s="26" t="n"/>
      <c r="T521" s="26" t="n"/>
      <c r="U521" s="26" t="n"/>
      <c r="V521" s="26" t="n"/>
      <c r="W521" s="26" t="n"/>
      <c r="X521" s="26" t="n"/>
      <c r="Y521" s="26" t="n"/>
      <c r="Z521" s="26" t="n"/>
      <c r="AA521" s="26" t="n"/>
      <c r="AB521" s="26" t="n"/>
      <c r="AC521" s="26" t="n"/>
      <c r="AD521" s="26" t="n"/>
      <c r="AE521" s="26" t="n"/>
      <c r="AF521" s="26" t="n"/>
      <c r="AG521" s="26" t="n"/>
      <c r="AH521" s="26" t="n"/>
      <c r="AI521" s="26" t="n"/>
      <c r="AJ521" s="26" t="n"/>
      <c r="AK521" s="26" t="n"/>
    </row>
    <row r="522" ht="15.75" customHeight="1" s="120">
      <c r="A522" s="26" t="n"/>
      <c r="B522" s="26" t="n"/>
      <c r="C522" s="26" t="n"/>
      <c r="D522" s="26" t="n"/>
      <c r="E522" s="26" t="n"/>
      <c r="F522" s="26" t="n"/>
      <c r="G522" s="26" t="n"/>
      <c r="H522" s="26" t="n"/>
      <c r="I522" s="26" t="n"/>
      <c r="J522" s="26" t="n"/>
      <c r="K522" s="26" t="n"/>
      <c r="L522" s="26" t="n"/>
      <c r="M522" s="26" t="n"/>
      <c r="N522" s="26" t="n"/>
      <c r="O522" s="26" t="n"/>
      <c r="P522" s="26" t="n"/>
      <c r="Q522" s="26" t="n"/>
      <c r="R522" s="26" t="n"/>
      <c r="S522" s="26" t="n"/>
      <c r="T522" s="26" t="n"/>
      <c r="U522" s="26" t="n"/>
      <c r="V522" s="26" t="n"/>
      <c r="W522" s="26" t="n"/>
      <c r="X522" s="26" t="n"/>
      <c r="Y522" s="26" t="n"/>
      <c r="Z522" s="26" t="n"/>
      <c r="AA522" s="26" t="n"/>
      <c r="AB522" s="26" t="n"/>
      <c r="AC522" s="26" t="n"/>
      <c r="AD522" s="26" t="n"/>
      <c r="AE522" s="26" t="n"/>
      <c r="AF522" s="26" t="n"/>
      <c r="AG522" s="26" t="n"/>
      <c r="AH522" s="26" t="n"/>
      <c r="AI522" s="26" t="n"/>
      <c r="AJ522" s="26" t="n"/>
      <c r="AK522" s="26" t="n"/>
    </row>
    <row r="523" ht="15.75" customHeight="1" s="120">
      <c r="A523" s="26" t="n"/>
      <c r="B523" s="26" t="n"/>
      <c r="C523" s="26" t="n"/>
      <c r="D523" s="26" t="n"/>
      <c r="E523" s="26" t="n"/>
      <c r="F523" s="26" t="n"/>
      <c r="G523" s="26" t="n"/>
      <c r="H523" s="26" t="n"/>
      <c r="I523" s="26" t="n"/>
      <c r="J523" s="26" t="n"/>
      <c r="K523" s="26" t="n"/>
      <c r="L523" s="26" t="n"/>
      <c r="M523" s="26" t="n"/>
      <c r="N523" s="26" t="n"/>
      <c r="O523" s="26" t="n"/>
      <c r="P523" s="26" t="n"/>
      <c r="Q523" s="26" t="n"/>
      <c r="R523" s="26" t="n"/>
      <c r="S523" s="26" t="n"/>
      <c r="T523" s="26" t="n"/>
      <c r="U523" s="26" t="n"/>
      <c r="V523" s="26" t="n"/>
      <c r="W523" s="26" t="n"/>
      <c r="X523" s="26" t="n"/>
      <c r="Y523" s="26" t="n"/>
      <c r="Z523" s="26" t="n"/>
      <c r="AA523" s="26" t="n"/>
      <c r="AB523" s="26" t="n"/>
      <c r="AC523" s="26" t="n"/>
      <c r="AD523" s="26" t="n"/>
      <c r="AE523" s="26" t="n"/>
      <c r="AF523" s="26" t="n"/>
      <c r="AG523" s="26" t="n"/>
      <c r="AH523" s="26" t="n"/>
      <c r="AI523" s="26" t="n"/>
      <c r="AJ523" s="26" t="n"/>
      <c r="AK523" s="26" t="n"/>
    </row>
    <row r="524" ht="15.75" customHeight="1" s="120">
      <c r="A524" s="26" t="n"/>
      <c r="B524" s="26" t="n"/>
      <c r="C524" s="26" t="n"/>
      <c r="D524" s="26" t="n"/>
      <c r="E524" s="26" t="n"/>
      <c r="F524" s="26" t="n"/>
      <c r="G524" s="26" t="n"/>
      <c r="H524" s="26" t="n"/>
      <c r="I524" s="26" t="n"/>
      <c r="J524" s="26" t="n"/>
      <c r="K524" s="26" t="n"/>
      <c r="L524" s="26" t="n"/>
      <c r="M524" s="26" t="n"/>
      <c r="N524" s="26" t="n"/>
      <c r="O524" s="26" t="n"/>
      <c r="P524" s="26" t="n"/>
      <c r="Q524" s="26" t="n"/>
      <c r="R524" s="26" t="n"/>
      <c r="S524" s="26" t="n"/>
      <c r="T524" s="26" t="n"/>
      <c r="U524" s="26" t="n"/>
      <c r="V524" s="26" t="n"/>
      <c r="W524" s="26" t="n"/>
      <c r="X524" s="26" t="n"/>
      <c r="Y524" s="26" t="n"/>
      <c r="Z524" s="26" t="n"/>
      <c r="AA524" s="26" t="n"/>
      <c r="AB524" s="26" t="n"/>
      <c r="AC524" s="26" t="n"/>
      <c r="AD524" s="26" t="n"/>
      <c r="AE524" s="26" t="n"/>
      <c r="AF524" s="26" t="n"/>
      <c r="AG524" s="26" t="n"/>
      <c r="AH524" s="26" t="n"/>
      <c r="AI524" s="26" t="n"/>
      <c r="AJ524" s="26" t="n"/>
      <c r="AK524" s="26" t="n"/>
    </row>
    <row r="525" ht="15.75" customHeight="1" s="120">
      <c r="A525" s="26" t="n"/>
      <c r="B525" s="26" t="n"/>
      <c r="C525" s="26" t="n"/>
      <c r="D525" s="26" t="n"/>
      <c r="E525" s="26" t="n"/>
      <c r="F525" s="26" t="n"/>
      <c r="G525" s="26" t="n"/>
      <c r="H525" s="26" t="n"/>
      <c r="I525" s="26" t="n"/>
      <c r="J525" s="26" t="n"/>
      <c r="K525" s="26" t="n"/>
      <c r="L525" s="26" t="n"/>
      <c r="M525" s="26" t="n"/>
      <c r="N525" s="26" t="n"/>
      <c r="O525" s="26" t="n"/>
      <c r="P525" s="26" t="n"/>
      <c r="Q525" s="26" t="n"/>
      <c r="R525" s="26" t="n"/>
      <c r="S525" s="26" t="n"/>
      <c r="T525" s="26" t="n"/>
      <c r="U525" s="26" t="n"/>
      <c r="V525" s="26" t="n"/>
      <c r="W525" s="26" t="n"/>
      <c r="X525" s="26" t="n"/>
      <c r="Y525" s="26" t="n"/>
      <c r="Z525" s="26" t="n"/>
      <c r="AA525" s="26" t="n"/>
      <c r="AB525" s="26" t="n"/>
      <c r="AC525" s="26" t="n"/>
      <c r="AD525" s="26" t="n"/>
      <c r="AE525" s="26" t="n"/>
      <c r="AF525" s="26" t="n"/>
      <c r="AG525" s="26" t="n"/>
      <c r="AH525" s="26" t="n"/>
      <c r="AI525" s="26" t="n"/>
      <c r="AJ525" s="26" t="n"/>
      <c r="AK525" s="26" t="n"/>
    </row>
    <row r="526" ht="15.75" customHeight="1" s="120">
      <c r="A526" s="26" t="n"/>
      <c r="B526" s="26" t="n"/>
      <c r="C526" s="26" t="n"/>
      <c r="D526" s="26" t="n"/>
      <c r="E526" s="26" t="n"/>
      <c r="F526" s="26" t="n"/>
      <c r="G526" s="26" t="n"/>
      <c r="H526" s="26" t="n"/>
      <c r="I526" s="26" t="n"/>
      <c r="J526" s="26" t="n"/>
      <c r="K526" s="26" t="n"/>
      <c r="L526" s="26" t="n"/>
      <c r="M526" s="26" t="n"/>
      <c r="N526" s="26" t="n"/>
      <c r="O526" s="26" t="n"/>
      <c r="P526" s="26" t="n"/>
      <c r="Q526" s="26" t="n"/>
      <c r="R526" s="26" t="n"/>
      <c r="S526" s="26" t="n"/>
      <c r="T526" s="26" t="n"/>
      <c r="U526" s="26" t="n"/>
      <c r="V526" s="26" t="n"/>
      <c r="W526" s="26" t="n"/>
      <c r="X526" s="26" t="n"/>
      <c r="Y526" s="26" t="n"/>
      <c r="Z526" s="26" t="n"/>
      <c r="AA526" s="26" t="n"/>
      <c r="AB526" s="26" t="n"/>
      <c r="AC526" s="26" t="n"/>
      <c r="AD526" s="26" t="n"/>
      <c r="AE526" s="26" t="n"/>
      <c r="AF526" s="26" t="n"/>
      <c r="AG526" s="26" t="n"/>
      <c r="AH526" s="26" t="n"/>
      <c r="AI526" s="26" t="n"/>
      <c r="AJ526" s="26" t="n"/>
      <c r="AK526" s="26" t="n"/>
    </row>
    <row r="527" ht="15.75" customHeight="1" s="120">
      <c r="A527" s="26" t="n"/>
      <c r="B527" s="26" t="n"/>
      <c r="C527" s="26" t="n"/>
      <c r="D527" s="26" t="n"/>
      <c r="E527" s="26" t="n"/>
      <c r="F527" s="26" t="n"/>
      <c r="G527" s="26" t="n"/>
      <c r="H527" s="26" t="n"/>
      <c r="I527" s="26" t="n"/>
      <c r="J527" s="26" t="n"/>
      <c r="K527" s="26" t="n"/>
      <c r="L527" s="26" t="n"/>
      <c r="M527" s="26" t="n"/>
      <c r="N527" s="26" t="n"/>
      <c r="O527" s="26" t="n"/>
      <c r="P527" s="26" t="n"/>
      <c r="Q527" s="26" t="n"/>
      <c r="R527" s="26" t="n"/>
      <c r="S527" s="26" t="n"/>
      <c r="T527" s="26" t="n"/>
      <c r="U527" s="26" t="n"/>
      <c r="V527" s="26" t="n"/>
      <c r="W527" s="26" t="n"/>
      <c r="X527" s="26" t="n"/>
      <c r="Y527" s="26" t="n"/>
      <c r="Z527" s="26" t="n"/>
      <c r="AA527" s="26" t="n"/>
      <c r="AB527" s="26" t="n"/>
      <c r="AC527" s="26" t="n"/>
      <c r="AD527" s="26" t="n"/>
      <c r="AE527" s="26" t="n"/>
      <c r="AF527" s="26" t="n"/>
      <c r="AG527" s="26" t="n"/>
      <c r="AH527" s="26" t="n"/>
      <c r="AI527" s="26" t="n"/>
      <c r="AJ527" s="26" t="n"/>
      <c r="AK527" s="26" t="n"/>
    </row>
    <row r="528" ht="15.75" customHeight="1" s="120">
      <c r="A528" s="26" t="n"/>
      <c r="B528" s="26" t="n"/>
      <c r="C528" s="26" t="n"/>
      <c r="D528" s="26" t="n"/>
      <c r="E528" s="26" t="n"/>
      <c r="F528" s="26" t="n"/>
      <c r="G528" s="26" t="n"/>
      <c r="H528" s="26" t="n"/>
      <c r="I528" s="26" t="n"/>
      <c r="J528" s="26" t="n"/>
      <c r="K528" s="26" t="n"/>
      <c r="L528" s="26" t="n"/>
      <c r="M528" s="26" t="n"/>
      <c r="N528" s="26" t="n"/>
      <c r="O528" s="26" t="n"/>
      <c r="P528" s="26" t="n"/>
      <c r="Q528" s="26" t="n"/>
      <c r="R528" s="26" t="n"/>
      <c r="S528" s="26" t="n"/>
      <c r="T528" s="26" t="n"/>
      <c r="U528" s="26" t="n"/>
      <c r="V528" s="26" t="n"/>
      <c r="W528" s="26" t="n"/>
      <c r="X528" s="26" t="n"/>
      <c r="Y528" s="26" t="n"/>
      <c r="Z528" s="26" t="n"/>
      <c r="AA528" s="26" t="n"/>
      <c r="AB528" s="26" t="n"/>
      <c r="AC528" s="26" t="n"/>
      <c r="AD528" s="26" t="n"/>
      <c r="AE528" s="26" t="n"/>
      <c r="AF528" s="26" t="n"/>
      <c r="AG528" s="26" t="n"/>
      <c r="AH528" s="26" t="n"/>
      <c r="AI528" s="26" t="n"/>
      <c r="AJ528" s="26" t="n"/>
      <c r="AK528" s="26" t="n"/>
    </row>
    <row r="529" ht="15.75" customHeight="1" s="120">
      <c r="A529" s="26" t="n"/>
      <c r="B529" s="26" t="n"/>
      <c r="C529" s="26" t="n"/>
      <c r="D529" s="26" t="n"/>
      <c r="E529" s="26" t="n"/>
      <c r="F529" s="26" t="n"/>
      <c r="G529" s="26" t="n"/>
      <c r="H529" s="26" t="n"/>
      <c r="I529" s="26" t="n"/>
      <c r="J529" s="26" t="n"/>
      <c r="K529" s="26" t="n"/>
      <c r="L529" s="26" t="n"/>
      <c r="M529" s="26" t="n"/>
      <c r="N529" s="26" t="n"/>
      <c r="O529" s="26" t="n"/>
      <c r="P529" s="26" t="n"/>
      <c r="Q529" s="26" t="n"/>
      <c r="R529" s="26" t="n"/>
      <c r="S529" s="26" t="n"/>
      <c r="T529" s="26" t="n"/>
      <c r="U529" s="26" t="n"/>
      <c r="V529" s="26" t="n"/>
      <c r="W529" s="26" t="n"/>
      <c r="X529" s="26" t="n"/>
      <c r="Y529" s="26" t="n"/>
      <c r="Z529" s="26" t="n"/>
      <c r="AA529" s="26" t="n"/>
      <c r="AB529" s="26" t="n"/>
      <c r="AC529" s="26" t="n"/>
      <c r="AD529" s="26" t="n"/>
      <c r="AE529" s="26" t="n"/>
      <c r="AF529" s="26" t="n"/>
      <c r="AG529" s="26" t="n"/>
      <c r="AH529" s="26" t="n"/>
      <c r="AI529" s="26" t="n"/>
      <c r="AJ529" s="26" t="n"/>
      <c r="AK529" s="26" t="n"/>
    </row>
    <row r="530" ht="15.75" customHeight="1" s="120">
      <c r="A530" s="26" t="n"/>
      <c r="B530" s="26" t="n"/>
      <c r="C530" s="26" t="n"/>
      <c r="D530" s="26" t="n"/>
      <c r="E530" s="26" t="n"/>
      <c r="F530" s="26" t="n"/>
      <c r="G530" s="26" t="n"/>
      <c r="H530" s="26" t="n"/>
      <c r="I530" s="26" t="n"/>
      <c r="J530" s="26" t="n"/>
      <c r="K530" s="26" t="n"/>
      <c r="L530" s="26" t="n"/>
      <c r="M530" s="26" t="n"/>
      <c r="N530" s="26" t="n"/>
      <c r="O530" s="26" t="n"/>
      <c r="P530" s="26" t="n"/>
      <c r="Q530" s="26" t="n"/>
      <c r="R530" s="26" t="n"/>
      <c r="S530" s="26" t="n"/>
      <c r="T530" s="26" t="n"/>
      <c r="U530" s="26" t="n"/>
      <c r="V530" s="26" t="n"/>
      <c r="W530" s="26" t="n"/>
      <c r="X530" s="26" t="n"/>
      <c r="Y530" s="26" t="n"/>
      <c r="Z530" s="26" t="n"/>
      <c r="AA530" s="26" t="n"/>
      <c r="AB530" s="26" t="n"/>
      <c r="AC530" s="26" t="n"/>
      <c r="AD530" s="26" t="n"/>
      <c r="AE530" s="26" t="n"/>
      <c r="AF530" s="26" t="n"/>
      <c r="AG530" s="26" t="n"/>
      <c r="AH530" s="26" t="n"/>
      <c r="AI530" s="26" t="n"/>
      <c r="AJ530" s="26" t="n"/>
      <c r="AK530" s="26" t="n"/>
    </row>
    <row r="531" ht="15.75" customHeight="1" s="120">
      <c r="A531" s="26" t="n"/>
      <c r="B531" s="26" t="n"/>
      <c r="C531" s="26" t="n"/>
      <c r="D531" s="26" t="n"/>
      <c r="E531" s="26" t="n"/>
      <c r="F531" s="26" t="n"/>
      <c r="G531" s="26" t="n"/>
      <c r="H531" s="26" t="n"/>
      <c r="I531" s="26" t="n"/>
      <c r="J531" s="26" t="n"/>
      <c r="K531" s="26" t="n"/>
      <c r="L531" s="26" t="n"/>
      <c r="M531" s="26" t="n"/>
      <c r="N531" s="26" t="n"/>
      <c r="O531" s="26" t="n"/>
      <c r="P531" s="26" t="n"/>
      <c r="Q531" s="26" t="n"/>
      <c r="R531" s="26" t="n"/>
      <c r="S531" s="26" t="n"/>
      <c r="T531" s="26" t="n"/>
      <c r="U531" s="26" t="n"/>
      <c r="V531" s="26" t="n"/>
      <c r="W531" s="26" t="n"/>
      <c r="X531" s="26" t="n"/>
      <c r="Y531" s="26" t="n"/>
      <c r="Z531" s="26" t="n"/>
      <c r="AA531" s="26" t="n"/>
      <c r="AB531" s="26" t="n"/>
      <c r="AC531" s="26" t="n"/>
      <c r="AD531" s="26" t="n"/>
      <c r="AE531" s="26" t="n"/>
      <c r="AF531" s="26" t="n"/>
      <c r="AG531" s="26" t="n"/>
      <c r="AH531" s="26" t="n"/>
      <c r="AI531" s="26" t="n"/>
      <c r="AJ531" s="26" t="n"/>
      <c r="AK531" s="26" t="n"/>
    </row>
    <row r="532" ht="15.75" customHeight="1" s="120">
      <c r="A532" s="26" t="n"/>
      <c r="B532" s="26" t="n"/>
      <c r="C532" s="26" t="n"/>
      <c r="D532" s="26" t="n"/>
      <c r="E532" s="26" t="n"/>
      <c r="F532" s="26" t="n"/>
      <c r="G532" s="26" t="n"/>
      <c r="H532" s="26" t="n"/>
      <c r="I532" s="26" t="n"/>
      <c r="J532" s="26" t="n"/>
      <c r="K532" s="26" t="n"/>
      <c r="L532" s="26" t="n"/>
      <c r="M532" s="26" t="n"/>
      <c r="N532" s="26" t="n"/>
      <c r="O532" s="26" t="n"/>
      <c r="P532" s="26" t="n"/>
      <c r="Q532" s="26" t="n"/>
      <c r="R532" s="26" t="n"/>
      <c r="S532" s="26" t="n"/>
      <c r="T532" s="26" t="n"/>
      <c r="U532" s="26" t="n"/>
      <c r="V532" s="26" t="n"/>
      <c r="W532" s="26" t="n"/>
      <c r="X532" s="26" t="n"/>
      <c r="Y532" s="26" t="n"/>
      <c r="Z532" s="26" t="n"/>
      <c r="AA532" s="26" t="n"/>
      <c r="AB532" s="26" t="n"/>
      <c r="AC532" s="26" t="n"/>
      <c r="AD532" s="26" t="n"/>
      <c r="AE532" s="26" t="n"/>
      <c r="AF532" s="26" t="n"/>
      <c r="AG532" s="26" t="n"/>
      <c r="AH532" s="26" t="n"/>
      <c r="AI532" s="26" t="n"/>
      <c r="AJ532" s="26" t="n"/>
      <c r="AK532" s="26" t="n"/>
    </row>
    <row r="533" ht="15.75" customHeight="1" s="120">
      <c r="A533" s="26" t="n"/>
      <c r="B533" s="26" t="n"/>
      <c r="C533" s="26" t="n"/>
      <c r="D533" s="26" t="n"/>
      <c r="E533" s="26" t="n"/>
      <c r="F533" s="26" t="n"/>
      <c r="G533" s="26" t="n"/>
      <c r="H533" s="26" t="n"/>
      <c r="I533" s="26" t="n"/>
      <c r="J533" s="26" t="n"/>
      <c r="K533" s="26" t="n"/>
      <c r="L533" s="26" t="n"/>
      <c r="M533" s="26" t="n"/>
      <c r="N533" s="26" t="n"/>
      <c r="O533" s="26" t="n"/>
      <c r="P533" s="26" t="n"/>
      <c r="Q533" s="26" t="n"/>
      <c r="R533" s="26" t="n"/>
      <c r="S533" s="26" t="n"/>
      <c r="T533" s="26" t="n"/>
      <c r="U533" s="26" t="n"/>
      <c r="V533" s="26" t="n"/>
      <c r="W533" s="26" t="n"/>
      <c r="X533" s="26" t="n"/>
      <c r="Y533" s="26" t="n"/>
      <c r="Z533" s="26" t="n"/>
      <c r="AA533" s="26" t="n"/>
      <c r="AB533" s="26" t="n"/>
      <c r="AC533" s="26" t="n"/>
      <c r="AD533" s="26" t="n"/>
      <c r="AE533" s="26" t="n"/>
      <c r="AF533" s="26" t="n"/>
      <c r="AG533" s="26" t="n"/>
      <c r="AH533" s="26" t="n"/>
      <c r="AI533" s="26" t="n"/>
      <c r="AJ533" s="26" t="n"/>
      <c r="AK533" s="26" t="n"/>
    </row>
    <row r="534" ht="15.75" customHeight="1" s="120">
      <c r="A534" s="26" t="n"/>
      <c r="B534" s="26" t="n"/>
      <c r="C534" s="26" t="n"/>
      <c r="D534" s="26" t="n"/>
      <c r="E534" s="26" t="n"/>
      <c r="F534" s="26" t="n"/>
      <c r="G534" s="26" t="n"/>
      <c r="H534" s="26" t="n"/>
      <c r="I534" s="26" t="n"/>
      <c r="J534" s="26" t="n"/>
      <c r="K534" s="26" t="n"/>
      <c r="L534" s="26" t="n"/>
      <c r="M534" s="26" t="n"/>
      <c r="N534" s="26" t="n"/>
      <c r="O534" s="26" t="n"/>
      <c r="P534" s="26" t="n"/>
      <c r="Q534" s="26" t="n"/>
      <c r="R534" s="26" t="n"/>
      <c r="S534" s="26" t="n"/>
      <c r="T534" s="26" t="n"/>
      <c r="U534" s="26" t="n"/>
      <c r="V534" s="26" t="n"/>
      <c r="W534" s="26" t="n"/>
      <c r="X534" s="26" t="n"/>
      <c r="Y534" s="26" t="n"/>
      <c r="Z534" s="26" t="n"/>
      <c r="AA534" s="26" t="n"/>
      <c r="AB534" s="26" t="n"/>
      <c r="AC534" s="26" t="n"/>
      <c r="AD534" s="26" t="n"/>
      <c r="AE534" s="26" t="n"/>
      <c r="AF534" s="26" t="n"/>
      <c r="AG534" s="26" t="n"/>
      <c r="AH534" s="26" t="n"/>
      <c r="AI534" s="26" t="n"/>
      <c r="AJ534" s="26" t="n"/>
      <c r="AK534" s="26" t="n"/>
    </row>
    <row r="535" ht="15.75" customHeight="1" s="120">
      <c r="A535" s="26" t="n"/>
      <c r="B535" s="26" t="n"/>
      <c r="C535" s="26" t="n"/>
      <c r="D535" s="26" t="n"/>
      <c r="E535" s="26" t="n"/>
      <c r="F535" s="26" t="n"/>
      <c r="G535" s="26" t="n"/>
      <c r="H535" s="26" t="n"/>
      <c r="I535" s="26" t="n"/>
      <c r="J535" s="26" t="n"/>
      <c r="K535" s="26" t="n"/>
      <c r="L535" s="26" t="n"/>
      <c r="M535" s="26" t="n"/>
      <c r="N535" s="26" t="n"/>
      <c r="O535" s="26" t="n"/>
      <c r="P535" s="26" t="n"/>
      <c r="Q535" s="26" t="n"/>
      <c r="R535" s="26" t="n"/>
      <c r="S535" s="26" t="n"/>
      <c r="T535" s="26" t="n"/>
      <c r="U535" s="26" t="n"/>
      <c r="V535" s="26" t="n"/>
      <c r="W535" s="26" t="n"/>
      <c r="X535" s="26" t="n"/>
      <c r="Y535" s="26" t="n"/>
      <c r="Z535" s="26" t="n"/>
      <c r="AA535" s="26" t="n"/>
      <c r="AB535" s="26" t="n"/>
      <c r="AC535" s="26" t="n"/>
      <c r="AD535" s="26" t="n"/>
      <c r="AE535" s="26" t="n"/>
      <c r="AF535" s="26" t="n"/>
      <c r="AG535" s="26" t="n"/>
      <c r="AH535" s="26" t="n"/>
      <c r="AI535" s="26" t="n"/>
      <c r="AJ535" s="26" t="n"/>
      <c r="AK535" s="26" t="n"/>
    </row>
    <row r="536" ht="15.75" customHeight="1" s="120">
      <c r="A536" s="26" t="n"/>
      <c r="B536" s="26" t="n"/>
      <c r="C536" s="26" t="n"/>
      <c r="D536" s="26" t="n"/>
      <c r="E536" s="26" t="n"/>
      <c r="F536" s="26" t="n"/>
      <c r="G536" s="26" t="n"/>
      <c r="H536" s="26" t="n"/>
      <c r="I536" s="26" t="n"/>
      <c r="J536" s="26" t="n"/>
      <c r="K536" s="26" t="n"/>
      <c r="L536" s="26" t="n"/>
      <c r="M536" s="26" t="n"/>
      <c r="N536" s="26" t="n"/>
      <c r="O536" s="26" t="n"/>
      <c r="P536" s="26" t="n"/>
      <c r="Q536" s="26" t="n"/>
      <c r="R536" s="26" t="n"/>
      <c r="S536" s="26" t="n"/>
      <c r="T536" s="26" t="n"/>
      <c r="U536" s="26" t="n"/>
      <c r="V536" s="26" t="n"/>
      <c r="W536" s="26" t="n"/>
      <c r="X536" s="26" t="n"/>
      <c r="Y536" s="26" t="n"/>
      <c r="Z536" s="26" t="n"/>
      <c r="AA536" s="26" t="n"/>
      <c r="AB536" s="26" t="n"/>
      <c r="AC536" s="26" t="n"/>
      <c r="AD536" s="26" t="n"/>
      <c r="AE536" s="26" t="n"/>
      <c r="AF536" s="26" t="n"/>
      <c r="AG536" s="26" t="n"/>
      <c r="AH536" s="26" t="n"/>
      <c r="AI536" s="26" t="n"/>
      <c r="AJ536" s="26" t="n"/>
      <c r="AK536" s="26" t="n"/>
    </row>
    <row r="537" ht="15.75" customHeight="1" s="120">
      <c r="A537" s="26" t="n"/>
      <c r="B537" s="26" t="n"/>
      <c r="C537" s="26" t="n"/>
      <c r="D537" s="26" t="n"/>
      <c r="E537" s="26" t="n"/>
      <c r="F537" s="26" t="n"/>
      <c r="G537" s="26" t="n"/>
      <c r="H537" s="26" t="n"/>
      <c r="I537" s="26" t="n"/>
      <c r="J537" s="26" t="n"/>
      <c r="K537" s="26" t="n"/>
      <c r="L537" s="26" t="n"/>
      <c r="M537" s="26" t="n"/>
      <c r="N537" s="26" t="n"/>
      <c r="O537" s="26" t="n"/>
      <c r="P537" s="26" t="n"/>
      <c r="Q537" s="26" t="n"/>
      <c r="R537" s="26" t="n"/>
      <c r="S537" s="26" t="n"/>
      <c r="T537" s="26" t="n"/>
      <c r="U537" s="26" t="n"/>
      <c r="V537" s="26" t="n"/>
      <c r="W537" s="26" t="n"/>
      <c r="X537" s="26" t="n"/>
      <c r="Y537" s="26" t="n"/>
      <c r="Z537" s="26" t="n"/>
      <c r="AA537" s="26" t="n"/>
      <c r="AB537" s="26" t="n"/>
      <c r="AC537" s="26" t="n"/>
      <c r="AD537" s="26" t="n"/>
      <c r="AE537" s="26" t="n"/>
      <c r="AF537" s="26" t="n"/>
      <c r="AG537" s="26" t="n"/>
      <c r="AH537" s="26" t="n"/>
      <c r="AI537" s="26" t="n"/>
      <c r="AJ537" s="26" t="n"/>
      <c r="AK537" s="26" t="n"/>
    </row>
    <row r="538" ht="15.75" customHeight="1" s="120">
      <c r="A538" s="26" t="n"/>
      <c r="B538" s="26" t="n"/>
      <c r="C538" s="26" t="n"/>
      <c r="D538" s="26" t="n"/>
      <c r="E538" s="26" t="n"/>
      <c r="F538" s="26" t="n"/>
      <c r="G538" s="26" t="n"/>
      <c r="H538" s="26" t="n"/>
      <c r="I538" s="26" t="n"/>
      <c r="J538" s="26" t="n"/>
      <c r="K538" s="26" t="n"/>
      <c r="L538" s="26" t="n"/>
      <c r="M538" s="26" t="n"/>
      <c r="N538" s="26" t="n"/>
      <c r="O538" s="26" t="n"/>
      <c r="P538" s="26" t="n"/>
      <c r="Q538" s="26" t="n"/>
      <c r="R538" s="26" t="n"/>
      <c r="S538" s="26" t="n"/>
      <c r="T538" s="26" t="n"/>
      <c r="U538" s="26" t="n"/>
      <c r="V538" s="26" t="n"/>
      <c r="W538" s="26" t="n"/>
      <c r="X538" s="26" t="n"/>
      <c r="Y538" s="26" t="n"/>
      <c r="Z538" s="26" t="n"/>
      <c r="AA538" s="26" t="n"/>
      <c r="AB538" s="26" t="n"/>
      <c r="AC538" s="26" t="n"/>
      <c r="AD538" s="26" t="n"/>
      <c r="AE538" s="26" t="n"/>
      <c r="AF538" s="26" t="n"/>
      <c r="AG538" s="26" t="n"/>
      <c r="AH538" s="26" t="n"/>
      <c r="AI538" s="26" t="n"/>
      <c r="AJ538" s="26" t="n"/>
      <c r="AK538" s="26" t="n"/>
    </row>
    <row r="539" ht="15.75" customHeight="1" s="120">
      <c r="A539" s="26" t="n"/>
      <c r="B539" s="26" t="n"/>
      <c r="C539" s="26" t="n"/>
      <c r="D539" s="26" t="n"/>
      <c r="E539" s="26" t="n"/>
      <c r="F539" s="26" t="n"/>
      <c r="G539" s="26" t="n"/>
      <c r="H539" s="26" t="n"/>
      <c r="I539" s="26" t="n"/>
      <c r="J539" s="26" t="n"/>
      <c r="K539" s="26" t="n"/>
      <c r="L539" s="26" t="n"/>
      <c r="M539" s="26" t="n"/>
      <c r="N539" s="26" t="n"/>
      <c r="O539" s="26" t="n"/>
      <c r="P539" s="26" t="n"/>
      <c r="Q539" s="26" t="n"/>
      <c r="R539" s="26" t="n"/>
      <c r="S539" s="26" t="n"/>
      <c r="T539" s="26" t="n"/>
      <c r="U539" s="26" t="n"/>
      <c r="V539" s="26" t="n"/>
      <c r="W539" s="26" t="n"/>
      <c r="X539" s="26" t="n"/>
      <c r="Y539" s="26" t="n"/>
      <c r="Z539" s="26" t="n"/>
      <c r="AA539" s="26" t="n"/>
      <c r="AB539" s="26" t="n"/>
      <c r="AC539" s="26" t="n"/>
      <c r="AD539" s="26" t="n"/>
      <c r="AE539" s="26" t="n"/>
      <c r="AF539" s="26" t="n"/>
      <c r="AG539" s="26" t="n"/>
      <c r="AH539" s="26" t="n"/>
      <c r="AI539" s="26" t="n"/>
      <c r="AJ539" s="26" t="n"/>
      <c r="AK539" s="26" t="n"/>
    </row>
    <row r="540" ht="15.75" customHeight="1" s="120">
      <c r="A540" s="26" t="n"/>
      <c r="B540" s="26" t="n"/>
      <c r="C540" s="26" t="n"/>
      <c r="D540" s="26" t="n"/>
      <c r="E540" s="26" t="n"/>
      <c r="F540" s="26" t="n"/>
      <c r="G540" s="26" t="n"/>
      <c r="H540" s="26" t="n"/>
      <c r="I540" s="26" t="n"/>
      <c r="J540" s="26" t="n"/>
      <c r="K540" s="26" t="n"/>
      <c r="L540" s="26" t="n"/>
      <c r="M540" s="26" t="n"/>
      <c r="N540" s="26" t="n"/>
      <c r="O540" s="26" t="n"/>
      <c r="P540" s="26" t="n"/>
      <c r="Q540" s="26" t="n"/>
      <c r="R540" s="26" t="n"/>
      <c r="S540" s="26" t="n"/>
      <c r="T540" s="26" t="n"/>
      <c r="U540" s="26" t="n"/>
      <c r="V540" s="26" t="n"/>
      <c r="W540" s="26" t="n"/>
      <c r="X540" s="26" t="n"/>
      <c r="Y540" s="26" t="n"/>
      <c r="Z540" s="26" t="n"/>
      <c r="AA540" s="26" t="n"/>
      <c r="AB540" s="26" t="n"/>
      <c r="AC540" s="26" t="n"/>
      <c r="AD540" s="26" t="n"/>
      <c r="AE540" s="26" t="n"/>
      <c r="AF540" s="26" t="n"/>
      <c r="AG540" s="26" t="n"/>
      <c r="AH540" s="26" t="n"/>
      <c r="AI540" s="26" t="n"/>
      <c r="AJ540" s="26" t="n"/>
      <c r="AK540" s="26" t="n"/>
    </row>
    <row r="541" ht="15.75" customHeight="1" s="120">
      <c r="A541" s="26" t="n"/>
      <c r="B541" s="26" t="n"/>
      <c r="C541" s="26" t="n"/>
      <c r="D541" s="26" t="n"/>
      <c r="E541" s="26" t="n"/>
      <c r="F541" s="26" t="n"/>
      <c r="G541" s="26" t="n"/>
      <c r="H541" s="26" t="n"/>
      <c r="I541" s="26" t="n"/>
      <c r="J541" s="26" t="n"/>
      <c r="K541" s="26" t="n"/>
      <c r="L541" s="26" t="n"/>
      <c r="M541" s="26" t="n"/>
      <c r="N541" s="26" t="n"/>
      <c r="O541" s="26" t="n"/>
      <c r="P541" s="26" t="n"/>
      <c r="Q541" s="26" t="n"/>
      <c r="R541" s="26" t="n"/>
      <c r="S541" s="26" t="n"/>
      <c r="T541" s="26" t="n"/>
      <c r="U541" s="26" t="n"/>
      <c r="V541" s="26" t="n"/>
      <c r="W541" s="26" t="n"/>
      <c r="X541" s="26" t="n"/>
      <c r="Y541" s="26" t="n"/>
      <c r="Z541" s="26" t="n"/>
      <c r="AA541" s="26" t="n"/>
      <c r="AB541" s="26" t="n"/>
      <c r="AC541" s="26" t="n"/>
      <c r="AD541" s="26" t="n"/>
      <c r="AE541" s="26" t="n"/>
      <c r="AF541" s="26" t="n"/>
      <c r="AG541" s="26" t="n"/>
      <c r="AH541" s="26" t="n"/>
      <c r="AI541" s="26" t="n"/>
      <c r="AJ541" s="26" t="n"/>
      <c r="AK541" s="26" t="n"/>
    </row>
    <row r="542" ht="15.75" customHeight="1" s="120">
      <c r="A542" s="26" t="n"/>
      <c r="B542" s="26" t="n"/>
      <c r="C542" s="26" t="n"/>
      <c r="D542" s="26" t="n"/>
      <c r="E542" s="26" t="n"/>
      <c r="F542" s="26" t="n"/>
      <c r="G542" s="26" t="n"/>
      <c r="H542" s="26" t="n"/>
      <c r="I542" s="26" t="n"/>
      <c r="J542" s="26" t="n"/>
      <c r="K542" s="26" t="n"/>
      <c r="L542" s="26" t="n"/>
      <c r="M542" s="26" t="n"/>
      <c r="N542" s="26" t="n"/>
      <c r="O542" s="26" t="n"/>
      <c r="P542" s="26" t="n"/>
      <c r="Q542" s="26" t="n"/>
      <c r="R542" s="26" t="n"/>
      <c r="S542" s="26" t="n"/>
      <c r="T542" s="26" t="n"/>
      <c r="U542" s="26" t="n"/>
      <c r="V542" s="26" t="n"/>
      <c r="W542" s="26" t="n"/>
      <c r="X542" s="26" t="n"/>
      <c r="Y542" s="26" t="n"/>
      <c r="Z542" s="26" t="n"/>
      <c r="AA542" s="26" t="n"/>
      <c r="AB542" s="26" t="n"/>
      <c r="AC542" s="26" t="n"/>
      <c r="AD542" s="26" t="n"/>
      <c r="AE542" s="26" t="n"/>
      <c r="AF542" s="26" t="n"/>
      <c r="AG542" s="26" t="n"/>
      <c r="AH542" s="26" t="n"/>
      <c r="AI542" s="26" t="n"/>
      <c r="AJ542" s="26" t="n"/>
      <c r="AK542" s="26" t="n"/>
    </row>
    <row r="543" ht="15.75" customHeight="1" s="120">
      <c r="A543" s="26" t="n"/>
      <c r="B543" s="26" t="n"/>
      <c r="C543" s="26" t="n"/>
      <c r="D543" s="26" t="n"/>
      <c r="E543" s="26" t="n"/>
      <c r="F543" s="26" t="n"/>
      <c r="G543" s="26" t="n"/>
      <c r="H543" s="26" t="n"/>
      <c r="I543" s="26" t="n"/>
      <c r="J543" s="26" t="n"/>
      <c r="K543" s="26" t="n"/>
      <c r="L543" s="26" t="n"/>
      <c r="M543" s="26" t="n"/>
      <c r="N543" s="26" t="n"/>
      <c r="O543" s="26" t="n"/>
      <c r="P543" s="26" t="n"/>
      <c r="Q543" s="26" t="n"/>
      <c r="R543" s="26" t="n"/>
      <c r="S543" s="26" t="n"/>
      <c r="T543" s="26" t="n"/>
      <c r="U543" s="26" t="n"/>
      <c r="V543" s="26" t="n"/>
      <c r="W543" s="26" t="n"/>
      <c r="X543" s="26" t="n"/>
      <c r="Y543" s="26" t="n"/>
      <c r="Z543" s="26" t="n"/>
      <c r="AA543" s="26" t="n"/>
      <c r="AB543" s="26" t="n"/>
      <c r="AC543" s="26" t="n"/>
      <c r="AD543" s="26" t="n"/>
      <c r="AE543" s="26" t="n"/>
      <c r="AF543" s="26" t="n"/>
      <c r="AG543" s="26" t="n"/>
      <c r="AH543" s="26" t="n"/>
      <c r="AI543" s="26" t="n"/>
      <c r="AJ543" s="26" t="n"/>
      <c r="AK543" s="26" t="n"/>
    </row>
    <row r="544" ht="15.75" customHeight="1" s="120">
      <c r="A544" s="26" t="n"/>
      <c r="B544" s="26" t="n"/>
      <c r="C544" s="26" t="n"/>
      <c r="D544" s="26" t="n"/>
      <c r="E544" s="26" t="n"/>
      <c r="F544" s="26" t="n"/>
      <c r="G544" s="26" t="n"/>
      <c r="H544" s="26" t="n"/>
      <c r="I544" s="26" t="n"/>
      <c r="J544" s="26" t="n"/>
      <c r="K544" s="26" t="n"/>
      <c r="L544" s="26" t="n"/>
      <c r="M544" s="26" t="n"/>
      <c r="N544" s="26" t="n"/>
      <c r="O544" s="26" t="n"/>
      <c r="P544" s="26" t="n"/>
      <c r="Q544" s="26" t="n"/>
      <c r="R544" s="26" t="n"/>
      <c r="S544" s="26" t="n"/>
      <c r="T544" s="26" t="n"/>
      <c r="U544" s="26" t="n"/>
      <c r="V544" s="26" t="n"/>
      <c r="W544" s="26" t="n"/>
      <c r="X544" s="26" t="n"/>
      <c r="Y544" s="26" t="n"/>
      <c r="Z544" s="26" t="n"/>
      <c r="AA544" s="26" t="n"/>
      <c r="AB544" s="26" t="n"/>
      <c r="AC544" s="26" t="n"/>
      <c r="AD544" s="26" t="n"/>
      <c r="AE544" s="26" t="n"/>
      <c r="AF544" s="26" t="n"/>
      <c r="AG544" s="26" t="n"/>
      <c r="AH544" s="26" t="n"/>
      <c r="AI544" s="26" t="n"/>
      <c r="AJ544" s="26" t="n"/>
      <c r="AK544" s="26" t="n"/>
    </row>
    <row r="545" ht="15.75" customHeight="1" s="120">
      <c r="A545" s="26" t="n"/>
      <c r="B545" s="26" t="n"/>
      <c r="C545" s="26" t="n"/>
      <c r="D545" s="26" t="n"/>
      <c r="E545" s="26" t="n"/>
      <c r="F545" s="26" t="n"/>
      <c r="G545" s="26" t="n"/>
      <c r="H545" s="26" t="n"/>
      <c r="I545" s="26" t="n"/>
      <c r="J545" s="26" t="n"/>
      <c r="K545" s="26" t="n"/>
      <c r="L545" s="26" t="n"/>
      <c r="M545" s="26" t="n"/>
      <c r="N545" s="26" t="n"/>
      <c r="O545" s="26" t="n"/>
      <c r="P545" s="26" t="n"/>
      <c r="Q545" s="26" t="n"/>
      <c r="R545" s="26" t="n"/>
      <c r="S545" s="26" t="n"/>
      <c r="T545" s="26" t="n"/>
      <c r="U545" s="26" t="n"/>
      <c r="V545" s="26" t="n"/>
      <c r="W545" s="26" t="n"/>
      <c r="X545" s="26" t="n"/>
      <c r="Y545" s="26" t="n"/>
      <c r="Z545" s="26" t="n"/>
      <c r="AA545" s="26" t="n"/>
      <c r="AB545" s="26" t="n"/>
      <c r="AC545" s="26" t="n"/>
      <c r="AD545" s="26" t="n"/>
      <c r="AE545" s="26" t="n"/>
      <c r="AF545" s="26" t="n"/>
      <c r="AG545" s="26" t="n"/>
      <c r="AH545" s="26" t="n"/>
      <c r="AI545" s="26" t="n"/>
      <c r="AJ545" s="26" t="n"/>
      <c r="AK545" s="26" t="n"/>
    </row>
    <row r="546" ht="15.75" customHeight="1" s="120">
      <c r="A546" s="26" t="n"/>
      <c r="B546" s="26" t="n"/>
      <c r="C546" s="26" t="n"/>
      <c r="D546" s="26" t="n"/>
      <c r="E546" s="26" t="n"/>
      <c r="F546" s="26" t="n"/>
      <c r="G546" s="26" t="n"/>
      <c r="H546" s="26" t="n"/>
      <c r="I546" s="26" t="n"/>
      <c r="J546" s="26" t="n"/>
      <c r="K546" s="26" t="n"/>
      <c r="L546" s="26" t="n"/>
      <c r="M546" s="26" t="n"/>
      <c r="N546" s="26" t="n"/>
      <c r="O546" s="26" t="n"/>
      <c r="P546" s="26" t="n"/>
      <c r="Q546" s="26" t="n"/>
      <c r="R546" s="26" t="n"/>
      <c r="S546" s="26" t="n"/>
      <c r="T546" s="26" t="n"/>
      <c r="U546" s="26" t="n"/>
      <c r="V546" s="26" t="n"/>
      <c r="W546" s="26" t="n"/>
      <c r="X546" s="26" t="n"/>
      <c r="Y546" s="26" t="n"/>
      <c r="Z546" s="26" t="n"/>
      <c r="AA546" s="26" t="n"/>
      <c r="AB546" s="26" t="n"/>
      <c r="AC546" s="26" t="n"/>
      <c r="AD546" s="26" t="n"/>
      <c r="AE546" s="26" t="n"/>
      <c r="AF546" s="26" t="n"/>
      <c r="AG546" s="26" t="n"/>
      <c r="AH546" s="26" t="n"/>
      <c r="AI546" s="26" t="n"/>
      <c r="AJ546" s="26" t="n"/>
      <c r="AK546" s="26" t="n"/>
    </row>
    <row r="547" ht="15.75" customHeight="1" s="120">
      <c r="A547" s="26" t="n"/>
      <c r="B547" s="26" t="n"/>
      <c r="C547" s="26" t="n"/>
      <c r="D547" s="26" t="n"/>
      <c r="E547" s="26" t="n"/>
      <c r="F547" s="26" t="n"/>
      <c r="G547" s="26" t="n"/>
      <c r="H547" s="26" t="n"/>
      <c r="I547" s="26" t="n"/>
      <c r="J547" s="26" t="n"/>
      <c r="K547" s="26" t="n"/>
      <c r="L547" s="26" t="n"/>
      <c r="M547" s="26" t="n"/>
      <c r="N547" s="26" t="n"/>
      <c r="O547" s="26" t="n"/>
      <c r="P547" s="26" t="n"/>
      <c r="Q547" s="26" t="n"/>
      <c r="R547" s="26" t="n"/>
      <c r="S547" s="26" t="n"/>
      <c r="T547" s="26" t="n"/>
      <c r="U547" s="26" t="n"/>
      <c r="V547" s="26" t="n"/>
      <c r="W547" s="26" t="n"/>
      <c r="X547" s="26" t="n"/>
      <c r="Y547" s="26" t="n"/>
      <c r="Z547" s="26" t="n"/>
      <c r="AA547" s="26" t="n"/>
      <c r="AB547" s="26" t="n"/>
      <c r="AC547" s="26" t="n"/>
      <c r="AD547" s="26" t="n"/>
      <c r="AE547" s="26" t="n"/>
      <c r="AF547" s="26" t="n"/>
      <c r="AG547" s="26" t="n"/>
      <c r="AH547" s="26" t="n"/>
      <c r="AI547" s="26" t="n"/>
      <c r="AJ547" s="26" t="n"/>
      <c r="AK547" s="26" t="n"/>
    </row>
    <row r="548" ht="15.75" customHeight="1" s="120">
      <c r="A548" s="26" t="n"/>
      <c r="B548" s="26" t="n"/>
      <c r="C548" s="26" t="n"/>
      <c r="D548" s="26" t="n"/>
      <c r="E548" s="26" t="n"/>
      <c r="F548" s="26" t="n"/>
      <c r="G548" s="26" t="n"/>
      <c r="H548" s="26" t="n"/>
      <c r="I548" s="26" t="n"/>
      <c r="J548" s="26" t="n"/>
      <c r="K548" s="26" t="n"/>
      <c r="L548" s="26" t="n"/>
      <c r="M548" s="26" t="n"/>
      <c r="N548" s="26" t="n"/>
      <c r="O548" s="26" t="n"/>
      <c r="P548" s="26" t="n"/>
      <c r="Q548" s="26" t="n"/>
      <c r="R548" s="26" t="n"/>
      <c r="S548" s="26" t="n"/>
      <c r="T548" s="26" t="n"/>
      <c r="U548" s="26" t="n"/>
      <c r="V548" s="26" t="n"/>
      <c r="W548" s="26" t="n"/>
      <c r="X548" s="26" t="n"/>
      <c r="Y548" s="26" t="n"/>
      <c r="Z548" s="26" t="n"/>
      <c r="AA548" s="26" t="n"/>
      <c r="AB548" s="26" t="n"/>
      <c r="AC548" s="26" t="n"/>
      <c r="AD548" s="26" t="n"/>
      <c r="AE548" s="26" t="n"/>
      <c r="AF548" s="26" t="n"/>
      <c r="AG548" s="26" t="n"/>
      <c r="AH548" s="26" t="n"/>
      <c r="AI548" s="26" t="n"/>
      <c r="AJ548" s="26" t="n"/>
      <c r="AK548" s="26" t="n"/>
    </row>
    <row r="549" ht="15.75" customHeight="1" s="120">
      <c r="A549" s="26" t="n"/>
      <c r="B549" s="26" t="n"/>
      <c r="C549" s="26" t="n"/>
      <c r="D549" s="26" t="n"/>
      <c r="E549" s="26" t="n"/>
      <c r="F549" s="26" t="n"/>
      <c r="G549" s="26" t="n"/>
      <c r="H549" s="26" t="n"/>
      <c r="I549" s="26" t="n"/>
      <c r="J549" s="26" t="n"/>
      <c r="K549" s="26" t="n"/>
      <c r="L549" s="26" t="n"/>
      <c r="M549" s="26" t="n"/>
      <c r="N549" s="26" t="n"/>
      <c r="O549" s="26" t="n"/>
      <c r="P549" s="26" t="n"/>
      <c r="Q549" s="26" t="n"/>
      <c r="R549" s="26" t="n"/>
      <c r="S549" s="26" t="n"/>
      <c r="T549" s="26" t="n"/>
      <c r="U549" s="26" t="n"/>
      <c r="V549" s="26" t="n"/>
      <c r="W549" s="26" t="n"/>
      <c r="X549" s="26" t="n"/>
      <c r="Y549" s="26" t="n"/>
      <c r="Z549" s="26" t="n"/>
      <c r="AA549" s="26" t="n"/>
      <c r="AB549" s="26" t="n"/>
      <c r="AC549" s="26" t="n"/>
      <c r="AD549" s="26" t="n"/>
      <c r="AE549" s="26" t="n"/>
      <c r="AF549" s="26" t="n"/>
      <c r="AG549" s="26" t="n"/>
      <c r="AH549" s="26" t="n"/>
      <c r="AI549" s="26" t="n"/>
      <c r="AJ549" s="26" t="n"/>
      <c r="AK549" s="26" t="n"/>
    </row>
    <row r="550" ht="15.75" customHeight="1" s="120">
      <c r="A550" s="26" t="n"/>
      <c r="B550" s="26" t="n"/>
      <c r="C550" s="26" t="n"/>
      <c r="D550" s="26" t="n"/>
      <c r="E550" s="26" t="n"/>
      <c r="F550" s="26" t="n"/>
      <c r="G550" s="26" t="n"/>
      <c r="H550" s="26" t="n"/>
      <c r="I550" s="26" t="n"/>
      <c r="J550" s="26" t="n"/>
      <c r="K550" s="26" t="n"/>
      <c r="L550" s="26" t="n"/>
      <c r="M550" s="26" t="n"/>
      <c r="N550" s="26" t="n"/>
      <c r="O550" s="26" t="n"/>
      <c r="P550" s="26" t="n"/>
      <c r="Q550" s="26" t="n"/>
      <c r="R550" s="26" t="n"/>
      <c r="S550" s="26" t="n"/>
      <c r="T550" s="26" t="n"/>
      <c r="U550" s="26" t="n"/>
      <c r="V550" s="26" t="n"/>
      <c r="W550" s="26" t="n"/>
      <c r="X550" s="26" t="n"/>
      <c r="Y550" s="26" t="n"/>
      <c r="Z550" s="26" t="n"/>
      <c r="AA550" s="26" t="n"/>
      <c r="AB550" s="26" t="n"/>
      <c r="AC550" s="26" t="n"/>
      <c r="AD550" s="26" t="n"/>
      <c r="AE550" s="26" t="n"/>
      <c r="AF550" s="26" t="n"/>
      <c r="AG550" s="26" t="n"/>
      <c r="AH550" s="26" t="n"/>
      <c r="AI550" s="26" t="n"/>
      <c r="AJ550" s="26" t="n"/>
      <c r="AK550" s="26" t="n"/>
    </row>
    <row r="551" ht="15.75" customHeight="1" s="120">
      <c r="A551" s="26" t="n"/>
      <c r="B551" s="26" t="n"/>
      <c r="C551" s="26" t="n"/>
      <c r="D551" s="26" t="n"/>
      <c r="E551" s="26" t="n"/>
      <c r="F551" s="26" t="n"/>
      <c r="G551" s="26" t="n"/>
      <c r="H551" s="26" t="n"/>
      <c r="I551" s="26" t="n"/>
      <c r="J551" s="26" t="n"/>
      <c r="K551" s="26" t="n"/>
      <c r="L551" s="26" t="n"/>
      <c r="M551" s="26" t="n"/>
      <c r="N551" s="26" t="n"/>
      <c r="O551" s="26" t="n"/>
      <c r="P551" s="26" t="n"/>
      <c r="Q551" s="26" t="n"/>
      <c r="R551" s="26" t="n"/>
      <c r="S551" s="26" t="n"/>
      <c r="T551" s="26" t="n"/>
      <c r="U551" s="26" t="n"/>
      <c r="V551" s="26" t="n"/>
      <c r="W551" s="26" t="n"/>
      <c r="X551" s="26" t="n"/>
      <c r="Y551" s="26" t="n"/>
      <c r="Z551" s="26" t="n"/>
      <c r="AA551" s="26" t="n"/>
      <c r="AB551" s="26" t="n"/>
      <c r="AC551" s="26" t="n"/>
      <c r="AD551" s="26" t="n"/>
      <c r="AE551" s="26" t="n"/>
      <c r="AF551" s="26" t="n"/>
      <c r="AG551" s="26" t="n"/>
      <c r="AH551" s="26" t="n"/>
      <c r="AI551" s="26" t="n"/>
      <c r="AJ551" s="26" t="n"/>
      <c r="AK551" s="26" t="n"/>
    </row>
    <row r="552" ht="15.75" customHeight="1" s="120">
      <c r="A552" s="26" t="n"/>
      <c r="B552" s="26" t="n"/>
      <c r="C552" s="26" t="n"/>
      <c r="D552" s="26" t="n"/>
      <c r="E552" s="26" t="n"/>
      <c r="F552" s="26" t="n"/>
      <c r="G552" s="26" t="n"/>
      <c r="H552" s="26" t="n"/>
      <c r="I552" s="26" t="n"/>
      <c r="J552" s="26" t="n"/>
      <c r="K552" s="26" t="n"/>
      <c r="L552" s="26" t="n"/>
      <c r="M552" s="26" t="n"/>
      <c r="N552" s="26" t="n"/>
      <c r="O552" s="26" t="n"/>
      <c r="P552" s="26" t="n"/>
      <c r="Q552" s="26" t="n"/>
      <c r="R552" s="26" t="n"/>
      <c r="S552" s="26" t="n"/>
      <c r="T552" s="26" t="n"/>
      <c r="U552" s="26" t="n"/>
      <c r="V552" s="26" t="n"/>
      <c r="W552" s="26" t="n"/>
      <c r="X552" s="26" t="n"/>
      <c r="Y552" s="26" t="n"/>
      <c r="Z552" s="26" t="n"/>
      <c r="AA552" s="26" t="n"/>
      <c r="AB552" s="26" t="n"/>
      <c r="AC552" s="26" t="n"/>
      <c r="AD552" s="26" t="n"/>
      <c r="AE552" s="26" t="n"/>
      <c r="AF552" s="26" t="n"/>
      <c r="AG552" s="26" t="n"/>
      <c r="AH552" s="26" t="n"/>
      <c r="AI552" s="26" t="n"/>
      <c r="AJ552" s="26" t="n"/>
      <c r="AK552" s="26" t="n"/>
    </row>
    <row r="553" ht="15.75" customHeight="1" s="120">
      <c r="A553" s="26" t="n"/>
      <c r="B553" s="26" t="n"/>
      <c r="C553" s="26" t="n"/>
      <c r="D553" s="26" t="n"/>
      <c r="E553" s="26" t="n"/>
      <c r="F553" s="26" t="n"/>
      <c r="G553" s="26" t="n"/>
      <c r="H553" s="26" t="n"/>
      <c r="I553" s="26" t="n"/>
      <c r="J553" s="26" t="n"/>
      <c r="K553" s="26" t="n"/>
      <c r="L553" s="26" t="n"/>
      <c r="M553" s="26" t="n"/>
      <c r="N553" s="26" t="n"/>
      <c r="O553" s="26" t="n"/>
      <c r="P553" s="26" t="n"/>
      <c r="Q553" s="26" t="n"/>
      <c r="R553" s="26" t="n"/>
      <c r="S553" s="26" t="n"/>
      <c r="T553" s="26" t="n"/>
      <c r="U553" s="26" t="n"/>
      <c r="V553" s="26" t="n"/>
      <c r="W553" s="26" t="n"/>
      <c r="X553" s="26" t="n"/>
      <c r="Y553" s="26" t="n"/>
      <c r="Z553" s="26" t="n"/>
      <c r="AA553" s="26" t="n"/>
      <c r="AB553" s="26" t="n"/>
      <c r="AC553" s="26" t="n"/>
      <c r="AD553" s="26" t="n"/>
      <c r="AE553" s="26" t="n"/>
      <c r="AF553" s="26" t="n"/>
      <c r="AG553" s="26" t="n"/>
      <c r="AH553" s="26" t="n"/>
      <c r="AI553" s="26" t="n"/>
      <c r="AJ553" s="26" t="n"/>
      <c r="AK553" s="26" t="n"/>
    </row>
    <row r="554" ht="15.75" customHeight="1" s="120">
      <c r="A554" s="26" t="n"/>
      <c r="B554" s="26" t="n"/>
      <c r="C554" s="26" t="n"/>
      <c r="D554" s="26" t="n"/>
      <c r="E554" s="26" t="n"/>
      <c r="F554" s="26" t="n"/>
      <c r="G554" s="26" t="n"/>
      <c r="H554" s="26" t="n"/>
      <c r="I554" s="26" t="n"/>
      <c r="J554" s="26" t="n"/>
      <c r="K554" s="26" t="n"/>
      <c r="L554" s="26" t="n"/>
      <c r="M554" s="26" t="n"/>
      <c r="N554" s="26" t="n"/>
      <c r="O554" s="26" t="n"/>
      <c r="P554" s="26" t="n"/>
      <c r="Q554" s="26" t="n"/>
      <c r="R554" s="26" t="n"/>
      <c r="S554" s="26" t="n"/>
      <c r="T554" s="26" t="n"/>
      <c r="U554" s="26" t="n"/>
      <c r="V554" s="26" t="n"/>
      <c r="W554" s="26" t="n"/>
      <c r="X554" s="26" t="n"/>
      <c r="Y554" s="26" t="n"/>
      <c r="Z554" s="26" t="n"/>
      <c r="AA554" s="26" t="n"/>
      <c r="AB554" s="26" t="n"/>
      <c r="AC554" s="26" t="n"/>
      <c r="AD554" s="26" t="n"/>
      <c r="AE554" s="26" t="n"/>
      <c r="AF554" s="26" t="n"/>
      <c r="AG554" s="26" t="n"/>
      <c r="AH554" s="26" t="n"/>
      <c r="AI554" s="26" t="n"/>
      <c r="AJ554" s="26" t="n"/>
      <c r="AK554" s="26" t="n"/>
    </row>
    <row r="555" ht="15.75" customHeight="1" s="120">
      <c r="A555" s="26" t="n"/>
      <c r="B555" s="26" t="n"/>
      <c r="C555" s="26" t="n"/>
      <c r="D555" s="26" t="n"/>
      <c r="E555" s="26" t="n"/>
      <c r="F555" s="26" t="n"/>
      <c r="G555" s="26" t="n"/>
      <c r="H555" s="26" t="n"/>
      <c r="I555" s="26" t="n"/>
      <c r="J555" s="26" t="n"/>
      <c r="K555" s="26" t="n"/>
      <c r="L555" s="26" t="n"/>
      <c r="M555" s="26" t="n"/>
      <c r="N555" s="26" t="n"/>
      <c r="O555" s="26" t="n"/>
      <c r="P555" s="26" t="n"/>
      <c r="Q555" s="26" t="n"/>
      <c r="R555" s="26" t="n"/>
      <c r="S555" s="26" t="n"/>
      <c r="T555" s="26" t="n"/>
      <c r="U555" s="26" t="n"/>
      <c r="V555" s="26" t="n"/>
      <c r="W555" s="26" t="n"/>
      <c r="X555" s="26" t="n"/>
      <c r="Y555" s="26" t="n"/>
      <c r="Z555" s="26" t="n"/>
      <c r="AA555" s="26" t="n"/>
      <c r="AB555" s="26" t="n"/>
      <c r="AC555" s="26" t="n"/>
      <c r="AD555" s="26" t="n"/>
      <c r="AE555" s="26" t="n"/>
      <c r="AF555" s="26" t="n"/>
      <c r="AG555" s="26" t="n"/>
      <c r="AH555" s="26" t="n"/>
      <c r="AI555" s="26" t="n"/>
      <c r="AJ555" s="26" t="n"/>
      <c r="AK555" s="26" t="n"/>
    </row>
    <row r="556" ht="15.75" customHeight="1" s="120">
      <c r="A556" s="26" t="n"/>
      <c r="B556" s="26" t="n"/>
      <c r="C556" s="26" t="n"/>
      <c r="D556" s="26" t="n"/>
      <c r="E556" s="26" t="n"/>
      <c r="F556" s="26" t="n"/>
      <c r="G556" s="26" t="n"/>
      <c r="H556" s="26" t="n"/>
      <c r="I556" s="26" t="n"/>
      <c r="J556" s="26" t="n"/>
      <c r="K556" s="26" t="n"/>
      <c r="L556" s="26" t="n"/>
      <c r="M556" s="26" t="n"/>
      <c r="N556" s="26" t="n"/>
      <c r="O556" s="26" t="n"/>
      <c r="P556" s="26" t="n"/>
      <c r="Q556" s="26" t="n"/>
      <c r="R556" s="26" t="n"/>
      <c r="S556" s="26" t="n"/>
      <c r="T556" s="26" t="n"/>
      <c r="U556" s="26" t="n"/>
      <c r="V556" s="26" t="n"/>
      <c r="W556" s="26" t="n"/>
      <c r="X556" s="26" t="n"/>
      <c r="Y556" s="26" t="n"/>
      <c r="Z556" s="26" t="n"/>
      <c r="AA556" s="26" t="n"/>
      <c r="AB556" s="26" t="n"/>
      <c r="AC556" s="26" t="n"/>
      <c r="AD556" s="26" t="n"/>
      <c r="AE556" s="26" t="n"/>
      <c r="AF556" s="26" t="n"/>
      <c r="AG556" s="26" t="n"/>
      <c r="AH556" s="26" t="n"/>
      <c r="AI556" s="26" t="n"/>
      <c r="AJ556" s="26" t="n"/>
      <c r="AK556" s="26" t="n"/>
    </row>
    <row r="557" ht="15.75" customHeight="1" s="120">
      <c r="A557" s="26" t="n"/>
      <c r="B557" s="26" t="n"/>
      <c r="C557" s="26" t="n"/>
      <c r="D557" s="26" t="n"/>
      <c r="E557" s="26" t="n"/>
      <c r="F557" s="26" t="n"/>
      <c r="G557" s="26" t="n"/>
      <c r="H557" s="26" t="n"/>
      <c r="I557" s="26" t="n"/>
      <c r="J557" s="26" t="n"/>
      <c r="K557" s="26" t="n"/>
      <c r="L557" s="26" t="n"/>
      <c r="M557" s="26" t="n"/>
      <c r="N557" s="26" t="n"/>
      <c r="O557" s="26" t="n"/>
      <c r="P557" s="26" t="n"/>
      <c r="Q557" s="26" t="n"/>
      <c r="R557" s="26" t="n"/>
      <c r="S557" s="26" t="n"/>
      <c r="T557" s="26" t="n"/>
      <c r="U557" s="26" t="n"/>
      <c r="V557" s="26" t="n"/>
      <c r="W557" s="26" t="n"/>
      <c r="X557" s="26" t="n"/>
      <c r="Y557" s="26" t="n"/>
      <c r="Z557" s="26" t="n"/>
      <c r="AA557" s="26" t="n"/>
      <c r="AB557" s="26" t="n"/>
      <c r="AC557" s="26" t="n"/>
      <c r="AD557" s="26" t="n"/>
      <c r="AE557" s="26" t="n"/>
      <c r="AF557" s="26" t="n"/>
      <c r="AG557" s="26" t="n"/>
      <c r="AH557" s="26" t="n"/>
      <c r="AI557" s="26" t="n"/>
      <c r="AJ557" s="26" t="n"/>
      <c r="AK557" s="26" t="n"/>
    </row>
    <row r="558" ht="15.75" customHeight="1" s="120">
      <c r="A558" s="26" t="n"/>
      <c r="B558" s="26" t="n"/>
      <c r="C558" s="26" t="n"/>
      <c r="D558" s="26" t="n"/>
      <c r="E558" s="26" t="n"/>
      <c r="F558" s="26" t="n"/>
      <c r="G558" s="26" t="n"/>
      <c r="H558" s="26" t="n"/>
      <c r="I558" s="26" t="n"/>
      <c r="J558" s="26" t="n"/>
      <c r="K558" s="26" t="n"/>
      <c r="L558" s="26" t="n"/>
      <c r="M558" s="26" t="n"/>
      <c r="N558" s="26" t="n"/>
      <c r="O558" s="26" t="n"/>
      <c r="P558" s="26" t="n"/>
      <c r="Q558" s="26" t="n"/>
      <c r="R558" s="26" t="n"/>
      <c r="S558" s="26" t="n"/>
      <c r="T558" s="26" t="n"/>
      <c r="U558" s="26" t="n"/>
      <c r="V558" s="26" t="n"/>
      <c r="W558" s="26" t="n"/>
      <c r="X558" s="26" t="n"/>
      <c r="Y558" s="26" t="n"/>
      <c r="Z558" s="26" t="n"/>
      <c r="AA558" s="26" t="n"/>
      <c r="AB558" s="26" t="n"/>
      <c r="AC558" s="26" t="n"/>
      <c r="AD558" s="26" t="n"/>
      <c r="AE558" s="26" t="n"/>
      <c r="AF558" s="26" t="n"/>
      <c r="AG558" s="26" t="n"/>
      <c r="AH558" s="26" t="n"/>
      <c r="AI558" s="26" t="n"/>
      <c r="AJ558" s="26" t="n"/>
      <c r="AK558" s="26" t="n"/>
    </row>
    <row r="559" ht="15.75" customHeight="1" s="120">
      <c r="A559" s="26" t="n"/>
      <c r="B559" s="26" t="n"/>
      <c r="C559" s="26" t="n"/>
      <c r="D559" s="26" t="n"/>
      <c r="E559" s="26" t="n"/>
      <c r="F559" s="26" t="n"/>
      <c r="G559" s="26" t="n"/>
      <c r="H559" s="26" t="n"/>
      <c r="I559" s="26" t="n"/>
      <c r="J559" s="26" t="n"/>
      <c r="K559" s="26" t="n"/>
      <c r="L559" s="26" t="n"/>
      <c r="M559" s="26" t="n"/>
      <c r="N559" s="26" t="n"/>
      <c r="O559" s="26" t="n"/>
      <c r="P559" s="26" t="n"/>
      <c r="Q559" s="26" t="n"/>
      <c r="R559" s="26" t="n"/>
      <c r="S559" s="26" t="n"/>
      <c r="T559" s="26" t="n"/>
      <c r="U559" s="26" t="n"/>
      <c r="V559" s="26" t="n"/>
      <c r="W559" s="26" t="n"/>
      <c r="X559" s="26" t="n"/>
      <c r="Y559" s="26" t="n"/>
      <c r="Z559" s="26" t="n"/>
      <c r="AA559" s="26" t="n"/>
      <c r="AB559" s="26" t="n"/>
      <c r="AC559" s="26" t="n"/>
      <c r="AD559" s="26" t="n"/>
      <c r="AE559" s="26" t="n"/>
      <c r="AF559" s="26" t="n"/>
      <c r="AG559" s="26" t="n"/>
      <c r="AH559" s="26" t="n"/>
      <c r="AI559" s="26" t="n"/>
      <c r="AJ559" s="26" t="n"/>
      <c r="AK559" s="26" t="n"/>
    </row>
    <row r="560" ht="15.75" customHeight="1" s="120">
      <c r="A560" s="26" t="n"/>
      <c r="B560" s="26" t="n"/>
      <c r="C560" s="26" t="n"/>
      <c r="D560" s="26" t="n"/>
      <c r="E560" s="26" t="n"/>
      <c r="F560" s="26" t="n"/>
      <c r="G560" s="26" t="n"/>
      <c r="H560" s="26" t="n"/>
      <c r="I560" s="26" t="n"/>
      <c r="J560" s="26" t="n"/>
      <c r="K560" s="26" t="n"/>
      <c r="L560" s="26" t="n"/>
      <c r="M560" s="26" t="n"/>
      <c r="N560" s="26" t="n"/>
      <c r="O560" s="26" t="n"/>
      <c r="P560" s="26" t="n"/>
      <c r="Q560" s="26" t="n"/>
      <c r="R560" s="26" t="n"/>
      <c r="S560" s="26" t="n"/>
      <c r="T560" s="26" t="n"/>
      <c r="U560" s="26" t="n"/>
      <c r="V560" s="26" t="n"/>
      <c r="W560" s="26" t="n"/>
      <c r="X560" s="26" t="n"/>
      <c r="Y560" s="26" t="n"/>
      <c r="Z560" s="26" t="n"/>
      <c r="AA560" s="26" t="n"/>
      <c r="AB560" s="26" t="n"/>
      <c r="AC560" s="26" t="n"/>
      <c r="AD560" s="26" t="n"/>
      <c r="AE560" s="26" t="n"/>
      <c r="AF560" s="26" t="n"/>
      <c r="AG560" s="26" t="n"/>
      <c r="AH560" s="26" t="n"/>
      <c r="AI560" s="26" t="n"/>
      <c r="AJ560" s="26" t="n"/>
      <c r="AK560" s="26" t="n"/>
    </row>
    <row r="561" ht="15.75" customHeight="1" s="120">
      <c r="A561" s="26" t="n"/>
      <c r="B561" s="26" t="n"/>
      <c r="C561" s="26" t="n"/>
      <c r="D561" s="26" t="n"/>
      <c r="E561" s="26" t="n"/>
      <c r="F561" s="26" t="n"/>
      <c r="G561" s="26" t="n"/>
      <c r="H561" s="26" t="n"/>
      <c r="I561" s="26" t="n"/>
      <c r="J561" s="26" t="n"/>
      <c r="K561" s="26" t="n"/>
      <c r="L561" s="26" t="n"/>
      <c r="M561" s="26" t="n"/>
      <c r="N561" s="26" t="n"/>
      <c r="O561" s="26" t="n"/>
      <c r="P561" s="26" t="n"/>
      <c r="Q561" s="26" t="n"/>
      <c r="R561" s="26" t="n"/>
      <c r="S561" s="26" t="n"/>
      <c r="T561" s="26" t="n"/>
      <c r="U561" s="26" t="n"/>
      <c r="V561" s="26" t="n"/>
      <c r="W561" s="26" t="n"/>
      <c r="X561" s="26" t="n"/>
      <c r="Y561" s="26" t="n"/>
      <c r="Z561" s="26" t="n"/>
      <c r="AA561" s="26" t="n"/>
      <c r="AB561" s="26" t="n"/>
      <c r="AC561" s="26" t="n"/>
      <c r="AD561" s="26" t="n"/>
      <c r="AE561" s="26" t="n"/>
      <c r="AF561" s="26" t="n"/>
      <c r="AG561" s="26" t="n"/>
      <c r="AH561" s="26" t="n"/>
      <c r="AI561" s="26" t="n"/>
      <c r="AJ561" s="26" t="n"/>
      <c r="AK561" s="26" t="n"/>
    </row>
    <row r="562" ht="15.75" customHeight="1" s="120">
      <c r="A562" s="26" t="n"/>
      <c r="B562" s="26" t="n"/>
      <c r="C562" s="26" t="n"/>
      <c r="D562" s="26" t="n"/>
      <c r="E562" s="26" t="n"/>
      <c r="F562" s="26" t="n"/>
      <c r="G562" s="26" t="n"/>
      <c r="H562" s="26" t="n"/>
      <c r="I562" s="26" t="n"/>
      <c r="J562" s="26" t="n"/>
      <c r="K562" s="26" t="n"/>
      <c r="L562" s="26" t="n"/>
      <c r="M562" s="26" t="n"/>
      <c r="N562" s="26" t="n"/>
      <c r="O562" s="26" t="n"/>
      <c r="P562" s="26" t="n"/>
      <c r="Q562" s="26" t="n"/>
      <c r="R562" s="26" t="n"/>
      <c r="S562" s="26" t="n"/>
      <c r="T562" s="26" t="n"/>
      <c r="U562" s="26" t="n"/>
      <c r="V562" s="26" t="n"/>
      <c r="W562" s="26" t="n"/>
      <c r="X562" s="26" t="n"/>
      <c r="Y562" s="26" t="n"/>
      <c r="Z562" s="26" t="n"/>
      <c r="AA562" s="26" t="n"/>
      <c r="AB562" s="26" t="n"/>
      <c r="AC562" s="26" t="n"/>
      <c r="AD562" s="26" t="n"/>
      <c r="AE562" s="26" t="n"/>
      <c r="AF562" s="26" t="n"/>
      <c r="AG562" s="26" t="n"/>
      <c r="AH562" s="26" t="n"/>
      <c r="AI562" s="26" t="n"/>
      <c r="AJ562" s="26" t="n"/>
      <c r="AK562" s="26" t="n"/>
    </row>
    <row r="563" ht="15.75" customHeight="1" s="120">
      <c r="A563" s="26" t="n"/>
      <c r="B563" s="26" t="n"/>
      <c r="C563" s="26" t="n"/>
      <c r="D563" s="26" t="n"/>
      <c r="E563" s="26" t="n"/>
      <c r="F563" s="26" t="n"/>
      <c r="G563" s="26" t="n"/>
      <c r="H563" s="26" t="n"/>
      <c r="I563" s="26" t="n"/>
      <c r="J563" s="26" t="n"/>
      <c r="K563" s="26" t="n"/>
      <c r="L563" s="26" t="n"/>
      <c r="M563" s="26" t="n"/>
      <c r="N563" s="26" t="n"/>
      <c r="O563" s="26" t="n"/>
      <c r="P563" s="26" t="n"/>
      <c r="Q563" s="26" t="n"/>
      <c r="R563" s="26" t="n"/>
      <c r="S563" s="26" t="n"/>
      <c r="T563" s="26" t="n"/>
      <c r="U563" s="26" t="n"/>
      <c r="V563" s="26" t="n"/>
      <c r="W563" s="26" t="n"/>
      <c r="X563" s="26" t="n"/>
      <c r="Y563" s="26" t="n"/>
      <c r="Z563" s="26" t="n"/>
      <c r="AA563" s="26" t="n"/>
      <c r="AB563" s="26" t="n"/>
      <c r="AC563" s="26" t="n"/>
      <c r="AD563" s="26" t="n"/>
      <c r="AE563" s="26" t="n"/>
      <c r="AF563" s="26" t="n"/>
      <c r="AG563" s="26" t="n"/>
      <c r="AH563" s="26" t="n"/>
      <c r="AI563" s="26" t="n"/>
      <c r="AJ563" s="26" t="n"/>
      <c r="AK563" s="26" t="n"/>
    </row>
    <row r="564" ht="15.75" customHeight="1" s="120">
      <c r="A564" s="26" t="n"/>
      <c r="B564" s="26" t="n"/>
      <c r="C564" s="26" t="n"/>
      <c r="D564" s="26" t="n"/>
      <c r="E564" s="26" t="n"/>
      <c r="F564" s="26" t="n"/>
      <c r="G564" s="26" t="n"/>
      <c r="H564" s="26" t="n"/>
      <c r="I564" s="26" t="n"/>
      <c r="J564" s="26" t="n"/>
      <c r="K564" s="26" t="n"/>
      <c r="L564" s="26" t="n"/>
      <c r="M564" s="26" t="n"/>
      <c r="N564" s="26" t="n"/>
      <c r="O564" s="26" t="n"/>
      <c r="P564" s="26" t="n"/>
      <c r="Q564" s="26" t="n"/>
      <c r="R564" s="26" t="n"/>
      <c r="S564" s="26" t="n"/>
      <c r="T564" s="26" t="n"/>
      <c r="U564" s="26" t="n"/>
      <c r="V564" s="26" t="n"/>
      <c r="W564" s="26" t="n"/>
      <c r="X564" s="26" t="n"/>
      <c r="Y564" s="26" t="n"/>
      <c r="Z564" s="26" t="n"/>
      <c r="AA564" s="26" t="n"/>
      <c r="AB564" s="26" t="n"/>
      <c r="AC564" s="26" t="n"/>
      <c r="AD564" s="26" t="n"/>
      <c r="AE564" s="26" t="n"/>
      <c r="AF564" s="26" t="n"/>
      <c r="AG564" s="26" t="n"/>
      <c r="AH564" s="26" t="n"/>
      <c r="AI564" s="26" t="n"/>
      <c r="AJ564" s="26" t="n"/>
      <c r="AK564" s="26" t="n"/>
    </row>
    <row r="565" ht="15.75" customHeight="1" s="120">
      <c r="A565" s="26" t="n"/>
      <c r="B565" s="26" t="n"/>
      <c r="C565" s="26" t="n"/>
      <c r="D565" s="26" t="n"/>
      <c r="E565" s="26" t="n"/>
      <c r="F565" s="26" t="n"/>
      <c r="G565" s="26" t="n"/>
      <c r="H565" s="26" t="n"/>
      <c r="I565" s="26" t="n"/>
      <c r="J565" s="26" t="n"/>
      <c r="K565" s="26" t="n"/>
      <c r="L565" s="26" t="n"/>
      <c r="M565" s="26" t="n"/>
      <c r="N565" s="26" t="n"/>
      <c r="O565" s="26" t="n"/>
      <c r="P565" s="26" t="n"/>
      <c r="Q565" s="26" t="n"/>
      <c r="R565" s="26" t="n"/>
      <c r="S565" s="26" t="n"/>
      <c r="T565" s="26" t="n"/>
      <c r="U565" s="26" t="n"/>
      <c r="V565" s="26" t="n"/>
      <c r="W565" s="26" t="n"/>
      <c r="X565" s="26" t="n"/>
      <c r="Y565" s="26" t="n"/>
      <c r="Z565" s="26" t="n"/>
      <c r="AA565" s="26" t="n"/>
      <c r="AB565" s="26" t="n"/>
      <c r="AC565" s="26" t="n"/>
      <c r="AD565" s="26" t="n"/>
      <c r="AE565" s="26" t="n"/>
      <c r="AF565" s="26" t="n"/>
      <c r="AG565" s="26" t="n"/>
      <c r="AH565" s="26" t="n"/>
      <c r="AI565" s="26" t="n"/>
      <c r="AJ565" s="26" t="n"/>
      <c r="AK565" s="26" t="n"/>
    </row>
    <row r="566" ht="15.75" customHeight="1" s="120">
      <c r="A566" s="26" t="n"/>
      <c r="B566" s="26" t="n"/>
      <c r="C566" s="26" t="n"/>
      <c r="D566" s="26" t="n"/>
      <c r="E566" s="26" t="n"/>
      <c r="F566" s="26" t="n"/>
      <c r="G566" s="26" t="n"/>
      <c r="H566" s="26" t="n"/>
      <c r="I566" s="26" t="n"/>
      <c r="J566" s="26" t="n"/>
      <c r="K566" s="26" t="n"/>
      <c r="L566" s="26" t="n"/>
      <c r="M566" s="26" t="n"/>
      <c r="N566" s="26" t="n"/>
      <c r="O566" s="26" t="n"/>
      <c r="P566" s="26" t="n"/>
      <c r="Q566" s="26" t="n"/>
      <c r="R566" s="26" t="n"/>
      <c r="S566" s="26" t="n"/>
      <c r="T566" s="26" t="n"/>
      <c r="U566" s="26" t="n"/>
      <c r="V566" s="26" t="n"/>
      <c r="W566" s="26" t="n"/>
      <c r="X566" s="26" t="n"/>
      <c r="Y566" s="26" t="n"/>
      <c r="Z566" s="26" t="n"/>
      <c r="AA566" s="26" t="n"/>
      <c r="AB566" s="26" t="n"/>
      <c r="AC566" s="26" t="n"/>
      <c r="AD566" s="26" t="n"/>
      <c r="AE566" s="26" t="n"/>
      <c r="AF566" s="26" t="n"/>
      <c r="AG566" s="26" t="n"/>
      <c r="AH566" s="26" t="n"/>
      <c r="AI566" s="26" t="n"/>
      <c r="AJ566" s="26" t="n"/>
      <c r="AK566" s="26" t="n"/>
    </row>
    <row r="567" ht="15.75" customHeight="1" s="120">
      <c r="A567" s="26" t="n"/>
      <c r="B567" s="26" t="n"/>
      <c r="C567" s="26" t="n"/>
      <c r="D567" s="26" t="n"/>
      <c r="E567" s="26" t="n"/>
      <c r="F567" s="26" t="n"/>
      <c r="G567" s="26" t="n"/>
      <c r="H567" s="26" t="n"/>
      <c r="I567" s="26" t="n"/>
      <c r="J567" s="26" t="n"/>
      <c r="K567" s="26" t="n"/>
      <c r="L567" s="26" t="n"/>
      <c r="M567" s="26" t="n"/>
      <c r="N567" s="26" t="n"/>
      <c r="O567" s="26" t="n"/>
      <c r="P567" s="26" t="n"/>
      <c r="Q567" s="26" t="n"/>
      <c r="R567" s="26" t="n"/>
      <c r="S567" s="26" t="n"/>
      <c r="T567" s="26" t="n"/>
      <c r="U567" s="26" t="n"/>
      <c r="V567" s="26" t="n"/>
      <c r="W567" s="26" t="n"/>
      <c r="X567" s="26" t="n"/>
      <c r="Y567" s="26" t="n"/>
      <c r="Z567" s="26" t="n"/>
      <c r="AA567" s="26" t="n"/>
      <c r="AB567" s="26" t="n"/>
      <c r="AC567" s="26" t="n"/>
      <c r="AD567" s="26" t="n"/>
      <c r="AE567" s="26" t="n"/>
      <c r="AF567" s="26" t="n"/>
      <c r="AG567" s="26" t="n"/>
      <c r="AH567" s="26" t="n"/>
      <c r="AI567" s="26" t="n"/>
      <c r="AJ567" s="26" t="n"/>
      <c r="AK567" s="26" t="n"/>
    </row>
    <row r="568" ht="15.75" customHeight="1" s="120">
      <c r="A568" s="26" t="n"/>
      <c r="B568" s="26" t="n"/>
      <c r="C568" s="26" t="n"/>
      <c r="D568" s="26" t="n"/>
      <c r="E568" s="26" t="n"/>
      <c r="F568" s="26" t="n"/>
      <c r="G568" s="26" t="n"/>
      <c r="H568" s="26" t="n"/>
      <c r="I568" s="26" t="n"/>
      <c r="J568" s="26" t="n"/>
      <c r="K568" s="26" t="n"/>
      <c r="L568" s="26" t="n"/>
      <c r="M568" s="26" t="n"/>
      <c r="N568" s="26" t="n"/>
      <c r="O568" s="26" t="n"/>
      <c r="P568" s="26" t="n"/>
      <c r="Q568" s="26" t="n"/>
      <c r="R568" s="26" t="n"/>
      <c r="S568" s="26" t="n"/>
      <c r="T568" s="26" t="n"/>
      <c r="U568" s="26" t="n"/>
      <c r="V568" s="26" t="n"/>
      <c r="W568" s="26" t="n"/>
      <c r="X568" s="26" t="n"/>
      <c r="Y568" s="26" t="n"/>
      <c r="Z568" s="26" t="n"/>
      <c r="AA568" s="26" t="n"/>
      <c r="AB568" s="26" t="n"/>
      <c r="AC568" s="26" t="n"/>
      <c r="AD568" s="26" t="n"/>
      <c r="AE568" s="26" t="n"/>
      <c r="AF568" s="26" t="n"/>
      <c r="AG568" s="26" t="n"/>
      <c r="AH568" s="26" t="n"/>
      <c r="AI568" s="26" t="n"/>
      <c r="AJ568" s="26" t="n"/>
      <c r="AK568" s="26" t="n"/>
    </row>
    <row r="569" ht="15.75" customHeight="1" s="120">
      <c r="A569" s="26" t="n"/>
      <c r="B569" s="26" t="n"/>
      <c r="C569" s="26" t="n"/>
      <c r="D569" s="26" t="n"/>
      <c r="E569" s="26" t="n"/>
      <c r="F569" s="26" t="n"/>
      <c r="G569" s="26" t="n"/>
      <c r="H569" s="26" t="n"/>
      <c r="I569" s="26" t="n"/>
      <c r="J569" s="26" t="n"/>
      <c r="K569" s="26" t="n"/>
      <c r="L569" s="26" t="n"/>
      <c r="M569" s="26" t="n"/>
      <c r="N569" s="26" t="n"/>
      <c r="O569" s="26" t="n"/>
      <c r="P569" s="26" t="n"/>
      <c r="Q569" s="26" t="n"/>
      <c r="R569" s="26" t="n"/>
      <c r="S569" s="26" t="n"/>
      <c r="T569" s="26" t="n"/>
      <c r="U569" s="26" t="n"/>
      <c r="V569" s="26" t="n"/>
      <c r="W569" s="26" t="n"/>
      <c r="X569" s="26" t="n"/>
      <c r="Y569" s="26" t="n"/>
      <c r="Z569" s="26" t="n"/>
      <c r="AA569" s="26" t="n"/>
      <c r="AB569" s="26" t="n"/>
      <c r="AC569" s="26" t="n"/>
      <c r="AD569" s="26" t="n"/>
      <c r="AE569" s="26" t="n"/>
      <c r="AF569" s="26" t="n"/>
      <c r="AG569" s="26" t="n"/>
      <c r="AH569" s="26" t="n"/>
      <c r="AI569" s="26" t="n"/>
      <c r="AJ569" s="26" t="n"/>
      <c r="AK569" s="26" t="n"/>
    </row>
    <row r="570" ht="15.75" customHeight="1" s="120">
      <c r="A570" s="26" t="n"/>
      <c r="B570" s="26" t="n"/>
      <c r="C570" s="26" t="n"/>
      <c r="D570" s="26" t="n"/>
      <c r="E570" s="26" t="n"/>
      <c r="F570" s="26" t="n"/>
      <c r="G570" s="26" t="n"/>
      <c r="H570" s="26" t="n"/>
      <c r="I570" s="26" t="n"/>
      <c r="J570" s="26" t="n"/>
      <c r="K570" s="26" t="n"/>
      <c r="L570" s="26" t="n"/>
      <c r="M570" s="26" t="n"/>
      <c r="N570" s="26" t="n"/>
      <c r="O570" s="26" t="n"/>
      <c r="P570" s="26" t="n"/>
      <c r="Q570" s="26" t="n"/>
      <c r="R570" s="26" t="n"/>
      <c r="S570" s="26" t="n"/>
      <c r="T570" s="26" t="n"/>
      <c r="U570" s="26" t="n"/>
      <c r="V570" s="26" t="n"/>
      <c r="W570" s="26" t="n"/>
      <c r="X570" s="26" t="n"/>
      <c r="Y570" s="26" t="n"/>
      <c r="Z570" s="26" t="n"/>
      <c r="AA570" s="26" t="n"/>
      <c r="AB570" s="26" t="n"/>
      <c r="AC570" s="26" t="n"/>
      <c r="AD570" s="26" t="n"/>
      <c r="AE570" s="26" t="n"/>
      <c r="AF570" s="26" t="n"/>
      <c r="AG570" s="26" t="n"/>
      <c r="AH570" s="26" t="n"/>
      <c r="AI570" s="26" t="n"/>
      <c r="AJ570" s="26" t="n"/>
      <c r="AK570" s="26" t="n"/>
    </row>
    <row r="571" ht="15.75" customHeight="1" s="120">
      <c r="A571" s="26" t="n"/>
      <c r="B571" s="26" t="n"/>
      <c r="C571" s="26" t="n"/>
      <c r="D571" s="26" t="n"/>
      <c r="E571" s="26" t="n"/>
      <c r="F571" s="26" t="n"/>
      <c r="G571" s="26" t="n"/>
      <c r="H571" s="26" t="n"/>
      <c r="I571" s="26" t="n"/>
      <c r="J571" s="26" t="n"/>
      <c r="K571" s="26" t="n"/>
      <c r="L571" s="26" t="n"/>
      <c r="M571" s="26" t="n"/>
      <c r="N571" s="26" t="n"/>
      <c r="O571" s="26" t="n"/>
      <c r="P571" s="26" t="n"/>
      <c r="Q571" s="26" t="n"/>
      <c r="R571" s="26" t="n"/>
      <c r="S571" s="26" t="n"/>
      <c r="T571" s="26" t="n"/>
      <c r="U571" s="26" t="n"/>
      <c r="V571" s="26" t="n"/>
      <c r="W571" s="26" t="n"/>
      <c r="X571" s="26" t="n"/>
      <c r="Y571" s="26" t="n"/>
      <c r="Z571" s="26" t="n"/>
      <c r="AA571" s="26" t="n"/>
      <c r="AB571" s="26" t="n"/>
      <c r="AC571" s="26" t="n"/>
      <c r="AD571" s="26" t="n"/>
      <c r="AE571" s="26" t="n"/>
      <c r="AF571" s="26" t="n"/>
      <c r="AG571" s="26" t="n"/>
      <c r="AH571" s="26" t="n"/>
      <c r="AI571" s="26" t="n"/>
      <c r="AJ571" s="26" t="n"/>
      <c r="AK571" s="26" t="n"/>
    </row>
    <row r="572" ht="15.75" customHeight="1" s="120">
      <c r="A572" s="26" t="n"/>
      <c r="B572" s="26" t="n"/>
      <c r="C572" s="26" t="n"/>
      <c r="D572" s="26" t="n"/>
      <c r="E572" s="26" t="n"/>
      <c r="F572" s="26" t="n"/>
      <c r="G572" s="26" t="n"/>
      <c r="H572" s="26" t="n"/>
      <c r="I572" s="26" t="n"/>
      <c r="J572" s="26" t="n"/>
      <c r="K572" s="26" t="n"/>
      <c r="L572" s="26" t="n"/>
      <c r="M572" s="26" t="n"/>
      <c r="N572" s="26" t="n"/>
      <c r="O572" s="26" t="n"/>
      <c r="P572" s="26" t="n"/>
      <c r="Q572" s="26" t="n"/>
      <c r="R572" s="26" t="n"/>
      <c r="S572" s="26" t="n"/>
      <c r="T572" s="26" t="n"/>
      <c r="U572" s="26" t="n"/>
      <c r="V572" s="26" t="n"/>
      <c r="W572" s="26" t="n"/>
      <c r="X572" s="26" t="n"/>
      <c r="Y572" s="26" t="n"/>
      <c r="Z572" s="26" t="n"/>
      <c r="AA572" s="26" t="n"/>
      <c r="AB572" s="26" t="n"/>
      <c r="AC572" s="26" t="n"/>
      <c r="AD572" s="26" t="n"/>
      <c r="AE572" s="26" t="n"/>
      <c r="AF572" s="26" t="n"/>
      <c r="AG572" s="26" t="n"/>
      <c r="AH572" s="26" t="n"/>
      <c r="AI572" s="26" t="n"/>
      <c r="AJ572" s="26" t="n"/>
      <c r="AK572" s="26" t="n"/>
    </row>
    <row r="573" ht="15.75" customHeight="1" s="120">
      <c r="A573" s="26" t="n"/>
      <c r="B573" s="26" t="n"/>
      <c r="C573" s="26" t="n"/>
      <c r="D573" s="26" t="n"/>
      <c r="E573" s="26" t="n"/>
      <c r="F573" s="26" t="n"/>
      <c r="G573" s="26" t="n"/>
      <c r="H573" s="26" t="n"/>
      <c r="I573" s="26" t="n"/>
      <c r="J573" s="26" t="n"/>
      <c r="K573" s="26" t="n"/>
      <c r="L573" s="26" t="n"/>
      <c r="M573" s="26" t="n"/>
      <c r="N573" s="26" t="n"/>
      <c r="O573" s="26" t="n"/>
      <c r="P573" s="26" t="n"/>
      <c r="Q573" s="26" t="n"/>
      <c r="R573" s="26" t="n"/>
      <c r="S573" s="26" t="n"/>
      <c r="T573" s="26" t="n"/>
      <c r="U573" s="26" t="n"/>
      <c r="V573" s="26" t="n"/>
      <c r="W573" s="26" t="n"/>
      <c r="X573" s="26" t="n"/>
      <c r="Y573" s="26" t="n"/>
      <c r="Z573" s="26" t="n"/>
      <c r="AA573" s="26" t="n"/>
      <c r="AB573" s="26" t="n"/>
      <c r="AC573" s="26" t="n"/>
      <c r="AD573" s="26" t="n"/>
      <c r="AE573" s="26" t="n"/>
      <c r="AF573" s="26" t="n"/>
      <c r="AG573" s="26" t="n"/>
      <c r="AH573" s="26" t="n"/>
      <c r="AI573" s="26" t="n"/>
      <c r="AJ573" s="26" t="n"/>
      <c r="AK573" s="26" t="n"/>
    </row>
    <row r="574" ht="15.75" customHeight="1" s="120">
      <c r="A574" s="26" t="n"/>
      <c r="B574" s="26" t="n"/>
      <c r="C574" s="26" t="n"/>
      <c r="D574" s="26" t="n"/>
      <c r="E574" s="26" t="n"/>
      <c r="F574" s="26" t="n"/>
      <c r="G574" s="26" t="n"/>
      <c r="H574" s="26" t="n"/>
      <c r="I574" s="26" t="n"/>
      <c r="J574" s="26" t="n"/>
      <c r="K574" s="26" t="n"/>
      <c r="L574" s="26" t="n"/>
      <c r="M574" s="26" t="n"/>
      <c r="N574" s="26" t="n"/>
      <c r="O574" s="26" t="n"/>
      <c r="P574" s="26" t="n"/>
      <c r="Q574" s="26" t="n"/>
      <c r="R574" s="26" t="n"/>
      <c r="S574" s="26" t="n"/>
      <c r="T574" s="26" t="n"/>
      <c r="U574" s="26" t="n"/>
      <c r="V574" s="26" t="n"/>
      <c r="W574" s="26" t="n"/>
      <c r="X574" s="26" t="n"/>
      <c r="Y574" s="26" t="n"/>
      <c r="Z574" s="26" t="n"/>
      <c r="AA574" s="26" t="n"/>
      <c r="AB574" s="26" t="n"/>
      <c r="AC574" s="26" t="n"/>
      <c r="AD574" s="26" t="n"/>
      <c r="AE574" s="26" t="n"/>
      <c r="AF574" s="26" t="n"/>
      <c r="AG574" s="26" t="n"/>
      <c r="AH574" s="26" t="n"/>
      <c r="AI574" s="26" t="n"/>
      <c r="AJ574" s="26" t="n"/>
      <c r="AK574" s="26" t="n"/>
    </row>
    <row r="575" ht="15.75" customHeight="1" s="120">
      <c r="A575" s="26" t="n"/>
      <c r="B575" s="26" t="n"/>
      <c r="C575" s="26" t="n"/>
      <c r="D575" s="26" t="n"/>
      <c r="E575" s="26" t="n"/>
      <c r="F575" s="26" t="n"/>
      <c r="G575" s="26" t="n"/>
      <c r="H575" s="26" t="n"/>
      <c r="I575" s="26" t="n"/>
      <c r="J575" s="26" t="n"/>
      <c r="K575" s="26" t="n"/>
      <c r="L575" s="26" t="n"/>
      <c r="M575" s="26" t="n"/>
      <c r="N575" s="26" t="n"/>
      <c r="O575" s="26" t="n"/>
      <c r="P575" s="26" t="n"/>
      <c r="Q575" s="26" t="n"/>
      <c r="R575" s="26" t="n"/>
      <c r="S575" s="26" t="n"/>
      <c r="T575" s="26" t="n"/>
      <c r="U575" s="26" t="n"/>
      <c r="V575" s="26" t="n"/>
      <c r="W575" s="26" t="n"/>
      <c r="X575" s="26" t="n"/>
      <c r="Y575" s="26" t="n"/>
      <c r="Z575" s="26" t="n"/>
      <c r="AA575" s="26" t="n"/>
      <c r="AB575" s="26" t="n"/>
      <c r="AC575" s="26" t="n"/>
      <c r="AD575" s="26" t="n"/>
      <c r="AE575" s="26" t="n"/>
      <c r="AF575" s="26" t="n"/>
      <c r="AG575" s="26" t="n"/>
      <c r="AH575" s="26" t="n"/>
      <c r="AI575" s="26" t="n"/>
      <c r="AJ575" s="26" t="n"/>
      <c r="AK575" s="26" t="n"/>
    </row>
    <row r="576" ht="15.75" customHeight="1" s="120">
      <c r="A576" s="26" t="n"/>
      <c r="B576" s="26" t="n"/>
      <c r="C576" s="26" t="n"/>
      <c r="D576" s="26" t="n"/>
      <c r="E576" s="26" t="n"/>
      <c r="F576" s="26" t="n"/>
      <c r="G576" s="26" t="n"/>
      <c r="H576" s="26" t="n"/>
      <c r="I576" s="26" t="n"/>
      <c r="J576" s="26" t="n"/>
      <c r="K576" s="26" t="n"/>
      <c r="L576" s="26" t="n"/>
      <c r="M576" s="26" t="n"/>
      <c r="N576" s="26" t="n"/>
      <c r="O576" s="26" t="n"/>
      <c r="P576" s="26" t="n"/>
      <c r="Q576" s="26" t="n"/>
      <c r="R576" s="26" t="n"/>
      <c r="S576" s="26" t="n"/>
      <c r="T576" s="26" t="n"/>
      <c r="U576" s="26" t="n"/>
      <c r="V576" s="26" t="n"/>
      <c r="W576" s="26" t="n"/>
      <c r="X576" s="26" t="n"/>
      <c r="Y576" s="26" t="n"/>
      <c r="Z576" s="26" t="n"/>
      <c r="AA576" s="26" t="n"/>
      <c r="AB576" s="26" t="n"/>
      <c r="AC576" s="26" t="n"/>
      <c r="AD576" s="26" t="n"/>
      <c r="AE576" s="26" t="n"/>
      <c r="AF576" s="26" t="n"/>
      <c r="AG576" s="26" t="n"/>
      <c r="AH576" s="26" t="n"/>
      <c r="AI576" s="26" t="n"/>
      <c r="AJ576" s="26" t="n"/>
      <c r="AK576" s="26" t="n"/>
    </row>
    <row r="577" ht="15.75" customHeight="1" s="120">
      <c r="A577" s="26" t="n"/>
      <c r="B577" s="26" t="n"/>
      <c r="C577" s="26" t="n"/>
      <c r="D577" s="26" t="n"/>
      <c r="E577" s="26" t="n"/>
      <c r="F577" s="26" t="n"/>
      <c r="G577" s="26" t="n"/>
      <c r="H577" s="26" t="n"/>
      <c r="I577" s="26" t="n"/>
      <c r="J577" s="26" t="n"/>
      <c r="K577" s="26" t="n"/>
      <c r="L577" s="26" t="n"/>
      <c r="M577" s="26" t="n"/>
      <c r="N577" s="26" t="n"/>
      <c r="O577" s="26" t="n"/>
      <c r="P577" s="26" t="n"/>
      <c r="Q577" s="26" t="n"/>
      <c r="R577" s="26" t="n"/>
      <c r="S577" s="26" t="n"/>
      <c r="T577" s="26" t="n"/>
      <c r="U577" s="26" t="n"/>
      <c r="V577" s="26" t="n"/>
      <c r="W577" s="26" t="n"/>
      <c r="X577" s="26" t="n"/>
      <c r="Y577" s="26" t="n"/>
      <c r="Z577" s="26" t="n"/>
      <c r="AA577" s="26" t="n"/>
      <c r="AB577" s="26" t="n"/>
      <c r="AC577" s="26" t="n"/>
      <c r="AD577" s="26" t="n"/>
      <c r="AE577" s="26" t="n"/>
      <c r="AF577" s="26" t="n"/>
      <c r="AG577" s="26" t="n"/>
      <c r="AH577" s="26" t="n"/>
      <c r="AI577" s="26" t="n"/>
      <c r="AJ577" s="26" t="n"/>
      <c r="AK577" s="26" t="n"/>
    </row>
    <row r="578" ht="15.75" customHeight="1" s="120">
      <c r="A578" s="26" t="n"/>
      <c r="B578" s="26" t="n"/>
      <c r="C578" s="26" t="n"/>
      <c r="D578" s="26" t="n"/>
      <c r="E578" s="26" t="n"/>
      <c r="F578" s="26" t="n"/>
      <c r="G578" s="26" t="n"/>
      <c r="H578" s="26" t="n"/>
      <c r="I578" s="26" t="n"/>
      <c r="J578" s="26" t="n"/>
      <c r="K578" s="26" t="n"/>
      <c r="L578" s="26" t="n"/>
      <c r="M578" s="26" t="n"/>
      <c r="N578" s="26" t="n"/>
      <c r="O578" s="26" t="n"/>
      <c r="P578" s="26" t="n"/>
      <c r="Q578" s="26" t="n"/>
      <c r="R578" s="26" t="n"/>
      <c r="S578" s="26" t="n"/>
      <c r="T578" s="26" t="n"/>
      <c r="U578" s="26" t="n"/>
      <c r="V578" s="26" t="n"/>
      <c r="W578" s="26" t="n"/>
      <c r="X578" s="26" t="n"/>
      <c r="Y578" s="26" t="n"/>
      <c r="Z578" s="26" t="n"/>
      <c r="AA578" s="26" t="n"/>
      <c r="AB578" s="26" t="n"/>
      <c r="AC578" s="26" t="n"/>
      <c r="AD578" s="26" t="n"/>
      <c r="AE578" s="26" t="n"/>
      <c r="AF578" s="26" t="n"/>
      <c r="AG578" s="26" t="n"/>
      <c r="AH578" s="26" t="n"/>
      <c r="AI578" s="26" t="n"/>
      <c r="AJ578" s="26" t="n"/>
      <c r="AK578" s="26" t="n"/>
    </row>
    <row r="579" ht="15.75" customHeight="1" s="120">
      <c r="A579" s="26" t="n"/>
      <c r="B579" s="26" t="n"/>
      <c r="C579" s="26" t="n"/>
      <c r="D579" s="26" t="n"/>
      <c r="E579" s="26" t="n"/>
      <c r="F579" s="26" t="n"/>
      <c r="G579" s="26" t="n"/>
      <c r="H579" s="26" t="n"/>
      <c r="I579" s="26" t="n"/>
      <c r="J579" s="26" t="n"/>
      <c r="K579" s="26" t="n"/>
      <c r="L579" s="26" t="n"/>
      <c r="M579" s="26" t="n"/>
      <c r="N579" s="26" t="n"/>
      <c r="O579" s="26" t="n"/>
      <c r="P579" s="26" t="n"/>
      <c r="Q579" s="26" t="n"/>
      <c r="R579" s="26" t="n"/>
      <c r="S579" s="26" t="n"/>
      <c r="T579" s="26" t="n"/>
      <c r="U579" s="26" t="n"/>
      <c r="V579" s="26" t="n"/>
      <c r="W579" s="26" t="n"/>
      <c r="X579" s="26" t="n"/>
      <c r="Y579" s="26" t="n"/>
      <c r="Z579" s="26" t="n"/>
      <c r="AA579" s="26" t="n"/>
      <c r="AB579" s="26" t="n"/>
      <c r="AC579" s="26" t="n"/>
      <c r="AD579" s="26" t="n"/>
      <c r="AE579" s="26" t="n"/>
      <c r="AF579" s="26" t="n"/>
      <c r="AG579" s="26" t="n"/>
      <c r="AH579" s="26" t="n"/>
      <c r="AI579" s="26" t="n"/>
      <c r="AJ579" s="26" t="n"/>
      <c r="AK579" s="26" t="n"/>
    </row>
    <row r="580" ht="15.75" customHeight="1" s="120">
      <c r="A580" s="26" t="n"/>
      <c r="B580" s="26" t="n"/>
      <c r="C580" s="26" t="n"/>
      <c r="D580" s="26" t="n"/>
      <c r="E580" s="26" t="n"/>
      <c r="F580" s="26" t="n"/>
      <c r="G580" s="26" t="n"/>
      <c r="H580" s="26" t="n"/>
      <c r="I580" s="26" t="n"/>
      <c r="J580" s="26" t="n"/>
      <c r="K580" s="26" t="n"/>
      <c r="L580" s="26" t="n"/>
      <c r="M580" s="26" t="n"/>
      <c r="N580" s="26" t="n"/>
      <c r="O580" s="26" t="n"/>
      <c r="P580" s="26" t="n"/>
      <c r="Q580" s="26" t="n"/>
      <c r="R580" s="26" t="n"/>
      <c r="S580" s="26" t="n"/>
      <c r="T580" s="26" t="n"/>
      <c r="U580" s="26" t="n"/>
      <c r="V580" s="26" t="n"/>
      <c r="W580" s="26" t="n"/>
      <c r="X580" s="26" t="n"/>
      <c r="Y580" s="26" t="n"/>
      <c r="Z580" s="26" t="n"/>
      <c r="AA580" s="26" t="n"/>
      <c r="AB580" s="26" t="n"/>
      <c r="AC580" s="26" t="n"/>
      <c r="AD580" s="26" t="n"/>
      <c r="AE580" s="26" t="n"/>
      <c r="AF580" s="26" t="n"/>
      <c r="AG580" s="26" t="n"/>
      <c r="AH580" s="26" t="n"/>
      <c r="AI580" s="26" t="n"/>
      <c r="AJ580" s="26" t="n"/>
      <c r="AK580" s="26" t="n"/>
    </row>
    <row r="581" ht="15.75" customHeight="1" s="120">
      <c r="A581" s="26" t="n"/>
      <c r="B581" s="26" t="n"/>
      <c r="C581" s="26" t="n"/>
      <c r="D581" s="26" t="n"/>
      <c r="E581" s="26" t="n"/>
      <c r="F581" s="26" t="n"/>
      <c r="G581" s="26" t="n"/>
      <c r="H581" s="26" t="n"/>
      <c r="I581" s="26" t="n"/>
      <c r="J581" s="26" t="n"/>
      <c r="K581" s="26" t="n"/>
      <c r="L581" s="26" t="n"/>
      <c r="M581" s="26" t="n"/>
      <c r="N581" s="26" t="n"/>
      <c r="O581" s="26" t="n"/>
      <c r="P581" s="26" t="n"/>
      <c r="Q581" s="26" t="n"/>
      <c r="R581" s="26" t="n"/>
      <c r="S581" s="26" t="n"/>
      <c r="T581" s="26" t="n"/>
      <c r="U581" s="26" t="n"/>
      <c r="V581" s="26" t="n"/>
      <c r="W581" s="26" t="n"/>
      <c r="X581" s="26" t="n"/>
      <c r="Y581" s="26" t="n"/>
      <c r="Z581" s="26" t="n"/>
      <c r="AA581" s="26" t="n"/>
      <c r="AB581" s="26" t="n"/>
      <c r="AC581" s="26" t="n"/>
      <c r="AD581" s="26" t="n"/>
      <c r="AE581" s="26" t="n"/>
      <c r="AF581" s="26" t="n"/>
      <c r="AG581" s="26" t="n"/>
      <c r="AH581" s="26" t="n"/>
      <c r="AI581" s="26" t="n"/>
      <c r="AJ581" s="26" t="n"/>
      <c r="AK581" s="26" t="n"/>
    </row>
    <row r="582" ht="15.75" customHeight="1" s="120">
      <c r="A582" s="26" t="n"/>
      <c r="B582" s="26" t="n"/>
      <c r="C582" s="26" t="n"/>
      <c r="D582" s="26" t="n"/>
      <c r="E582" s="26" t="n"/>
      <c r="F582" s="26" t="n"/>
      <c r="G582" s="26" t="n"/>
      <c r="H582" s="26" t="n"/>
      <c r="I582" s="26" t="n"/>
      <c r="J582" s="26" t="n"/>
      <c r="K582" s="26" t="n"/>
      <c r="L582" s="26" t="n"/>
      <c r="M582" s="26" t="n"/>
      <c r="N582" s="26" t="n"/>
      <c r="O582" s="26" t="n"/>
      <c r="P582" s="26" t="n"/>
      <c r="Q582" s="26" t="n"/>
      <c r="R582" s="26" t="n"/>
      <c r="S582" s="26" t="n"/>
      <c r="T582" s="26" t="n"/>
      <c r="U582" s="26" t="n"/>
      <c r="V582" s="26" t="n"/>
      <c r="W582" s="26" t="n"/>
      <c r="X582" s="26" t="n"/>
      <c r="Y582" s="26" t="n"/>
      <c r="Z582" s="26" t="n"/>
      <c r="AA582" s="26" t="n"/>
      <c r="AB582" s="26" t="n"/>
      <c r="AC582" s="26" t="n"/>
      <c r="AD582" s="26" t="n"/>
      <c r="AE582" s="26" t="n"/>
      <c r="AF582" s="26" t="n"/>
      <c r="AG582" s="26" t="n"/>
      <c r="AH582" s="26" t="n"/>
      <c r="AI582" s="26" t="n"/>
      <c r="AJ582" s="26" t="n"/>
      <c r="AK582" s="26" t="n"/>
    </row>
    <row r="583" ht="15.75" customHeight="1" s="120">
      <c r="A583" s="26" t="n"/>
      <c r="B583" s="26" t="n"/>
      <c r="C583" s="26" t="n"/>
      <c r="D583" s="26" t="n"/>
      <c r="E583" s="26" t="n"/>
      <c r="F583" s="26" t="n"/>
      <c r="G583" s="26" t="n"/>
      <c r="H583" s="26" t="n"/>
      <c r="I583" s="26" t="n"/>
      <c r="J583" s="26" t="n"/>
      <c r="K583" s="26" t="n"/>
      <c r="L583" s="26" t="n"/>
      <c r="M583" s="26" t="n"/>
      <c r="N583" s="26" t="n"/>
      <c r="O583" s="26" t="n"/>
      <c r="P583" s="26" t="n"/>
      <c r="Q583" s="26" t="n"/>
      <c r="R583" s="26" t="n"/>
      <c r="S583" s="26" t="n"/>
      <c r="T583" s="26" t="n"/>
      <c r="U583" s="26" t="n"/>
      <c r="V583" s="26" t="n"/>
      <c r="W583" s="26" t="n"/>
      <c r="X583" s="26" t="n"/>
      <c r="Y583" s="26" t="n"/>
      <c r="Z583" s="26" t="n"/>
      <c r="AA583" s="26" t="n"/>
      <c r="AB583" s="26" t="n"/>
      <c r="AC583" s="26" t="n"/>
      <c r="AD583" s="26" t="n"/>
      <c r="AE583" s="26" t="n"/>
      <c r="AF583" s="26" t="n"/>
      <c r="AG583" s="26" t="n"/>
      <c r="AH583" s="26" t="n"/>
      <c r="AI583" s="26" t="n"/>
      <c r="AJ583" s="26" t="n"/>
      <c r="AK583" s="26" t="n"/>
    </row>
    <row r="584" ht="15.75" customHeight="1" s="120">
      <c r="A584" s="26" t="n"/>
      <c r="B584" s="26" t="n"/>
      <c r="C584" s="26" t="n"/>
      <c r="D584" s="26" t="n"/>
      <c r="E584" s="26" t="n"/>
      <c r="F584" s="26" t="n"/>
      <c r="G584" s="26" t="n"/>
      <c r="H584" s="26" t="n"/>
      <c r="I584" s="26" t="n"/>
      <c r="J584" s="26" t="n"/>
      <c r="K584" s="26" t="n"/>
      <c r="L584" s="26" t="n"/>
      <c r="M584" s="26" t="n"/>
      <c r="N584" s="26" t="n"/>
      <c r="O584" s="26" t="n"/>
      <c r="P584" s="26" t="n"/>
      <c r="Q584" s="26" t="n"/>
      <c r="R584" s="26" t="n"/>
      <c r="S584" s="26" t="n"/>
      <c r="T584" s="26" t="n"/>
      <c r="U584" s="26" t="n"/>
      <c r="V584" s="26" t="n"/>
      <c r="W584" s="26" t="n"/>
      <c r="X584" s="26" t="n"/>
      <c r="Y584" s="26" t="n"/>
      <c r="Z584" s="26" t="n"/>
      <c r="AA584" s="26" t="n"/>
      <c r="AB584" s="26" t="n"/>
      <c r="AC584" s="26" t="n"/>
      <c r="AD584" s="26" t="n"/>
      <c r="AE584" s="26" t="n"/>
      <c r="AF584" s="26" t="n"/>
      <c r="AG584" s="26" t="n"/>
      <c r="AH584" s="26" t="n"/>
      <c r="AI584" s="26" t="n"/>
      <c r="AJ584" s="26" t="n"/>
      <c r="AK584" s="26" t="n"/>
    </row>
    <row r="585" ht="15.75" customHeight="1" s="120">
      <c r="A585" s="26" t="n"/>
      <c r="B585" s="26" t="n"/>
      <c r="C585" s="26" t="n"/>
      <c r="D585" s="26" t="n"/>
      <c r="E585" s="26" t="n"/>
      <c r="F585" s="26" t="n"/>
      <c r="G585" s="26" t="n"/>
      <c r="H585" s="26" t="n"/>
      <c r="I585" s="26" t="n"/>
      <c r="J585" s="26" t="n"/>
      <c r="K585" s="26" t="n"/>
      <c r="L585" s="26" t="n"/>
      <c r="M585" s="26" t="n"/>
      <c r="N585" s="26" t="n"/>
      <c r="O585" s="26" t="n"/>
      <c r="P585" s="26" t="n"/>
      <c r="Q585" s="26" t="n"/>
      <c r="R585" s="26" t="n"/>
      <c r="S585" s="26" t="n"/>
      <c r="T585" s="26" t="n"/>
      <c r="U585" s="26" t="n"/>
      <c r="V585" s="26" t="n"/>
      <c r="W585" s="26" t="n"/>
      <c r="X585" s="26" t="n"/>
      <c r="Y585" s="26" t="n"/>
      <c r="Z585" s="26" t="n"/>
      <c r="AA585" s="26" t="n"/>
      <c r="AB585" s="26" t="n"/>
      <c r="AC585" s="26" t="n"/>
      <c r="AD585" s="26" t="n"/>
      <c r="AE585" s="26" t="n"/>
      <c r="AF585" s="26" t="n"/>
      <c r="AG585" s="26" t="n"/>
      <c r="AH585" s="26" t="n"/>
      <c r="AI585" s="26" t="n"/>
      <c r="AJ585" s="26" t="n"/>
      <c r="AK585" s="26" t="n"/>
    </row>
    <row r="586" ht="15.75" customHeight="1" s="120">
      <c r="A586" s="26" t="n"/>
      <c r="B586" s="26" t="n"/>
      <c r="C586" s="26" t="n"/>
      <c r="D586" s="26" t="n"/>
      <c r="E586" s="26" t="n"/>
      <c r="F586" s="26" t="n"/>
      <c r="G586" s="26" t="n"/>
      <c r="H586" s="26" t="n"/>
      <c r="I586" s="26" t="n"/>
      <c r="J586" s="26" t="n"/>
      <c r="K586" s="26" t="n"/>
      <c r="L586" s="26" t="n"/>
      <c r="M586" s="26" t="n"/>
      <c r="N586" s="26" t="n"/>
      <c r="O586" s="26" t="n"/>
      <c r="P586" s="26" t="n"/>
      <c r="Q586" s="26" t="n"/>
      <c r="R586" s="26" t="n"/>
      <c r="S586" s="26" t="n"/>
      <c r="T586" s="26" t="n"/>
      <c r="U586" s="26" t="n"/>
      <c r="V586" s="26" t="n"/>
      <c r="W586" s="26" t="n"/>
      <c r="X586" s="26" t="n"/>
      <c r="Y586" s="26" t="n"/>
      <c r="Z586" s="26" t="n"/>
      <c r="AA586" s="26" t="n"/>
      <c r="AB586" s="26" t="n"/>
      <c r="AC586" s="26" t="n"/>
      <c r="AD586" s="26" t="n"/>
      <c r="AE586" s="26" t="n"/>
      <c r="AF586" s="26" t="n"/>
      <c r="AG586" s="26" t="n"/>
      <c r="AH586" s="26" t="n"/>
      <c r="AI586" s="26" t="n"/>
      <c r="AJ586" s="26" t="n"/>
      <c r="AK586" s="26" t="n"/>
    </row>
    <row r="587" ht="15.75" customHeight="1" s="120">
      <c r="A587" s="26" t="n"/>
      <c r="B587" s="26" t="n"/>
      <c r="C587" s="26" t="n"/>
      <c r="D587" s="26" t="n"/>
      <c r="E587" s="26" t="n"/>
      <c r="F587" s="26" t="n"/>
      <c r="G587" s="26" t="n"/>
      <c r="H587" s="26" t="n"/>
      <c r="I587" s="26" t="n"/>
      <c r="J587" s="26" t="n"/>
      <c r="K587" s="26" t="n"/>
      <c r="L587" s="26" t="n"/>
      <c r="M587" s="26" t="n"/>
      <c r="N587" s="26" t="n"/>
      <c r="O587" s="26" t="n"/>
      <c r="P587" s="26" t="n"/>
      <c r="Q587" s="26" t="n"/>
      <c r="R587" s="26" t="n"/>
      <c r="S587" s="26" t="n"/>
      <c r="T587" s="26" t="n"/>
      <c r="U587" s="26" t="n"/>
      <c r="V587" s="26" t="n"/>
      <c r="W587" s="26" t="n"/>
      <c r="X587" s="26" t="n"/>
      <c r="Y587" s="26" t="n"/>
      <c r="Z587" s="26" t="n"/>
      <c r="AA587" s="26" t="n"/>
      <c r="AB587" s="26" t="n"/>
      <c r="AC587" s="26" t="n"/>
      <c r="AD587" s="26" t="n"/>
      <c r="AE587" s="26" t="n"/>
      <c r="AF587" s="26" t="n"/>
      <c r="AG587" s="26" t="n"/>
      <c r="AH587" s="26" t="n"/>
      <c r="AI587" s="26" t="n"/>
      <c r="AJ587" s="26" t="n"/>
      <c r="AK587" s="26" t="n"/>
    </row>
    <row r="588" ht="15.75" customHeight="1" s="120">
      <c r="A588" s="26" t="n"/>
      <c r="B588" s="26" t="n"/>
      <c r="C588" s="26" t="n"/>
      <c r="D588" s="26" t="n"/>
      <c r="E588" s="26" t="n"/>
      <c r="F588" s="26" t="n"/>
      <c r="G588" s="26" t="n"/>
      <c r="H588" s="26" t="n"/>
      <c r="I588" s="26" t="n"/>
      <c r="J588" s="26" t="n"/>
      <c r="K588" s="26" t="n"/>
      <c r="L588" s="26" t="n"/>
      <c r="M588" s="26" t="n"/>
      <c r="N588" s="26" t="n"/>
      <c r="O588" s="26" t="n"/>
      <c r="P588" s="26" t="n"/>
      <c r="Q588" s="26" t="n"/>
      <c r="R588" s="26" t="n"/>
      <c r="S588" s="26" t="n"/>
      <c r="T588" s="26" t="n"/>
      <c r="U588" s="26" t="n"/>
      <c r="V588" s="26" t="n"/>
      <c r="W588" s="26" t="n"/>
      <c r="X588" s="26" t="n"/>
      <c r="Y588" s="26" t="n"/>
      <c r="Z588" s="26" t="n"/>
      <c r="AA588" s="26" t="n"/>
      <c r="AB588" s="26" t="n"/>
      <c r="AC588" s="26" t="n"/>
      <c r="AD588" s="26" t="n"/>
      <c r="AE588" s="26" t="n"/>
      <c r="AF588" s="26" t="n"/>
      <c r="AG588" s="26" t="n"/>
      <c r="AH588" s="26" t="n"/>
      <c r="AI588" s="26" t="n"/>
      <c r="AJ588" s="26" t="n"/>
      <c r="AK588" s="26" t="n"/>
    </row>
    <row r="589" ht="15.75" customHeight="1" s="120">
      <c r="A589" s="26" t="n"/>
      <c r="B589" s="26" t="n"/>
      <c r="C589" s="26" t="n"/>
      <c r="D589" s="26" t="n"/>
      <c r="E589" s="26" t="n"/>
      <c r="F589" s="26" t="n"/>
      <c r="G589" s="26" t="n"/>
      <c r="H589" s="26" t="n"/>
      <c r="I589" s="26" t="n"/>
      <c r="J589" s="26" t="n"/>
      <c r="K589" s="26" t="n"/>
      <c r="L589" s="26" t="n"/>
      <c r="M589" s="26" t="n"/>
      <c r="N589" s="26" t="n"/>
      <c r="O589" s="26" t="n"/>
      <c r="P589" s="26" t="n"/>
      <c r="Q589" s="26" t="n"/>
      <c r="R589" s="26" t="n"/>
      <c r="S589" s="26" t="n"/>
      <c r="T589" s="26" t="n"/>
      <c r="U589" s="26" t="n"/>
      <c r="V589" s="26" t="n"/>
      <c r="W589" s="26" t="n"/>
      <c r="X589" s="26" t="n"/>
      <c r="Y589" s="26" t="n"/>
      <c r="Z589" s="26" t="n"/>
      <c r="AA589" s="26" t="n"/>
      <c r="AB589" s="26" t="n"/>
      <c r="AC589" s="26" t="n"/>
      <c r="AD589" s="26" t="n"/>
      <c r="AE589" s="26" t="n"/>
      <c r="AF589" s="26" t="n"/>
      <c r="AG589" s="26" t="n"/>
      <c r="AH589" s="26" t="n"/>
      <c r="AI589" s="26" t="n"/>
      <c r="AJ589" s="26" t="n"/>
      <c r="AK589" s="26" t="n"/>
    </row>
    <row r="590" ht="15.75" customHeight="1" s="120">
      <c r="A590" s="26" t="n"/>
      <c r="B590" s="26" t="n"/>
      <c r="C590" s="26" t="n"/>
      <c r="D590" s="26" t="n"/>
      <c r="E590" s="26" t="n"/>
      <c r="F590" s="26" t="n"/>
      <c r="G590" s="26" t="n"/>
      <c r="H590" s="26" t="n"/>
      <c r="I590" s="26" t="n"/>
      <c r="J590" s="26" t="n"/>
      <c r="K590" s="26" t="n"/>
      <c r="L590" s="26" t="n"/>
      <c r="M590" s="26" t="n"/>
      <c r="N590" s="26" t="n"/>
      <c r="O590" s="26" t="n"/>
      <c r="P590" s="26" t="n"/>
      <c r="Q590" s="26" t="n"/>
      <c r="R590" s="26" t="n"/>
      <c r="S590" s="26" t="n"/>
      <c r="T590" s="26" t="n"/>
      <c r="U590" s="26" t="n"/>
      <c r="V590" s="26" t="n"/>
      <c r="W590" s="26" t="n"/>
      <c r="X590" s="26" t="n"/>
      <c r="Y590" s="26" t="n"/>
      <c r="Z590" s="26" t="n"/>
      <c r="AA590" s="26" t="n"/>
      <c r="AB590" s="26" t="n"/>
      <c r="AC590" s="26" t="n"/>
      <c r="AD590" s="26" t="n"/>
      <c r="AE590" s="26" t="n"/>
      <c r="AF590" s="26" t="n"/>
      <c r="AG590" s="26" t="n"/>
      <c r="AH590" s="26" t="n"/>
      <c r="AI590" s="26" t="n"/>
      <c r="AJ590" s="26" t="n"/>
      <c r="AK590" s="26" t="n"/>
    </row>
    <row r="591" ht="15.75" customHeight="1" s="120">
      <c r="A591" s="26" t="n"/>
      <c r="B591" s="26" t="n"/>
      <c r="C591" s="26" t="n"/>
      <c r="D591" s="26" t="n"/>
      <c r="E591" s="26" t="n"/>
      <c r="F591" s="26" t="n"/>
      <c r="G591" s="26" t="n"/>
      <c r="H591" s="26" t="n"/>
      <c r="I591" s="26" t="n"/>
      <c r="J591" s="26" t="n"/>
      <c r="K591" s="26" t="n"/>
      <c r="L591" s="26" t="n"/>
      <c r="M591" s="26" t="n"/>
      <c r="N591" s="26" t="n"/>
      <c r="O591" s="26" t="n"/>
      <c r="P591" s="26" t="n"/>
      <c r="Q591" s="26" t="n"/>
      <c r="R591" s="26" t="n"/>
      <c r="S591" s="26" t="n"/>
      <c r="T591" s="26" t="n"/>
      <c r="U591" s="26" t="n"/>
      <c r="V591" s="26" t="n"/>
      <c r="W591" s="26" t="n"/>
      <c r="X591" s="26" t="n"/>
      <c r="Y591" s="26" t="n"/>
      <c r="Z591" s="26" t="n"/>
      <c r="AA591" s="26" t="n"/>
      <c r="AB591" s="26" t="n"/>
      <c r="AC591" s="26" t="n"/>
      <c r="AD591" s="26" t="n"/>
      <c r="AE591" s="26" t="n"/>
      <c r="AF591" s="26" t="n"/>
      <c r="AG591" s="26" t="n"/>
      <c r="AH591" s="26" t="n"/>
      <c r="AI591" s="26" t="n"/>
      <c r="AJ591" s="26" t="n"/>
      <c r="AK591" s="26" t="n"/>
    </row>
    <row r="592" ht="15.75" customHeight="1" s="120">
      <c r="A592" s="26" t="n"/>
      <c r="B592" s="26" t="n"/>
      <c r="C592" s="26" t="n"/>
      <c r="D592" s="26" t="n"/>
      <c r="E592" s="26" t="n"/>
      <c r="F592" s="26" t="n"/>
      <c r="G592" s="26" t="n"/>
      <c r="H592" s="26" t="n"/>
      <c r="I592" s="26" t="n"/>
      <c r="J592" s="26" t="n"/>
      <c r="K592" s="26" t="n"/>
      <c r="L592" s="26" t="n"/>
      <c r="M592" s="26" t="n"/>
      <c r="N592" s="26" t="n"/>
      <c r="O592" s="26" t="n"/>
      <c r="P592" s="26" t="n"/>
      <c r="Q592" s="26" t="n"/>
      <c r="R592" s="26" t="n"/>
      <c r="S592" s="26" t="n"/>
      <c r="T592" s="26" t="n"/>
      <c r="U592" s="26" t="n"/>
      <c r="V592" s="26" t="n"/>
      <c r="W592" s="26" t="n"/>
      <c r="X592" s="26" t="n"/>
      <c r="Y592" s="26" t="n"/>
      <c r="Z592" s="26" t="n"/>
      <c r="AA592" s="26" t="n"/>
      <c r="AB592" s="26" t="n"/>
      <c r="AC592" s="26" t="n"/>
      <c r="AD592" s="26" t="n"/>
      <c r="AE592" s="26" t="n"/>
      <c r="AF592" s="26" t="n"/>
      <c r="AG592" s="26" t="n"/>
      <c r="AH592" s="26" t="n"/>
      <c r="AI592" s="26" t="n"/>
      <c r="AJ592" s="26" t="n"/>
      <c r="AK592" s="26" t="n"/>
    </row>
    <row r="593" ht="15.75" customHeight="1" s="120">
      <c r="A593" s="26" t="n"/>
      <c r="B593" s="26" t="n"/>
      <c r="C593" s="26" t="n"/>
      <c r="D593" s="26" t="n"/>
      <c r="E593" s="26" t="n"/>
      <c r="F593" s="26" t="n"/>
      <c r="G593" s="26" t="n"/>
      <c r="H593" s="26" t="n"/>
      <c r="I593" s="26" t="n"/>
      <c r="J593" s="26" t="n"/>
      <c r="K593" s="26" t="n"/>
      <c r="L593" s="26" t="n"/>
      <c r="M593" s="26" t="n"/>
      <c r="N593" s="26" t="n"/>
      <c r="O593" s="26" t="n"/>
      <c r="P593" s="26" t="n"/>
      <c r="Q593" s="26" t="n"/>
      <c r="R593" s="26" t="n"/>
      <c r="S593" s="26" t="n"/>
      <c r="T593" s="26" t="n"/>
      <c r="U593" s="26" t="n"/>
      <c r="V593" s="26" t="n"/>
      <c r="W593" s="26" t="n"/>
      <c r="X593" s="26" t="n"/>
      <c r="Y593" s="26" t="n"/>
      <c r="Z593" s="26" t="n"/>
      <c r="AA593" s="26" t="n"/>
      <c r="AB593" s="26" t="n"/>
      <c r="AC593" s="26" t="n"/>
      <c r="AD593" s="26" t="n"/>
      <c r="AE593" s="26" t="n"/>
      <c r="AF593" s="26" t="n"/>
      <c r="AG593" s="26" t="n"/>
      <c r="AH593" s="26" t="n"/>
      <c r="AI593" s="26" t="n"/>
      <c r="AJ593" s="26" t="n"/>
      <c r="AK593" s="26" t="n"/>
    </row>
    <row r="594" ht="15.75" customHeight="1" s="120">
      <c r="A594" s="26" t="n"/>
      <c r="B594" s="26" t="n"/>
      <c r="C594" s="26" t="n"/>
      <c r="D594" s="26" t="n"/>
      <c r="E594" s="26" t="n"/>
      <c r="F594" s="26" t="n"/>
      <c r="G594" s="26" t="n"/>
      <c r="H594" s="26" t="n"/>
      <c r="I594" s="26" t="n"/>
      <c r="J594" s="26" t="n"/>
      <c r="K594" s="26" t="n"/>
      <c r="L594" s="26" t="n"/>
      <c r="M594" s="26" t="n"/>
      <c r="N594" s="26" t="n"/>
      <c r="O594" s="26" t="n"/>
      <c r="P594" s="26" t="n"/>
      <c r="Q594" s="26" t="n"/>
      <c r="R594" s="26" t="n"/>
      <c r="S594" s="26" t="n"/>
      <c r="T594" s="26" t="n"/>
      <c r="U594" s="26" t="n"/>
      <c r="V594" s="26" t="n"/>
      <c r="W594" s="26" t="n"/>
      <c r="X594" s="26" t="n"/>
      <c r="Y594" s="26" t="n"/>
      <c r="Z594" s="26" t="n"/>
      <c r="AA594" s="26" t="n"/>
      <c r="AB594" s="26" t="n"/>
      <c r="AC594" s="26" t="n"/>
      <c r="AD594" s="26" t="n"/>
      <c r="AE594" s="26" t="n"/>
      <c r="AF594" s="26" t="n"/>
      <c r="AG594" s="26" t="n"/>
      <c r="AH594" s="26" t="n"/>
      <c r="AI594" s="26" t="n"/>
      <c r="AJ594" s="26" t="n"/>
      <c r="AK594" s="26" t="n"/>
    </row>
    <row r="595" ht="15.75" customHeight="1" s="120">
      <c r="A595" s="26" t="n"/>
      <c r="B595" s="26" t="n"/>
      <c r="C595" s="26" t="n"/>
      <c r="D595" s="26" t="n"/>
      <c r="E595" s="26" t="n"/>
      <c r="F595" s="26" t="n"/>
      <c r="G595" s="26" t="n"/>
      <c r="H595" s="26" t="n"/>
      <c r="I595" s="26" t="n"/>
      <c r="J595" s="26" t="n"/>
      <c r="K595" s="26" t="n"/>
      <c r="L595" s="26" t="n"/>
      <c r="M595" s="26" t="n"/>
      <c r="N595" s="26" t="n"/>
      <c r="O595" s="26" t="n"/>
      <c r="P595" s="26" t="n"/>
      <c r="Q595" s="26" t="n"/>
      <c r="R595" s="26" t="n"/>
      <c r="S595" s="26" t="n"/>
      <c r="T595" s="26" t="n"/>
      <c r="U595" s="26" t="n"/>
      <c r="V595" s="26" t="n"/>
      <c r="W595" s="26" t="n"/>
      <c r="X595" s="26" t="n"/>
      <c r="Y595" s="26" t="n"/>
      <c r="Z595" s="26" t="n"/>
      <c r="AA595" s="26" t="n"/>
      <c r="AB595" s="26" t="n"/>
      <c r="AC595" s="26" t="n"/>
      <c r="AD595" s="26" t="n"/>
      <c r="AE595" s="26" t="n"/>
      <c r="AF595" s="26" t="n"/>
      <c r="AG595" s="26" t="n"/>
      <c r="AH595" s="26" t="n"/>
      <c r="AI595" s="26" t="n"/>
      <c r="AJ595" s="26" t="n"/>
      <c r="AK595" s="26" t="n"/>
    </row>
    <row r="596" ht="15.75" customHeight="1" s="120">
      <c r="A596" s="26" t="n"/>
      <c r="B596" s="26" t="n"/>
      <c r="C596" s="26" t="n"/>
      <c r="D596" s="26" t="n"/>
      <c r="E596" s="26" t="n"/>
      <c r="F596" s="26" t="n"/>
      <c r="G596" s="26" t="n"/>
      <c r="H596" s="26" t="n"/>
      <c r="I596" s="26" t="n"/>
      <c r="J596" s="26" t="n"/>
      <c r="K596" s="26" t="n"/>
      <c r="L596" s="26" t="n"/>
      <c r="M596" s="26" t="n"/>
      <c r="N596" s="26" t="n"/>
      <c r="O596" s="26" t="n"/>
      <c r="P596" s="26" t="n"/>
      <c r="Q596" s="26" t="n"/>
      <c r="R596" s="26" t="n"/>
      <c r="S596" s="26" t="n"/>
      <c r="T596" s="26" t="n"/>
      <c r="U596" s="26" t="n"/>
      <c r="V596" s="26" t="n"/>
      <c r="W596" s="26" t="n"/>
      <c r="X596" s="26" t="n"/>
      <c r="Y596" s="26" t="n"/>
      <c r="Z596" s="26" t="n"/>
      <c r="AA596" s="26" t="n"/>
      <c r="AB596" s="26" t="n"/>
      <c r="AC596" s="26" t="n"/>
      <c r="AD596" s="26" t="n"/>
      <c r="AE596" s="26" t="n"/>
      <c r="AF596" s="26" t="n"/>
      <c r="AG596" s="26" t="n"/>
      <c r="AH596" s="26" t="n"/>
      <c r="AI596" s="26" t="n"/>
      <c r="AJ596" s="26" t="n"/>
      <c r="AK596" s="26" t="n"/>
    </row>
    <row r="597" ht="15.75" customHeight="1" s="120">
      <c r="A597" s="26" t="n"/>
      <c r="B597" s="26" t="n"/>
      <c r="C597" s="26" t="n"/>
      <c r="D597" s="26" t="n"/>
      <c r="E597" s="26" t="n"/>
      <c r="F597" s="26" t="n"/>
      <c r="G597" s="26" t="n"/>
      <c r="H597" s="26" t="n"/>
      <c r="I597" s="26" t="n"/>
      <c r="J597" s="26" t="n"/>
      <c r="K597" s="26" t="n"/>
      <c r="L597" s="26" t="n"/>
      <c r="M597" s="26" t="n"/>
      <c r="N597" s="26" t="n"/>
      <c r="O597" s="26" t="n"/>
      <c r="P597" s="26" t="n"/>
      <c r="Q597" s="26" t="n"/>
      <c r="R597" s="26" t="n"/>
      <c r="S597" s="26" t="n"/>
      <c r="T597" s="26" t="n"/>
      <c r="U597" s="26" t="n"/>
      <c r="V597" s="26" t="n"/>
      <c r="W597" s="26" t="n"/>
      <c r="X597" s="26" t="n"/>
      <c r="Y597" s="26" t="n"/>
      <c r="Z597" s="26" t="n"/>
      <c r="AA597" s="26" t="n"/>
      <c r="AB597" s="26" t="n"/>
      <c r="AC597" s="26" t="n"/>
      <c r="AD597" s="26" t="n"/>
      <c r="AE597" s="26" t="n"/>
      <c r="AF597" s="26" t="n"/>
      <c r="AG597" s="26" t="n"/>
      <c r="AH597" s="26" t="n"/>
      <c r="AI597" s="26" t="n"/>
      <c r="AJ597" s="26" t="n"/>
      <c r="AK597" s="26" t="n"/>
    </row>
    <row r="598" ht="15.75" customHeight="1" s="120">
      <c r="A598" s="26" t="n"/>
      <c r="B598" s="26" t="n"/>
      <c r="C598" s="26" t="n"/>
      <c r="D598" s="26" t="n"/>
      <c r="E598" s="26" t="n"/>
      <c r="F598" s="26" t="n"/>
      <c r="G598" s="26" t="n"/>
      <c r="H598" s="26" t="n"/>
      <c r="I598" s="26" t="n"/>
      <c r="J598" s="26" t="n"/>
      <c r="K598" s="26" t="n"/>
      <c r="L598" s="26" t="n"/>
      <c r="M598" s="26" t="n"/>
      <c r="N598" s="26" t="n"/>
      <c r="O598" s="26" t="n"/>
      <c r="P598" s="26" t="n"/>
      <c r="Q598" s="26" t="n"/>
      <c r="R598" s="26" t="n"/>
      <c r="S598" s="26" t="n"/>
      <c r="T598" s="26" t="n"/>
      <c r="U598" s="26" t="n"/>
      <c r="V598" s="26" t="n"/>
      <c r="W598" s="26" t="n"/>
      <c r="X598" s="26" t="n"/>
      <c r="Y598" s="26" t="n"/>
      <c r="Z598" s="26" t="n"/>
      <c r="AA598" s="26" t="n"/>
      <c r="AB598" s="26" t="n"/>
      <c r="AC598" s="26" t="n"/>
      <c r="AD598" s="26" t="n"/>
      <c r="AE598" s="26" t="n"/>
      <c r="AF598" s="26" t="n"/>
      <c r="AG598" s="26" t="n"/>
      <c r="AH598" s="26" t="n"/>
      <c r="AI598" s="26" t="n"/>
      <c r="AJ598" s="26" t="n"/>
      <c r="AK598" s="26" t="n"/>
    </row>
    <row r="599" ht="15.75" customHeight="1" s="120">
      <c r="A599" s="26" t="n"/>
      <c r="B599" s="26" t="n"/>
      <c r="C599" s="26" t="n"/>
      <c r="D599" s="26" t="n"/>
      <c r="E599" s="26" t="n"/>
      <c r="F599" s="26" t="n"/>
      <c r="G599" s="26" t="n"/>
      <c r="H599" s="26" t="n"/>
      <c r="I599" s="26" t="n"/>
      <c r="J599" s="26" t="n"/>
      <c r="K599" s="26" t="n"/>
      <c r="L599" s="26" t="n"/>
      <c r="M599" s="26" t="n"/>
      <c r="N599" s="26" t="n"/>
      <c r="O599" s="26" t="n"/>
      <c r="P599" s="26" t="n"/>
      <c r="Q599" s="26" t="n"/>
      <c r="R599" s="26" t="n"/>
      <c r="S599" s="26" t="n"/>
      <c r="T599" s="26" t="n"/>
      <c r="U599" s="26" t="n"/>
      <c r="V599" s="26" t="n"/>
      <c r="W599" s="26" t="n"/>
      <c r="X599" s="26" t="n"/>
      <c r="Y599" s="26" t="n"/>
      <c r="Z599" s="26" t="n"/>
      <c r="AA599" s="26" t="n"/>
      <c r="AB599" s="26" t="n"/>
      <c r="AC599" s="26" t="n"/>
      <c r="AD599" s="26" t="n"/>
      <c r="AE599" s="26" t="n"/>
      <c r="AF599" s="26" t="n"/>
      <c r="AG599" s="26" t="n"/>
      <c r="AH599" s="26" t="n"/>
      <c r="AI599" s="26" t="n"/>
      <c r="AJ599" s="26" t="n"/>
      <c r="AK599" s="26" t="n"/>
    </row>
    <row r="600" ht="15.75" customHeight="1" s="120">
      <c r="A600" s="26" t="n"/>
      <c r="B600" s="26" t="n"/>
      <c r="C600" s="26" t="n"/>
      <c r="D600" s="26" t="n"/>
      <c r="E600" s="26" t="n"/>
      <c r="F600" s="26" t="n"/>
      <c r="G600" s="26" t="n"/>
      <c r="H600" s="26" t="n"/>
      <c r="I600" s="26" t="n"/>
      <c r="J600" s="26" t="n"/>
      <c r="K600" s="26" t="n"/>
      <c r="L600" s="26" t="n"/>
      <c r="M600" s="26" t="n"/>
      <c r="N600" s="26" t="n"/>
      <c r="O600" s="26" t="n"/>
      <c r="P600" s="26" t="n"/>
      <c r="Q600" s="26" t="n"/>
      <c r="R600" s="26" t="n"/>
      <c r="S600" s="26" t="n"/>
      <c r="T600" s="26" t="n"/>
      <c r="U600" s="26" t="n"/>
      <c r="V600" s="26" t="n"/>
      <c r="W600" s="26" t="n"/>
      <c r="X600" s="26" t="n"/>
      <c r="Y600" s="26" t="n"/>
      <c r="Z600" s="26" t="n"/>
      <c r="AA600" s="26" t="n"/>
      <c r="AB600" s="26" t="n"/>
      <c r="AC600" s="26" t="n"/>
      <c r="AD600" s="26" t="n"/>
      <c r="AE600" s="26" t="n"/>
      <c r="AF600" s="26" t="n"/>
      <c r="AG600" s="26" t="n"/>
      <c r="AH600" s="26" t="n"/>
      <c r="AI600" s="26" t="n"/>
      <c r="AJ600" s="26" t="n"/>
      <c r="AK600" s="26" t="n"/>
    </row>
    <row r="601" ht="15.75" customHeight="1" s="120">
      <c r="A601" s="26" t="n"/>
      <c r="B601" s="26" t="n"/>
      <c r="C601" s="26" t="n"/>
      <c r="D601" s="26" t="n"/>
      <c r="E601" s="26" t="n"/>
      <c r="F601" s="26" t="n"/>
      <c r="G601" s="26" t="n"/>
      <c r="H601" s="26" t="n"/>
      <c r="I601" s="26" t="n"/>
      <c r="J601" s="26" t="n"/>
      <c r="K601" s="26" t="n"/>
      <c r="L601" s="26" t="n"/>
      <c r="M601" s="26" t="n"/>
      <c r="N601" s="26" t="n"/>
      <c r="O601" s="26" t="n"/>
      <c r="P601" s="26" t="n"/>
      <c r="Q601" s="26" t="n"/>
      <c r="R601" s="26" t="n"/>
      <c r="S601" s="26" t="n"/>
      <c r="T601" s="26" t="n"/>
      <c r="U601" s="26" t="n"/>
      <c r="V601" s="26" t="n"/>
      <c r="W601" s="26" t="n"/>
      <c r="X601" s="26" t="n"/>
      <c r="Y601" s="26" t="n"/>
      <c r="Z601" s="26" t="n"/>
      <c r="AA601" s="26" t="n"/>
      <c r="AB601" s="26" t="n"/>
      <c r="AC601" s="26" t="n"/>
      <c r="AD601" s="26" t="n"/>
      <c r="AE601" s="26" t="n"/>
      <c r="AF601" s="26" t="n"/>
      <c r="AG601" s="26" t="n"/>
      <c r="AH601" s="26" t="n"/>
      <c r="AI601" s="26" t="n"/>
      <c r="AJ601" s="26" t="n"/>
      <c r="AK601" s="26" t="n"/>
    </row>
    <row r="602" ht="15.75" customHeight="1" s="120">
      <c r="A602" s="26" t="n"/>
      <c r="B602" s="26" t="n"/>
      <c r="C602" s="26" t="n"/>
      <c r="D602" s="26" t="n"/>
      <c r="E602" s="26" t="n"/>
      <c r="F602" s="26" t="n"/>
      <c r="G602" s="26" t="n"/>
      <c r="H602" s="26" t="n"/>
      <c r="I602" s="26" t="n"/>
      <c r="J602" s="26" t="n"/>
      <c r="K602" s="26" t="n"/>
      <c r="L602" s="26" t="n"/>
      <c r="M602" s="26" t="n"/>
      <c r="N602" s="26" t="n"/>
      <c r="O602" s="26" t="n"/>
      <c r="P602" s="26" t="n"/>
      <c r="Q602" s="26" t="n"/>
      <c r="R602" s="26" t="n"/>
      <c r="S602" s="26" t="n"/>
      <c r="T602" s="26" t="n"/>
      <c r="U602" s="26" t="n"/>
      <c r="V602" s="26" t="n"/>
      <c r="W602" s="26" t="n"/>
      <c r="X602" s="26" t="n"/>
      <c r="Y602" s="26" t="n"/>
      <c r="Z602" s="26" t="n"/>
      <c r="AA602" s="26" t="n"/>
      <c r="AB602" s="26" t="n"/>
      <c r="AC602" s="26" t="n"/>
      <c r="AD602" s="26" t="n"/>
      <c r="AE602" s="26" t="n"/>
      <c r="AF602" s="26" t="n"/>
      <c r="AG602" s="26" t="n"/>
      <c r="AH602" s="26" t="n"/>
      <c r="AI602" s="26" t="n"/>
      <c r="AJ602" s="26" t="n"/>
      <c r="AK602" s="26" t="n"/>
    </row>
    <row r="603" ht="15.75" customHeight="1" s="120">
      <c r="A603" s="26" t="n"/>
      <c r="B603" s="26" t="n"/>
      <c r="C603" s="26" t="n"/>
      <c r="D603" s="26" t="n"/>
      <c r="E603" s="26" t="n"/>
      <c r="F603" s="26" t="n"/>
      <c r="G603" s="26" t="n"/>
      <c r="H603" s="26" t="n"/>
      <c r="I603" s="26" t="n"/>
      <c r="J603" s="26" t="n"/>
      <c r="K603" s="26" t="n"/>
      <c r="L603" s="26" t="n"/>
      <c r="M603" s="26" t="n"/>
      <c r="N603" s="26" t="n"/>
      <c r="O603" s="26" t="n"/>
      <c r="P603" s="26" t="n"/>
      <c r="Q603" s="26" t="n"/>
      <c r="R603" s="26" t="n"/>
      <c r="S603" s="26" t="n"/>
      <c r="T603" s="26" t="n"/>
      <c r="U603" s="26" t="n"/>
      <c r="V603" s="26" t="n"/>
      <c r="W603" s="26" t="n"/>
      <c r="X603" s="26" t="n"/>
      <c r="Y603" s="26" t="n"/>
      <c r="Z603" s="26" t="n"/>
      <c r="AA603" s="26" t="n"/>
      <c r="AB603" s="26" t="n"/>
      <c r="AC603" s="26" t="n"/>
      <c r="AD603" s="26" t="n"/>
      <c r="AE603" s="26" t="n"/>
      <c r="AF603" s="26" t="n"/>
      <c r="AG603" s="26" t="n"/>
      <c r="AH603" s="26" t="n"/>
      <c r="AI603" s="26" t="n"/>
      <c r="AJ603" s="26" t="n"/>
      <c r="AK603" s="26" t="n"/>
    </row>
    <row r="604" ht="15.75" customHeight="1" s="120">
      <c r="A604" s="26" t="n"/>
      <c r="B604" s="26" t="n"/>
      <c r="C604" s="26" t="n"/>
      <c r="D604" s="26" t="n"/>
      <c r="E604" s="26" t="n"/>
      <c r="F604" s="26" t="n"/>
      <c r="G604" s="26" t="n"/>
      <c r="H604" s="26" t="n"/>
      <c r="I604" s="26" t="n"/>
      <c r="J604" s="26" t="n"/>
      <c r="K604" s="26" t="n"/>
      <c r="L604" s="26" t="n"/>
      <c r="M604" s="26" t="n"/>
      <c r="N604" s="26" t="n"/>
      <c r="O604" s="26" t="n"/>
      <c r="P604" s="26" t="n"/>
      <c r="Q604" s="26" t="n"/>
      <c r="R604" s="26" t="n"/>
      <c r="S604" s="26" t="n"/>
      <c r="T604" s="26" t="n"/>
      <c r="U604" s="26" t="n"/>
      <c r="V604" s="26" t="n"/>
      <c r="W604" s="26" t="n"/>
      <c r="X604" s="26" t="n"/>
      <c r="Y604" s="26" t="n"/>
      <c r="Z604" s="26" t="n"/>
      <c r="AA604" s="26" t="n"/>
      <c r="AB604" s="26" t="n"/>
      <c r="AC604" s="26" t="n"/>
      <c r="AD604" s="26" t="n"/>
      <c r="AE604" s="26" t="n"/>
      <c r="AF604" s="26" t="n"/>
      <c r="AG604" s="26" t="n"/>
      <c r="AH604" s="26" t="n"/>
      <c r="AI604" s="26" t="n"/>
      <c r="AJ604" s="26" t="n"/>
      <c r="AK604" s="26" t="n"/>
    </row>
    <row r="605" ht="15.75" customHeight="1" s="120">
      <c r="A605" s="26" t="n"/>
      <c r="B605" s="26" t="n"/>
      <c r="C605" s="26" t="n"/>
      <c r="D605" s="26" t="n"/>
      <c r="E605" s="26" t="n"/>
      <c r="F605" s="26" t="n"/>
      <c r="G605" s="26" t="n"/>
      <c r="H605" s="26" t="n"/>
      <c r="I605" s="26" t="n"/>
      <c r="J605" s="26" t="n"/>
      <c r="K605" s="26" t="n"/>
      <c r="L605" s="26" t="n"/>
      <c r="M605" s="26" t="n"/>
      <c r="N605" s="26" t="n"/>
      <c r="O605" s="26" t="n"/>
      <c r="P605" s="26" t="n"/>
      <c r="Q605" s="26" t="n"/>
      <c r="R605" s="26" t="n"/>
      <c r="S605" s="26" t="n"/>
      <c r="T605" s="26" t="n"/>
      <c r="U605" s="26" t="n"/>
      <c r="V605" s="26" t="n"/>
      <c r="W605" s="26" t="n"/>
      <c r="X605" s="26" t="n"/>
      <c r="Y605" s="26" t="n"/>
      <c r="Z605" s="26" t="n"/>
      <c r="AA605" s="26" t="n"/>
      <c r="AB605" s="26" t="n"/>
      <c r="AC605" s="26" t="n"/>
      <c r="AD605" s="26" t="n"/>
      <c r="AE605" s="26" t="n"/>
      <c r="AF605" s="26" t="n"/>
      <c r="AG605" s="26" t="n"/>
      <c r="AH605" s="26" t="n"/>
      <c r="AI605" s="26" t="n"/>
      <c r="AJ605" s="26" t="n"/>
      <c r="AK605" s="26" t="n"/>
    </row>
    <row r="606" ht="15.75" customHeight="1" s="120">
      <c r="A606" s="26" t="n"/>
      <c r="B606" s="26" t="n"/>
      <c r="C606" s="26" t="n"/>
      <c r="D606" s="26" t="n"/>
      <c r="E606" s="26" t="n"/>
      <c r="F606" s="26" t="n"/>
      <c r="G606" s="26" t="n"/>
      <c r="H606" s="26" t="n"/>
      <c r="I606" s="26" t="n"/>
      <c r="J606" s="26" t="n"/>
      <c r="K606" s="26" t="n"/>
      <c r="L606" s="26" t="n"/>
      <c r="M606" s="26" t="n"/>
      <c r="N606" s="26" t="n"/>
      <c r="O606" s="26" t="n"/>
      <c r="P606" s="26" t="n"/>
      <c r="Q606" s="26" t="n"/>
      <c r="R606" s="26" t="n"/>
      <c r="S606" s="26" t="n"/>
      <c r="T606" s="26" t="n"/>
      <c r="U606" s="26" t="n"/>
      <c r="V606" s="26" t="n"/>
      <c r="W606" s="26" t="n"/>
      <c r="X606" s="26" t="n"/>
      <c r="Y606" s="26" t="n"/>
      <c r="Z606" s="26" t="n"/>
      <c r="AA606" s="26" t="n"/>
      <c r="AB606" s="26" t="n"/>
      <c r="AC606" s="26" t="n"/>
      <c r="AD606" s="26" t="n"/>
      <c r="AE606" s="26" t="n"/>
      <c r="AF606" s="26" t="n"/>
      <c r="AG606" s="26" t="n"/>
      <c r="AH606" s="26" t="n"/>
      <c r="AI606" s="26" t="n"/>
      <c r="AJ606" s="26" t="n"/>
      <c r="AK606" s="26" t="n"/>
    </row>
    <row r="607" ht="15.75" customHeight="1" s="120">
      <c r="A607" s="26" t="n"/>
      <c r="B607" s="26" t="n"/>
      <c r="C607" s="26" t="n"/>
      <c r="D607" s="26" t="n"/>
      <c r="E607" s="26" t="n"/>
      <c r="F607" s="26" t="n"/>
      <c r="G607" s="26" t="n"/>
      <c r="H607" s="26" t="n"/>
      <c r="I607" s="26" t="n"/>
      <c r="J607" s="26" t="n"/>
      <c r="K607" s="26" t="n"/>
      <c r="L607" s="26" t="n"/>
      <c r="M607" s="26" t="n"/>
      <c r="N607" s="26" t="n"/>
      <c r="O607" s="26" t="n"/>
      <c r="P607" s="26" t="n"/>
      <c r="Q607" s="26" t="n"/>
      <c r="R607" s="26" t="n"/>
      <c r="S607" s="26" t="n"/>
      <c r="T607" s="26" t="n"/>
      <c r="U607" s="26" t="n"/>
      <c r="V607" s="26" t="n"/>
      <c r="W607" s="26" t="n"/>
      <c r="X607" s="26" t="n"/>
      <c r="Y607" s="26" t="n"/>
      <c r="Z607" s="26" t="n"/>
      <c r="AA607" s="26" t="n"/>
      <c r="AB607" s="26" t="n"/>
      <c r="AC607" s="26" t="n"/>
      <c r="AD607" s="26" t="n"/>
      <c r="AE607" s="26" t="n"/>
      <c r="AF607" s="26" t="n"/>
      <c r="AG607" s="26" t="n"/>
      <c r="AH607" s="26" t="n"/>
      <c r="AI607" s="26" t="n"/>
      <c r="AJ607" s="26" t="n"/>
      <c r="AK607" s="26" t="n"/>
    </row>
    <row r="608" ht="15.75" customHeight="1" s="120">
      <c r="A608" s="26" t="n"/>
      <c r="B608" s="26" t="n"/>
      <c r="C608" s="26" t="n"/>
      <c r="D608" s="26" t="n"/>
      <c r="E608" s="26" t="n"/>
      <c r="F608" s="26" t="n"/>
      <c r="G608" s="26" t="n"/>
      <c r="H608" s="26" t="n"/>
      <c r="I608" s="26" t="n"/>
      <c r="J608" s="26" t="n"/>
      <c r="K608" s="26" t="n"/>
      <c r="L608" s="26" t="n"/>
      <c r="M608" s="26" t="n"/>
      <c r="N608" s="26" t="n"/>
      <c r="O608" s="26" t="n"/>
      <c r="P608" s="26" t="n"/>
      <c r="Q608" s="26" t="n"/>
      <c r="R608" s="26" t="n"/>
      <c r="S608" s="26" t="n"/>
      <c r="T608" s="26" t="n"/>
      <c r="U608" s="26" t="n"/>
      <c r="V608" s="26" t="n"/>
      <c r="W608" s="26" t="n"/>
      <c r="X608" s="26" t="n"/>
      <c r="Y608" s="26" t="n"/>
      <c r="Z608" s="26" t="n"/>
      <c r="AA608" s="26" t="n"/>
      <c r="AB608" s="26" t="n"/>
      <c r="AC608" s="26" t="n"/>
      <c r="AD608" s="26" t="n"/>
      <c r="AE608" s="26" t="n"/>
      <c r="AF608" s="26" t="n"/>
      <c r="AG608" s="26" t="n"/>
      <c r="AH608" s="26" t="n"/>
      <c r="AI608" s="26" t="n"/>
      <c r="AJ608" s="26" t="n"/>
      <c r="AK608" s="26" t="n"/>
    </row>
    <row r="609" ht="15.75" customHeight="1" s="120">
      <c r="A609" s="26" t="n"/>
      <c r="B609" s="26" t="n"/>
      <c r="C609" s="26" t="n"/>
      <c r="D609" s="26" t="n"/>
      <c r="E609" s="26" t="n"/>
      <c r="F609" s="26" t="n"/>
      <c r="G609" s="26" t="n"/>
      <c r="H609" s="26" t="n"/>
      <c r="I609" s="26" t="n"/>
      <c r="J609" s="26" t="n"/>
      <c r="K609" s="26" t="n"/>
      <c r="L609" s="26" t="n"/>
      <c r="M609" s="26" t="n"/>
      <c r="N609" s="26" t="n"/>
      <c r="O609" s="26" t="n"/>
      <c r="P609" s="26" t="n"/>
      <c r="Q609" s="26" t="n"/>
      <c r="R609" s="26" t="n"/>
      <c r="S609" s="26" t="n"/>
      <c r="T609" s="26" t="n"/>
      <c r="U609" s="26" t="n"/>
      <c r="V609" s="26" t="n"/>
      <c r="W609" s="26" t="n"/>
      <c r="X609" s="26" t="n"/>
      <c r="Y609" s="26" t="n"/>
      <c r="Z609" s="26" t="n"/>
      <c r="AA609" s="26" t="n"/>
      <c r="AB609" s="26" t="n"/>
      <c r="AC609" s="26" t="n"/>
      <c r="AD609" s="26" t="n"/>
      <c r="AE609" s="26" t="n"/>
      <c r="AF609" s="26" t="n"/>
      <c r="AG609" s="26" t="n"/>
      <c r="AH609" s="26" t="n"/>
      <c r="AI609" s="26" t="n"/>
      <c r="AJ609" s="26" t="n"/>
      <c r="AK609" s="26" t="n"/>
    </row>
    <row r="610" ht="15.75" customHeight="1" s="120">
      <c r="A610" s="26" t="n"/>
      <c r="B610" s="26" t="n"/>
      <c r="C610" s="26" t="n"/>
      <c r="D610" s="26" t="n"/>
      <c r="E610" s="26" t="n"/>
      <c r="F610" s="26" t="n"/>
      <c r="G610" s="26" t="n"/>
      <c r="H610" s="26" t="n"/>
      <c r="I610" s="26" t="n"/>
      <c r="J610" s="26" t="n"/>
      <c r="K610" s="26" t="n"/>
      <c r="L610" s="26" t="n"/>
      <c r="M610" s="26" t="n"/>
      <c r="N610" s="26" t="n"/>
      <c r="O610" s="26" t="n"/>
      <c r="P610" s="26" t="n"/>
      <c r="Q610" s="26" t="n"/>
      <c r="R610" s="26" t="n"/>
      <c r="S610" s="26" t="n"/>
      <c r="T610" s="26" t="n"/>
      <c r="U610" s="26" t="n"/>
      <c r="V610" s="26" t="n"/>
      <c r="W610" s="26" t="n"/>
      <c r="X610" s="26" t="n"/>
      <c r="Y610" s="26" t="n"/>
      <c r="Z610" s="26" t="n"/>
      <c r="AA610" s="26" t="n"/>
      <c r="AB610" s="26" t="n"/>
      <c r="AC610" s="26" t="n"/>
      <c r="AD610" s="26" t="n"/>
      <c r="AE610" s="26" t="n"/>
      <c r="AF610" s="26" t="n"/>
      <c r="AG610" s="26" t="n"/>
      <c r="AH610" s="26" t="n"/>
      <c r="AI610" s="26" t="n"/>
      <c r="AJ610" s="26" t="n"/>
      <c r="AK610" s="26" t="n"/>
    </row>
    <row r="611" ht="15.75" customHeight="1" s="120">
      <c r="A611" s="26" t="n"/>
      <c r="B611" s="26" t="n"/>
      <c r="C611" s="26" t="n"/>
      <c r="D611" s="26" t="n"/>
      <c r="E611" s="26" t="n"/>
      <c r="F611" s="26" t="n"/>
      <c r="G611" s="26" t="n"/>
      <c r="H611" s="26" t="n"/>
      <c r="I611" s="26" t="n"/>
      <c r="J611" s="26" t="n"/>
      <c r="K611" s="26" t="n"/>
      <c r="L611" s="26" t="n"/>
      <c r="M611" s="26" t="n"/>
      <c r="N611" s="26" t="n"/>
      <c r="O611" s="26" t="n"/>
      <c r="P611" s="26" t="n"/>
      <c r="Q611" s="26" t="n"/>
      <c r="R611" s="26" t="n"/>
      <c r="S611" s="26" t="n"/>
      <c r="T611" s="26" t="n"/>
      <c r="U611" s="26" t="n"/>
      <c r="V611" s="26" t="n"/>
      <c r="W611" s="26" t="n"/>
      <c r="X611" s="26" t="n"/>
      <c r="Y611" s="26" t="n"/>
      <c r="Z611" s="26" t="n"/>
      <c r="AA611" s="26" t="n"/>
      <c r="AB611" s="26" t="n"/>
      <c r="AC611" s="26" t="n"/>
      <c r="AD611" s="26" t="n"/>
      <c r="AE611" s="26" t="n"/>
      <c r="AF611" s="26" t="n"/>
      <c r="AG611" s="26" t="n"/>
      <c r="AH611" s="26" t="n"/>
      <c r="AI611" s="26" t="n"/>
      <c r="AJ611" s="26" t="n"/>
      <c r="AK611" s="26" t="n"/>
    </row>
    <row r="612" ht="15.75" customHeight="1" s="120">
      <c r="A612" s="26" t="n"/>
      <c r="B612" s="26" t="n"/>
      <c r="C612" s="26" t="n"/>
      <c r="D612" s="26" t="n"/>
      <c r="E612" s="26" t="n"/>
      <c r="F612" s="26" t="n"/>
      <c r="G612" s="26" t="n"/>
      <c r="H612" s="26" t="n"/>
      <c r="I612" s="26" t="n"/>
      <c r="J612" s="26" t="n"/>
      <c r="K612" s="26" t="n"/>
      <c r="L612" s="26" t="n"/>
      <c r="M612" s="26" t="n"/>
      <c r="N612" s="26" t="n"/>
      <c r="O612" s="26" t="n"/>
      <c r="P612" s="26" t="n"/>
      <c r="Q612" s="26" t="n"/>
      <c r="R612" s="26" t="n"/>
      <c r="S612" s="26" t="n"/>
      <c r="T612" s="26" t="n"/>
      <c r="U612" s="26" t="n"/>
      <c r="V612" s="26" t="n"/>
      <c r="W612" s="26" t="n"/>
      <c r="X612" s="26" t="n"/>
      <c r="Y612" s="26" t="n"/>
      <c r="Z612" s="26" t="n"/>
      <c r="AA612" s="26" t="n"/>
      <c r="AB612" s="26" t="n"/>
      <c r="AC612" s="26" t="n"/>
      <c r="AD612" s="26" t="n"/>
      <c r="AE612" s="26" t="n"/>
      <c r="AF612" s="26" t="n"/>
      <c r="AG612" s="26" t="n"/>
      <c r="AH612" s="26" t="n"/>
      <c r="AI612" s="26" t="n"/>
      <c r="AJ612" s="26" t="n"/>
      <c r="AK612" s="26" t="n"/>
    </row>
    <row r="613" ht="15.75" customHeight="1" s="120">
      <c r="A613" s="26" t="n"/>
      <c r="B613" s="26" t="n"/>
      <c r="C613" s="26" t="n"/>
      <c r="D613" s="26" t="n"/>
      <c r="E613" s="26" t="n"/>
      <c r="F613" s="26" t="n"/>
      <c r="G613" s="26" t="n"/>
      <c r="H613" s="26" t="n"/>
      <c r="I613" s="26" t="n"/>
      <c r="J613" s="26" t="n"/>
      <c r="K613" s="26" t="n"/>
      <c r="L613" s="26" t="n"/>
      <c r="M613" s="26" t="n"/>
      <c r="N613" s="26" t="n"/>
      <c r="O613" s="26" t="n"/>
      <c r="P613" s="26" t="n"/>
      <c r="Q613" s="26" t="n"/>
      <c r="R613" s="26" t="n"/>
      <c r="S613" s="26" t="n"/>
      <c r="T613" s="26" t="n"/>
      <c r="U613" s="26" t="n"/>
      <c r="V613" s="26" t="n"/>
      <c r="W613" s="26" t="n"/>
      <c r="X613" s="26" t="n"/>
      <c r="Y613" s="26" t="n"/>
      <c r="Z613" s="26" t="n"/>
      <c r="AA613" s="26" t="n"/>
      <c r="AB613" s="26" t="n"/>
      <c r="AC613" s="26" t="n"/>
      <c r="AD613" s="26" t="n"/>
      <c r="AE613" s="26" t="n"/>
      <c r="AF613" s="26" t="n"/>
      <c r="AG613" s="26" t="n"/>
      <c r="AH613" s="26" t="n"/>
      <c r="AI613" s="26" t="n"/>
      <c r="AJ613" s="26" t="n"/>
      <c r="AK613" s="26" t="n"/>
    </row>
    <row r="614" ht="15.75" customHeight="1" s="120">
      <c r="A614" s="26" t="n"/>
      <c r="B614" s="26" t="n"/>
      <c r="C614" s="26" t="n"/>
      <c r="D614" s="26" t="n"/>
      <c r="E614" s="26" t="n"/>
      <c r="F614" s="26" t="n"/>
      <c r="G614" s="26" t="n"/>
      <c r="H614" s="26" t="n"/>
      <c r="I614" s="26" t="n"/>
      <c r="J614" s="26" t="n"/>
      <c r="K614" s="26" t="n"/>
      <c r="L614" s="26" t="n"/>
      <c r="M614" s="26" t="n"/>
      <c r="N614" s="26" t="n"/>
      <c r="O614" s="26" t="n"/>
      <c r="P614" s="26" t="n"/>
      <c r="Q614" s="26" t="n"/>
      <c r="R614" s="26" t="n"/>
      <c r="S614" s="26" t="n"/>
      <c r="T614" s="26" t="n"/>
      <c r="U614" s="26" t="n"/>
      <c r="V614" s="26" t="n"/>
      <c r="W614" s="26" t="n"/>
      <c r="X614" s="26" t="n"/>
      <c r="Y614" s="26" t="n"/>
      <c r="Z614" s="26" t="n"/>
      <c r="AA614" s="26" t="n"/>
      <c r="AB614" s="26" t="n"/>
      <c r="AC614" s="26" t="n"/>
      <c r="AD614" s="26" t="n"/>
      <c r="AE614" s="26" t="n"/>
      <c r="AF614" s="26" t="n"/>
      <c r="AG614" s="26" t="n"/>
      <c r="AH614" s="26" t="n"/>
      <c r="AI614" s="26" t="n"/>
      <c r="AJ614" s="26" t="n"/>
      <c r="AK614" s="26" t="n"/>
    </row>
    <row r="615" ht="15.75" customHeight="1" s="120">
      <c r="A615" s="26" t="n"/>
      <c r="B615" s="26" t="n"/>
      <c r="C615" s="26" t="n"/>
      <c r="D615" s="26" t="n"/>
      <c r="E615" s="26" t="n"/>
      <c r="F615" s="26" t="n"/>
      <c r="G615" s="26" t="n"/>
      <c r="H615" s="26" t="n"/>
      <c r="I615" s="26" t="n"/>
      <c r="J615" s="26" t="n"/>
      <c r="K615" s="26" t="n"/>
      <c r="L615" s="26" t="n"/>
      <c r="M615" s="26" t="n"/>
      <c r="N615" s="26" t="n"/>
      <c r="O615" s="26" t="n"/>
      <c r="P615" s="26" t="n"/>
      <c r="Q615" s="26" t="n"/>
      <c r="R615" s="26" t="n"/>
      <c r="S615" s="26" t="n"/>
      <c r="T615" s="26" t="n"/>
      <c r="U615" s="26" t="n"/>
      <c r="V615" s="26" t="n"/>
      <c r="W615" s="26" t="n"/>
      <c r="X615" s="26" t="n"/>
      <c r="Y615" s="26" t="n"/>
      <c r="Z615" s="26" t="n"/>
      <c r="AA615" s="26" t="n"/>
      <c r="AB615" s="26" t="n"/>
      <c r="AC615" s="26" t="n"/>
      <c r="AD615" s="26" t="n"/>
      <c r="AE615" s="26" t="n"/>
      <c r="AF615" s="26" t="n"/>
      <c r="AG615" s="26" t="n"/>
      <c r="AH615" s="26" t="n"/>
      <c r="AI615" s="26" t="n"/>
      <c r="AJ615" s="26" t="n"/>
      <c r="AK615" s="26" t="n"/>
    </row>
    <row r="616" ht="15.75" customHeight="1" s="120">
      <c r="A616" s="26" t="n"/>
      <c r="B616" s="26" t="n"/>
      <c r="C616" s="26" t="n"/>
      <c r="D616" s="26" t="n"/>
      <c r="E616" s="26" t="n"/>
      <c r="F616" s="26" t="n"/>
      <c r="G616" s="26" t="n"/>
      <c r="H616" s="26" t="n"/>
      <c r="I616" s="26" t="n"/>
      <c r="J616" s="26" t="n"/>
      <c r="K616" s="26" t="n"/>
      <c r="L616" s="26" t="n"/>
      <c r="M616" s="26" t="n"/>
      <c r="N616" s="26" t="n"/>
      <c r="O616" s="26" t="n"/>
      <c r="P616" s="26" t="n"/>
      <c r="Q616" s="26" t="n"/>
      <c r="R616" s="26" t="n"/>
      <c r="S616" s="26" t="n"/>
      <c r="T616" s="26" t="n"/>
      <c r="U616" s="26" t="n"/>
      <c r="V616" s="26" t="n"/>
      <c r="W616" s="26" t="n"/>
      <c r="X616" s="26" t="n"/>
      <c r="Y616" s="26" t="n"/>
      <c r="Z616" s="26" t="n"/>
      <c r="AA616" s="26" t="n"/>
      <c r="AB616" s="26" t="n"/>
      <c r="AC616" s="26" t="n"/>
      <c r="AD616" s="26" t="n"/>
      <c r="AE616" s="26" t="n"/>
      <c r="AF616" s="26" t="n"/>
      <c r="AG616" s="26" t="n"/>
      <c r="AH616" s="26" t="n"/>
      <c r="AI616" s="26" t="n"/>
      <c r="AJ616" s="26" t="n"/>
      <c r="AK616" s="26" t="n"/>
    </row>
    <row r="617" ht="15.75" customHeight="1" s="120">
      <c r="A617" s="26" t="n"/>
      <c r="B617" s="26" t="n"/>
      <c r="C617" s="26" t="n"/>
      <c r="D617" s="26" t="n"/>
      <c r="E617" s="26" t="n"/>
      <c r="F617" s="26" t="n"/>
      <c r="G617" s="26" t="n"/>
      <c r="H617" s="26" t="n"/>
      <c r="I617" s="26" t="n"/>
      <c r="J617" s="26" t="n"/>
      <c r="K617" s="26" t="n"/>
      <c r="L617" s="26" t="n"/>
      <c r="M617" s="26" t="n"/>
      <c r="N617" s="26" t="n"/>
      <c r="O617" s="26" t="n"/>
      <c r="P617" s="26" t="n"/>
      <c r="Q617" s="26" t="n"/>
      <c r="R617" s="26" t="n"/>
      <c r="S617" s="26" t="n"/>
      <c r="T617" s="26" t="n"/>
      <c r="U617" s="26" t="n"/>
      <c r="V617" s="26" t="n"/>
      <c r="W617" s="26" t="n"/>
      <c r="X617" s="26" t="n"/>
      <c r="Y617" s="26" t="n"/>
      <c r="Z617" s="26" t="n"/>
      <c r="AA617" s="26" t="n"/>
      <c r="AB617" s="26" t="n"/>
      <c r="AC617" s="26" t="n"/>
      <c r="AD617" s="26" t="n"/>
      <c r="AE617" s="26" t="n"/>
      <c r="AF617" s="26" t="n"/>
      <c r="AG617" s="26" t="n"/>
      <c r="AH617" s="26" t="n"/>
      <c r="AI617" s="26" t="n"/>
      <c r="AJ617" s="26" t="n"/>
      <c r="AK617" s="26" t="n"/>
    </row>
    <row r="618" ht="15.75" customHeight="1" s="120">
      <c r="A618" s="26" t="n"/>
      <c r="B618" s="26" t="n"/>
      <c r="C618" s="26" t="n"/>
      <c r="D618" s="26" t="n"/>
      <c r="E618" s="26" t="n"/>
      <c r="F618" s="26" t="n"/>
      <c r="G618" s="26" t="n"/>
      <c r="H618" s="26" t="n"/>
      <c r="I618" s="26" t="n"/>
      <c r="J618" s="26" t="n"/>
      <c r="K618" s="26" t="n"/>
      <c r="L618" s="26" t="n"/>
      <c r="M618" s="26" t="n"/>
      <c r="N618" s="26" t="n"/>
      <c r="O618" s="26" t="n"/>
      <c r="P618" s="26" t="n"/>
      <c r="Q618" s="26" t="n"/>
      <c r="R618" s="26" t="n"/>
      <c r="S618" s="26" t="n"/>
      <c r="T618" s="26" t="n"/>
      <c r="U618" s="26" t="n"/>
      <c r="V618" s="26" t="n"/>
      <c r="W618" s="26" t="n"/>
      <c r="X618" s="26" t="n"/>
      <c r="Y618" s="26" t="n"/>
      <c r="Z618" s="26" t="n"/>
      <c r="AA618" s="26" t="n"/>
      <c r="AB618" s="26" t="n"/>
      <c r="AC618" s="26" t="n"/>
      <c r="AD618" s="26" t="n"/>
      <c r="AE618" s="26" t="n"/>
      <c r="AF618" s="26" t="n"/>
      <c r="AG618" s="26" t="n"/>
      <c r="AH618" s="26" t="n"/>
      <c r="AI618" s="26" t="n"/>
      <c r="AJ618" s="26" t="n"/>
      <c r="AK618" s="26" t="n"/>
    </row>
    <row r="619" ht="15.75" customHeight="1" s="120">
      <c r="A619" s="26" t="n"/>
      <c r="B619" s="26" t="n"/>
      <c r="C619" s="26" t="n"/>
      <c r="D619" s="26" t="n"/>
      <c r="E619" s="26" t="n"/>
      <c r="F619" s="26" t="n"/>
      <c r="G619" s="26" t="n"/>
      <c r="H619" s="26" t="n"/>
      <c r="I619" s="26" t="n"/>
      <c r="J619" s="26" t="n"/>
      <c r="K619" s="26" t="n"/>
      <c r="L619" s="26" t="n"/>
      <c r="M619" s="26" t="n"/>
      <c r="N619" s="26" t="n"/>
      <c r="O619" s="26" t="n"/>
      <c r="P619" s="26" t="n"/>
      <c r="Q619" s="26" t="n"/>
      <c r="R619" s="26" t="n"/>
      <c r="S619" s="26" t="n"/>
      <c r="T619" s="26" t="n"/>
      <c r="U619" s="26" t="n"/>
      <c r="V619" s="26" t="n"/>
      <c r="W619" s="26" t="n"/>
      <c r="X619" s="26" t="n"/>
      <c r="Y619" s="26" t="n"/>
      <c r="Z619" s="26" t="n"/>
      <c r="AA619" s="26" t="n"/>
      <c r="AB619" s="26" t="n"/>
      <c r="AC619" s="26" t="n"/>
      <c r="AD619" s="26" t="n"/>
      <c r="AE619" s="26" t="n"/>
      <c r="AF619" s="26" t="n"/>
      <c r="AG619" s="26" t="n"/>
      <c r="AH619" s="26" t="n"/>
      <c r="AI619" s="26" t="n"/>
      <c r="AJ619" s="26" t="n"/>
      <c r="AK619" s="26" t="n"/>
    </row>
    <row r="620" ht="15.75" customHeight="1" s="120">
      <c r="A620" s="26" t="n"/>
      <c r="B620" s="26" t="n"/>
      <c r="C620" s="26" t="n"/>
      <c r="D620" s="26" t="n"/>
      <c r="E620" s="26" t="n"/>
      <c r="F620" s="26" t="n"/>
      <c r="G620" s="26" t="n"/>
      <c r="H620" s="26" t="n"/>
      <c r="I620" s="26" t="n"/>
      <c r="J620" s="26" t="n"/>
      <c r="K620" s="26" t="n"/>
      <c r="L620" s="26" t="n"/>
      <c r="M620" s="26" t="n"/>
      <c r="N620" s="26" t="n"/>
      <c r="O620" s="26" t="n"/>
      <c r="P620" s="26" t="n"/>
      <c r="Q620" s="26" t="n"/>
      <c r="R620" s="26" t="n"/>
      <c r="S620" s="26" t="n"/>
      <c r="T620" s="26" t="n"/>
      <c r="U620" s="26" t="n"/>
      <c r="V620" s="26" t="n"/>
      <c r="W620" s="26" t="n"/>
      <c r="X620" s="26" t="n"/>
      <c r="Y620" s="26" t="n"/>
      <c r="Z620" s="26" t="n"/>
      <c r="AA620" s="26" t="n"/>
      <c r="AB620" s="26" t="n"/>
      <c r="AC620" s="26" t="n"/>
      <c r="AD620" s="26" t="n"/>
      <c r="AE620" s="26" t="n"/>
      <c r="AF620" s="26" t="n"/>
      <c r="AG620" s="26" t="n"/>
      <c r="AH620" s="26" t="n"/>
      <c r="AI620" s="26" t="n"/>
      <c r="AJ620" s="26" t="n"/>
      <c r="AK620" s="26" t="n"/>
    </row>
    <row r="621" ht="15.75" customHeight="1" s="120">
      <c r="A621" s="26" t="n"/>
      <c r="B621" s="26" t="n"/>
      <c r="C621" s="26" t="n"/>
      <c r="D621" s="26" t="n"/>
      <c r="E621" s="26" t="n"/>
      <c r="F621" s="26" t="n"/>
      <c r="G621" s="26" t="n"/>
      <c r="H621" s="26" t="n"/>
      <c r="I621" s="26" t="n"/>
      <c r="J621" s="26" t="n"/>
      <c r="K621" s="26" t="n"/>
      <c r="L621" s="26" t="n"/>
      <c r="M621" s="26" t="n"/>
      <c r="N621" s="26" t="n"/>
      <c r="O621" s="26" t="n"/>
      <c r="P621" s="26" t="n"/>
      <c r="Q621" s="26" t="n"/>
      <c r="R621" s="26" t="n"/>
      <c r="S621" s="26" t="n"/>
      <c r="T621" s="26" t="n"/>
      <c r="U621" s="26" t="n"/>
      <c r="V621" s="26" t="n"/>
      <c r="W621" s="26" t="n"/>
      <c r="X621" s="26" t="n"/>
      <c r="Y621" s="26" t="n"/>
      <c r="Z621" s="26" t="n"/>
      <c r="AA621" s="26" t="n"/>
      <c r="AB621" s="26" t="n"/>
      <c r="AC621" s="26" t="n"/>
      <c r="AD621" s="26" t="n"/>
      <c r="AE621" s="26" t="n"/>
      <c r="AF621" s="26" t="n"/>
      <c r="AG621" s="26" t="n"/>
      <c r="AH621" s="26" t="n"/>
      <c r="AI621" s="26" t="n"/>
      <c r="AJ621" s="26" t="n"/>
      <c r="AK621" s="26" t="n"/>
    </row>
    <row r="622" ht="15.75" customHeight="1" s="120">
      <c r="A622" s="26" t="n"/>
      <c r="B622" s="26" t="n"/>
      <c r="C622" s="26" t="n"/>
      <c r="D622" s="26" t="n"/>
      <c r="E622" s="26" t="n"/>
      <c r="F622" s="26" t="n"/>
      <c r="G622" s="26" t="n"/>
      <c r="H622" s="26" t="n"/>
      <c r="I622" s="26" t="n"/>
      <c r="J622" s="26" t="n"/>
      <c r="K622" s="26" t="n"/>
      <c r="L622" s="26" t="n"/>
      <c r="M622" s="26" t="n"/>
      <c r="N622" s="26" t="n"/>
      <c r="O622" s="26" t="n"/>
      <c r="P622" s="26" t="n"/>
      <c r="Q622" s="26" t="n"/>
      <c r="R622" s="26" t="n"/>
      <c r="S622" s="26" t="n"/>
      <c r="T622" s="26" t="n"/>
      <c r="U622" s="26" t="n"/>
      <c r="V622" s="26" t="n"/>
      <c r="W622" s="26" t="n"/>
      <c r="X622" s="26" t="n"/>
      <c r="Y622" s="26" t="n"/>
      <c r="Z622" s="26" t="n"/>
      <c r="AA622" s="26" t="n"/>
      <c r="AB622" s="26" t="n"/>
      <c r="AC622" s="26" t="n"/>
      <c r="AD622" s="26" t="n"/>
      <c r="AE622" s="26" t="n"/>
      <c r="AF622" s="26" t="n"/>
      <c r="AG622" s="26" t="n"/>
      <c r="AH622" s="26" t="n"/>
      <c r="AI622" s="26" t="n"/>
      <c r="AJ622" s="26" t="n"/>
      <c r="AK622" s="26" t="n"/>
    </row>
    <row r="623" ht="15.75" customHeight="1" s="120">
      <c r="A623" s="26" t="n"/>
      <c r="B623" s="26" t="n"/>
      <c r="C623" s="26" t="n"/>
      <c r="D623" s="26" t="n"/>
      <c r="E623" s="26" t="n"/>
      <c r="F623" s="26" t="n"/>
      <c r="G623" s="26" t="n"/>
      <c r="H623" s="26" t="n"/>
      <c r="I623" s="26" t="n"/>
      <c r="J623" s="26" t="n"/>
      <c r="K623" s="26" t="n"/>
      <c r="L623" s="26" t="n"/>
      <c r="M623" s="26" t="n"/>
      <c r="N623" s="26" t="n"/>
      <c r="O623" s="26" t="n"/>
      <c r="P623" s="26" t="n"/>
      <c r="Q623" s="26" t="n"/>
      <c r="R623" s="26" t="n"/>
      <c r="S623" s="26" t="n"/>
      <c r="T623" s="26" t="n"/>
      <c r="U623" s="26" t="n"/>
      <c r="V623" s="26" t="n"/>
      <c r="W623" s="26" t="n"/>
      <c r="X623" s="26" t="n"/>
      <c r="Y623" s="26" t="n"/>
      <c r="Z623" s="26" t="n"/>
      <c r="AA623" s="26" t="n"/>
      <c r="AB623" s="26" t="n"/>
      <c r="AC623" s="26" t="n"/>
      <c r="AD623" s="26" t="n"/>
      <c r="AE623" s="26" t="n"/>
      <c r="AF623" s="26" t="n"/>
      <c r="AG623" s="26" t="n"/>
      <c r="AH623" s="26" t="n"/>
      <c r="AI623" s="26" t="n"/>
      <c r="AJ623" s="26" t="n"/>
      <c r="AK623" s="26" t="n"/>
    </row>
    <row r="624" ht="15.75" customHeight="1" s="120">
      <c r="A624" s="26" t="n"/>
      <c r="B624" s="26" t="n"/>
      <c r="C624" s="26" t="n"/>
      <c r="D624" s="26" t="n"/>
      <c r="E624" s="26" t="n"/>
      <c r="F624" s="26" t="n"/>
      <c r="G624" s="26" t="n"/>
      <c r="H624" s="26" t="n"/>
      <c r="I624" s="26" t="n"/>
      <c r="J624" s="26" t="n"/>
      <c r="K624" s="26" t="n"/>
      <c r="L624" s="26" t="n"/>
      <c r="M624" s="26" t="n"/>
      <c r="N624" s="26" t="n"/>
      <c r="O624" s="26" t="n"/>
      <c r="P624" s="26" t="n"/>
      <c r="Q624" s="26" t="n"/>
      <c r="R624" s="26" t="n"/>
      <c r="S624" s="26" t="n"/>
      <c r="T624" s="26" t="n"/>
      <c r="U624" s="26" t="n"/>
      <c r="V624" s="26" t="n"/>
      <c r="W624" s="26" t="n"/>
      <c r="X624" s="26" t="n"/>
      <c r="Y624" s="26" t="n"/>
      <c r="Z624" s="26" t="n"/>
      <c r="AA624" s="26" t="n"/>
      <c r="AB624" s="26" t="n"/>
      <c r="AC624" s="26" t="n"/>
      <c r="AD624" s="26" t="n"/>
      <c r="AE624" s="26" t="n"/>
      <c r="AF624" s="26" t="n"/>
      <c r="AG624" s="26" t="n"/>
      <c r="AH624" s="26" t="n"/>
      <c r="AI624" s="26" t="n"/>
      <c r="AJ624" s="26" t="n"/>
      <c r="AK624" s="26" t="n"/>
    </row>
    <row r="625" ht="15.75" customHeight="1" s="120">
      <c r="A625" s="26" t="n"/>
      <c r="B625" s="26" t="n"/>
      <c r="C625" s="26" t="n"/>
      <c r="D625" s="26" t="n"/>
      <c r="E625" s="26" t="n"/>
      <c r="F625" s="26" t="n"/>
      <c r="G625" s="26" t="n"/>
      <c r="H625" s="26" t="n"/>
      <c r="I625" s="26" t="n"/>
      <c r="J625" s="26" t="n"/>
      <c r="K625" s="26" t="n"/>
      <c r="L625" s="26" t="n"/>
      <c r="M625" s="26" t="n"/>
      <c r="N625" s="26" t="n"/>
      <c r="O625" s="26" t="n"/>
      <c r="P625" s="26" t="n"/>
      <c r="Q625" s="26" t="n"/>
      <c r="R625" s="26" t="n"/>
      <c r="S625" s="26" t="n"/>
      <c r="T625" s="26" t="n"/>
      <c r="U625" s="26" t="n"/>
      <c r="V625" s="26" t="n"/>
      <c r="W625" s="26" t="n"/>
      <c r="X625" s="26" t="n"/>
      <c r="Y625" s="26" t="n"/>
      <c r="Z625" s="26" t="n"/>
      <c r="AA625" s="26" t="n"/>
      <c r="AB625" s="26" t="n"/>
      <c r="AC625" s="26" t="n"/>
      <c r="AD625" s="26" t="n"/>
      <c r="AE625" s="26" t="n"/>
      <c r="AF625" s="26" t="n"/>
      <c r="AG625" s="26" t="n"/>
      <c r="AH625" s="26" t="n"/>
      <c r="AI625" s="26" t="n"/>
      <c r="AJ625" s="26" t="n"/>
      <c r="AK625" s="26" t="n"/>
    </row>
    <row r="626" ht="15.75" customHeight="1" s="120">
      <c r="A626" s="26" t="n"/>
      <c r="B626" s="26" t="n"/>
      <c r="C626" s="26" t="n"/>
      <c r="D626" s="26" t="n"/>
      <c r="E626" s="26" t="n"/>
      <c r="F626" s="26" t="n"/>
      <c r="G626" s="26" t="n"/>
      <c r="H626" s="26" t="n"/>
      <c r="I626" s="26" t="n"/>
      <c r="J626" s="26" t="n"/>
      <c r="K626" s="26" t="n"/>
      <c r="L626" s="26" t="n"/>
      <c r="M626" s="26" t="n"/>
      <c r="N626" s="26" t="n"/>
      <c r="O626" s="26" t="n"/>
      <c r="P626" s="26" t="n"/>
      <c r="Q626" s="26" t="n"/>
      <c r="R626" s="26" t="n"/>
      <c r="S626" s="26" t="n"/>
      <c r="T626" s="26" t="n"/>
      <c r="U626" s="26" t="n"/>
      <c r="V626" s="26" t="n"/>
      <c r="W626" s="26" t="n"/>
      <c r="X626" s="26" t="n"/>
      <c r="Y626" s="26" t="n"/>
      <c r="Z626" s="26" t="n"/>
      <c r="AA626" s="26" t="n"/>
      <c r="AB626" s="26" t="n"/>
      <c r="AC626" s="26" t="n"/>
      <c r="AD626" s="26" t="n"/>
      <c r="AE626" s="26" t="n"/>
      <c r="AF626" s="26" t="n"/>
      <c r="AG626" s="26" t="n"/>
      <c r="AH626" s="26" t="n"/>
      <c r="AI626" s="26" t="n"/>
      <c r="AJ626" s="26" t="n"/>
      <c r="AK626" s="26" t="n"/>
    </row>
    <row r="627" ht="15.75" customHeight="1" s="120">
      <c r="A627" s="26" t="n"/>
      <c r="B627" s="26" t="n"/>
      <c r="C627" s="26" t="n"/>
      <c r="D627" s="26" t="n"/>
      <c r="E627" s="26" t="n"/>
      <c r="F627" s="26" t="n"/>
      <c r="G627" s="26" t="n"/>
      <c r="H627" s="26" t="n"/>
      <c r="I627" s="26" t="n"/>
      <c r="J627" s="26" t="n"/>
      <c r="K627" s="26" t="n"/>
      <c r="L627" s="26" t="n"/>
      <c r="M627" s="26" t="n"/>
      <c r="N627" s="26" t="n"/>
      <c r="O627" s="26" t="n"/>
      <c r="P627" s="26" t="n"/>
      <c r="Q627" s="26" t="n"/>
      <c r="R627" s="26" t="n"/>
      <c r="S627" s="26" t="n"/>
      <c r="T627" s="26" t="n"/>
      <c r="U627" s="26" t="n"/>
      <c r="V627" s="26" t="n"/>
      <c r="W627" s="26" t="n"/>
      <c r="X627" s="26" t="n"/>
      <c r="Y627" s="26" t="n"/>
      <c r="Z627" s="26" t="n"/>
      <c r="AA627" s="26" t="n"/>
      <c r="AB627" s="26" t="n"/>
      <c r="AC627" s="26" t="n"/>
      <c r="AD627" s="26" t="n"/>
      <c r="AE627" s="26" t="n"/>
      <c r="AF627" s="26" t="n"/>
      <c r="AG627" s="26" t="n"/>
      <c r="AH627" s="26" t="n"/>
      <c r="AI627" s="26" t="n"/>
      <c r="AJ627" s="26" t="n"/>
      <c r="AK627" s="26" t="n"/>
    </row>
    <row r="628" ht="15.75" customHeight="1" s="120">
      <c r="A628" s="26" t="n"/>
      <c r="B628" s="26" t="n"/>
      <c r="C628" s="26" t="n"/>
      <c r="D628" s="26" t="n"/>
      <c r="E628" s="26" t="n"/>
      <c r="F628" s="26" t="n"/>
      <c r="G628" s="26" t="n"/>
      <c r="H628" s="26" t="n"/>
      <c r="I628" s="26" t="n"/>
      <c r="J628" s="26" t="n"/>
      <c r="K628" s="26" t="n"/>
      <c r="L628" s="26" t="n"/>
      <c r="M628" s="26" t="n"/>
      <c r="N628" s="26" t="n"/>
      <c r="O628" s="26" t="n"/>
      <c r="P628" s="26" t="n"/>
      <c r="Q628" s="26" t="n"/>
      <c r="R628" s="26" t="n"/>
      <c r="S628" s="26" t="n"/>
      <c r="T628" s="26" t="n"/>
      <c r="U628" s="26" t="n"/>
      <c r="V628" s="26" t="n"/>
      <c r="W628" s="26" t="n"/>
      <c r="X628" s="26" t="n"/>
      <c r="Y628" s="26" t="n"/>
      <c r="Z628" s="26" t="n"/>
      <c r="AA628" s="26" t="n"/>
      <c r="AB628" s="26" t="n"/>
      <c r="AC628" s="26" t="n"/>
      <c r="AD628" s="26" t="n"/>
      <c r="AE628" s="26" t="n"/>
      <c r="AF628" s="26" t="n"/>
      <c r="AG628" s="26" t="n"/>
      <c r="AH628" s="26" t="n"/>
      <c r="AI628" s="26" t="n"/>
      <c r="AJ628" s="26" t="n"/>
      <c r="AK628" s="26" t="n"/>
    </row>
    <row r="629" ht="15.75" customHeight="1" s="120">
      <c r="A629" s="26" t="n"/>
      <c r="B629" s="26" t="n"/>
      <c r="C629" s="26" t="n"/>
      <c r="D629" s="26" t="n"/>
      <c r="E629" s="26" t="n"/>
      <c r="F629" s="26" t="n"/>
      <c r="G629" s="26" t="n"/>
      <c r="H629" s="26" t="n"/>
      <c r="I629" s="26" t="n"/>
      <c r="J629" s="26" t="n"/>
      <c r="K629" s="26" t="n"/>
      <c r="L629" s="26" t="n"/>
      <c r="M629" s="26" t="n"/>
      <c r="N629" s="26" t="n"/>
      <c r="O629" s="26" t="n"/>
      <c r="P629" s="26" t="n"/>
      <c r="Q629" s="26" t="n"/>
      <c r="R629" s="26" t="n"/>
      <c r="S629" s="26" t="n"/>
      <c r="T629" s="26" t="n"/>
      <c r="U629" s="26" t="n"/>
      <c r="V629" s="26" t="n"/>
      <c r="W629" s="26" t="n"/>
      <c r="X629" s="26" t="n"/>
      <c r="Y629" s="26" t="n"/>
      <c r="Z629" s="26" t="n"/>
      <c r="AA629" s="26" t="n"/>
      <c r="AB629" s="26" t="n"/>
      <c r="AC629" s="26" t="n"/>
      <c r="AD629" s="26" t="n"/>
      <c r="AE629" s="26" t="n"/>
      <c r="AF629" s="26" t="n"/>
      <c r="AG629" s="26" t="n"/>
      <c r="AH629" s="26" t="n"/>
      <c r="AI629" s="26" t="n"/>
      <c r="AJ629" s="26" t="n"/>
      <c r="AK629" s="26" t="n"/>
    </row>
    <row r="630" ht="15.75" customHeight="1" s="120">
      <c r="A630" s="26" t="n"/>
      <c r="B630" s="26" t="n"/>
      <c r="C630" s="26" t="n"/>
      <c r="D630" s="26" t="n"/>
      <c r="E630" s="26" t="n"/>
      <c r="F630" s="26" t="n"/>
      <c r="G630" s="26" t="n"/>
      <c r="H630" s="26" t="n"/>
      <c r="I630" s="26" t="n"/>
      <c r="J630" s="26" t="n"/>
      <c r="K630" s="26" t="n"/>
      <c r="L630" s="26" t="n"/>
      <c r="M630" s="26" t="n"/>
      <c r="N630" s="26" t="n"/>
      <c r="O630" s="26" t="n"/>
      <c r="P630" s="26" t="n"/>
      <c r="Q630" s="26" t="n"/>
      <c r="R630" s="26" t="n"/>
      <c r="S630" s="26" t="n"/>
      <c r="T630" s="26" t="n"/>
      <c r="U630" s="26" t="n"/>
      <c r="V630" s="26" t="n"/>
      <c r="W630" s="26" t="n"/>
      <c r="X630" s="26" t="n"/>
      <c r="Y630" s="26" t="n"/>
      <c r="Z630" s="26" t="n"/>
      <c r="AA630" s="26" t="n"/>
      <c r="AB630" s="26" t="n"/>
      <c r="AC630" s="26" t="n"/>
      <c r="AD630" s="26" t="n"/>
      <c r="AE630" s="26" t="n"/>
      <c r="AF630" s="26" t="n"/>
      <c r="AG630" s="26" t="n"/>
      <c r="AH630" s="26" t="n"/>
      <c r="AI630" s="26" t="n"/>
      <c r="AJ630" s="26" t="n"/>
      <c r="AK630" s="26" t="n"/>
    </row>
    <row r="631" ht="15.75" customHeight="1" s="120">
      <c r="A631" s="26" t="n"/>
      <c r="B631" s="26" t="n"/>
      <c r="C631" s="26" t="n"/>
      <c r="D631" s="26" t="n"/>
      <c r="E631" s="26" t="n"/>
      <c r="F631" s="26" t="n"/>
      <c r="G631" s="26" t="n"/>
      <c r="H631" s="26" t="n"/>
      <c r="I631" s="26" t="n"/>
      <c r="J631" s="26" t="n"/>
      <c r="K631" s="26" t="n"/>
      <c r="L631" s="26" t="n"/>
      <c r="M631" s="26" t="n"/>
      <c r="N631" s="26" t="n"/>
      <c r="O631" s="26" t="n"/>
      <c r="P631" s="26" t="n"/>
      <c r="Q631" s="26" t="n"/>
      <c r="R631" s="26" t="n"/>
      <c r="S631" s="26" t="n"/>
      <c r="T631" s="26" t="n"/>
      <c r="U631" s="26" t="n"/>
      <c r="V631" s="26" t="n"/>
      <c r="W631" s="26" t="n"/>
      <c r="X631" s="26" t="n"/>
      <c r="Y631" s="26" t="n"/>
      <c r="Z631" s="26" t="n"/>
      <c r="AA631" s="26" t="n"/>
      <c r="AB631" s="26" t="n"/>
      <c r="AC631" s="26" t="n"/>
      <c r="AD631" s="26" t="n"/>
      <c r="AE631" s="26" t="n"/>
      <c r="AF631" s="26" t="n"/>
      <c r="AG631" s="26" t="n"/>
      <c r="AH631" s="26" t="n"/>
      <c r="AI631" s="26" t="n"/>
      <c r="AJ631" s="26" t="n"/>
      <c r="AK631" s="26" t="n"/>
    </row>
    <row r="632" ht="15.75" customHeight="1" s="120">
      <c r="A632" s="26" t="n"/>
      <c r="B632" s="26" t="n"/>
      <c r="C632" s="26" t="n"/>
      <c r="D632" s="26" t="n"/>
      <c r="E632" s="26" t="n"/>
      <c r="F632" s="26" t="n"/>
      <c r="G632" s="26" t="n"/>
      <c r="H632" s="26" t="n"/>
      <c r="I632" s="26" t="n"/>
      <c r="J632" s="26" t="n"/>
      <c r="K632" s="26" t="n"/>
      <c r="L632" s="26" t="n"/>
      <c r="M632" s="26" t="n"/>
      <c r="N632" s="26" t="n"/>
      <c r="O632" s="26" t="n"/>
      <c r="P632" s="26" t="n"/>
      <c r="Q632" s="26" t="n"/>
      <c r="R632" s="26" t="n"/>
      <c r="S632" s="26" t="n"/>
      <c r="T632" s="26" t="n"/>
      <c r="U632" s="26" t="n"/>
      <c r="V632" s="26" t="n"/>
      <c r="W632" s="26" t="n"/>
      <c r="X632" s="26" t="n"/>
      <c r="Y632" s="26" t="n"/>
      <c r="Z632" s="26" t="n"/>
      <c r="AA632" s="26" t="n"/>
      <c r="AB632" s="26" t="n"/>
      <c r="AC632" s="26" t="n"/>
      <c r="AD632" s="26" t="n"/>
      <c r="AE632" s="26" t="n"/>
      <c r="AF632" s="26" t="n"/>
      <c r="AG632" s="26" t="n"/>
      <c r="AH632" s="26" t="n"/>
      <c r="AI632" s="26" t="n"/>
      <c r="AJ632" s="26" t="n"/>
      <c r="AK632" s="26" t="n"/>
    </row>
    <row r="633" ht="15.75" customHeight="1" s="120">
      <c r="A633" s="26" t="n"/>
      <c r="B633" s="26" t="n"/>
      <c r="C633" s="26" t="n"/>
      <c r="D633" s="26" t="n"/>
      <c r="E633" s="26" t="n"/>
      <c r="F633" s="26" t="n"/>
      <c r="G633" s="26" t="n"/>
      <c r="H633" s="26" t="n"/>
      <c r="I633" s="26" t="n"/>
      <c r="J633" s="26" t="n"/>
      <c r="K633" s="26" t="n"/>
      <c r="L633" s="26" t="n"/>
      <c r="M633" s="26" t="n"/>
      <c r="N633" s="26" t="n"/>
      <c r="O633" s="26" t="n"/>
      <c r="P633" s="26" t="n"/>
      <c r="Q633" s="26" t="n"/>
      <c r="R633" s="26" t="n"/>
      <c r="S633" s="26" t="n"/>
      <c r="T633" s="26" t="n"/>
      <c r="U633" s="26" t="n"/>
      <c r="V633" s="26" t="n"/>
      <c r="W633" s="26" t="n"/>
      <c r="X633" s="26" t="n"/>
      <c r="Y633" s="26" t="n"/>
      <c r="Z633" s="26" t="n"/>
      <c r="AA633" s="26" t="n"/>
      <c r="AB633" s="26" t="n"/>
      <c r="AC633" s="26" t="n"/>
      <c r="AD633" s="26" t="n"/>
      <c r="AE633" s="26" t="n"/>
      <c r="AF633" s="26" t="n"/>
      <c r="AG633" s="26" t="n"/>
      <c r="AH633" s="26" t="n"/>
      <c r="AI633" s="26" t="n"/>
      <c r="AJ633" s="26" t="n"/>
      <c r="AK633" s="26" t="n"/>
    </row>
    <row r="634" ht="15.75" customHeight="1" s="120">
      <c r="A634" s="26" t="n"/>
      <c r="B634" s="26" t="n"/>
      <c r="C634" s="26" t="n"/>
      <c r="D634" s="26" t="n"/>
      <c r="E634" s="26" t="n"/>
      <c r="F634" s="26" t="n"/>
      <c r="G634" s="26" t="n"/>
      <c r="H634" s="26" t="n"/>
      <c r="I634" s="26" t="n"/>
      <c r="J634" s="26" t="n"/>
      <c r="K634" s="26" t="n"/>
      <c r="L634" s="26" t="n"/>
      <c r="M634" s="26" t="n"/>
      <c r="N634" s="26" t="n"/>
      <c r="O634" s="26" t="n"/>
      <c r="P634" s="26" t="n"/>
      <c r="Q634" s="26" t="n"/>
      <c r="R634" s="26" t="n"/>
      <c r="S634" s="26" t="n"/>
      <c r="T634" s="26" t="n"/>
      <c r="U634" s="26" t="n"/>
      <c r="V634" s="26" t="n"/>
      <c r="W634" s="26" t="n"/>
      <c r="X634" s="26" t="n"/>
      <c r="Y634" s="26" t="n"/>
      <c r="Z634" s="26" t="n"/>
      <c r="AA634" s="26" t="n"/>
      <c r="AB634" s="26" t="n"/>
      <c r="AC634" s="26" t="n"/>
      <c r="AD634" s="26" t="n"/>
      <c r="AE634" s="26" t="n"/>
      <c r="AF634" s="26" t="n"/>
      <c r="AG634" s="26" t="n"/>
      <c r="AH634" s="26" t="n"/>
      <c r="AI634" s="26" t="n"/>
      <c r="AJ634" s="26" t="n"/>
      <c r="AK634" s="26" t="n"/>
    </row>
    <row r="635" ht="15.75" customHeight="1" s="120">
      <c r="A635" s="26" t="n"/>
      <c r="B635" s="26" t="n"/>
      <c r="C635" s="26" t="n"/>
      <c r="D635" s="26" t="n"/>
      <c r="E635" s="26" t="n"/>
      <c r="F635" s="26" t="n"/>
      <c r="G635" s="26" t="n"/>
      <c r="H635" s="26" t="n"/>
      <c r="I635" s="26" t="n"/>
      <c r="J635" s="26" t="n"/>
      <c r="K635" s="26" t="n"/>
      <c r="L635" s="26" t="n"/>
      <c r="M635" s="26" t="n"/>
      <c r="N635" s="26" t="n"/>
      <c r="O635" s="26" t="n"/>
      <c r="P635" s="26" t="n"/>
      <c r="Q635" s="26" t="n"/>
      <c r="R635" s="26" t="n"/>
      <c r="S635" s="26" t="n"/>
      <c r="T635" s="26" t="n"/>
      <c r="U635" s="26" t="n"/>
      <c r="V635" s="26" t="n"/>
      <c r="W635" s="26" t="n"/>
      <c r="X635" s="26" t="n"/>
      <c r="Y635" s="26" t="n"/>
      <c r="Z635" s="26" t="n"/>
      <c r="AA635" s="26" t="n"/>
      <c r="AB635" s="26" t="n"/>
      <c r="AC635" s="26" t="n"/>
      <c r="AD635" s="26" t="n"/>
      <c r="AE635" s="26" t="n"/>
      <c r="AF635" s="26" t="n"/>
      <c r="AG635" s="26" t="n"/>
      <c r="AH635" s="26" t="n"/>
      <c r="AI635" s="26" t="n"/>
      <c r="AJ635" s="26" t="n"/>
      <c r="AK635" s="26" t="n"/>
    </row>
    <row r="636" ht="15.75" customHeight="1" s="120">
      <c r="A636" s="26" t="n"/>
      <c r="B636" s="26" t="n"/>
      <c r="C636" s="26" t="n"/>
      <c r="D636" s="26" t="n"/>
      <c r="E636" s="26" t="n"/>
      <c r="F636" s="26" t="n"/>
      <c r="G636" s="26" t="n"/>
      <c r="H636" s="26" t="n"/>
      <c r="I636" s="26" t="n"/>
      <c r="J636" s="26" t="n"/>
      <c r="K636" s="26" t="n"/>
      <c r="L636" s="26" t="n"/>
      <c r="M636" s="26" t="n"/>
      <c r="N636" s="26" t="n"/>
      <c r="O636" s="26" t="n"/>
      <c r="P636" s="26" t="n"/>
      <c r="Q636" s="26" t="n"/>
      <c r="R636" s="26" t="n"/>
      <c r="S636" s="26" t="n"/>
      <c r="T636" s="26" t="n"/>
      <c r="U636" s="26" t="n"/>
      <c r="V636" s="26" t="n"/>
      <c r="W636" s="26" t="n"/>
      <c r="X636" s="26" t="n"/>
      <c r="Y636" s="26" t="n"/>
      <c r="Z636" s="26" t="n"/>
      <c r="AA636" s="26" t="n"/>
      <c r="AB636" s="26" t="n"/>
      <c r="AC636" s="26" t="n"/>
      <c r="AD636" s="26" t="n"/>
      <c r="AE636" s="26" t="n"/>
      <c r="AF636" s="26" t="n"/>
      <c r="AG636" s="26" t="n"/>
      <c r="AH636" s="26" t="n"/>
      <c r="AI636" s="26" t="n"/>
      <c r="AJ636" s="26" t="n"/>
      <c r="AK636" s="26" t="n"/>
    </row>
    <row r="637" ht="15.75" customHeight="1" s="120">
      <c r="A637" s="26" t="n"/>
      <c r="B637" s="26" t="n"/>
      <c r="C637" s="26" t="n"/>
      <c r="D637" s="26" t="n"/>
      <c r="E637" s="26" t="n"/>
      <c r="F637" s="26" t="n"/>
      <c r="G637" s="26" t="n"/>
      <c r="H637" s="26" t="n"/>
      <c r="I637" s="26" t="n"/>
      <c r="J637" s="26" t="n"/>
      <c r="K637" s="26" t="n"/>
      <c r="L637" s="26" t="n"/>
      <c r="M637" s="26" t="n"/>
      <c r="N637" s="26" t="n"/>
      <c r="O637" s="26" t="n"/>
      <c r="P637" s="26" t="n"/>
      <c r="Q637" s="26" t="n"/>
      <c r="R637" s="26" t="n"/>
      <c r="S637" s="26" t="n"/>
      <c r="T637" s="26" t="n"/>
      <c r="U637" s="26" t="n"/>
      <c r="V637" s="26" t="n"/>
      <c r="W637" s="26" t="n"/>
      <c r="X637" s="26" t="n"/>
      <c r="Y637" s="26" t="n"/>
      <c r="Z637" s="26" t="n"/>
      <c r="AA637" s="26" t="n"/>
      <c r="AB637" s="26" t="n"/>
      <c r="AC637" s="26" t="n"/>
      <c r="AD637" s="26" t="n"/>
      <c r="AE637" s="26" t="n"/>
      <c r="AF637" s="26" t="n"/>
      <c r="AG637" s="26" t="n"/>
      <c r="AH637" s="26" t="n"/>
      <c r="AI637" s="26" t="n"/>
      <c r="AJ637" s="26" t="n"/>
      <c r="AK637" s="26" t="n"/>
    </row>
    <row r="638" ht="15.75" customHeight="1" s="120">
      <c r="A638" s="26" t="n"/>
      <c r="B638" s="26" t="n"/>
      <c r="C638" s="26" t="n"/>
      <c r="D638" s="26" t="n"/>
      <c r="E638" s="26" t="n"/>
      <c r="F638" s="26" t="n"/>
      <c r="G638" s="26" t="n"/>
      <c r="H638" s="26" t="n"/>
      <c r="I638" s="26" t="n"/>
      <c r="J638" s="26" t="n"/>
      <c r="K638" s="26" t="n"/>
      <c r="L638" s="26" t="n"/>
      <c r="M638" s="26" t="n"/>
      <c r="N638" s="26" t="n"/>
      <c r="O638" s="26" t="n"/>
      <c r="P638" s="26" t="n"/>
      <c r="Q638" s="26" t="n"/>
      <c r="R638" s="26" t="n"/>
      <c r="S638" s="26" t="n"/>
      <c r="T638" s="26" t="n"/>
      <c r="U638" s="26" t="n"/>
      <c r="V638" s="26" t="n"/>
      <c r="W638" s="26" t="n"/>
      <c r="X638" s="26" t="n"/>
      <c r="Y638" s="26" t="n"/>
      <c r="Z638" s="26" t="n"/>
      <c r="AA638" s="26" t="n"/>
      <c r="AB638" s="26" t="n"/>
      <c r="AC638" s="26" t="n"/>
      <c r="AD638" s="26" t="n"/>
      <c r="AE638" s="26" t="n"/>
      <c r="AF638" s="26" t="n"/>
      <c r="AG638" s="26" t="n"/>
      <c r="AH638" s="26" t="n"/>
      <c r="AI638" s="26" t="n"/>
      <c r="AJ638" s="26" t="n"/>
      <c r="AK638" s="26" t="n"/>
    </row>
    <row r="639" ht="15.75" customHeight="1" s="120">
      <c r="A639" s="26" t="n"/>
      <c r="B639" s="26" t="n"/>
      <c r="C639" s="26" t="n"/>
      <c r="D639" s="26" t="n"/>
      <c r="E639" s="26" t="n"/>
      <c r="F639" s="26" t="n"/>
      <c r="G639" s="26" t="n"/>
      <c r="H639" s="26" t="n"/>
      <c r="I639" s="26" t="n"/>
      <c r="J639" s="26" t="n"/>
      <c r="K639" s="26" t="n"/>
      <c r="L639" s="26" t="n"/>
      <c r="M639" s="26" t="n"/>
      <c r="N639" s="26" t="n"/>
      <c r="O639" s="26" t="n"/>
      <c r="P639" s="26" t="n"/>
      <c r="Q639" s="26" t="n"/>
      <c r="R639" s="26" t="n"/>
      <c r="S639" s="26" t="n"/>
      <c r="T639" s="26" t="n"/>
      <c r="U639" s="26" t="n"/>
      <c r="V639" s="26" t="n"/>
      <c r="W639" s="26" t="n"/>
      <c r="X639" s="26" t="n"/>
      <c r="Y639" s="26" t="n"/>
      <c r="Z639" s="26" t="n"/>
      <c r="AA639" s="26" t="n"/>
      <c r="AB639" s="26" t="n"/>
      <c r="AC639" s="26" t="n"/>
      <c r="AD639" s="26" t="n"/>
      <c r="AE639" s="26" t="n"/>
      <c r="AF639" s="26" t="n"/>
      <c r="AG639" s="26" t="n"/>
      <c r="AH639" s="26" t="n"/>
      <c r="AI639" s="26" t="n"/>
      <c r="AJ639" s="26" t="n"/>
      <c r="AK639" s="26" t="n"/>
    </row>
    <row r="640" ht="15.75" customHeight="1" s="120">
      <c r="A640" s="26" t="n"/>
      <c r="B640" s="26" t="n"/>
      <c r="C640" s="26" t="n"/>
      <c r="D640" s="26" t="n"/>
      <c r="E640" s="26" t="n"/>
      <c r="F640" s="26" t="n"/>
      <c r="G640" s="26" t="n"/>
      <c r="H640" s="26" t="n"/>
      <c r="I640" s="26" t="n"/>
      <c r="J640" s="26" t="n"/>
      <c r="K640" s="26" t="n"/>
      <c r="L640" s="26" t="n"/>
      <c r="M640" s="26" t="n"/>
      <c r="N640" s="26" t="n"/>
      <c r="O640" s="26" t="n"/>
      <c r="P640" s="26" t="n"/>
      <c r="Q640" s="26" t="n"/>
      <c r="R640" s="26" t="n"/>
      <c r="S640" s="26" t="n"/>
      <c r="T640" s="26" t="n"/>
      <c r="U640" s="26" t="n"/>
      <c r="V640" s="26" t="n"/>
      <c r="W640" s="26" t="n"/>
      <c r="X640" s="26" t="n"/>
      <c r="Y640" s="26" t="n"/>
      <c r="Z640" s="26" t="n"/>
      <c r="AA640" s="26" t="n"/>
      <c r="AB640" s="26" t="n"/>
      <c r="AC640" s="26" t="n"/>
      <c r="AD640" s="26" t="n"/>
      <c r="AE640" s="26" t="n"/>
      <c r="AF640" s="26" t="n"/>
      <c r="AG640" s="26" t="n"/>
      <c r="AH640" s="26" t="n"/>
      <c r="AI640" s="26" t="n"/>
      <c r="AJ640" s="26" t="n"/>
      <c r="AK640" s="26" t="n"/>
    </row>
    <row r="641" ht="15.75" customHeight="1" s="120">
      <c r="A641" s="26" t="n"/>
      <c r="B641" s="26" t="n"/>
      <c r="C641" s="26" t="n"/>
      <c r="D641" s="26" t="n"/>
      <c r="E641" s="26" t="n"/>
      <c r="F641" s="26" t="n"/>
      <c r="G641" s="26" t="n"/>
      <c r="H641" s="26" t="n"/>
      <c r="I641" s="26" t="n"/>
      <c r="J641" s="26" t="n"/>
      <c r="K641" s="26" t="n"/>
      <c r="L641" s="26" t="n"/>
      <c r="M641" s="26" t="n"/>
      <c r="N641" s="26" t="n"/>
      <c r="O641" s="26" t="n"/>
      <c r="P641" s="26" t="n"/>
      <c r="Q641" s="26" t="n"/>
      <c r="R641" s="26" t="n"/>
      <c r="S641" s="26" t="n"/>
      <c r="T641" s="26" t="n"/>
      <c r="U641" s="26" t="n"/>
      <c r="V641" s="26" t="n"/>
      <c r="W641" s="26" t="n"/>
      <c r="X641" s="26" t="n"/>
      <c r="Y641" s="26" t="n"/>
      <c r="Z641" s="26" t="n"/>
      <c r="AA641" s="26" t="n"/>
      <c r="AB641" s="26" t="n"/>
      <c r="AC641" s="26" t="n"/>
      <c r="AD641" s="26" t="n"/>
      <c r="AE641" s="26" t="n"/>
      <c r="AF641" s="26" t="n"/>
      <c r="AG641" s="26" t="n"/>
      <c r="AH641" s="26" t="n"/>
      <c r="AI641" s="26" t="n"/>
      <c r="AJ641" s="26" t="n"/>
      <c r="AK641" s="26" t="n"/>
    </row>
    <row r="642" ht="15.75" customHeight="1" s="120">
      <c r="A642" s="26" t="n"/>
      <c r="B642" s="26" t="n"/>
      <c r="C642" s="26" t="n"/>
      <c r="D642" s="26" t="n"/>
      <c r="E642" s="26" t="n"/>
      <c r="F642" s="26" t="n"/>
      <c r="G642" s="26" t="n"/>
      <c r="H642" s="26" t="n"/>
      <c r="I642" s="26" t="n"/>
      <c r="J642" s="26" t="n"/>
      <c r="K642" s="26" t="n"/>
      <c r="L642" s="26" t="n"/>
      <c r="M642" s="26" t="n"/>
      <c r="N642" s="26" t="n"/>
      <c r="O642" s="26" t="n"/>
      <c r="P642" s="26" t="n"/>
      <c r="Q642" s="26" t="n"/>
      <c r="R642" s="26" t="n"/>
      <c r="S642" s="26" t="n"/>
      <c r="T642" s="26" t="n"/>
      <c r="U642" s="26" t="n"/>
      <c r="V642" s="26" t="n"/>
      <c r="W642" s="26" t="n"/>
      <c r="X642" s="26" t="n"/>
      <c r="Y642" s="26" t="n"/>
      <c r="Z642" s="26" t="n"/>
      <c r="AA642" s="26" t="n"/>
      <c r="AB642" s="26" t="n"/>
      <c r="AC642" s="26" t="n"/>
      <c r="AD642" s="26" t="n"/>
      <c r="AE642" s="26" t="n"/>
      <c r="AF642" s="26" t="n"/>
      <c r="AG642" s="26" t="n"/>
      <c r="AH642" s="26" t="n"/>
      <c r="AI642" s="26" t="n"/>
      <c r="AJ642" s="26" t="n"/>
      <c r="AK642" s="26" t="n"/>
    </row>
    <row r="643" ht="15.75" customHeight="1" s="120">
      <c r="A643" s="26" t="n"/>
      <c r="B643" s="26" t="n"/>
      <c r="C643" s="26" t="n"/>
      <c r="D643" s="26" t="n"/>
      <c r="E643" s="26" t="n"/>
      <c r="F643" s="26" t="n"/>
      <c r="G643" s="26" t="n"/>
      <c r="H643" s="26" t="n"/>
      <c r="I643" s="26" t="n"/>
      <c r="J643" s="26" t="n"/>
      <c r="K643" s="26" t="n"/>
      <c r="L643" s="26" t="n"/>
      <c r="M643" s="26" t="n"/>
      <c r="N643" s="26" t="n"/>
      <c r="O643" s="26" t="n"/>
      <c r="P643" s="26" t="n"/>
      <c r="Q643" s="26" t="n"/>
      <c r="R643" s="26" t="n"/>
      <c r="S643" s="26" t="n"/>
      <c r="T643" s="26" t="n"/>
      <c r="U643" s="26" t="n"/>
      <c r="V643" s="26" t="n"/>
      <c r="W643" s="26" t="n"/>
      <c r="X643" s="26" t="n"/>
      <c r="Y643" s="26" t="n"/>
      <c r="Z643" s="26" t="n"/>
      <c r="AA643" s="26" t="n"/>
      <c r="AB643" s="26" t="n"/>
      <c r="AC643" s="26" t="n"/>
      <c r="AD643" s="26" t="n"/>
      <c r="AE643" s="26" t="n"/>
      <c r="AF643" s="26" t="n"/>
      <c r="AG643" s="26" t="n"/>
      <c r="AH643" s="26" t="n"/>
      <c r="AI643" s="26" t="n"/>
      <c r="AJ643" s="26" t="n"/>
      <c r="AK643" s="26" t="n"/>
    </row>
    <row r="644" ht="15.75" customHeight="1" s="120">
      <c r="A644" s="26" t="n"/>
      <c r="B644" s="26" t="n"/>
      <c r="C644" s="26" t="n"/>
      <c r="D644" s="26" t="n"/>
      <c r="E644" s="26" t="n"/>
      <c r="F644" s="26" t="n"/>
      <c r="G644" s="26" t="n"/>
      <c r="H644" s="26" t="n"/>
      <c r="I644" s="26" t="n"/>
      <c r="J644" s="26" t="n"/>
      <c r="K644" s="26" t="n"/>
      <c r="L644" s="26" t="n"/>
      <c r="M644" s="26" t="n"/>
      <c r="N644" s="26" t="n"/>
      <c r="O644" s="26" t="n"/>
      <c r="P644" s="26" t="n"/>
      <c r="Q644" s="26" t="n"/>
      <c r="R644" s="26" t="n"/>
      <c r="S644" s="26" t="n"/>
      <c r="T644" s="26" t="n"/>
      <c r="U644" s="26" t="n"/>
      <c r="V644" s="26" t="n"/>
      <c r="W644" s="26" t="n"/>
      <c r="X644" s="26" t="n"/>
      <c r="Y644" s="26" t="n"/>
      <c r="Z644" s="26" t="n"/>
      <c r="AA644" s="26" t="n"/>
      <c r="AB644" s="26" t="n"/>
      <c r="AC644" s="26" t="n"/>
      <c r="AD644" s="26" t="n"/>
      <c r="AE644" s="26" t="n"/>
      <c r="AF644" s="26" t="n"/>
      <c r="AG644" s="26" t="n"/>
      <c r="AH644" s="26" t="n"/>
      <c r="AI644" s="26" t="n"/>
      <c r="AJ644" s="26" t="n"/>
      <c r="AK644" s="26" t="n"/>
    </row>
    <row r="645" ht="15.75" customHeight="1" s="120">
      <c r="A645" s="26" t="n"/>
      <c r="B645" s="26" t="n"/>
      <c r="C645" s="26" t="n"/>
      <c r="D645" s="26" t="n"/>
      <c r="E645" s="26" t="n"/>
      <c r="F645" s="26" t="n"/>
      <c r="G645" s="26" t="n"/>
      <c r="H645" s="26" t="n"/>
      <c r="I645" s="26" t="n"/>
      <c r="J645" s="26" t="n"/>
      <c r="K645" s="26" t="n"/>
      <c r="L645" s="26" t="n"/>
      <c r="M645" s="26" t="n"/>
      <c r="N645" s="26" t="n"/>
      <c r="O645" s="26" t="n"/>
      <c r="P645" s="26" t="n"/>
      <c r="Q645" s="26" t="n"/>
      <c r="R645" s="26" t="n"/>
      <c r="S645" s="26" t="n"/>
      <c r="T645" s="26" t="n"/>
      <c r="U645" s="26" t="n"/>
      <c r="V645" s="26" t="n"/>
      <c r="W645" s="26" t="n"/>
      <c r="X645" s="26" t="n"/>
      <c r="Y645" s="26" t="n"/>
      <c r="Z645" s="26" t="n"/>
      <c r="AA645" s="26" t="n"/>
      <c r="AB645" s="26" t="n"/>
      <c r="AC645" s="26" t="n"/>
      <c r="AD645" s="26" t="n"/>
      <c r="AE645" s="26" t="n"/>
      <c r="AF645" s="26" t="n"/>
      <c r="AG645" s="26" t="n"/>
      <c r="AH645" s="26" t="n"/>
      <c r="AI645" s="26" t="n"/>
      <c r="AJ645" s="26" t="n"/>
      <c r="AK645" s="26" t="n"/>
    </row>
    <row r="646" ht="15.75" customHeight="1" s="120">
      <c r="A646" s="26" t="n"/>
      <c r="B646" s="26" t="n"/>
      <c r="C646" s="26" t="n"/>
      <c r="D646" s="26" t="n"/>
      <c r="E646" s="26" t="n"/>
      <c r="F646" s="26" t="n"/>
      <c r="G646" s="26" t="n"/>
      <c r="H646" s="26" t="n"/>
      <c r="I646" s="26" t="n"/>
      <c r="J646" s="26" t="n"/>
      <c r="K646" s="26" t="n"/>
      <c r="L646" s="26" t="n"/>
      <c r="M646" s="26" t="n"/>
      <c r="N646" s="26" t="n"/>
      <c r="O646" s="26" t="n"/>
      <c r="P646" s="26" t="n"/>
      <c r="Q646" s="26" t="n"/>
      <c r="R646" s="26" t="n"/>
      <c r="S646" s="26" t="n"/>
      <c r="T646" s="26" t="n"/>
      <c r="U646" s="26" t="n"/>
      <c r="V646" s="26" t="n"/>
      <c r="W646" s="26" t="n"/>
      <c r="X646" s="26" t="n"/>
      <c r="Y646" s="26" t="n"/>
      <c r="Z646" s="26" t="n"/>
      <c r="AA646" s="26" t="n"/>
      <c r="AB646" s="26" t="n"/>
      <c r="AC646" s="26" t="n"/>
      <c r="AD646" s="26" t="n"/>
      <c r="AE646" s="26" t="n"/>
      <c r="AF646" s="26" t="n"/>
      <c r="AG646" s="26" t="n"/>
      <c r="AH646" s="26" t="n"/>
      <c r="AI646" s="26" t="n"/>
      <c r="AJ646" s="26" t="n"/>
      <c r="AK646" s="26" t="n"/>
    </row>
    <row r="647" ht="15.75" customHeight="1" s="120">
      <c r="A647" s="26" t="n"/>
      <c r="B647" s="26" t="n"/>
      <c r="C647" s="26" t="n"/>
      <c r="D647" s="26" t="n"/>
      <c r="E647" s="26" t="n"/>
      <c r="F647" s="26" t="n"/>
      <c r="G647" s="26" t="n"/>
      <c r="H647" s="26" t="n"/>
      <c r="I647" s="26" t="n"/>
      <c r="J647" s="26" t="n"/>
      <c r="K647" s="26" t="n"/>
      <c r="L647" s="26" t="n"/>
      <c r="M647" s="26" t="n"/>
      <c r="N647" s="26" t="n"/>
      <c r="O647" s="26" t="n"/>
      <c r="P647" s="26" t="n"/>
      <c r="Q647" s="26" t="n"/>
      <c r="R647" s="26" t="n"/>
      <c r="S647" s="26" t="n"/>
      <c r="T647" s="26" t="n"/>
      <c r="U647" s="26" t="n"/>
      <c r="V647" s="26" t="n"/>
      <c r="W647" s="26" t="n"/>
      <c r="X647" s="26" t="n"/>
      <c r="Y647" s="26" t="n"/>
      <c r="Z647" s="26" t="n"/>
      <c r="AA647" s="26" t="n"/>
      <c r="AB647" s="26" t="n"/>
      <c r="AC647" s="26" t="n"/>
      <c r="AD647" s="26" t="n"/>
      <c r="AE647" s="26" t="n"/>
      <c r="AF647" s="26" t="n"/>
      <c r="AG647" s="26" t="n"/>
      <c r="AH647" s="26" t="n"/>
      <c r="AI647" s="26" t="n"/>
      <c r="AJ647" s="26" t="n"/>
      <c r="AK647" s="26" t="n"/>
    </row>
    <row r="648" ht="15.75" customHeight="1" s="120">
      <c r="A648" s="26" t="n"/>
      <c r="B648" s="26" t="n"/>
      <c r="C648" s="26" t="n"/>
      <c r="D648" s="26" t="n"/>
      <c r="E648" s="26" t="n"/>
      <c r="F648" s="26" t="n"/>
      <c r="G648" s="26" t="n"/>
      <c r="H648" s="26" t="n"/>
      <c r="I648" s="26" t="n"/>
      <c r="J648" s="26" t="n"/>
      <c r="K648" s="26" t="n"/>
      <c r="L648" s="26" t="n"/>
      <c r="M648" s="26" t="n"/>
      <c r="N648" s="26" t="n"/>
      <c r="O648" s="26" t="n"/>
      <c r="P648" s="26" t="n"/>
      <c r="Q648" s="26" t="n"/>
      <c r="R648" s="26" t="n"/>
      <c r="S648" s="26" t="n"/>
      <c r="T648" s="26" t="n"/>
      <c r="U648" s="26" t="n"/>
      <c r="V648" s="26" t="n"/>
      <c r="W648" s="26" t="n"/>
      <c r="X648" s="26" t="n"/>
      <c r="Y648" s="26" t="n"/>
      <c r="Z648" s="26" t="n"/>
      <c r="AA648" s="26" t="n"/>
      <c r="AB648" s="26" t="n"/>
      <c r="AC648" s="26" t="n"/>
      <c r="AD648" s="26" t="n"/>
      <c r="AE648" s="26" t="n"/>
      <c r="AF648" s="26" t="n"/>
      <c r="AG648" s="26" t="n"/>
      <c r="AH648" s="26" t="n"/>
      <c r="AI648" s="26" t="n"/>
      <c r="AJ648" s="26" t="n"/>
      <c r="AK648" s="26" t="n"/>
    </row>
    <row r="649" ht="15.75" customHeight="1" s="120">
      <c r="A649" s="26" t="n"/>
      <c r="B649" s="26" t="n"/>
      <c r="C649" s="26" t="n"/>
      <c r="D649" s="26" t="n"/>
      <c r="E649" s="26" t="n"/>
      <c r="F649" s="26" t="n"/>
      <c r="G649" s="26" t="n"/>
      <c r="H649" s="26" t="n"/>
      <c r="I649" s="26" t="n"/>
      <c r="J649" s="26" t="n"/>
      <c r="K649" s="26" t="n"/>
      <c r="L649" s="26" t="n"/>
      <c r="M649" s="26" t="n"/>
      <c r="N649" s="26" t="n"/>
      <c r="O649" s="26" t="n"/>
      <c r="P649" s="26" t="n"/>
      <c r="Q649" s="26" t="n"/>
      <c r="R649" s="26" t="n"/>
      <c r="S649" s="26" t="n"/>
      <c r="T649" s="26" t="n"/>
      <c r="U649" s="26" t="n"/>
      <c r="V649" s="26" t="n"/>
      <c r="W649" s="26" t="n"/>
      <c r="X649" s="26" t="n"/>
      <c r="Y649" s="26" t="n"/>
      <c r="Z649" s="26" t="n"/>
      <c r="AA649" s="26" t="n"/>
      <c r="AB649" s="26" t="n"/>
      <c r="AC649" s="26" t="n"/>
      <c r="AD649" s="26" t="n"/>
      <c r="AE649" s="26" t="n"/>
      <c r="AF649" s="26" t="n"/>
      <c r="AG649" s="26" t="n"/>
      <c r="AH649" s="26" t="n"/>
      <c r="AI649" s="26" t="n"/>
      <c r="AJ649" s="26" t="n"/>
      <c r="AK649" s="26" t="n"/>
    </row>
    <row r="650" ht="15.75" customHeight="1" s="120">
      <c r="A650" s="26" t="n"/>
      <c r="B650" s="26" t="n"/>
      <c r="C650" s="26" t="n"/>
      <c r="D650" s="26" t="n"/>
      <c r="E650" s="26" t="n"/>
      <c r="F650" s="26" t="n"/>
      <c r="G650" s="26" t="n"/>
      <c r="H650" s="26" t="n"/>
      <c r="I650" s="26" t="n"/>
      <c r="J650" s="26" t="n"/>
      <c r="K650" s="26" t="n"/>
      <c r="L650" s="26" t="n"/>
      <c r="M650" s="26" t="n"/>
      <c r="N650" s="26" t="n"/>
      <c r="O650" s="26" t="n"/>
      <c r="P650" s="26" t="n"/>
      <c r="Q650" s="26" t="n"/>
      <c r="R650" s="26" t="n"/>
      <c r="S650" s="26" t="n"/>
      <c r="T650" s="26" t="n"/>
      <c r="U650" s="26" t="n"/>
      <c r="V650" s="26" t="n"/>
      <c r="W650" s="26" t="n"/>
      <c r="X650" s="26" t="n"/>
      <c r="Y650" s="26" t="n"/>
      <c r="Z650" s="26" t="n"/>
      <c r="AA650" s="26" t="n"/>
      <c r="AB650" s="26" t="n"/>
      <c r="AC650" s="26" t="n"/>
      <c r="AD650" s="26" t="n"/>
      <c r="AE650" s="26" t="n"/>
      <c r="AF650" s="26" t="n"/>
      <c r="AG650" s="26" t="n"/>
      <c r="AH650" s="26" t="n"/>
      <c r="AI650" s="26" t="n"/>
      <c r="AJ650" s="26" t="n"/>
      <c r="AK650" s="26" t="n"/>
    </row>
    <row r="651" ht="15.75" customHeight="1" s="120">
      <c r="A651" s="26" t="n"/>
      <c r="B651" s="26" t="n"/>
      <c r="C651" s="26" t="n"/>
      <c r="D651" s="26" t="n"/>
      <c r="E651" s="26" t="n"/>
      <c r="F651" s="26" t="n"/>
      <c r="G651" s="26" t="n"/>
      <c r="H651" s="26" t="n"/>
      <c r="I651" s="26" t="n"/>
      <c r="J651" s="26" t="n"/>
      <c r="K651" s="26" t="n"/>
      <c r="L651" s="26" t="n"/>
      <c r="M651" s="26" t="n"/>
      <c r="N651" s="26" t="n"/>
      <c r="O651" s="26" t="n"/>
      <c r="P651" s="26" t="n"/>
      <c r="Q651" s="26" t="n"/>
      <c r="R651" s="26" t="n"/>
      <c r="S651" s="26" t="n"/>
      <c r="T651" s="26" t="n"/>
      <c r="U651" s="26" t="n"/>
      <c r="V651" s="26" t="n"/>
      <c r="W651" s="26" t="n"/>
      <c r="X651" s="26" t="n"/>
      <c r="Y651" s="26" t="n"/>
      <c r="Z651" s="26" t="n"/>
      <c r="AA651" s="26" t="n"/>
      <c r="AB651" s="26" t="n"/>
      <c r="AC651" s="26" t="n"/>
      <c r="AD651" s="26" t="n"/>
      <c r="AE651" s="26" t="n"/>
      <c r="AF651" s="26" t="n"/>
      <c r="AG651" s="26" t="n"/>
      <c r="AH651" s="26" t="n"/>
      <c r="AI651" s="26" t="n"/>
      <c r="AJ651" s="26" t="n"/>
      <c r="AK651" s="26" t="n"/>
    </row>
    <row r="652" ht="15.75" customHeight="1" s="120">
      <c r="A652" s="26" t="n"/>
      <c r="B652" s="26" t="n"/>
      <c r="C652" s="26" t="n"/>
      <c r="D652" s="26" t="n"/>
      <c r="E652" s="26" t="n"/>
      <c r="F652" s="26" t="n"/>
      <c r="G652" s="26" t="n"/>
      <c r="H652" s="26" t="n"/>
      <c r="I652" s="26" t="n"/>
      <c r="J652" s="26" t="n"/>
      <c r="K652" s="26" t="n"/>
      <c r="L652" s="26" t="n"/>
      <c r="M652" s="26" t="n"/>
      <c r="N652" s="26" t="n"/>
      <c r="O652" s="26" t="n"/>
      <c r="P652" s="26" t="n"/>
      <c r="Q652" s="26" t="n"/>
      <c r="R652" s="26" t="n"/>
      <c r="S652" s="26" t="n"/>
      <c r="T652" s="26" t="n"/>
      <c r="U652" s="26" t="n"/>
      <c r="V652" s="26" t="n"/>
      <c r="W652" s="26" t="n"/>
      <c r="X652" s="26" t="n"/>
      <c r="Y652" s="26" t="n"/>
      <c r="Z652" s="26" t="n"/>
      <c r="AA652" s="26" t="n"/>
      <c r="AB652" s="26" t="n"/>
      <c r="AC652" s="26" t="n"/>
      <c r="AD652" s="26" t="n"/>
      <c r="AE652" s="26" t="n"/>
      <c r="AF652" s="26" t="n"/>
      <c r="AG652" s="26" t="n"/>
      <c r="AH652" s="26" t="n"/>
      <c r="AI652" s="26" t="n"/>
      <c r="AJ652" s="26" t="n"/>
      <c r="AK652" s="26" t="n"/>
    </row>
    <row r="653" ht="15.75" customHeight="1" s="120">
      <c r="A653" s="26" t="n"/>
      <c r="B653" s="26" t="n"/>
      <c r="C653" s="26" t="n"/>
      <c r="D653" s="26" t="n"/>
      <c r="E653" s="26" t="n"/>
      <c r="F653" s="26" t="n"/>
      <c r="G653" s="26" t="n"/>
      <c r="H653" s="26" t="n"/>
      <c r="I653" s="26" t="n"/>
      <c r="J653" s="26" t="n"/>
      <c r="K653" s="26" t="n"/>
      <c r="L653" s="26" t="n"/>
      <c r="M653" s="26" t="n"/>
      <c r="N653" s="26" t="n"/>
      <c r="O653" s="26" t="n"/>
      <c r="P653" s="26" t="n"/>
      <c r="Q653" s="26" t="n"/>
      <c r="R653" s="26" t="n"/>
      <c r="S653" s="26" t="n"/>
      <c r="T653" s="26" t="n"/>
      <c r="U653" s="26" t="n"/>
      <c r="V653" s="26" t="n"/>
      <c r="W653" s="26" t="n"/>
      <c r="X653" s="26" t="n"/>
      <c r="Y653" s="26" t="n"/>
      <c r="Z653" s="26" t="n"/>
      <c r="AA653" s="26" t="n"/>
      <c r="AB653" s="26" t="n"/>
      <c r="AC653" s="26" t="n"/>
      <c r="AD653" s="26" t="n"/>
      <c r="AE653" s="26" t="n"/>
      <c r="AF653" s="26" t="n"/>
      <c r="AG653" s="26" t="n"/>
      <c r="AH653" s="26" t="n"/>
      <c r="AI653" s="26" t="n"/>
      <c r="AJ653" s="26" t="n"/>
      <c r="AK653" s="26" t="n"/>
    </row>
    <row r="654" ht="15.75" customHeight="1" s="120">
      <c r="A654" s="26" t="n"/>
      <c r="B654" s="26" t="n"/>
      <c r="C654" s="26" t="n"/>
      <c r="D654" s="26" t="n"/>
      <c r="E654" s="26" t="n"/>
      <c r="F654" s="26" t="n"/>
      <c r="G654" s="26" t="n"/>
      <c r="H654" s="26" t="n"/>
      <c r="I654" s="26" t="n"/>
      <c r="J654" s="26" t="n"/>
      <c r="K654" s="26" t="n"/>
      <c r="L654" s="26" t="n"/>
      <c r="M654" s="26" t="n"/>
      <c r="N654" s="26" t="n"/>
      <c r="O654" s="26" t="n"/>
      <c r="P654" s="26" t="n"/>
      <c r="Q654" s="26" t="n"/>
      <c r="R654" s="26" t="n"/>
      <c r="S654" s="26" t="n"/>
      <c r="T654" s="26" t="n"/>
      <c r="U654" s="26" t="n"/>
      <c r="V654" s="26" t="n"/>
      <c r="W654" s="26" t="n"/>
      <c r="X654" s="26" t="n"/>
      <c r="Y654" s="26" t="n"/>
      <c r="Z654" s="26" t="n"/>
      <c r="AA654" s="26" t="n"/>
      <c r="AB654" s="26" t="n"/>
      <c r="AC654" s="26" t="n"/>
      <c r="AD654" s="26" t="n"/>
      <c r="AE654" s="26" t="n"/>
      <c r="AF654" s="26" t="n"/>
      <c r="AG654" s="26" t="n"/>
      <c r="AH654" s="26" t="n"/>
      <c r="AI654" s="26" t="n"/>
      <c r="AJ654" s="26" t="n"/>
      <c r="AK654" s="26" t="n"/>
    </row>
    <row r="655" ht="15.75" customHeight="1" s="120">
      <c r="A655" s="26" t="n"/>
      <c r="B655" s="26" t="n"/>
      <c r="C655" s="26" t="n"/>
      <c r="D655" s="26" t="n"/>
      <c r="E655" s="26" t="n"/>
      <c r="F655" s="26" t="n"/>
      <c r="G655" s="26" t="n"/>
      <c r="H655" s="26" t="n"/>
      <c r="I655" s="26" t="n"/>
      <c r="J655" s="26" t="n"/>
      <c r="K655" s="26" t="n"/>
      <c r="L655" s="26" t="n"/>
      <c r="M655" s="26" t="n"/>
      <c r="N655" s="26" t="n"/>
      <c r="O655" s="26" t="n"/>
      <c r="P655" s="26" t="n"/>
      <c r="Q655" s="26" t="n"/>
      <c r="R655" s="26" t="n"/>
      <c r="S655" s="26" t="n"/>
      <c r="T655" s="26" t="n"/>
      <c r="U655" s="26" t="n"/>
      <c r="V655" s="26" t="n"/>
      <c r="W655" s="26" t="n"/>
      <c r="X655" s="26" t="n"/>
      <c r="Y655" s="26" t="n"/>
      <c r="Z655" s="26" t="n"/>
      <c r="AA655" s="26" t="n"/>
      <c r="AB655" s="26" t="n"/>
      <c r="AC655" s="26" t="n"/>
      <c r="AD655" s="26" t="n"/>
      <c r="AE655" s="26" t="n"/>
      <c r="AF655" s="26" t="n"/>
      <c r="AG655" s="26" t="n"/>
      <c r="AH655" s="26" t="n"/>
      <c r="AI655" s="26" t="n"/>
      <c r="AJ655" s="26" t="n"/>
      <c r="AK655" s="26" t="n"/>
    </row>
    <row r="656" ht="15.75" customHeight="1" s="120">
      <c r="A656" s="26" t="n"/>
      <c r="B656" s="26" t="n"/>
      <c r="C656" s="26" t="n"/>
      <c r="D656" s="26" t="n"/>
      <c r="E656" s="26" t="n"/>
      <c r="F656" s="26" t="n"/>
      <c r="G656" s="26" t="n"/>
      <c r="H656" s="26" t="n"/>
      <c r="I656" s="26" t="n"/>
      <c r="J656" s="26" t="n"/>
      <c r="K656" s="26" t="n"/>
      <c r="L656" s="26" t="n"/>
      <c r="M656" s="26" t="n"/>
      <c r="N656" s="26" t="n"/>
      <c r="O656" s="26" t="n"/>
      <c r="P656" s="26" t="n"/>
      <c r="Q656" s="26" t="n"/>
      <c r="R656" s="26" t="n"/>
      <c r="S656" s="26" t="n"/>
      <c r="T656" s="26" t="n"/>
      <c r="U656" s="26" t="n"/>
      <c r="V656" s="26" t="n"/>
      <c r="W656" s="26" t="n"/>
      <c r="X656" s="26" t="n"/>
      <c r="Y656" s="26" t="n"/>
      <c r="Z656" s="26" t="n"/>
      <c r="AA656" s="26" t="n"/>
      <c r="AB656" s="26" t="n"/>
      <c r="AC656" s="26" t="n"/>
      <c r="AD656" s="26" t="n"/>
      <c r="AE656" s="26" t="n"/>
      <c r="AF656" s="26" t="n"/>
      <c r="AG656" s="26" t="n"/>
      <c r="AH656" s="26" t="n"/>
      <c r="AI656" s="26" t="n"/>
      <c r="AJ656" s="26" t="n"/>
      <c r="AK656" s="26" t="n"/>
    </row>
    <row r="657" ht="15.75" customHeight="1" s="120">
      <c r="A657" s="26" t="n"/>
      <c r="B657" s="26" t="n"/>
      <c r="C657" s="26" t="n"/>
      <c r="D657" s="26" t="n"/>
      <c r="E657" s="26" t="n"/>
      <c r="F657" s="26" t="n"/>
      <c r="G657" s="26" t="n"/>
      <c r="H657" s="26" t="n"/>
      <c r="I657" s="26" t="n"/>
      <c r="J657" s="26" t="n"/>
      <c r="K657" s="26" t="n"/>
      <c r="L657" s="26" t="n"/>
      <c r="M657" s="26" t="n"/>
      <c r="N657" s="26" t="n"/>
      <c r="O657" s="26" t="n"/>
      <c r="P657" s="26" t="n"/>
      <c r="Q657" s="26" t="n"/>
      <c r="R657" s="26" t="n"/>
      <c r="S657" s="26" t="n"/>
      <c r="T657" s="26" t="n"/>
      <c r="U657" s="26" t="n"/>
      <c r="V657" s="26" t="n"/>
      <c r="W657" s="26" t="n"/>
      <c r="X657" s="26" t="n"/>
      <c r="Y657" s="26" t="n"/>
      <c r="Z657" s="26" t="n"/>
      <c r="AA657" s="26" t="n"/>
      <c r="AB657" s="26" t="n"/>
      <c r="AC657" s="26" t="n"/>
      <c r="AD657" s="26" t="n"/>
      <c r="AE657" s="26" t="n"/>
      <c r="AF657" s="26" t="n"/>
      <c r="AG657" s="26" t="n"/>
      <c r="AH657" s="26" t="n"/>
      <c r="AI657" s="26" t="n"/>
      <c r="AJ657" s="26" t="n"/>
      <c r="AK657" s="26" t="n"/>
    </row>
    <row r="658" ht="15.75" customHeight="1" s="120">
      <c r="A658" s="26" t="n"/>
      <c r="B658" s="26" t="n"/>
      <c r="C658" s="26" t="n"/>
      <c r="D658" s="26" t="n"/>
      <c r="E658" s="26" t="n"/>
      <c r="F658" s="26" t="n"/>
      <c r="G658" s="26" t="n"/>
      <c r="H658" s="26" t="n"/>
      <c r="I658" s="26" t="n"/>
      <c r="J658" s="26" t="n"/>
      <c r="K658" s="26" t="n"/>
      <c r="L658" s="26" t="n"/>
      <c r="M658" s="26" t="n"/>
      <c r="N658" s="26" t="n"/>
      <c r="O658" s="26" t="n"/>
      <c r="P658" s="26" t="n"/>
      <c r="Q658" s="26" t="n"/>
      <c r="R658" s="26" t="n"/>
      <c r="S658" s="26" t="n"/>
      <c r="T658" s="26" t="n"/>
      <c r="U658" s="26" t="n"/>
      <c r="V658" s="26" t="n"/>
      <c r="W658" s="26" t="n"/>
      <c r="X658" s="26" t="n"/>
      <c r="Y658" s="26" t="n"/>
      <c r="Z658" s="26" t="n"/>
      <c r="AA658" s="26" t="n"/>
      <c r="AB658" s="26" t="n"/>
      <c r="AC658" s="26" t="n"/>
      <c r="AD658" s="26" t="n"/>
      <c r="AE658" s="26" t="n"/>
      <c r="AF658" s="26" t="n"/>
      <c r="AG658" s="26" t="n"/>
      <c r="AH658" s="26" t="n"/>
      <c r="AI658" s="26" t="n"/>
      <c r="AJ658" s="26" t="n"/>
      <c r="AK658" s="26" t="n"/>
    </row>
    <row r="659" ht="15.75" customHeight="1" s="120">
      <c r="A659" s="26" t="n"/>
      <c r="B659" s="26" t="n"/>
      <c r="C659" s="26" t="n"/>
      <c r="D659" s="26" t="n"/>
      <c r="E659" s="26" t="n"/>
      <c r="F659" s="26" t="n"/>
      <c r="G659" s="26" t="n"/>
      <c r="H659" s="26" t="n"/>
      <c r="I659" s="26" t="n"/>
      <c r="J659" s="26" t="n"/>
      <c r="K659" s="26" t="n"/>
      <c r="L659" s="26" t="n"/>
      <c r="M659" s="26" t="n"/>
      <c r="N659" s="26" t="n"/>
      <c r="O659" s="26" t="n"/>
      <c r="P659" s="26" t="n"/>
      <c r="Q659" s="26" t="n"/>
      <c r="R659" s="26" t="n"/>
      <c r="S659" s="26" t="n"/>
      <c r="T659" s="26" t="n"/>
      <c r="U659" s="26" t="n"/>
      <c r="V659" s="26" t="n"/>
      <c r="W659" s="26" t="n"/>
      <c r="X659" s="26" t="n"/>
      <c r="Y659" s="26" t="n"/>
      <c r="Z659" s="26" t="n"/>
      <c r="AA659" s="26" t="n"/>
      <c r="AB659" s="26" t="n"/>
      <c r="AC659" s="26" t="n"/>
      <c r="AD659" s="26" t="n"/>
      <c r="AE659" s="26" t="n"/>
      <c r="AF659" s="26" t="n"/>
      <c r="AG659" s="26" t="n"/>
      <c r="AH659" s="26" t="n"/>
      <c r="AI659" s="26" t="n"/>
      <c r="AJ659" s="26" t="n"/>
      <c r="AK659" s="26" t="n"/>
    </row>
    <row r="660" ht="15.75" customHeight="1" s="120">
      <c r="A660" s="26" t="n"/>
      <c r="B660" s="26" t="n"/>
      <c r="C660" s="26" t="n"/>
      <c r="D660" s="26" t="n"/>
      <c r="E660" s="26" t="n"/>
      <c r="F660" s="26" t="n"/>
      <c r="G660" s="26" t="n"/>
      <c r="H660" s="26" t="n"/>
      <c r="I660" s="26" t="n"/>
      <c r="J660" s="26" t="n"/>
      <c r="K660" s="26" t="n"/>
      <c r="L660" s="26" t="n"/>
      <c r="M660" s="26" t="n"/>
      <c r="N660" s="26" t="n"/>
      <c r="O660" s="26" t="n"/>
      <c r="P660" s="26" t="n"/>
      <c r="Q660" s="26" t="n"/>
      <c r="R660" s="26" t="n"/>
      <c r="S660" s="26" t="n"/>
      <c r="T660" s="26" t="n"/>
      <c r="U660" s="26" t="n"/>
      <c r="V660" s="26" t="n"/>
      <c r="W660" s="26" t="n"/>
      <c r="X660" s="26" t="n"/>
      <c r="Y660" s="26" t="n"/>
      <c r="Z660" s="26" t="n"/>
      <c r="AA660" s="26" t="n"/>
      <c r="AB660" s="26" t="n"/>
      <c r="AC660" s="26" t="n"/>
      <c r="AD660" s="26" t="n"/>
      <c r="AE660" s="26" t="n"/>
      <c r="AF660" s="26" t="n"/>
      <c r="AG660" s="26" t="n"/>
      <c r="AH660" s="26" t="n"/>
      <c r="AI660" s="26" t="n"/>
      <c r="AJ660" s="26" t="n"/>
      <c r="AK660" s="26" t="n"/>
    </row>
    <row r="661" ht="15.75" customHeight="1" s="120">
      <c r="A661" s="26" t="n"/>
      <c r="B661" s="26" t="n"/>
      <c r="C661" s="26" t="n"/>
      <c r="D661" s="26" t="n"/>
      <c r="E661" s="26" t="n"/>
      <c r="F661" s="26" t="n"/>
      <c r="G661" s="26" t="n"/>
      <c r="H661" s="26" t="n"/>
      <c r="I661" s="26" t="n"/>
      <c r="J661" s="26" t="n"/>
      <c r="K661" s="26" t="n"/>
      <c r="L661" s="26" t="n"/>
      <c r="M661" s="26" t="n"/>
      <c r="N661" s="26" t="n"/>
      <c r="O661" s="26" t="n"/>
      <c r="P661" s="26" t="n"/>
      <c r="Q661" s="26" t="n"/>
      <c r="R661" s="26" t="n"/>
      <c r="S661" s="26" t="n"/>
      <c r="T661" s="26" t="n"/>
      <c r="U661" s="26" t="n"/>
      <c r="V661" s="26" t="n"/>
      <c r="W661" s="26" t="n"/>
      <c r="X661" s="26" t="n"/>
      <c r="Y661" s="26" t="n"/>
      <c r="Z661" s="26" t="n"/>
      <c r="AA661" s="26" t="n"/>
      <c r="AB661" s="26" t="n"/>
      <c r="AC661" s="26" t="n"/>
      <c r="AD661" s="26" t="n"/>
      <c r="AE661" s="26" t="n"/>
      <c r="AF661" s="26" t="n"/>
      <c r="AG661" s="26" t="n"/>
      <c r="AH661" s="26" t="n"/>
      <c r="AI661" s="26" t="n"/>
      <c r="AJ661" s="26" t="n"/>
      <c r="AK661" s="26" t="n"/>
    </row>
    <row r="662" ht="15.75" customHeight="1" s="120">
      <c r="A662" s="26" t="n"/>
      <c r="B662" s="26" t="n"/>
      <c r="C662" s="26" t="n"/>
      <c r="D662" s="26" t="n"/>
      <c r="E662" s="26" t="n"/>
      <c r="F662" s="26" t="n"/>
      <c r="G662" s="26" t="n"/>
      <c r="H662" s="26" t="n"/>
      <c r="I662" s="26" t="n"/>
      <c r="J662" s="26" t="n"/>
      <c r="K662" s="26" t="n"/>
      <c r="L662" s="26" t="n"/>
      <c r="M662" s="26" t="n"/>
      <c r="N662" s="26" t="n"/>
      <c r="O662" s="26" t="n"/>
      <c r="P662" s="26" t="n"/>
      <c r="Q662" s="26" t="n"/>
      <c r="R662" s="26" t="n"/>
      <c r="S662" s="26" t="n"/>
      <c r="T662" s="26" t="n"/>
      <c r="U662" s="26" t="n"/>
      <c r="V662" s="26" t="n"/>
      <c r="W662" s="26" t="n"/>
      <c r="X662" s="26" t="n"/>
      <c r="Y662" s="26" t="n"/>
      <c r="Z662" s="26" t="n"/>
      <c r="AA662" s="26" t="n"/>
      <c r="AB662" s="26" t="n"/>
      <c r="AC662" s="26" t="n"/>
      <c r="AD662" s="26" t="n"/>
      <c r="AE662" s="26" t="n"/>
      <c r="AF662" s="26" t="n"/>
      <c r="AG662" s="26" t="n"/>
      <c r="AH662" s="26" t="n"/>
      <c r="AI662" s="26" t="n"/>
      <c r="AJ662" s="26" t="n"/>
      <c r="AK662" s="26" t="n"/>
    </row>
    <row r="663" ht="15.75" customHeight="1" s="120">
      <c r="A663" s="26" t="n"/>
      <c r="B663" s="26" t="n"/>
      <c r="C663" s="26" t="n"/>
      <c r="D663" s="26" t="n"/>
      <c r="E663" s="26" t="n"/>
      <c r="F663" s="26" t="n"/>
      <c r="G663" s="26" t="n"/>
      <c r="H663" s="26" t="n"/>
      <c r="I663" s="26" t="n"/>
      <c r="J663" s="26" t="n"/>
      <c r="K663" s="26" t="n"/>
      <c r="L663" s="26" t="n"/>
      <c r="M663" s="26" t="n"/>
      <c r="N663" s="26" t="n"/>
      <c r="O663" s="26" t="n"/>
      <c r="P663" s="26" t="n"/>
      <c r="Q663" s="26" t="n"/>
      <c r="R663" s="26" t="n"/>
      <c r="S663" s="26" t="n"/>
      <c r="T663" s="26" t="n"/>
      <c r="U663" s="26" t="n"/>
      <c r="V663" s="26" t="n"/>
      <c r="W663" s="26" t="n"/>
      <c r="X663" s="26" t="n"/>
      <c r="Y663" s="26" t="n"/>
      <c r="Z663" s="26" t="n"/>
      <c r="AA663" s="26" t="n"/>
      <c r="AB663" s="26" t="n"/>
      <c r="AC663" s="26" t="n"/>
      <c r="AD663" s="26" t="n"/>
      <c r="AE663" s="26" t="n"/>
      <c r="AF663" s="26" t="n"/>
      <c r="AG663" s="26" t="n"/>
      <c r="AH663" s="26" t="n"/>
      <c r="AI663" s="26" t="n"/>
      <c r="AJ663" s="26" t="n"/>
      <c r="AK663" s="26" t="n"/>
    </row>
    <row r="664" ht="15.75" customHeight="1" s="120">
      <c r="A664" s="26" t="n"/>
      <c r="B664" s="26" t="n"/>
      <c r="C664" s="26" t="n"/>
      <c r="D664" s="26" t="n"/>
      <c r="E664" s="26" t="n"/>
      <c r="F664" s="26" t="n"/>
      <c r="G664" s="26" t="n"/>
      <c r="H664" s="26" t="n"/>
      <c r="I664" s="26" t="n"/>
      <c r="J664" s="26" t="n"/>
      <c r="K664" s="26" t="n"/>
      <c r="L664" s="26" t="n"/>
      <c r="M664" s="26" t="n"/>
      <c r="N664" s="26" t="n"/>
      <c r="O664" s="26" t="n"/>
      <c r="P664" s="26" t="n"/>
      <c r="Q664" s="26" t="n"/>
      <c r="R664" s="26" t="n"/>
      <c r="S664" s="26" t="n"/>
      <c r="T664" s="26" t="n"/>
      <c r="U664" s="26" t="n"/>
      <c r="V664" s="26" t="n"/>
      <c r="W664" s="26" t="n"/>
      <c r="X664" s="26" t="n"/>
      <c r="Y664" s="26" t="n"/>
      <c r="Z664" s="26" t="n"/>
      <c r="AA664" s="26" t="n"/>
      <c r="AB664" s="26" t="n"/>
      <c r="AC664" s="26" t="n"/>
      <c r="AD664" s="26" t="n"/>
      <c r="AE664" s="26" t="n"/>
      <c r="AF664" s="26" t="n"/>
      <c r="AG664" s="26" t="n"/>
      <c r="AH664" s="26" t="n"/>
      <c r="AI664" s="26" t="n"/>
      <c r="AJ664" s="26" t="n"/>
      <c r="AK664" s="26" t="n"/>
    </row>
    <row r="665" ht="15.75" customHeight="1" s="120">
      <c r="A665" s="26" t="n"/>
      <c r="B665" s="26" t="n"/>
      <c r="C665" s="26" t="n"/>
      <c r="D665" s="26" t="n"/>
      <c r="E665" s="26" t="n"/>
      <c r="F665" s="26" t="n"/>
      <c r="G665" s="26" t="n"/>
      <c r="H665" s="26" t="n"/>
      <c r="I665" s="26" t="n"/>
      <c r="J665" s="26" t="n"/>
      <c r="K665" s="26" t="n"/>
      <c r="L665" s="26" t="n"/>
      <c r="M665" s="26" t="n"/>
      <c r="N665" s="26" t="n"/>
      <c r="O665" s="26" t="n"/>
      <c r="P665" s="26" t="n"/>
      <c r="Q665" s="26" t="n"/>
      <c r="R665" s="26" t="n"/>
      <c r="S665" s="26" t="n"/>
      <c r="T665" s="26" t="n"/>
      <c r="U665" s="26" t="n"/>
      <c r="V665" s="26" t="n"/>
      <c r="W665" s="26" t="n"/>
      <c r="X665" s="26" t="n"/>
      <c r="Y665" s="26" t="n"/>
      <c r="Z665" s="26" t="n"/>
      <c r="AA665" s="26" t="n"/>
      <c r="AB665" s="26" t="n"/>
      <c r="AC665" s="26" t="n"/>
      <c r="AD665" s="26" t="n"/>
      <c r="AE665" s="26" t="n"/>
      <c r="AF665" s="26" t="n"/>
      <c r="AG665" s="26" t="n"/>
      <c r="AH665" s="26" t="n"/>
      <c r="AI665" s="26" t="n"/>
      <c r="AJ665" s="26" t="n"/>
      <c r="AK665" s="26" t="n"/>
    </row>
    <row r="666" ht="15.75" customHeight="1" s="120">
      <c r="A666" s="26" t="n"/>
      <c r="B666" s="26" t="n"/>
      <c r="C666" s="26" t="n"/>
      <c r="D666" s="26" t="n"/>
      <c r="E666" s="26" t="n"/>
      <c r="F666" s="26" t="n"/>
      <c r="G666" s="26" t="n"/>
      <c r="H666" s="26" t="n"/>
      <c r="I666" s="26" t="n"/>
      <c r="J666" s="26" t="n"/>
      <c r="K666" s="26" t="n"/>
      <c r="L666" s="26" t="n"/>
      <c r="M666" s="26" t="n"/>
      <c r="N666" s="26" t="n"/>
      <c r="O666" s="26" t="n"/>
      <c r="P666" s="26" t="n"/>
      <c r="Q666" s="26" t="n"/>
      <c r="R666" s="26" t="n"/>
      <c r="S666" s="26" t="n"/>
      <c r="T666" s="26" t="n"/>
      <c r="U666" s="26" t="n"/>
      <c r="V666" s="26" t="n"/>
      <c r="W666" s="26" t="n"/>
      <c r="X666" s="26" t="n"/>
      <c r="Y666" s="26" t="n"/>
      <c r="Z666" s="26" t="n"/>
      <c r="AA666" s="26" t="n"/>
      <c r="AB666" s="26" t="n"/>
      <c r="AC666" s="26" t="n"/>
      <c r="AD666" s="26" t="n"/>
      <c r="AE666" s="26" t="n"/>
      <c r="AF666" s="26" t="n"/>
      <c r="AG666" s="26" t="n"/>
      <c r="AH666" s="26" t="n"/>
      <c r="AI666" s="26" t="n"/>
      <c r="AJ666" s="26" t="n"/>
      <c r="AK666" s="26" t="n"/>
    </row>
    <row r="667" ht="15.75" customHeight="1" s="120">
      <c r="A667" s="26" t="n"/>
      <c r="B667" s="26" t="n"/>
      <c r="C667" s="26" t="n"/>
      <c r="D667" s="26" t="n"/>
      <c r="E667" s="26" t="n"/>
      <c r="F667" s="26" t="n"/>
      <c r="G667" s="26" t="n"/>
      <c r="H667" s="26" t="n"/>
      <c r="I667" s="26" t="n"/>
      <c r="J667" s="26" t="n"/>
      <c r="K667" s="26" t="n"/>
      <c r="L667" s="26" t="n"/>
      <c r="M667" s="26" t="n"/>
      <c r="N667" s="26" t="n"/>
      <c r="O667" s="26" t="n"/>
      <c r="P667" s="26" t="n"/>
      <c r="Q667" s="26" t="n"/>
      <c r="R667" s="26" t="n"/>
      <c r="S667" s="26" t="n"/>
      <c r="T667" s="26" t="n"/>
      <c r="U667" s="26" t="n"/>
      <c r="V667" s="26" t="n"/>
      <c r="W667" s="26" t="n"/>
      <c r="X667" s="26" t="n"/>
      <c r="Y667" s="26" t="n"/>
      <c r="Z667" s="26" t="n"/>
      <c r="AA667" s="26" t="n"/>
      <c r="AB667" s="26" t="n"/>
      <c r="AC667" s="26" t="n"/>
      <c r="AD667" s="26" t="n"/>
      <c r="AE667" s="26" t="n"/>
      <c r="AF667" s="26" t="n"/>
      <c r="AG667" s="26" t="n"/>
      <c r="AH667" s="26" t="n"/>
      <c r="AI667" s="26" t="n"/>
      <c r="AJ667" s="26" t="n"/>
      <c r="AK667" s="26" t="n"/>
    </row>
    <row r="668" ht="15.75" customHeight="1" s="120">
      <c r="A668" s="26" t="n"/>
      <c r="B668" s="26" t="n"/>
      <c r="C668" s="26" t="n"/>
      <c r="D668" s="26" t="n"/>
      <c r="E668" s="26" t="n"/>
      <c r="F668" s="26" t="n"/>
      <c r="G668" s="26" t="n"/>
      <c r="H668" s="26" t="n"/>
      <c r="I668" s="26" t="n"/>
      <c r="J668" s="26" t="n"/>
      <c r="K668" s="26" t="n"/>
      <c r="L668" s="26" t="n"/>
      <c r="M668" s="26" t="n"/>
      <c r="N668" s="26" t="n"/>
      <c r="O668" s="26" t="n"/>
      <c r="P668" s="26" t="n"/>
      <c r="Q668" s="26" t="n"/>
      <c r="R668" s="26" t="n"/>
      <c r="S668" s="26" t="n"/>
      <c r="T668" s="26" t="n"/>
      <c r="U668" s="26" t="n"/>
      <c r="V668" s="26" t="n"/>
      <c r="W668" s="26" t="n"/>
      <c r="X668" s="26" t="n"/>
      <c r="Y668" s="26" t="n"/>
      <c r="Z668" s="26" t="n"/>
      <c r="AA668" s="26" t="n"/>
      <c r="AB668" s="26" t="n"/>
      <c r="AC668" s="26" t="n"/>
      <c r="AD668" s="26" t="n"/>
      <c r="AE668" s="26" t="n"/>
      <c r="AF668" s="26" t="n"/>
      <c r="AG668" s="26" t="n"/>
      <c r="AH668" s="26" t="n"/>
      <c r="AI668" s="26" t="n"/>
      <c r="AJ668" s="26" t="n"/>
      <c r="AK668" s="26" t="n"/>
    </row>
    <row r="669" ht="15.75" customHeight="1" s="120">
      <c r="A669" s="26" t="n"/>
      <c r="B669" s="26" t="n"/>
      <c r="C669" s="26" t="n"/>
      <c r="D669" s="26" t="n"/>
      <c r="E669" s="26" t="n"/>
      <c r="F669" s="26" t="n"/>
      <c r="G669" s="26" t="n"/>
      <c r="H669" s="26" t="n"/>
      <c r="I669" s="26" t="n"/>
      <c r="J669" s="26" t="n"/>
      <c r="K669" s="26" t="n"/>
      <c r="L669" s="26" t="n"/>
      <c r="M669" s="26" t="n"/>
      <c r="N669" s="26" t="n"/>
      <c r="O669" s="26" t="n"/>
      <c r="P669" s="26" t="n"/>
      <c r="Q669" s="26" t="n"/>
      <c r="R669" s="26" t="n"/>
      <c r="S669" s="26" t="n"/>
      <c r="T669" s="26" t="n"/>
      <c r="U669" s="26" t="n"/>
      <c r="V669" s="26" t="n"/>
      <c r="W669" s="26" t="n"/>
      <c r="X669" s="26" t="n"/>
      <c r="Y669" s="26" t="n"/>
      <c r="Z669" s="26" t="n"/>
      <c r="AA669" s="26" t="n"/>
      <c r="AB669" s="26" t="n"/>
      <c r="AC669" s="26" t="n"/>
      <c r="AD669" s="26" t="n"/>
      <c r="AE669" s="26" t="n"/>
      <c r="AF669" s="26" t="n"/>
      <c r="AG669" s="26" t="n"/>
      <c r="AH669" s="26" t="n"/>
      <c r="AI669" s="26" t="n"/>
      <c r="AJ669" s="26" t="n"/>
      <c r="AK669" s="26" t="n"/>
    </row>
    <row r="670" ht="15.75" customHeight="1" s="120">
      <c r="A670" s="26" t="n"/>
      <c r="B670" s="26" t="n"/>
      <c r="C670" s="26" t="n"/>
      <c r="D670" s="26" t="n"/>
      <c r="E670" s="26" t="n"/>
      <c r="F670" s="26" t="n"/>
      <c r="G670" s="26" t="n"/>
      <c r="H670" s="26" t="n"/>
      <c r="I670" s="26" t="n"/>
      <c r="J670" s="26" t="n"/>
      <c r="K670" s="26" t="n"/>
      <c r="L670" s="26" t="n"/>
      <c r="M670" s="26" t="n"/>
      <c r="N670" s="26" t="n"/>
      <c r="O670" s="26" t="n"/>
      <c r="P670" s="26" t="n"/>
      <c r="Q670" s="26" t="n"/>
      <c r="R670" s="26" t="n"/>
      <c r="S670" s="26" t="n"/>
      <c r="T670" s="26" t="n"/>
      <c r="U670" s="26" t="n"/>
      <c r="V670" s="26" t="n"/>
      <c r="W670" s="26" t="n"/>
      <c r="X670" s="26" t="n"/>
      <c r="Y670" s="26" t="n"/>
      <c r="Z670" s="26" t="n"/>
      <c r="AA670" s="26" t="n"/>
      <c r="AB670" s="26" t="n"/>
      <c r="AC670" s="26" t="n"/>
      <c r="AD670" s="26" t="n"/>
      <c r="AE670" s="26" t="n"/>
      <c r="AF670" s="26" t="n"/>
      <c r="AG670" s="26" t="n"/>
      <c r="AH670" s="26" t="n"/>
      <c r="AI670" s="26" t="n"/>
      <c r="AJ670" s="26" t="n"/>
      <c r="AK670" s="26" t="n"/>
    </row>
    <row r="671" ht="15.75" customHeight="1" s="120">
      <c r="A671" s="26" t="n"/>
      <c r="B671" s="26" t="n"/>
      <c r="C671" s="26" t="n"/>
      <c r="D671" s="26" t="n"/>
      <c r="E671" s="26" t="n"/>
      <c r="F671" s="26" t="n"/>
      <c r="G671" s="26" t="n"/>
      <c r="H671" s="26" t="n"/>
      <c r="I671" s="26" t="n"/>
      <c r="J671" s="26" t="n"/>
      <c r="K671" s="26" t="n"/>
      <c r="L671" s="26" t="n"/>
      <c r="M671" s="26" t="n"/>
      <c r="N671" s="26" t="n"/>
      <c r="O671" s="26" t="n"/>
      <c r="P671" s="26" t="n"/>
      <c r="Q671" s="26" t="n"/>
      <c r="R671" s="26" t="n"/>
      <c r="S671" s="26" t="n"/>
      <c r="T671" s="26" t="n"/>
      <c r="U671" s="26" t="n"/>
      <c r="V671" s="26" t="n"/>
      <c r="W671" s="26" t="n"/>
      <c r="X671" s="26" t="n"/>
      <c r="Y671" s="26" t="n"/>
      <c r="Z671" s="26" t="n"/>
      <c r="AA671" s="26" t="n"/>
      <c r="AB671" s="26" t="n"/>
      <c r="AC671" s="26" t="n"/>
      <c r="AD671" s="26" t="n"/>
      <c r="AE671" s="26" t="n"/>
      <c r="AF671" s="26" t="n"/>
      <c r="AG671" s="26" t="n"/>
      <c r="AH671" s="26" t="n"/>
      <c r="AI671" s="26" t="n"/>
      <c r="AJ671" s="26" t="n"/>
      <c r="AK671" s="26" t="n"/>
    </row>
    <row r="672" ht="15.75" customHeight="1" s="120">
      <c r="A672" s="26" t="n"/>
      <c r="B672" s="26" t="n"/>
      <c r="C672" s="26" t="n"/>
      <c r="D672" s="26" t="n"/>
      <c r="E672" s="26" t="n"/>
      <c r="F672" s="26" t="n"/>
      <c r="G672" s="26" t="n"/>
      <c r="H672" s="26" t="n"/>
      <c r="I672" s="26" t="n"/>
      <c r="J672" s="26" t="n"/>
      <c r="K672" s="26" t="n"/>
      <c r="L672" s="26" t="n"/>
      <c r="M672" s="26" t="n"/>
      <c r="N672" s="26" t="n"/>
      <c r="O672" s="26" t="n"/>
      <c r="P672" s="26" t="n"/>
      <c r="Q672" s="26" t="n"/>
      <c r="R672" s="26" t="n"/>
      <c r="S672" s="26" t="n"/>
      <c r="T672" s="26" t="n"/>
      <c r="U672" s="26" t="n"/>
      <c r="V672" s="26" t="n"/>
      <c r="W672" s="26" t="n"/>
      <c r="X672" s="26" t="n"/>
      <c r="Y672" s="26" t="n"/>
      <c r="Z672" s="26" t="n"/>
      <c r="AA672" s="26" t="n"/>
      <c r="AB672" s="26" t="n"/>
      <c r="AC672" s="26" t="n"/>
      <c r="AD672" s="26" t="n"/>
      <c r="AE672" s="26" t="n"/>
      <c r="AF672" s="26" t="n"/>
      <c r="AG672" s="26" t="n"/>
      <c r="AH672" s="26" t="n"/>
      <c r="AI672" s="26" t="n"/>
      <c r="AJ672" s="26" t="n"/>
      <c r="AK672" s="26" t="n"/>
    </row>
    <row r="673" ht="15.75" customHeight="1" s="120">
      <c r="A673" s="26" t="n"/>
      <c r="B673" s="26" t="n"/>
      <c r="C673" s="26" t="n"/>
      <c r="D673" s="26" t="n"/>
      <c r="E673" s="26" t="n"/>
      <c r="F673" s="26" t="n"/>
      <c r="G673" s="26" t="n"/>
      <c r="H673" s="26" t="n"/>
      <c r="I673" s="26" t="n"/>
      <c r="J673" s="26" t="n"/>
      <c r="K673" s="26" t="n"/>
      <c r="L673" s="26" t="n"/>
      <c r="M673" s="26" t="n"/>
      <c r="N673" s="26" t="n"/>
      <c r="O673" s="26" t="n"/>
      <c r="P673" s="26" t="n"/>
      <c r="Q673" s="26" t="n"/>
      <c r="R673" s="26" t="n"/>
      <c r="S673" s="26" t="n"/>
      <c r="T673" s="26" t="n"/>
      <c r="U673" s="26" t="n"/>
      <c r="V673" s="26" t="n"/>
      <c r="W673" s="26" t="n"/>
      <c r="X673" s="26" t="n"/>
      <c r="Y673" s="26" t="n"/>
      <c r="Z673" s="26" t="n"/>
      <c r="AA673" s="26" t="n"/>
      <c r="AB673" s="26" t="n"/>
      <c r="AC673" s="26" t="n"/>
      <c r="AD673" s="26" t="n"/>
      <c r="AE673" s="26" t="n"/>
      <c r="AF673" s="26" t="n"/>
      <c r="AG673" s="26" t="n"/>
      <c r="AH673" s="26" t="n"/>
      <c r="AI673" s="26" t="n"/>
      <c r="AJ673" s="26" t="n"/>
      <c r="AK673" s="26" t="n"/>
    </row>
    <row r="674" ht="15.75" customHeight="1" s="120">
      <c r="A674" s="26" t="n"/>
      <c r="B674" s="26" t="n"/>
      <c r="C674" s="26" t="n"/>
      <c r="D674" s="26" t="n"/>
      <c r="E674" s="26" t="n"/>
      <c r="F674" s="26" t="n"/>
      <c r="G674" s="26" t="n"/>
      <c r="H674" s="26" t="n"/>
      <c r="I674" s="26" t="n"/>
      <c r="J674" s="26" t="n"/>
      <c r="K674" s="26" t="n"/>
      <c r="L674" s="26" t="n"/>
      <c r="M674" s="26" t="n"/>
      <c r="N674" s="26" t="n"/>
      <c r="O674" s="26" t="n"/>
      <c r="P674" s="26" t="n"/>
      <c r="Q674" s="26" t="n"/>
      <c r="R674" s="26" t="n"/>
      <c r="S674" s="26" t="n"/>
      <c r="T674" s="26" t="n"/>
      <c r="U674" s="26" t="n"/>
      <c r="V674" s="26" t="n"/>
      <c r="W674" s="26" t="n"/>
      <c r="X674" s="26" t="n"/>
      <c r="Y674" s="26" t="n"/>
      <c r="Z674" s="26" t="n"/>
      <c r="AA674" s="26" t="n"/>
      <c r="AB674" s="26" t="n"/>
      <c r="AC674" s="26" t="n"/>
      <c r="AD674" s="26" t="n"/>
      <c r="AE674" s="26" t="n"/>
      <c r="AF674" s="26" t="n"/>
      <c r="AG674" s="26" t="n"/>
      <c r="AH674" s="26" t="n"/>
      <c r="AI674" s="26" t="n"/>
      <c r="AJ674" s="26" t="n"/>
      <c r="AK674" s="26" t="n"/>
    </row>
    <row r="675" ht="15.75" customHeight="1" s="120">
      <c r="A675" s="26" t="n"/>
      <c r="B675" s="26" t="n"/>
      <c r="C675" s="26" t="n"/>
      <c r="D675" s="26" t="n"/>
      <c r="E675" s="26" t="n"/>
      <c r="F675" s="26" t="n"/>
      <c r="G675" s="26" t="n"/>
      <c r="H675" s="26" t="n"/>
      <c r="I675" s="26" t="n"/>
      <c r="J675" s="26" t="n"/>
      <c r="K675" s="26" t="n"/>
      <c r="L675" s="26" t="n"/>
      <c r="M675" s="26" t="n"/>
      <c r="N675" s="26" t="n"/>
      <c r="O675" s="26" t="n"/>
      <c r="P675" s="26" t="n"/>
      <c r="Q675" s="26" t="n"/>
      <c r="R675" s="26" t="n"/>
      <c r="S675" s="26" t="n"/>
      <c r="T675" s="26" t="n"/>
      <c r="U675" s="26" t="n"/>
      <c r="V675" s="26" t="n"/>
      <c r="W675" s="26" t="n"/>
      <c r="X675" s="26" t="n"/>
      <c r="Y675" s="26" t="n"/>
      <c r="Z675" s="26" t="n"/>
      <c r="AA675" s="26" t="n"/>
      <c r="AB675" s="26" t="n"/>
      <c r="AC675" s="26" t="n"/>
      <c r="AD675" s="26" t="n"/>
      <c r="AE675" s="26" t="n"/>
      <c r="AF675" s="26" t="n"/>
      <c r="AG675" s="26" t="n"/>
      <c r="AH675" s="26" t="n"/>
      <c r="AI675" s="26" t="n"/>
      <c r="AJ675" s="26" t="n"/>
      <c r="AK675" s="26" t="n"/>
    </row>
    <row r="676" ht="15.75" customHeight="1" s="120">
      <c r="A676" s="26" t="n"/>
      <c r="B676" s="26" t="n"/>
      <c r="C676" s="26" t="n"/>
      <c r="D676" s="26" t="n"/>
      <c r="E676" s="26" t="n"/>
      <c r="F676" s="26" t="n"/>
      <c r="G676" s="26" t="n"/>
      <c r="H676" s="26" t="n"/>
      <c r="I676" s="26" t="n"/>
      <c r="J676" s="26" t="n"/>
      <c r="K676" s="26" t="n"/>
      <c r="L676" s="26" t="n"/>
      <c r="M676" s="26" t="n"/>
      <c r="N676" s="26" t="n"/>
      <c r="O676" s="26" t="n"/>
      <c r="P676" s="26" t="n"/>
      <c r="Q676" s="26" t="n"/>
      <c r="R676" s="26" t="n"/>
      <c r="S676" s="26" t="n"/>
      <c r="T676" s="26" t="n"/>
      <c r="U676" s="26" t="n"/>
      <c r="V676" s="26" t="n"/>
      <c r="W676" s="26" t="n"/>
      <c r="X676" s="26" t="n"/>
      <c r="Y676" s="26" t="n"/>
      <c r="Z676" s="26" t="n"/>
      <c r="AA676" s="26" t="n"/>
      <c r="AB676" s="26" t="n"/>
      <c r="AC676" s="26" t="n"/>
      <c r="AD676" s="26" t="n"/>
      <c r="AE676" s="26" t="n"/>
      <c r="AF676" s="26" t="n"/>
      <c r="AG676" s="26" t="n"/>
      <c r="AH676" s="26" t="n"/>
      <c r="AI676" s="26" t="n"/>
      <c r="AJ676" s="26" t="n"/>
      <c r="AK676" s="26" t="n"/>
    </row>
    <row r="677" ht="15.75" customHeight="1" s="120">
      <c r="A677" s="26" t="n"/>
      <c r="B677" s="26" t="n"/>
      <c r="C677" s="26" t="n"/>
      <c r="D677" s="26" t="n"/>
      <c r="E677" s="26" t="n"/>
      <c r="F677" s="26" t="n"/>
      <c r="G677" s="26" t="n"/>
      <c r="H677" s="26" t="n"/>
      <c r="I677" s="26" t="n"/>
      <c r="J677" s="26" t="n"/>
      <c r="K677" s="26" t="n"/>
      <c r="L677" s="26" t="n"/>
      <c r="M677" s="26" t="n"/>
      <c r="N677" s="26" t="n"/>
      <c r="O677" s="26" t="n"/>
      <c r="P677" s="26" t="n"/>
      <c r="Q677" s="26" t="n"/>
      <c r="R677" s="26" t="n"/>
      <c r="S677" s="26" t="n"/>
      <c r="T677" s="26" t="n"/>
      <c r="U677" s="26" t="n"/>
      <c r="V677" s="26" t="n"/>
      <c r="W677" s="26" t="n"/>
      <c r="X677" s="26" t="n"/>
      <c r="Y677" s="26" t="n"/>
      <c r="Z677" s="26" t="n"/>
      <c r="AA677" s="26" t="n"/>
      <c r="AB677" s="26" t="n"/>
      <c r="AC677" s="26" t="n"/>
      <c r="AD677" s="26" t="n"/>
      <c r="AE677" s="26" t="n"/>
      <c r="AF677" s="26" t="n"/>
      <c r="AG677" s="26" t="n"/>
      <c r="AH677" s="26" t="n"/>
      <c r="AI677" s="26" t="n"/>
      <c r="AJ677" s="26" t="n"/>
      <c r="AK677" s="26" t="n"/>
    </row>
    <row r="678" ht="15.75" customHeight="1" s="120">
      <c r="A678" s="26" t="n"/>
      <c r="B678" s="26" t="n"/>
      <c r="C678" s="26" t="n"/>
      <c r="D678" s="26" t="n"/>
      <c r="E678" s="26" t="n"/>
      <c r="F678" s="26" t="n"/>
      <c r="G678" s="26" t="n"/>
      <c r="H678" s="26" t="n"/>
      <c r="I678" s="26" t="n"/>
      <c r="J678" s="26" t="n"/>
      <c r="K678" s="26" t="n"/>
      <c r="L678" s="26" t="n"/>
      <c r="M678" s="26" t="n"/>
      <c r="N678" s="26" t="n"/>
      <c r="O678" s="26" t="n"/>
      <c r="P678" s="26" t="n"/>
      <c r="Q678" s="26" t="n"/>
      <c r="R678" s="26" t="n"/>
      <c r="S678" s="26" t="n"/>
      <c r="T678" s="26" t="n"/>
      <c r="U678" s="26" t="n"/>
      <c r="V678" s="26" t="n"/>
      <c r="W678" s="26" t="n"/>
      <c r="X678" s="26" t="n"/>
      <c r="Y678" s="26" t="n"/>
      <c r="Z678" s="26" t="n"/>
      <c r="AA678" s="26" t="n"/>
      <c r="AB678" s="26" t="n"/>
      <c r="AC678" s="26" t="n"/>
      <c r="AD678" s="26" t="n"/>
      <c r="AE678" s="26" t="n"/>
      <c r="AF678" s="26" t="n"/>
      <c r="AG678" s="26" t="n"/>
      <c r="AH678" s="26" t="n"/>
      <c r="AI678" s="26" t="n"/>
      <c r="AJ678" s="26" t="n"/>
      <c r="AK678" s="26" t="n"/>
    </row>
    <row r="679" ht="15.75" customHeight="1" s="120">
      <c r="A679" s="26" t="n"/>
      <c r="B679" s="26" t="n"/>
      <c r="C679" s="26" t="n"/>
      <c r="D679" s="26" t="n"/>
      <c r="E679" s="26" t="n"/>
      <c r="F679" s="26" t="n"/>
      <c r="G679" s="26" t="n"/>
      <c r="H679" s="26" t="n"/>
      <c r="I679" s="26" t="n"/>
      <c r="J679" s="26" t="n"/>
      <c r="K679" s="26" t="n"/>
      <c r="L679" s="26" t="n"/>
      <c r="M679" s="26" t="n"/>
      <c r="N679" s="26" t="n"/>
      <c r="O679" s="26" t="n"/>
      <c r="P679" s="26" t="n"/>
      <c r="Q679" s="26" t="n"/>
      <c r="R679" s="26" t="n"/>
      <c r="S679" s="26" t="n"/>
      <c r="T679" s="26" t="n"/>
      <c r="U679" s="26" t="n"/>
      <c r="V679" s="26" t="n"/>
      <c r="W679" s="26" t="n"/>
      <c r="X679" s="26" t="n"/>
      <c r="Y679" s="26" t="n"/>
      <c r="Z679" s="26" t="n"/>
      <c r="AA679" s="26" t="n"/>
      <c r="AB679" s="26" t="n"/>
      <c r="AC679" s="26" t="n"/>
      <c r="AD679" s="26" t="n"/>
      <c r="AE679" s="26" t="n"/>
      <c r="AF679" s="26" t="n"/>
      <c r="AG679" s="26" t="n"/>
      <c r="AH679" s="26" t="n"/>
      <c r="AI679" s="26" t="n"/>
      <c r="AJ679" s="26" t="n"/>
      <c r="AK679" s="26" t="n"/>
    </row>
    <row r="680" ht="15.75" customHeight="1" s="120">
      <c r="A680" s="26" t="n"/>
      <c r="B680" s="26" t="n"/>
      <c r="C680" s="26" t="n"/>
      <c r="D680" s="26" t="n"/>
      <c r="E680" s="26" t="n"/>
      <c r="F680" s="26" t="n"/>
      <c r="G680" s="26" t="n"/>
      <c r="H680" s="26" t="n"/>
      <c r="I680" s="26" t="n"/>
      <c r="J680" s="26" t="n"/>
      <c r="K680" s="26" t="n"/>
      <c r="L680" s="26" t="n"/>
      <c r="M680" s="26" t="n"/>
      <c r="N680" s="26" t="n"/>
      <c r="O680" s="26" t="n"/>
      <c r="P680" s="26" t="n"/>
      <c r="Q680" s="26" t="n"/>
      <c r="R680" s="26" t="n"/>
      <c r="S680" s="26" t="n"/>
      <c r="T680" s="26" t="n"/>
      <c r="U680" s="26" t="n"/>
      <c r="V680" s="26" t="n"/>
      <c r="W680" s="26" t="n"/>
      <c r="X680" s="26" t="n"/>
      <c r="Y680" s="26" t="n"/>
      <c r="Z680" s="26" t="n"/>
      <c r="AA680" s="26" t="n"/>
      <c r="AB680" s="26" t="n"/>
      <c r="AC680" s="26" t="n"/>
      <c r="AD680" s="26" t="n"/>
      <c r="AE680" s="26" t="n"/>
      <c r="AF680" s="26" t="n"/>
      <c r="AG680" s="26" t="n"/>
      <c r="AH680" s="26" t="n"/>
      <c r="AI680" s="26" t="n"/>
      <c r="AJ680" s="26" t="n"/>
      <c r="AK680" s="26" t="n"/>
    </row>
    <row r="681" ht="15.75" customHeight="1" s="120">
      <c r="A681" s="26" t="n"/>
      <c r="B681" s="26" t="n"/>
      <c r="C681" s="26" t="n"/>
      <c r="D681" s="26" t="n"/>
      <c r="E681" s="26" t="n"/>
      <c r="F681" s="26" t="n"/>
      <c r="G681" s="26" t="n"/>
      <c r="H681" s="26" t="n"/>
      <c r="I681" s="26" t="n"/>
      <c r="J681" s="26" t="n"/>
      <c r="K681" s="26" t="n"/>
      <c r="L681" s="26" t="n"/>
      <c r="M681" s="26" t="n"/>
      <c r="N681" s="26" t="n"/>
      <c r="O681" s="26" t="n"/>
      <c r="P681" s="26" t="n"/>
      <c r="Q681" s="26" t="n"/>
      <c r="R681" s="26" t="n"/>
      <c r="S681" s="26" t="n"/>
      <c r="T681" s="26" t="n"/>
      <c r="U681" s="26" t="n"/>
      <c r="V681" s="26" t="n"/>
      <c r="W681" s="26" t="n"/>
      <c r="X681" s="26" t="n"/>
      <c r="Y681" s="26" t="n"/>
      <c r="Z681" s="26" t="n"/>
      <c r="AA681" s="26" t="n"/>
      <c r="AB681" s="26" t="n"/>
      <c r="AC681" s="26" t="n"/>
      <c r="AD681" s="26" t="n"/>
      <c r="AE681" s="26" t="n"/>
      <c r="AF681" s="26" t="n"/>
      <c r="AG681" s="26" t="n"/>
      <c r="AH681" s="26" t="n"/>
      <c r="AI681" s="26" t="n"/>
      <c r="AJ681" s="26" t="n"/>
      <c r="AK681" s="26" t="n"/>
    </row>
    <row r="682" ht="15.75" customHeight="1" s="120">
      <c r="A682" s="26" t="n"/>
      <c r="B682" s="26" t="n"/>
      <c r="C682" s="26" t="n"/>
      <c r="D682" s="26" t="n"/>
      <c r="E682" s="26" t="n"/>
      <c r="F682" s="26" t="n"/>
      <c r="G682" s="26" t="n"/>
      <c r="H682" s="26" t="n"/>
      <c r="I682" s="26" t="n"/>
      <c r="J682" s="26" t="n"/>
      <c r="K682" s="26" t="n"/>
      <c r="L682" s="26" t="n"/>
      <c r="M682" s="26" t="n"/>
      <c r="N682" s="26" t="n"/>
      <c r="O682" s="26" t="n"/>
      <c r="P682" s="26" t="n"/>
      <c r="Q682" s="26" t="n"/>
      <c r="R682" s="26" t="n"/>
      <c r="S682" s="26" t="n"/>
      <c r="T682" s="26" t="n"/>
      <c r="U682" s="26" t="n"/>
      <c r="V682" s="26" t="n"/>
      <c r="W682" s="26" t="n"/>
      <c r="X682" s="26" t="n"/>
      <c r="Y682" s="26" t="n"/>
      <c r="Z682" s="26" t="n"/>
      <c r="AA682" s="26" t="n"/>
      <c r="AB682" s="26" t="n"/>
      <c r="AC682" s="26" t="n"/>
      <c r="AD682" s="26" t="n"/>
      <c r="AE682" s="26" t="n"/>
      <c r="AF682" s="26" t="n"/>
      <c r="AG682" s="26" t="n"/>
      <c r="AH682" s="26" t="n"/>
      <c r="AI682" s="26" t="n"/>
      <c r="AJ682" s="26" t="n"/>
      <c r="AK682" s="26" t="n"/>
    </row>
    <row r="683" ht="15.75" customHeight="1" s="120">
      <c r="A683" s="26" t="n"/>
      <c r="B683" s="26" t="n"/>
      <c r="C683" s="26" t="n"/>
      <c r="D683" s="26" t="n"/>
      <c r="E683" s="26" t="n"/>
      <c r="F683" s="26" t="n"/>
      <c r="G683" s="26" t="n"/>
      <c r="H683" s="26" t="n"/>
      <c r="I683" s="26" t="n"/>
      <c r="J683" s="26" t="n"/>
      <c r="K683" s="26" t="n"/>
      <c r="L683" s="26" t="n"/>
      <c r="M683" s="26" t="n"/>
      <c r="N683" s="26" t="n"/>
      <c r="O683" s="26" t="n"/>
      <c r="P683" s="26" t="n"/>
      <c r="Q683" s="26" t="n"/>
      <c r="R683" s="26" t="n"/>
      <c r="S683" s="26" t="n"/>
      <c r="T683" s="26" t="n"/>
      <c r="U683" s="26" t="n"/>
      <c r="V683" s="26" t="n"/>
      <c r="W683" s="26" t="n"/>
      <c r="X683" s="26" t="n"/>
      <c r="Y683" s="26" t="n"/>
      <c r="Z683" s="26" t="n"/>
      <c r="AA683" s="26" t="n"/>
      <c r="AB683" s="26" t="n"/>
      <c r="AC683" s="26" t="n"/>
      <c r="AD683" s="26" t="n"/>
      <c r="AE683" s="26" t="n"/>
      <c r="AF683" s="26" t="n"/>
      <c r="AG683" s="26" t="n"/>
      <c r="AH683" s="26" t="n"/>
      <c r="AI683" s="26" t="n"/>
      <c r="AJ683" s="26" t="n"/>
      <c r="AK683" s="26" t="n"/>
    </row>
    <row r="684" ht="15.75" customHeight="1" s="120">
      <c r="A684" s="26" t="n"/>
      <c r="B684" s="26" t="n"/>
      <c r="C684" s="26" t="n"/>
      <c r="D684" s="26" t="n"/>
      <c r="E684" s="26" t="n"/>
      <c r="F684" s="26" t="n"/>
      <c r="G684" s="26" t="n"/>
      <c r="H684" s="26" t="n"/>
      <c r="I684" s="26" t="n"/>
      <c r="J684" s="26" t="n"/>
      <c r="K684" s="26" t="n"/>
      <c r="L684" s="26" t="n"/>
      <c r="M684" s="26" t="n"/>
      <c r="N684" s="26" t="n"/>
      <c r="O684" s="26" t="n"/>
      <c r="P684" s="26" t="n"/>
      <c r="Q684" s="26" t="n"/>
      <c r="R684" s="26" t="n"/>
      <c r="S684" s="26" t="n"/>
      <c r="T684" s="26" t="n"/>
      <c r="U684" s="26" t="n"/>
      <c r="V684" s="26" t="n"/>
      <c r="W684" s="26" t="n"/>
      <c r="X684" s="26" t="n"/>
      <c r="Y684" s="26" t="n"/>
      <c r="Z684" s="26" t="n"/>
      <c r="AA684" s="26" t="n"/>
      <c r="AB684" s="26" t="n"/>
      <c r="AC684" s="26" t="n"/>
      <c r="AD684" s="26" t="n"/>
      <c r="AE684" s="26" t="n"/>
      <c r="AF684" s="26" t="n"/>
      <c r="AG684" s="26" t="n"/>
      <c r="AH684" s="26" t="n"/>
      <c r="AI684" s="26" t="n"/>
      <c r="AJ684" s="26" t="n"/>
      <c r="AK684" s="26" t="n"/>
    </row>
    <row r="685" ht="15.75" customHeight="1" s="120">
      <c r="A685" s="26" t="n"/>
      <c r="B685" s="26" t="n"/>
      <c r="C685" s="26" t="n"/>
      <c r="D685" s="26" t="n"/>
      <c r="E685" s="26" t="n"/>
      <c r="F685" s="26" t="n"/>
      <c r="G685" s="26" t="n"/>
      <c r="H685" s="26" t="n"/>
      <c r="I685" s="26" t="n"/>
      <c r="J685" s="26" t="n"/>
      <c r="K685" s="26" t="n"/>
      <c r="L685" s="26" t="n"/>
      <c r="M685" s="26" t="n"/>
      <c r="N685" s="26" t="n"/>
      <c r="O685" s="26" t="n"/>
      <c r="P685" s="26" t="n"/>
      <c r="Q685" s="26" t="n"/>
      <c r="R685" s="26" t="n"/>
      <c r="S685" s="26" t="n"/>
      <c r="T685" s="26" t="n"/>
      <c r="U685" s="26" t="n"/>
      <c r="V685" s="26" t="n"/>
      <c r="W685" s="26" t="n"/>
      <c r="X685" s="26" t="n"/>
      <c r="Y685" s="26" t="n"/>
      <c r="Z685" s="26" t="n"/>
      <c r="AA685" s="26" t="n"/>
      <c r="AB685" s="26" t="n"/>
      <c r="AC685" s="26" t="n"/>
      <c r="AD685" s="26" t="n"/>
      <c r="AE685" s="26" t="n"/>
      <c r="AF685" s="26" t="n"/>
      <c r="AG685" s="26" t="n"/>
      <c r="AH685" s="26" t="n"/>
      <c r="AI685" s="26" t="n"/>
      <c r="AJ685" s="26" t="n"/>
      <c r="AK685" s="26" t="n"/>
    </row>
    <row r="686" ht="15.75" customHeight="1" s="120">
      <c r="A686" s="26" t="n"/>
      <c r="B686" s="26" t="n"/>
      <c r="C686" s="26" t="n"/>
      <c r="D686" s="26" t="n"/>
      <c r="E686" s="26" t="n"/>
      <c r="F686" s="26" t="n"/>
      <c r="G686" s="26" t="n"/>
      <c r="H686" s="26" t="n"/>
      <c r="I686" s="26" t="n"/>
      <c r="J686" s="26" t="n"/>
      <c r="K686" s="26" t="n"/>
      <c r="L686" s="26" t="n"/>
      <c r="M686" s="26" t="n"/>
      <c r="N686" s="26" t="n"/>
      <c r="O686" s="26" t="n"/>
      <c r="P686" s="26" t="n"/>
      <c r="Q686" s="26" t="n"/>
      <c r="R686" s="26" t="n"/>
      <c r="S686" s="26" t="n"/>
      <c r="T686" s="26" t="n"/>
      <c r="U686" s="26" t="n"/>
      <c r="V686" s="26" t="n"/>
      <c r="W686" s="26" t="n"/>
      <c r="X686" s="26" t="n"/>
      <c r="Y686" s="26" t="n"/>
      <c r="Z686" s="26" t="n"/>
      <c r="AA686" s="26" t="n"/>
      <c r="AB686" s="26" t="n"/>
      <c r="AC686" s="26" t="n"/>
      <c r="AD686" s="26" t="n"/>
      <c r="AE686" s="26" t="n"/>
      <c r="AF686" s="26" t="n"/>
      <c r="AG686" s="26" t="n"/>
      <c r="AH686" s="26" t="n"/>
      <c r="AI686" s="26" t="n"/>
      <c r="AJ686" s="26" t="n"/>
      <c r="AK686" s="26" t="n"/>
    </row>
    <row r="687" ht="15.75" customHeight="1" s="120">
      <c r="A687" s="26" t="n"/>
      <c r="B687" s="26" t="n"/>
      <c r="C687" s="26" t="n"/>
      <c r="D687" s="26" t="n"/>
      <c r="E687" s="26" t="n"/>
      <c r="F687" s="26" t="n"/>
      <c r="G687" s="26" t="n"/>
      <c r="H687" s="26" t="n"/>
      <c r="I687" s="26" t="n"/>
      <c r="J687" s="26" t="n"/>
      <c r="K687" s="26" t="n"/>
      <c r="L687" s="26" t="n"/>
      <c r="M687" s="26" t="n"/>
      <c r="N687" s="26" t="n"/>
      <c r="O687" s="26" t="n"/>
      <c r="P687" s="26" t="n"/>
      <c r="Q687" s="26" t="n"/>
      <c r="R687" s="26" t="n"/>
      <c r="S687" s="26" t="n"/>
      <c r="T687" s="26" t="n"/>
      <c r="U687" s="26" t="n"/>
      <c r="V687" s="26" t="n"/>
      <c r="W687" s="26" t="n"/>
      <c r="X687" s="26" t="n"/>
      <c r="Y687" s="26" t="n"/>
      <c r="Z687" s="26" t="n"/>
      <c r="AA687" s="26" t="n"/>
      <c r="AB687" s="26" t="n"/>
      <c r="AC687" s="26" t="n"/>
      <c r="AD687" s="26" t="n"/>
      <c r="AE687" s="26" t="n"/>
      <c r="AF687" s="26" t="n"/>
      <c r="AG687" s="26" t="n"/>
      <c r="AH687" s="26" t="n"/>
      <c r="AI687" s="26" t="n"/>
      <c r="AJ687" s="26" t="n"/>
      <c r="AK687" s="26" t="n"/>
    </row>
    <row r="688" ht="15.75" customHeight="1" s="120">
      <c r="A688" s="26" t="n"/>
      <c r="B688" s="26" t="n"/>
      <c r="C688" s="26" t="n"/>
      <c r="D688" s="26" t="n"/>
      <c r="E688" s="26" t="n"/>
      <c r="F688" s="26" t="n"/>
      <c r="G688" s="26" t="n"/>
      <c r="H688" s="26" t="n"/>
      <c r="I688" s="26" t="n"/>
      <c r="J688" s="26" t="n"/>
      <c r="K688" s="26" t="n"/>
      <c r="L688" s="26" t="n"/>
      <c r="M688" s="26" t="n"/>
      <c r="N688" s="26" t="n"/>
      <c r="O688" s="26" t="n"/>
      <c r="P688" s="26" t="n"/>
      <c r="Q688" s="26" t="n"/>
      <c r="R688" s="26" t="n"/>
      <c r="S688" s="26" t="n"/>
      <c r="T688" s="26" t="n"/>
      <c r="U688" s="26" t="n"/>
      <c r="V688" s="26" t="n"/>
      <c r="W688" s="26" t="n"/>
      <c r="X688" s="26" t="n"/>
      <c r="Y688" s="26" t="n"/>
      <c r="Z688" s="26" t="n"/>
      <c r="AA688" s="26" t="n"/>
      <c r="AB688" s="26" t="n"/>
      <c r="AC688" s="26" t="n"/>
      <c r="AD688" s="26" t="n"/>
      <c r="AE688" s="26" t="n"/>
      <c r="AF688" s="26" t="n"/>
      <c r="AG688" s="26" t="n"/>
      <c r="AH688" s="26" t="n"/>
      <c r="AI688" s="26" t="n"/>
      <c r="AJ688" s="26" t="n"/>
      <c r="AK688" s="26" t="n"/>
    </row>
    <row r="689" ht="15.75" customHeight="1" s="120">
      <c r="A689" s="26" t="n"/>
      <c r="B689" s="26" t="n"/>
      <c r="C689" s="26" t="n"/>
      <c r="D689" s="26" t="n"/>
      <c r="E689" s="26" t="n"/>
      <c r="F689" s="26" t="n"/>
      <c r="G689" s="26" t="n"/>
      <c r="H689" s="26" t="n"/>
      <c r="I689" s="26" t="n"/>
      <c r="J689" s="26" t="n"/>
      <c r="K689" s="26" t="n"/>
      <c r="L689" s="26" t="n"/>
      <c r="M689" s="26" t="n"/>
      <c r="N689" s="26" t="n"/>
      <c r="O689" s="26" t="n"/>
      <c r="P689" s="26" t="n"/>
      <c r="Q689" s="26" t="n"/>
      <c r="R689" s="26" t="n"/>
      <c r="S689" s="26" t="n"/>
      <c r="T689" s="26" t="n"/>
      <c r="U689" s="26" t="n"/>
      <c r="V689" s="26" t="n"/>
      <c r="W689" s="26" t="n"/>
      <c r="X689" s="26" t="n"/>
      <c r="Y689" s="26" t="n"/>
      <c r="Z689" s="26" t="n"/>
      <c r="AA689" s="26" t="n"/>
      <c r="AB689" s="26" t="n"/>
      <c r="AC689" s="26" t="n"/>
      <c r="AD689" s="26" t="n"/>
      <c r="AE689" s="26" t="n"/>
      <c r="AF689" s="26" t="n"/>
      <c r="AG689" s="26" t="n"/>
      <c r="AH689" s="26" t="n"/>
      <c r="AI689" s="26" t="n"/>
      <c r="AJ689" s="26" t="n"/>
      <c r="AK689" s="26" t="n"/>
    </row>
    <row r="690" ht="15.75" customHeight="1" s="120">
      <c r="A690" s="26" t="n"/>
      <c r="B690" s="26" t="n"/>
      <c r="C690" s="26" t="n"/>
      <c r="D690" s="26" t="n"/>
      <c r="E690" s="26" t="n"/>
      <c r="F690" s="26" t="n"/>
      <c r="G690" s="26" t="n"/>
      <c r="H690" s="26" t="n"/>
      <c r="I690" s="26" t="n"/>
      <c r="J690" s="26" t="n"/>
      <c r="K690" s="26" t="n"/>
      <c r="L690" s="26" t="n"/>
      <c r="M690" s="26" t="n"/>
      <c r="N690" s="26" t="n"/>
      <c r="O690" s="26" t="n"/>
      <c r="P690" s="26" t="n"/>
      <c r="Q690" s="26" t="n"/>
      <c r="R690" s="26" t="n"/>
      <c r="S690" s="26" t="n"/>
      <c r="T690" s="26" t="n"/>
      <c r="U690" s="26" t="n"/>
      <c r="V690" s="26" t="n"/>
      <c r="W690" s="26" t="n"/>
      <c r="X690" s="26" t="n"/>
      <c r="Y690" s="26" t="n"/>
      <c r="Z690" s="26" t="n"/>
      <c r="AA690" s="26" t="n"/>
      <c r="AB690" s="26" t="n"/>
      <c r="AC690" s="26" t="n"/>
      <c r="AD690" s="26" t="n"/>
      <c r="AE690" s="26" t="n"/>
      <c r="AF690" s="26" t="n"/>
      <c r="AG690" s="26" t="n"/>
      <c r="AH690" s="26" t="n"/>
      <c r="AI690" s="26" t="n"/>
      <c r="AJ690" s="26" t="n"/>
      <c r="AK690" s="26" t="n"/>
    </row>
    <row r="691" ht="15.75" customHeight="1" s="120">
      <c r="A691" s="26" t="n"/>
      <c r="B691" s="26" t="n"/>
      <c r="C691" s="26" t="n"/>
      <c r="D691" s="26" t="n"/>
      <c r="E691" s="26" t="n"/>
      <c r="F691" s="26" t="n"/>
      <c r="G691" s="26" t="n"/>
      <c r="H691" s="26" t="n"/>
      <c r="I691" s="26" t="n"/>
      <c r="J691" s="26" t="n"/>
      <c r="K691" s="26" t="n"/>
      <c r="L691" s="26" t="n"/>
      <c r="M691" s="26" t="n"/>
      <c r="N691" s="26" t="n"/>
      <c r="O691" s="26" t="n"/>
      <c r="P691" s="26" t="n"/>
      <c r="Q691" s="26" t="n"/>
      <c r="R691" s="26" t="n"/>
      <c r="S691" s="26" t="n"/>
      <c r="T691" s="26" t="n"/>
      <c r="U691" s="26" t="n"/>
      <c r="V691" s="26" t="n"/>
      <c r="W691" s="26" t="n"/>
      <c r="X691" s="26" t="n"/>
      <c r="Y691" s="26" t="n"/>
      <c r="Z691" s="26" t="n"/>
      <c r="AA691" s="26" t="n"/>
      <c r="AB691" s="26" t="n"/>
      <c r="AC691" s="26" t="n"/>
      <c r="AD691" s="26" t="n"/>
      <c r="AE691" s="26" t="n"/>
      <c r="AF691" s="26" t="n"/>
      <c r="AG691" s="26" t="n"/>
      <c r="AH691" s="26" t="n"/>
      <c r="AI691" s="26" t="n"/>
      <c r="AJ691" s="26" t="n"/>
      <c r="AK691" s="26" t="n"/>
    </row>
    <row r="692" ht="15.75" customHeight="1" s="120">
      <c r="A692" s="26" t="n"/>
      <c r="B692" s="26" t="n"/>
      <c r="C692" s="26" t="n"/>
      <c r="D692" s="26" t="n"/>
      <c r="E692" s="26" t="n"/>
      <c r="F692" s="26" t="n"/>
      <c r="G692" s="26" t="n"/>
      <c r="H692" s="26" t="n"/>
      <c r="I692" s="26" t="n"/>
      <c r="J692" s="26" t="n"/>
      <c r="K692" s="26" t="n"/>
      <c r="L692" s="26" t="n"/>
      <c r="M692" s="26" t="n"/>
      <c r="N692" s="26" t="n"/>
      <c r="O692" s="26" t="n"/>
      <c r="P692" s="26" t="n"/>
      <c r="Q692" s="26" t="n"/>
      <c r="R692" s="26" t="n"/>
      <c r="S692" s="26" t="n"/>
      <c r="T692" s="26" t="n"/>
      <c r="U692" s="26" t="n"/>
      <c r="V692" s="26" t="n"/>
      <c r="W692" s="26" t="n"/>
      <c r="X692" s="26" t="n"/>
      <c r="Y692" s="26" t="n"/>
      <c r="Z692" s="26" t="n"/>
      <c r="AA692" s="26" t="n"/>
      <c r="AB692" s="26" t="n"/>
      <c r="AC692" s="26" t="n"/>
      <c r="AD692" s="26" t="n"/>
      <c r="AE692" s="26" t="n"/>
      <c r="AF692" s="26" t="n"/>
      <c r="AG692" s="26" t="n"/>
      <c r="AH692" s="26" t="n"/>
      <c r="AI692" s="26" t="n"/>
      <c r="AJ692" s="26" t="n"/>
      <c r="AK692" s="26" t="n"/>
    </row>
    <row r="693" ht="15.75" customHeight="1" s="120">
      <c r="A693" s="26" t="n"/>
      <c r="B693" s="26" t="n"/>
      <c r="C693" s="26" t="n"/>
      <c r="D693" s="26" t="n"/>
      <c r="E693" s="26" t="n"/>
      <c r="F693" s="26" t="n"/>
      <c r="G693" s="26" t="n"/>
      <c r="H693" s="26" t="n"/>
      <c r="I693" s="26" t="n"/>
      <c r="J693" s="26" t="n"/>
      <c r="K693" s="26" t="n"/>
      <c r="L693" s="26" t="n"/>
      <c r="M693" s="26" t="n"/>
      <c r="N693" s="26" t="n"/>
      <c r="O693" s="26" t="n"/>
      <c r="P693" s="26" t="n"/>
      <c r="Q693" s="26" t="n"/>
      <c r="R693" s="26" t="n"/>
      <c r="S693" s="26" t="n"/>
      <c r="T693" s="26" t="n"/>
      <c r="U693" s="26" t="n"/>
      <c r="V693" s="26" t="n"/>
      <c r="W693" s="26" t="n"/>
      <c r="X693" s="26" t="n"/>
      <c r="Y693" s="26" t="n"/>
      <c r="Z693" s="26" t="n"/>
      <c r="AA693" s="26" t="n"/>
      <c r="AB693" s="26" t="n"/>
      <c r="AC693" s="26" t="n"/>
      <c r="AD693" s="26" t="n"/>
      <c r="AE693" s="26" t="n"/>
      <c r="AF693" s="26" t="n"/>
      <c r="AG693" s="26" t="n"/>
      <c r="AH693" s="26" t="n"/>
      <c r="AI693" s="26" t="n"/>
      <c r="AJ693" s="26" t="n"/>
      <c r="AK693" s="26" t="n"/>
    </row>
    <row r="694" ht="15.75" customHeight="1" s="120">
      <c r="A694" s="26" t="n"/>
      <c r="B694" s="26" t="n"/>
      <c r="C694" s="26" t="n"/>
      <c r="D694" s="26" t="n"/>
      <c r="E694" s="26" t="n"/>
      <c r="F694" s="26" t="n"/>
      <c r="G694" s="26" t="n"/>
      <c r="H694" s="26" t="n"/>
      <c r="I694" s="26" t="n"/>
      <c r="J694" s="26" t="n"/>
      <c r="K694" s="26" t="n"/>
      <c r="L694" s="26" t="n"/>
      <c r="M694" s="26" t="n"/>
      <c r="N694" s="26" t="n"/>
      <c r="O694" s="26" t="n"/>
      <c r="P694" s="26" t="n"/>
      <c r="Q694" s="26" t="n"/>
      <c r="R694" s="26" t="n"/>
      <c r="S694" s="26" t="n"/>
      <c r="T694" s="26" t="n"/>
      <c r="U694" s="26" t="n"/>
      <c r="V694" s="26" t="n"/>
      <c r="W694" s="26" t="n"/>
      <c r="X694" s="26" t="n"/>
      <c r="Y694" s="26" t="n"/>
      <c r="Z694" s="26" t="n"/>
      <c r="AA694" s="26" t="n"/>
      <c r="AB694" s="26" t="n"/>
      <c r="AC694" s="26" t="n"/>
      <c r="AD694" s="26" t="n"/>
      <c r="AE694" s="26" t="n"/>
      <c r="AF694" s="26" t="n"/>
      <c r="AG694" s="26" t="n"/>
      <c r="AH694" s="26" t="n"/>
      <c r="AI694" s="26" t="n"/>
      <c r="AJ694" s="26" t="n"/>
      <c r="AK694" s="26" t="n"/>
    </row>
    <row r="695" ht="15.75" customHeight="1" s="120">
      <c r="A695" s="26" t="n"/>
      <c r="B695" s="26" t="n"/>
      <c r="C695" s="26" t="n"/>
      <c r="D695" s="26" t="n"/>
      <c r="E695" s="26" t="n"/>
      <c r="F695" s="26" t="n"/>
      <c r="G695" s="26" t="n"/>
      <c r="H695" s="26" t="n"/>
      <c r="I695" s="26" t="n"/>
      <c r="J695" s="26" t="n"/>
      <c r="K695" s="26" t="n"/>
      <c r="L695" s="26" t="n"/>
      <c r="M695" s="26" t="n"/>
      <c r="N695" s="26" t="n"/>
      <c r="O695" s="26" t="n"/>
      <c r="P695" s="26" t="n"/>
      <c r="Q695" s="26" t="n"/>
      <c r="R695" s="26" t="n"/>
      <c r="S695" s="26" t="n"/>
      <c r="T695" s="26" t="n"/>
      <c r="U695" s="26" t="n"/>
      <c r="V695" s="26" t="n"/>
      <c r="W695" s="26" t="n"/>
      <c r="X695" s="26" t="n"/>
      <c r="Y695" s="26" t="n"/>
      <c r="Z695" s="26" t="n"/>
      <c r="AA695" s="26" t="n"/>
      <c r="AB695" s="26" t="n"/>
      <c r="AC695" s="26" t="n"/>
      <c r="AD695" s="26" t="n"/>
      <c r="AE695" s="26" t="n"/>
      <c r="AF695" s="26" t="n"/>
      <c r="AG695" s="26" t="n"/>
      <c r="AH695" s="26" t="n"/>
      <c r="AI695" s="26" t="n"/>
      <c r="AJ695" s="26" t="n"/>
      <c r="AK695" s="26" t="n"/>
    </row>
    <row r="696" ht="15.75" customHeight="1" s="120">
      <c r="A696" s="26" t="n"/>
      <c r="B696" s="26" t="n"/>
      <c r="C696" s="26" t="n"/>
      <c r="D696" s="26" t="n"/>
      <c r="E696" s="26" t="n"/>
      <c r="F696" s="26" t="n"/>
      <c r="G696" s="26" t="n"/>
      <c r="H696" s="26" t="n"/>
      <c r="I696" s="26" t="n"/>
      <c r="J696" s="26" t="n"/>
      <c r="K696" s="26" t="n"/>
      <c r="L696" s="26" t="n"/>
      <c r="M696" s="26" t="n"/>
      <c r="N696" s="26" t="n"/>
      <c r="O696" s="26" t="n"/>
      <c r="P696" s="26" t="n"/>
      <c r="Q696" s="26" t="n"/>
      <c r="R696" s="26" t="n"/>
      <c r="S696" s="26" t="n"/>
      <c r="T696" s="26" t="n"/>
      <c r="U696" s="26" t="n"/>
      <c r="V696" s="26" t="n"/>
      <c r="W696" s="26" t="n"/>
      <c r="X696" s="26" t="n"/>
      <c r="Y696" s="26" t="n"/>
      <c r="Z696" s="26" t="n"/>
      <c r="AA696" s="26" t="n"/>
      <c r="AB696" s="26" t="n"/>
      <c r="AC696" s="26" t="n"/>
      <c r="AD696" s="26" t="n"/>
      <c r="AE696" s="26" t="n"/>
      <c r="AF696" s="26" t="n"/>
      <c r="AG696" s="26" t="n"/>
      <c r="AH696" s="26" t="n"/>
      <c r="AI696" s="26" t="n"/>
      <c r="AJ696" s="26" t="n"/>
      <c r="AK696" s="26" t="n"/>
    </row>
    <row r="697" ht="15.75" customHeight="1" s="120">
      <c r="A697" s="26" t="n"/>
      <c r="B697" s="26" t="n"/>
      <c r="C697" s="26" t="n"/>
      <c r="D697" s="26" t="n"/>
      <c r="E697" s="26" t="n"/>
      <c r="F697" s="26" t="n"/>
      <c r="G697" s="26" t="n"/>
      <c r="H697" s="26" t="n"/>
      <c r="I697" s="26" t="n"/>
      <c r="J697" s="26" t="n"/>
      <c r="K697" s="26" t="n"/>
      <c r="L697" s="26" t="n"/>
      <c r="M697" s="26" t="n"/>
      <c r="N697" s="26" t="n"/>
      <c r="O697" s="26" t="n"/>
      <c r="P697" s="26" t="n"/>
      <c r="Q697" s="26" t="n"/>
      <c r="R697" s="26" t="n"/>
      <c r="S697" s="26" t="n"/>
      <c r="T697" s="26" t="n"/>
      <c r="U697" s="26" t="n"/>
      <c r="V697" s="26" t="n"/>
      <c r="W697" s="26" t="n"/>
      <c r="X697" s="26" t="n"/>
      <c r="Y697" s="26" t="n"/>
      <c r="Z697" s="26" t="n"/>
      <c r="AA697" s="26" t="n"/>
      <c r="AB697" s="26" t="n"/>
      <c r="AC697" s="26" t="n"/>
      <c r="AD697" s="26" t="n"/>
      <c r="AE697" s="26" t="n"/>
      <c r="AF697" s="26" t="n"/>
      <c r="AG697" s="26" t="n"/>
      <c r="AH697" s="26" t="n"/>
      <c r="AI697" s="26" t="n"/>
      <c r="AJ697" s="26" t="n"/>
      <c r="AK697" s="26" t="n"/>
    </row>
    <row r="698" ht="15.75" customHeight="1" s="120">
      <c r="A698" s="26" t="n"/>
      <c r="B698" s="26" t="n"/>
      <c r="C698" s="26" t="n"/>
      <c r="D698" s="26" t="n"/>
      <c r="E698" s="26" t="n"/>
      <c r="F698" s="26" t="n"/>
      <c r="G698" s="26" t="n"/>
      <c r="H698" s="26" t="n"/>
      <c r="I698" s="26" t="n"/>
      <c r="J698" s="26" t="n"/>
      <c r="K698" s="26" t="n"/>
      <c r="L698" s="26" t="n"/>
      <c r="M698" s="26" t="n"/>
      <c r="N698" s="26" t="n"/>
      <c r="O698" s="26" t="n"/>
      <c r="P698" s="26" t="n"/>
      <c r="Q698" s="26" t="n"/>
      <c r="R698" s="26" t="n"/>
      <c r="S698" s="26" t="n"/>
      <c r="T698" s="26" t="n"/>
      <c r="U698" s="26" t="n"/>
      <c r="V698" s="26" t="n"/>
      <c r="W698" s="26" t="n"/>
      <c r="X698" s="26" t="n"/>
      <c r="Y698" s="26" t="n"/>
      <c r="Z698" s="26" t="n"/>
      <c r="AA698" s="26" t="n"/>
      <c r="AB698" s="26" t="n"/>
      <c r="AC698" s="26" t="n"/>
      <c r="AD698" s="26" t="n"/>
      <c r="AE698" s="26" t="n"/>
      <c r="AF698" s="26" t="n"/>
      <c r="AG698" s="26" t="n"/>
      <c r="AH698" s="26" t="n"/>
      <c r="AI698" s="26" t="n"/>
      <c r="AJ698" s="26" t="n"/>
      <c r="AK698" s="26" t="n"/>
    </row>
    <row r="699" ht="15.75" customHeight="1" s="120">
      <c r="A699" s="26" t="n"/>
      <c r="B699" s="26" t="n"/>
      <c r="C699" s="26" t="n"/>
      <c r="D699" s="26" t="n"/>
      <c r="E699" s="26" t="n"/>
      <c r="F699" s="26" t="n"/>
      <c r="G699" s="26" t="n"/>
      <c r="H699" s="26" t="n"/>
      <c r="I699" s="26" t="n"/>
      <c r="J699" s="26" t="n"/>
      <c r="K699" s="26" t="n"/>
      <c r="L699" s="26" t="n"/>
      <c r="M699" s="26" t="n"/>
      <c r="N699" s="26" t="n"/>
      <c r="O699" s="26" t="n"/>
      <c r="P699" s="26" t="n"/>
      <c r="Q699" s="26" t="n"/>
      <c r="R699" s="26" t="n"/>
      <c r="S699" s="26" t="n"/>
      <c r="T699" s="26" t="n"/>
      <c r="U699" s="26" t="n"/>
      <c r="V699" s="26" t="n"/>
      <c r="W699" s="26" t="n"/>
      <c r="X699" s="26" t="n"/>
      <c r="Y699" s="26" t="n"/>
      <c r="Z699" s="26" t="n"/>
      <c r="AA699" s="26" t="n"/>
      <c r="AB699" s="26" t="n"/>
      <c r="AC699" s="26" t="n"/>
      <c r="AD699" s="26" t="n"/>
      <c r="AE699" s="26" t="n"/>
      <c r="AF699" s="26" t="n"/>
      <c r="AG699" s="26" t="n"/>
      <c r="AH699" s="26" t="n"/>
      <c r="AI699" s="26" t="n"/>
      <c r="AJ699" s="26" t="n"/>
      <c r="AK699" s="26" t="n"/>
    </row>
    <row r="700" ht="15.75" customHeight="1" s="120">
      <c r="A700" s="26" t="n"/>
      <c r="B700" s="26" t="n"/>
      <c r="C700" s="26" t="n"/>
      <c r="D700" s="26" t="n"/>
      <c r="E700" s="26" t="n"/>
      <c r="F700" s="26" t="n"/>
      <c r="G700" s="26" t="n"/>
      <c r="H700" s="26" t="n"/>
      <c r="I700" s="26" t="n"/>
      <c r="J700" s="26" t="n"/>
      <c r="K700" s="26" t="n"/>
      <c r="L700" s="26" t="n"/>
      <c r="M700" s="26" t="n"/>
      <c r="N700" s="26" t="n"/>
      <c r="O700" s="26" t="n"/>
      <c r="P700" s="26" t="n"/>
      <c r="Q700" s="26" t="n"/>
      <c r="R700" s="26" t="n"/>
      <c r="S700" s="26" t="n"/>
      <c r="T700" s="26" t="n"/>
      <c r="U700" s="26" t="n"/>
      <c r="V700" s="26" t="n"/>
      <c r="W700" s="26" t="n"/>
      <c r="X700" s="26" t="n"/>
      <c r="Y700" s="26" t="n"/>
      <c r="Z700" s="26" t="n"/>
      <c r="AA700" s="26" t="n"/>
      <c r="AB700" s="26" t="n"/>
      <c r="AC700" s="26" t="n"/>
      <c r="AD700" s="26" t="n"/>
      <c r="AE700" s="26" t="n"/>
      <c r="AF700" s="26" t="n"/>
      <c r="AG700" s="26" t="n"/>
      <c r="AH700" s="26" t="n"/>
      <c r="AI700" s="26" t="n"/>
      <c r="AJ700" s="26" t="n"/>
      <c r="AK700" s="26" t="n"/>
    </row>
    <row r="701" ht="15.75" customHeight="1" s="120">
      <c r="A701" s="26" t="n"/>
      <c r="B701" s="26" t="n"/>
      <c r="C701" s="26" t="n"/>
      <c r="D701" s="26" t="n"/>
      <c r="E701" s="26" t="n"/>
      <c r="F701" s="26" t="n"/>
      <c r="G701" s="26" t="n"/>
      <c r="H701" s="26" t="n"/>
      <c r="I701" s="26" t="n"/>
      <c r="J701" s="26" t="n"/>
      <c r="K701" s="26" t="n"/>
      <c r="L701" s="26" t="n"/>
      <c r="M701" s="26" t="n"/>
      <c r="N701" s="26" t="n"/>
      <c r="O701" s="26" t="n"/>
      <c r="P701" s="26" t="n"/>
      <c r="Q701" s="26" t="n"/>
      <c r="R701" s="26" t="n"/>
      <c r="S701" s="26" t="n"/>
      <c r="T701" s="26" t="n"/>
      <c r="U701" s="26" t="n"/>
      <c r="V701" s="26" t="n"/>
      <c r="W701" s="26" t="n"/>
      <c r="X701" s="26" t="n"/>
      <c r="Y701" s="26" t="n"/>
      <c r="Z701" s="26" t="n"/>
      <c r="AA701" s="26" t="n"/>
      <c r="AB701" s="26" t="n"/>
      <c r="AC701" s="26" t="n"/>
      <c r="AD701" s="26" t="n"/>
      <c r="AE701" s="26" t="n"/>
      <c r="AF701" s="26" t="n"/>
      <c r="AG701" s="26" t="n"/>
      <c r="AH701" s="26" t="n"/>
      <c r="AI701" s="26" t="n"/>
      <c r="AJ701" s="26" t="n"/>
      <c r="AK701" s="26" t="n"/>
    </row>
    <row r="702" ht="15.75" customHeight="1" s="120">
      <c r="A702" s="26" t="n"/>
      <c r="B702" s="26" t="n"/>
      <c r="C702" s="26" t="n"/>
      <c r="D702" s="26" t="n"/>
      <c r="E702" s="26" t="n"/>
      <c r="F702" s="26" t="n"/>
      <c r="G702" s="26" t="n"/>
      <c r="H702" s="26" t="n"/>
      <c r="I702" s="26" t="n"/>
      <c r="J702" s="26" t="n"/>
      <c r="K702" s="26" t="n"/>
      <c r="L702" s="26" t="n"/>
      <c r="M702" s="26" t="n"/>
      <c r="N702" s="26" t="n"/>
      <c r="O702" s="26" t="n"/>
      <c r="P702" s="26" t="n"/>
      <c r="Q702" s="26" t="n"/>
      <c r="R702" s="26" t="n"/>
      <c r="S702" s="26" t="n"/>
      <c r="T702" s="26" t="n"/>
      <c r="U702" s="26" t="n"/>
      <c r="V702" s="26" t="n"/>
      <c r="W702" s="26" t="n"/>
      <c r="X702" s="26" t="n"/>
      <c r="Y702" s="26" t="n"/>
      <c r="Z702" s="26" t="n"/>
      <c r="AA702" s="26" t="n"/>
      <c r="AB702" s="26" t="n"/>
      <c r="AC702" s="26" t="n"/>
      <c r="AD702" s="26" t="n"/>
      <c r="AE702" s="26" t="n"/>
      <c r="AF702" s="26" t="n"/>
      <c r="AG702" s="26" t="n"/>
      <c r="AH702" s="26" t="n"/>
      <c r="AI702" s="26" t="n"/>
      <c r="AJ702" s="26" t="n"/>
      <c r="AK702" s="26" t="n"/>
    </row>
    <row r="703" ht="15.75" customHeight="1" s="120">
      <c r="A703" s="26" t="n"/>
      <c r="B703" s="26" t="n"/>
      <c r="C703" s="26" t="n"/>
      <c r="D703" s="26" t="n"/>
      <c r="E703" s="26" t="n"/>
      <c r="F703" s="26" t="n"/>
      <c r="G703" s="26" t="n"/>
      <c r="H703" s="26" t="n"/>
      <c r="I703" s="26" t="n"/>
      <c r="J703" s="26" t="n"/>
      <c r="K703" s="26" t="n"/>
      <c r="L703" s="26" t="n"/>
      <c r="M703" s="26" t="n"/>
      <c r="N703" s="26" t="n"/>
      <c r="O703" s="26" t="n"/>
      <c r="P703" s="26" t="n"/>
      <c r="Q703" s="26" t="n"/>
      <c r="R703" s="26" t="n"/>
      <c r="S703" s="26" t="n"/>
      <c r="T703" s="26" t="n"/>
      <c r="U703" s="26" t="n"/>
      <c r="V703" s="26" t="n"/>
      <c r="W703" s="26" t="n"/>
      <c r="X703" s="26" t="n"/>
      <c r="Y703" s="26" t="n"/>
      <c r="Z703" s="26" t="n"/>
      <c r="AA703" s="26" t="n"/>
      <c r="AB703" s="26" t="n"/>
      <c r="AC703" s="26" t="n"/>
      <c r="AD703" s="26" t="n"/>
      <c r="AE703" s="26" t="n"/>
      <c r="AF703" s="26" t="n"/>
      <c r="AG703" s="26" t="n"/>
      <c r="AH703" s="26" t="n"/>
      <c r="AI703" s="26" t="n"/>
      <c r="AJ703" s="26" t="n"/>
      <c r="AK703" s="26" t="n"/>
    </row>
    <row r="704" ht="15.75" customHeight="1" s="120">
      <c r="A704" s="26" t="n"/>
      <c r="B704" s="26" t="n"/>
      <c r="C704" s="26" t="n"/>
      <c r="D704" s="26" t="n"/>
      <c r="E704" s="26" t="n"/>
      <c r="F704" s="26" t="n"/>
      <c r="G704" s="26" t="n"/>
      <c r="H704" s="26" t="n"/>
      <c r="I704" s="26" t="n"/>
      <c r="J704" s="26" t="n"/>
      <c r="K704" s="26" t="n"/>
      <c r="L704" s="26" t="n"/>
      <c r="M704" s="26" t="n"/>
      <c r="N704" s="26" t="n"/>
      <c r="O704" s="26" t="n"/>
      <c r="P704" s="26" t="n"/>
      <c r="Q704" s="26" t="n"/>
      <c r="R704" s="26" t="n"/>
      <c r="S704" s="26" t="n"/>
      <c r="T704" s="26" t="n"/>
      <c r="U704" s="26" t="n"/>
      <c r="V704" s="26" t="n"/>
      <c r="W704" s="26" t="n"/>
      <c r="X704" s="26" t="n"/>
      <c r="Y704" s="26" t="n"/>
      <c r="Z704" s="26" t="n"/>
      <c r="AA704" s="26" t="n"/>
      <c r="AB704" s="26" t="n"/>
      <c r="AC704" s="26" t="n"/>
      <c r="AD704" s="26" t="n"/>
      <c r="AE704" s="26" t="n"/>
      <c r="AF704" s="26" t="n"/>
      <c r="AG704" s="26" t="n"/>
      <c r="AH704" s="26" t="n"/>
      <c r="AI704" s="26" t="n"/>
      <c r="AJ704" s="26" t="n"/>
      <c r="AK704" s="26" t="n"/>
    </row>
    <row r="705" ht="15.75" customHeight="1" s="120">
      <c r="A705" s="26" t="n"/>
      <c r="B705" s="26" t="n"/>
      <c r="C705" s="26" t="n"/>
      <c r="D705" s="26" t="n"/>
      <c r="E705" s="26" t="n"/>
      <c r="F705" s="26" t="n"/>
      <c r="G705" s="26" t="n"/>
      <c r="H705" s="26" t="n"/>
      <c r="I705" s="26" t="n"/>
      <c r="J705" s="26" t="n"/>
      <c r="K705" s="26" t="n"/>
      <c r="L705" s="26" t="n"/>
      <c r="M705" s="26" t="n"/>
      <c r="N705" s="26" t="n"/>
      <c r="O705" s="26" t="n"/>
      <c r="P705" s="26" t="n"/>
      <c r="Q705" s="26" t="n"/>
      <c r="R705" s="26" t="n"/>
      <c r="S705" s="26" t="n"/>
      <c r="T705" s="26" t="n"/>
      <c r="U705" s="26" t="n"/>
      <c r="V705" s="26" t="n"/>
      <c r="W705" s="26" t="n"/>
      <c r="X705" s="26" t="n"/>
      <c r="Y705" s="26" t="n"/>
      <c r="Z705" s="26" t="n"/>
      <c r="AA705" s="26" t="n"/>
      <c r="AB705" s="26" t="n"/>
      <c r="AC705" s="26" t="n"/>
      <c r="AD705" s="26" t="n"/>
      <c r="AE705" s="26" t="n"/>
      <c r="AF705" s="26" t="n"/>
      <c r="AG705" s="26" t="n"/>
      <c r="AH705" s="26" t="n"/>
      <c r="AI705" s="26" t="n"/>
      <c r="AJ705" s="26" t="n"/>
      <c r="AK705" s="26" t="n"/>
    </row>
    <row r="706" ht="15.75" customHeight="1" s="120">
      <c r="A706" s="26" t="n"/>
      <c r="B706" s="26" t="n"/>
      <c r="C706" s="26" t="n"/>
      <c r="D706" s="26" t="n"/>
      <c r="E706" s="26" t="n"/>
      <c r="F706" s="26" t="n"/>
      <c r="G706" s="26" t="n"/>
      <c r="H706" s="26" t="n"/>
      <c r="I706" s="26" t="n"/>
      <c r="J706" s="26" t="n"/>
      <c r="K706" s="26" t="n"/>
      <c r="L706" s="26" t="n"/>
      <c r="M706" s="26" t="n"/>
      <c r="N706" s="26" t="n"/>
      <c r="O706" s="26" t="n"/>
      <c r="P706" s="26" t="n"/>
      <c r="Q706" s="26" t="n"/>
      <c r="R706" s="26" t="n"/>
      <c r="S706" s="26" t="n"/>
      <c r="T706" s="26" t="n"/>
      <c r="U706" s="26" t="n"/>
      <c r="V706" s="26" t="n"/>
      <c r="W706" s="26" t="n"/>
      <c r="X706" s="26" t="n"/>
      <c r="Y706" s="26" t="n"/>
      <c r="Z706" s="26" t="n"/>
      <c r="AA706" s="26" t="n"/>
      <c r="AB706" s="26" t="n"/>
      <c r="AC706" s="26" t="n"/>
      <c r="AD706" s="26" t="n"/>
      <c r="AE706" s="26" t="n"/>
      <c r="AF706" s="26" t="n"/>
      <c r="AG706" s="26" t="n"/>
      <c r="AH706" s="26" t="n"/>
      <c r="AI706" s="26" t="n"/>
      <c r="AJ706" s="26" t="n"/>
      <c r="AK706" s="26" t="n"/>
    </row>
    <row r="707" ht="15.75" customHeight="1" s="120">
      <c r="A707" s="26" t="n"/>
      <c r="B707" s="26" t="n"/>
      <c r="C707" s="26" t="n"/>
      <c r="D707" s="26" t="n"/>
      <c r="E707" s="26" t="n"/>
      <c r="F707" s="26" t="n"/>
      <c r="G707" s="26" t="n"/>
      <c r="H707" s="26" t="n"/>
      <c r="I707" s="26" t="n"/>
      <c r="J707" s="26" t="n"/>
      <c r="K707" s="26" t="n"/>
      <c r="L707" s="26" t="n"/>
      <c r="M707" s="26" t="n"/>
      <c r="N707" s="26" t="n"/>
      <c r="O707" s="26" t="n"/>
      <c r="P707" s="26" t="n"/>
      <c r="Q707" s="26" t="n"/>
      <c r="R707" s="26" t="n"/>
      <c r="S707" s="26" t="n"/>
      <c r="T707" s="26" t="n"/>
      <c r="U707" s="26" t="n"/>
      <c r="V707" s="26" t="n"/>
      <c r="W707" s="26" t="n"/>
      <c r="X707" s="26" t="n"/>
      <c r="Y707" s="26" t="n"/>
      <c r="Z707" s="26" t="n"/>
      <c r="AA707" s="26" t="n"/>
      <c r="AB707" s="26" t="n"/>
      <c r="AC707" s="26" t="n"/>
      <c r="AD707" s="26" t="n"/>
      <c r="AE707" s="26" t="n"/>
      <c r="AF707" s="26" t="n"/>
      <c r="AG707" s="26" t="n"/>
      <c r="AH707" s="26" t="n"/>
      <c r="AI707" s="26" t="n"/>
      <c r="AJ707" s="26" t="n"/>
      <c r="AK707" s="26" t="n"/>
    </row>
    <row r="708" ht="15.75" customHeight="1" s="120">
      <c r="A708" s="26" t="n"/>
      <c r="B708" s="26" t="n"/>
      <c r="C708" s="26" t="n"/>
      <c r="D708" s="26" t="n"/>
      <c r="E708" s="26" t="n"/>
      <c r="F708" s="26" t="n"/>
      <c r="G708" s="26" t="n"/>
      <c r="H708" s="26" t="n"/>
      <c r="I708" s="26" t="n"/>
      <c r="J708" s="26" t="n"/>
      <c r="K708" s="26" t="n"/>
      <c r="L708" s="26" t="n"/>
      <c r="M708" s="26" t="n"/>
      <c r="N708" s="26" t="n"/>
      <c r="O708" s="26" t="n"/>
      <c r="P708" s="26" t="n"/>
      <c r="Q708" s="26" t="n"/>
      <c r="R708" s="26" t="n"/>
      <c r="S708" s="26" t="n"/>
      <c r="T708" s="26" t="n"/>
      <c r="U708" s="26" t="n"/>
      <c r="V708" s="26" t="n"/>
      <c r="W708" s="26" t="n"/>
      <c r="X708" s="26" t="n"/>
      <c r="Y708" s="26" t="n"/>
      <c r="Z708" s="26" t="n"/>
      <c r="AA708" s="26" t="n"/>
      <c r="AB708" s="26" t="n"/>
      <c r="AC708" s="26" t="n"/>
      <c r="AD708" s="26" t="n"/>
      <c r="AE708" s="26" t="n"/>
      <c r="AF708" s="26" t="n"/>
      <c r="AG708" s="26" t="n"/>
      <c r="AH708" s="26" t="n"/>
      <c r="AI708" s="26" t="n"/>
      <c r="AJ708" s="26" t="n"/>
      <c r="AK708" s="26" t="n"/>
    </row>
    <row r="709" ht="15.75" customHeight="1" s="120">
      <c r="A709" s="26" t="n"/>
      <c r="B709" s="26" t="n"/>
      <c r="C709" s="26" t="n"/>
      <c r="D709" s="26" t="n"/>
      <c r="E709" s="26" t="n"/>
      <c r="F709" s="26" t="n"/>
      <c r="G709" s="26" t="n"/>
      <c r="H709" s="26" t="n"/>
      <c r="I709" s="26" t="n"/>
      <c r="J709" s="26" t="n"/>
      <c r="K709" s="26" t="n"/>
      <c r="L709" s="26" t="n"/>
      <c r="M709" s="26" t="n"/>
      <c r="N709" s="26" t="n"/>
      <c r="O709" s="26" t="n"/>
      <c r="P709" s="26" t="n"/>
      <c r="Q709" s="26" t="n"/>
      <c r="R709" s="26" t="n"/>
      <c r="S709" s="26" t="n"/>
      <c r="T709" s="26" t="n"/>
      <c r="U709" s="26" t="n"/>
      <c r="V709" s="26" t="n"/>
      <c r="W709" s="26" t="n"/>
      <c r="X709" s="26" t="n"/>
      <c r="Y709" s="26" t="n"/>
      <c r="Z709" s="26" t="n"/>
      <c r="AA709" s="26" t="n"/>
      <c r="AB709" s="26" t="n"/>
      <c r="AC709" s="26" t="n"/>
      <c r="AD709" s="26" t="n"/>
      <c r="AE709" s="26" t="n"/>
      <c r="AF709" s="26" t="n"/>
      <c r="AG709" s="26" t="n"/>
      <c r="AH709" s="26" t="n"/>
      <c r="AI709" s="26" t="n"/>
      <c r="AJ709" s="26" t="n"/>
      <c r="AK709" s="26" t="n"/>
    </row>
    <row r="710" ht="15.75" customHeight="1" s="120">
      <c r="A710" s="26" t="n"/>
      <c r="B710" s="26" t="n"/>
      <c r="C710" s="26" t="n"/>
      <c r="D710" s="26" t="n"/>
      <c r="E710" s="26" t="n"/>
      <c r="F710" s="26" t="n"/>
      <c r="G710" s="26" t="n"/>
      <c r="H710" s="26" t="n"/>
      <c r="I710" s="26" t="n"/>
      <c r="J710" s="26" t="n"/>
      <c r="K710" s="26" t="n"/>
      <c r="L710" s="26" t="n"/>
      <c r="M710" s="26" t="n"/>
      <c r="N710" s="26" t="n"/>
      <c r="O710" s="26" t="n"/>
      <c r="P710" s="26" t="n"/>
      <c r="Q710" s="26" t="n"/>
      <c r="R710" s="26" t="n"/>
      <c r="S710" s="26" t="n"/>
      <c r="T710" s="26" t="n"/>
      <c r="U710" s="26" t="n"/>
      <c r="V710" s="26" t="n"/>
      <c r="W710" s="26" t="n"/>
      <c r="X710" s="26" t="n"/>
      <c r="Y710" s="26" t="n"/>
      <c r="Z710" s="26" t="n"/>
      <c r="AA710" s="26" t="n"/>
      <c r="AB710" s="26" t="n"/>
      <c r="AC710" s="26" t="n"/>
      <c r="AD710" s="26" t="n"/>
      <c r="AE710" s="26" t="n"/>
      <c r="AF710" s="26" t="n"/>
      <c r="AG710" s="26" t="n"/>
      <c r="AH710" s="26" t="n"/>
      <c r="AI710" s="26" t="n"/>
      <c r="AJ710" s="26" t="n"/>
      <c r="AK710" s="26" t="n"/>
    </row>
    <row r="711" ht="15.75" customHeight="1" s="120">
      <c r="A711" s="26" t="n"/>
      <c r="B711" s="26" t="n"/>
      <c r="C711" s="26" t="n"/>
      <c r="D711" s="26" t="n"/>
      <c r="E711" s="26" t="n"/>
      <c r="F711" s="26" t="n"/>
      <c r="G711" s="26" t="n"/>
      <c r="H711" s="26" t="n"/>
      <c r="I711" s="26" t="n"/>
      <c r="J711" s="26" t="n"/>
      <c r="K711" s="26" t="n"/>
      <c r="L711" s="26" t="n"/>
      <c r="M711" s="26" t="n"/>
      <c r="N711" s="26" t="n"/>
      <c r="O711" s="26" t="n"/>
      <c r="P711" s="26" t="n"/>
      <c r="Q711" s="26" t="n"/>
      <c r="R711" s="26" t="n"/>
      <c r="S711" s="26" t="n"/>
      <c r="T711" s="26" t="n"/>
      <c r="U711" s="26" t="n"/>
      <c r="V711" s="26" t="n"/>
      <c r="W711" s="26" t="n"/>
      <c r="X711" s="26" t="n"/>
      <c r="Y711" s="26" t="n"/>
      <c r="Z711" s="26" t="n"/>
      <c r="AA711" s="26" t="n"/>
      <c r="AB711" s="26" t="n"/>
      <c r="AC711" s="26" t="n"/>
      <c r="AD711" s="26" t="n"/>
      <c r="AE711" s="26" t="n"/>
      <c r="AF711" s="26" t="n"/>
      <c r="AG711" s="26" t="n"/>
      <c r="AH711" s="26" t="n"/>
      <c r="AI711" s="26" t="n"/>
      <c r="AJ711" s="26" t="n"/>
      <c r="AK711" s="26" t="n"/>
    </row>
    <row r="712" ht="15.75" customHeight="1" s="120">
      <c r="A712" s="26" t="n"/>
      <c r="B712" s="26" t="n"/>
      <c r="C712" s="26" t="n"/>
      <c r="D712" s="26" t="n"/>
      <c r="E712" s="26" t="n"/>
      <c r="F712" s="26" t="n"/>
      <c r="G712" s="26" t="n"/>
      <c r="H712" s="26" t="n"/>
      <c r="I712" s="26" t="n"/>
      <c r="J712" s="26" t="n"/>
      <c r="K712" s="26" t="n"/>
      <c r="L712" s="26" t="n"/>
      <c r="M712" s="26" t="n"/>
      <c r="N712" s="26" t="n"/>
      <c r="O712" s="26" t="n"/>
      <c r="P712" s="26" t="n"/>
      <c r="Q712" s="26" t="n"/>
      <c r="R712" s="26" t="n"/>
      <c r="S712" s="26" t="n"/>
      <c r="T712" s="26" t="n"/>
      <c r="U712" s="26" t="n"/>
      <c r="V712" s="26" t="n"/>
      <c r="W712" s="26" t="n"/>
      <c r="X712" s="26" t="n"/>
      <c r="Y712" s="26" t="n"/>
      <c r="Z712" s="26" t="n"/>
      <c r="AA712" s="26" t="n"/>
      <c r="AB712" s="26" t="n"/>
      <c r="AC712" s="26" t="n"/>
      <c r="AD712" s="26" t="n"/>
      <c r="AE712" s="26" t="n"/>
      <c r="AF712" s="26" t="n"/>
      <c r="AG712" s="26" t="n"/>
      <c r="AH712" s="26" t="n"/>
      <c r="AI712" s="26" t="n"/>
      <c r="AJ712" s="26" t="n"/>
      <c r="AK712" s="26" t="n"/>
    </row>
    <row r="713" ht="15.75" customHeight="1" s="120">
      <c r="A713" s="26" t="n"/>
      <c r="B713" s="26" t="n"/>
      <c r="C713" s="26" t="n"/>
      <c r="D713" s="26" t="n"/>
      <c r="E713" s="26" t="n"/>
      <c r="F713" s="26" t="n"/>
      <c r="G713" s="26" t="n"/>
      <c r="H713" s="26" t="n"/>
      <c r="I713" s="26" t="n"/>
      <c r="J713" s="26" t="n"/>
      <c r="K713" s="26" t="n"/>
      <c r="L713" s="26" t="n"/>
      <c r="M713" s="26" t="n"/>
      <c r="N713" s="26" t="n"/>
      <c r="O713" s="26" t="n"/>
      <c r="P713" s="26" t="n"/>
      <c r="Q713" s="26" t="n"/>
      <c r="R713" s="26" t="n"/>
      <c r="S713" s="26" t="n"/>
      <c r="T713" s="26" t="n"/>
      <c r="U713" s="26" t="n"/>
      <c r="V713" s="26" t="n"/>
      <c r="W713" s="26" t="n"/>
      <c r="X713" s="26" t="n"/>
      <c r="Y713" s="26" t="n"/>
      <c r="Z713" s="26" t="n"/>
      <c r="AA713" s="26" t="n"/>
      <c r="AB713" s="26" t="n"/>
      <c r="AC713" s="26" t="n"/>
      <c r="AD713" s="26" t="n"/>
      <c r="AE713" s="26" t="n"/>
      <c r="AF713" s="26" t="n"/>
      <c r="AG713" s="26" t="n"/>
      <c r="AH713" s="26" t="n"/>
      <c r="AI713" s="26" t="n"/>
      <c r="AJ713" s="26" t="n"/>
      <c r="AK713" s="26" t="n"/>
    </row>
    <row r="714" ht="15.75" customHeight="1" s="120">
      <c r="A714" s="26" t="n"/>
      <c r="B714" s="26" t="n"/>
      <c r="C714" s="26" t="n"/>
      <c r="D714" s="26" t="n"/>
      <c r="E714" s="26" t="n"/>
      <c r="F714" s="26" t="n"/>
      <c r="G714" s="26" t="n"/>
      <c r="H714" s="26" t="n"/>
      <c r="I714" s="26" t="n"/>
      <c r="J714" s="26" t="n"/>
      <c r="K714" s="26" t="n"/>
      <c r="L714" s="26" t="n"/>
      <c r="M714" s="26" t="n"/>
      <c r="N714" s="26" t="n"/>
      <c r="O714" s="26" t="n"/>
      <c r="P714" s="26" t="n"/>
      <c r="Q714" s="26" t="n"/>
      <c r="R714" s="26" t="n"/>
      <c r="S714" s="26" t="n"/>
      <c r="T714" s="26" t="n"/>
      <c r="U714" s="26" t="n"/>
      <c r="V714" s="26" t="n"/>
      <c r="W714" s="26" t="n"/>
      <c r="X714" s="26" t="n"/>
      <c r="Y714" s="26" t="n"/>
      <c r="Z714" s="26" t="n"/>
      <c r="AA714" s="26" t="n"/>
      <c r="AB714" s="26" t="n"/>
      <c r="AC714" s="26" t="n"/>
      <c r="AD714" s="26" t="n"/>
      <c r="AE714" s="26" t="n"/>
      <c r="AF714" s="26" t="n"/>
      <c r="AG714" s="26" t="n"/>
      <c r="AH714" s="26" t="n"/>
      <c r="AI714" s="26" t="n"/>
      <c r="AJ714" s="26" t="n"/>
      <c r="AK714" s="26" t="n"/>
    </row>
    <row r="715" ht="15.75" customHeight="1" s="120">
      <c r="A715" s="26" t="n"/>
      <c r="B715" s="26" t="n"/>
      <c r="C715" s="26" t="n"/>
      <c r="D715" s="26" t="n"/>
      <c r="E715" s="26" t="n"/>
      <c r="F715" s="26" t="n"/>
      <c r="G715" s="26" t="n"/>
      <c r="H715" s="26" t="n"/>
      <c r="I715" s="26" t="n"/>
      <c r="J715" s="26" t="n"/>
      <c r="K715" s="26" t="n"/>
      <c r="L715" s="26" t="n"/>
      <c r="M715" s="26" t="n"/>
      <c r="N715" s="26" t="n"/>
      <c r="O715" s="26" t="n"/>
      <c r="P715" s="26" t="n"/>
      <c r="Q715" s="26" t="n"/>
      <c r="R715" s="26" t="n"/>
      <c r="S715" s="26" t="n"/>
      <c r="T715" s="26" t="n"/>
      <c r="U715" s="26" t="n"/>
      <c r="V715" s="26" t="n"/>
      <c r="W715" s="26" t="n"/>
      <c r="X715" s="26" t="n"/>
      <c r="Y715" s="26" t="n"/>
      <c r="Z715" s="26" t="n"/>
      <c r="AA715" s="26" t="n"/>
      <c r="AB715" s="26" t="n"/>
      <c r="AC715" s="26" t="n"/>
      <c r="AD715" s="26" t="n"/>
      <c r="AE715" s="26" t="n"/>
      <c r="AF715" s="26" t="n"/>
      <c r="AG715" s="26" t="n"/>
      <c r="AH715" s="26" t="n"/>
      <c r="AI715" s="26" t="n"/>
      <c r="AJ715" s="26" t="n"/>
      <c r="AK715" s="26" t="n"/>
    </row>
    <row r="716" ht="15.75" customHeight="1" s="120">
      <c r="A716" s="26" t="n"/>
      <c r="B716" s="26" t="n"/>
      <c r="C716" s="26" t="n"/>
      <c r="D716" s="26" t="n"/>
      <c r="E716" s="26" t="n"/>
      <c r="F716" s="26" t="n"/>
      <c r="G716" s="26" t="n"/>
      <c r="H716" s="26" t="n"/>
      <c r="I716" s="26" t="n"/>
      <c r="J716" s="26" t="n"/>
      <c r="K716" s="26" t="n"/>
      <c r="L716" s="26" t="n"/>
      <c r="M716" s="26" t="n"/>
      <c r="N716" s="26" t="n"/>
      <c r="O716" s="26" t="n"/>
      <c r="P716" s="26" t="n"/>
      <c r="Q716" s="26" t="n"/>
      <c r="R716" s="26" t="n"/>
      <c r="S716" s="26" t="n"/>
      <c r="T716" s="26" t="n"/>
      <c r="U716" s="26" t="n"/>
      <c r="V716" s="26" t="n"/>
      <c r="W716" s="26" t="n"/>
      <c r="X716" s="26" t="n"/>
      <c r="Y716" s="26" t="n"/>
      <c r="Z716" s="26" t="n"/>
      <c r="AA716" s="26" t="n"/>
      <c r="AB716" s="26" t="n"/>
      <c r="AC716" s="26" t="n"/>
      <c r="AD716" s="26" t="n"/>
      <c r="AE716" s="26" t="n"/>
      <c r="AF716" s="26" t="n"/>
      <c r="AG716" s="26" t="n"/>
      <c r="AH716" s="26" t="n"/>
      <c r="AI716" s="26" t="n"/>
      <c r="AJ716" s="26" t="n"/>
      <c r="AK716" s="26" t="n"/>
    </row>
    <row r="717" ht="15.75" customHeight="1" s="120">
      <c r="A717" s="26" t="n"/>
      <c r="B717" s="26" t="n"/>
      <c r="C717" s="26" t="n"/>
      <c r="D717" s="26" t="n"/>
      <c r="E717" s="26" t="n"/>
      <c r="F717" s="26" t="n"/>
      <c r="G717" s="26" t="n"/>
      <c r="H717" s="26" t="n"/>
      <c r="I717" s="26" t="n"/>
      <c r="J717" s="26" t="n"/>
      <c r="K717" s="26" t="n"/>
      <c r="L717" s="26" t="n"/>
      <c r="M717" s="26" t="n"/>
      <c r="N717" s="26" t="n"/>
      <c r="O717" s="26" t="n"/>
      <c r="P717" s="26" t="n"/>
      <c r="Q717" s="26" t="n"/>
      <c r="R717" s="26" t="n"/>
      <c r="S717" s="26" t="n"/>
      <c r="T717" s="26" t="n"/>
      <c r="U717" s="26" t="n"/>
      <c r="V717" s="26" t="n"/>
      <c r="W717" s="26" t="n"/>
      <c r="X717" s="26" t="n"/>
      <c r="Y717" s="26" t="n"/>
      <c r="Z717" s="26" t="n"/>
      <c r="AA717" s="26" t="n"/>
      <c r="AB717" s="26" t="n"/>
      <c r="AC717" s="26" t="n"/>
      <c r="AD717" s="26" t="n"/>
      <c r="AE717" s="26" t="n"/>
      <c r="AF717" s="26" t="n"/>
      <c r="AG717" s="26" t="n"/>
      <c r="AH717" s="26" t="n"/>
      <c r="AI717" s="26" t="n"/>
      <c r="AJ717" s="26" t="n"/>
      <c r="AK717" s="26" t="n"/>
    </row>
    <row r="718" ht="15.75" customHeight="1" s="120">
      <c r="A718" s="26" t="n"/>
      <c r="B718" s="26" t="n"/>
      <c r="C718" s="26" t="n"/>
      <c r="D718" s="26" t="n"/>
      <c r="E718" s="26" t="n"/>
      <c r="F718" s="26" t="n"/>
      <c r="G718" s="26" t="n"/>
      <c r="H718" s="26" t="n"/>
      <c r="I718" s="26" t="n"/>
      <c r="J718" s="26" t="n"/>
      <c r="K718" s="26" t="n"/>
      <c r="L718" s="26" t="n"/>
      <c r="M718" s="26" t="n"/>
      <c r="N718" s="26" t="n"/>
      <c r="O718" s="26" t="n"/>
      <c r="P718" s="26" t="n"/>
      <c r="Q718" s="26" t="n"/>
      <c r="R718" s="26" t="n"/>
      <c r="S718" s="26" t="n"/>
      <c r="T718" s="26" t="n"/>
      <c r="U718" s="26" t="n"/>
      <c r="V718" s="26" t="n"/>
      <c r="W718" s="26" t="n"/>
      <c r="X718" s="26" t="n"/>
      <c r="Y718" s="26" t="n"/>
      <c r="Z718" s="26" t="n"/>
      <c r="AA718" s="26" t="n"/>
      <c r="AB718" s="26" t="n"/>
      <c r="AC718" s="26" t="n"/>
      <c r="AD718" s="26" t="n"/>
      <c r="AE718" s="26" t="n"/>
      <c r="AF718" s="26" t="n"/>
      <c r="AG718" s="26" t="n"/>
      <c r="AH718" s="26" t="n"/>
      <c r="AI718" s="26" t="n"/>
      <c r="AJ718" s="26" t="n"/>
      <c r="AK718" s="26" t="n"/>
    </row>
    <row r="719" ht="15.75" customHeight="1" s="120">
      <c r="A719" s="26" t="n"/>
      <c r="B719" s="26" t="n"/>
      <c r="C719" s="26" t="n"/>
      <c r="D719" s="26" t="n"/>
      <c r="E719" s="26" t="n"/>
      <c r="F719" s="26" t="n"/>
      <c r="G719" s="26" t="n"/>
      <c r="H719" s="26" t="n"/>
      <c r="I719" s="26" t="n"/>
      <c r="J719" s="26" t="n"/>
      <c r="K719" s="26" t="n"/>
      <c r="L719" s="26" t="n"/>
      <c r="M719" s="26" t="n"/>
      <c r="N719" s="26" t="n"/>
      <c r="O719" s="26" t="n"/>
      <c r="P719" s="26" t="n"/>
      <c r="Q719" s="26" t="n"/>
      <c r="R719" s="26" t="n"/>
      <c r="S719" s="26" t="n"/>
      <c r="T719" s="26" t="n"/>
      <c r="U719" s="26" t="n"/>
      <c r="V719" s="26" t="n"/>
      <c r="W719" s="26" t="n"/>
      <c r="X719" s="26" t="n"/>
      <c r="Y719" s="26" t="n"/>
      <c r="Z719" s="26" t="n"/>
      <c r="AA719" s="26" t="n"/>
      <c r="AB719" s="26" t="n"/>
      <c r="AC719" s="26" t="n"/>
      <c r="AD719" s="26" t="n"/>
      <c r="AE719" s="26" t="n"/>
      <c r="AF719" s="26" t="n"/>
      <c r="AG719" s="26" t="n"/>
      <c r="AH719" s="26" t="n"/>
      <c r="AI719" s="26" t="n"/>
      <c r="AJ719" s="26" t="n"/>
      <c r="AK719" s="26" t="n"/>
    </row>
    <row r="720" ht="15.75" customHeight="1" s="120">
      <c r="A720" s="26" t="n"/>
      <c r="B720" s="26" t="n"/>
      <c r="C720" s="26" t="n"/>
      <c r="D720" s="26" t="n"/>
      <c r="E720" s="26" t="n"/>
      <c r="F720" s="26" t="n"/>
      <c r="G720" s="26" t="n"/>
      <c r="H720" s="26" t="n"/>
      <c r="I720" s="26" t="n"/>
      <c r="J720" s="26" t="n"/>
      <c r="K720" s="26" t="n"/>
      <c r="L720" s="26" t="n"/>
      <c r="M720" s="26" t="n"/>
      <c r="N720" s="26" t="n"/>
      <c r="O720" s="26" t="n"/>
      <c r="P720" s="26" t="n"/>
      <c r="Q720" s="26" t="n"/>
      <c r="R720" s="26" t="n"/>
      <c r="S720" s="26" t="n"/>
      <c r="T720" s="26" t="n"/>
      <c r="U720" s="26" t="n"/>
      <c r="V720" s="26" t="n"/>
      <c r="W720" s="26" t="n"/>
      <c r="X720" s="26" t="n"/>
      <c r="Y720" s="26" t="n"/>
      <c r="Z720" s="26" t="n"/>
      <c r="AA720" s="26" t="n"/>
      <c r="AB720" s="26" t="n"/>
      <c r="AC720" s="26" t="n"/>
      <c r="AD720" s="26" t="n"/>
      <c r="AE720" s="26" t="n"/>
      <c r="AF720" s="26" t="n"/>
      <c r="AG720" s="26" t="n"/>
      <c r="AH720" s="26" t="n"/>
      <c r="AI720" s="26" t="n"/>
      <c r="AJ720" s="26" t="n"/>
      <c r="AK720" s="26" t="n"/>
    </row>
    <row r="721" ht="15.75" customHeight="1" s="120">
      <c r="A721" s="26" t="n"/>
      <c r="B721" s="26" t="n"/>
      <c r="C721" s="26" t="n"/>
      <c r="D721" s="26" t="n"/>
      <c r="E721" s="26" t="n"/>
      <c r="F721" s="26" t="n"/>
      <c r="G721" s="26" t="n"/>
      <c r="H721" s="26" t="n"/>
      <c r="I721" s="26" t="n"/>
      <c r="J721" s="26" t="n"/>
      <c r="K721" s="26" t="n"/>
      <c r="L721" s="26" t="n"/>
      <c r="M721" s="26" t="n"/>
      <c r="N721" s="26" t="n"/>
      <c r="O721" s="26" t="n"/>
      <c r="P721" s="26" t="n"/>
      <c r="Q721" s="26" t="n"/>
      <c r="R721" s="26" t="n"/>
      <c r="S721" s="26" t="n"/>
      <c r="T721" s="26" t="n"/>
      <c r="U721" s="26" t="n"/>
      <c r="V721" s="26" t="n"/>
      <c r="W721" s="26" t="n"/>
      <c r="X721" s="26" t="n"/>
      <c r="Y721" s="26" t="n"/>
      <c r="Z721" s="26" t="n"/>
      <c r="AA721" s="26" t="n"/>
      <c r="AB721" s="26" t="n"/>
      <c r="AC721" s="26" t="n"/>
      <c r="AD721" s="26" t="n"/>
      <c r="AE721" s="26" t="n"/>
      <c r="AF721" s="26" t="n"/>
      <c r="AG721" s="26" t="n"/>
      <c r="AH721" s="26" t="n"/>
      <c r="AI721" s="26" t="n"/>
      <c r="AJ721" s="26" t="n"/>
      <c r="AK721" s="26" t="n"/>
    </row>
    <row r="722" ht="15.75" customHeight="1" s="120">
      <c r="A722" s="26" t="n"/>
      <c r="B722" s="26" t="n"/>
      <c r="C722" s="26" t="n"/>
      <c r="D722" s="26" t="n"/>
      <c r="E722" s="26" t="n"/>
      <c r="F722" s="26" t="n"/>
      <c r="G722" s="26" t="n"/>
      <c r="H722" s="26" t="n"/>
      <c r="I722" s="26" t="n"/>
      <c r="J722" s="26" t="n"/>
      <c r="K722" s="26" t="n"/>
      <c r="L722" s="26" t="n"/>
      <c r="M722" s="26" t="n"/>
      <c r="N722" s="26" t="n"/>
      <c r="O722" s="26" t="n"/>
      <c r="P722" s="26" t="n"/>
      <c r="Q722" s="26" t="n"/>
      <c r="R722" s="26" t="n"/>
      <c r="S722" s="26" t="n"/>
      <c r="T722" s="26" t="n"/>
      <c r="U722" s="26" t="n"/>
      <c r="V722" s="26" t="n"/>
      <c r="W722" s="26" t="n"/>
      <c r="X722" s="26" t="n"/>
      <c r="Y722" s="26" t="n"/>
      <c r="Z722" s="26" t="n"/>
      <c r="AA722" s="26" t="n"/>
      <c r="AB722" s="26" t="n"/>
      <c r="AC722" s="26" t="n"/>
      <c r="AD722" s="26" t="n"/>
      <c r="AE722" s="26" t="n"/>
      <c r="AF722" s="26" t="n"/>
      <c r="AG722" s="26" t="n"/>
      <c r="AH722" s="26" t="n"/>
      <c r="AI722" s="26" t="n"/>
      <c r="AJ722" s="26" t="n"/>
      <c r="AK722" s="26" t="n"/>
    </row>
    <row r="723" ht="15.75" customHeight="1" s="120">
      <c r="A723" s="26" t="n"/>
      <c r="B723" s="26" t="n"/>
      <c r="C723" s="26" t="n"/>
      <c r="D723" s="26" t="n"/>
      <c r="E723" s="26" t="n"/>
      <c r="F723" s="26" t="n"/>
      <c r="G723" s="26" t="n"/>
      <c r="H723" s="26" t="n"/>
      <c r="I723" s="26" t="n"/>
      <c r="J723" s="26" t="n"/>
      <c r="K723" s="26" t="n"/>
      <c r="L723" s="26" t="n"/>
      <c r="M723" s="26" t="n"/>
      <c r="N723" s="26" t="n"/>
      <c r="O723" s="26" t="n"/>
      <c r="P723" s="26" t="n"/>
      <c r="Q723" s="26" t="n"/>
      <c r="R723" s="26" t="n"/>
      <c r="S723" s="26" t="n"/>
      <c r="T723" s="26" t="n"/>
      <c r="U723" s="26" t="n"/>
      <c r="V723" s="26" t="n"/>
      <c r="W723" s="26" t="n"/>
      <c r="X723" s="26" t="n"/>
      <c r="Y723" s="26" t="n"/>
      <c r="Z723" s="26" t="n"/>
      <c r="AA723" s="26" t="n"/>
      <c r="AB723" s="26" t="n"/>
      <c r="AC723" s="26" t="n"/>
      <c r="AD723" s="26" t="n"/>
      <c r="AE723" s="26" t="n"/>
      <c r="AF723" s="26" t="n"/>
      <c r="AG723" s="26" t="n"/>
      <c r="AH723" s="26" t="n"/>
      <c r="AI723" s="26" t="n"/>
      <c r="AJ723" s="26" t="n"/>
      <c r="AK723" s="26" t="n"/>
    </row>
    <row r="724" ht="15.75" customHeight="1" s="120">
      <c r="A724" s="26" t="n"/>
      <c r="B724" s="26" t="n"/>
      <c r="C724" s="26" t="n"/>
      <c r="D724" s="26" t="n"/>
      <c r="E724" s="26" t="n"/>
      <c r="F724" s="26" t="n"/>
      <c r="G724" s="26" t="n"/>
      <c r="H724" s="26" t="n"/>
      <c r="I724" s="26" t="n"/>
      <c r="J724" s="26" t="n"/>
      <c r="K724" s="26" t="n"/>
      <c r="L724" s="26" t="n"/>
      <c r="M724" s="26" t="n"/>
      <c r="N724" s="26" t="n"/>
      <c r="O724" s="26" t="n"/>
      <c r="P724" s="26" t="n"/>
      <c r="Q724" s="26" t="n"/>
      <c r="R724" s="26" t="n"/>
      <c r="S724" s="26" t="n"/>
      <c r="T724" s="26" t="n"/>
      <c r="U724" s="26" t="n"/>
      <c r="V724" s="26" t="n"/>
      <c r="W724" s="26" t="n"/>
      <c r="X724" s="26" t="n"/>
      <c r="Y724" s="26" t="n"/>
      <c r="Z724" s="26" t="n"/>
      <c r="AA724" s="26" t="n"/>
      <c r="AB724" s="26" t="n"/>
      <c r="AC724" s="26" t="n"/>
      <c r="AD724" s="26" t="n"/>
      <c r="AE724" s="26" t="n"/>
      <c r="AF724" s="26" t="n"/>
      <c r="AG724" s="26" t="n"/>
      <c r="AH724" s="26" t="n"/>
      <c r="AI724" s="26" t="n"/>
      <c r="AJ724" s="26" t="n"/>
      <c r="AK724" s="26" t="n"/>
    </row>
    <row r="725" ht="15.75" customHeight="1" s="120">
      <c r="A725" s="26" t="n"/>
      <c r="B725" s="26" t="n"/>
      <c r="C725" s="26" t="n"/>
      <c r="D725" s="26" t="n"/>
      <c r="E725" s="26" t="n"/>
      <c r="F725" s="26" t="n"/>
      <c r="G725" s="26" t="n"/>
      <c r="H725" s="26" t="n"/>
      <c r="I725" s="26" t="n"/>
      <c r="J725" s="26" t="n"/>
      <c r="K725" s="26" t="n"/>
      <c r="L725" s="26" t="n"/>
      <c r="M725" s="26" t="n"/>
      <c r="N725" s="26" t="n"/>
      <c r="O725" s="26" t="n"/>
      <c r="P725" s="26" t="n"/>
      <c r="Q725" s="26" t="n"/>
      <c r="R725" s="26" t="n"/>
      <c r="S725" s="26" t="n"/>
      <c r="T725" s="26" t="n"/>
      <c r="U725" s="26" t="n"/>
      <c r="V725" s="26" t="n"/>
      <c r="W725" s="26" t="n"/>
      <c r="X725" s="26" t="n"/>
      <c r="Y725" s="26" t="n"/>
      <c r="Z725" s="26" t="n"/>
      <c r="AA725" s="26" t="n"/>
      <c r="AB725" s="26" t="n"/>
      <c r="AC725" s="26" t="n"/>
      <c r="AD725" s="26" t="n"/>
      <c r="AE725" s="26" t="n"/>
      <c r="AF725" s="26" t="n"/>
      <c r="AG725" s="26" t="n"/>
      <c r="AH725" s="26" t="n"/>
      <c r="AI725" s="26" t="n"/>
      <c r="AJ725" s="26" t="n"/>
      <c r="AK725" s="26" t="n"/>
    </row>
    <row r="726" ht="15.75" customHeight="1" s="120">
      <c r="A726" s="26" t="n"/>
      <c r="B726" s="26" t="n"/>
      <c r="C726" s="26" t="n"/>
      <c r="D726" s="26" t="n"/>
      <c r="E726" s="26" t="n"/>
      <c r="F726" s="26" t="n"/>
      <c r="G726" s="26" t="n"/>
      <c r="H726" s="26" t="n"/>
      <c r="I726" s="26" t="n"/>
      <c r="J726" s="26" t="n"/>
      <c r="K726" s="26" t="n"/>
      <c r="L726" s="26" t="n"/>
      <c r="M726" s="26" t="n"/>
      <c r="N726" s="26" t="n"/>
      <c r="O726" s="26" t="n"/>
      <c r="P726" s="26" t="n"/>
      <c r="Q726" s="26" t="n"/>
      <c r="R726" s="26" t="n"/>
      <c r="S726" s="26" t="n"/>
      <c r="T726" s="26" t="n"/>
      <c r="U726" s="26" t="n"/>
      <c r="V726" s="26" t="n"/>
      <c r="W726" s="26" t="n"/>
      <c r="X726" s="26" t="n"/>
      <c r="Y726" s="26" t="n"/>
      <c r="Z726" s="26" t="n"/>
      <c r="AA726" s="26" t="n"/>
      <c r="AB726" s="26" t="n"/>
      <c r="AC726" s="26" t="n"/>
      <c r="AD726" s="26" t="n"/>
      <c r="AE726" s="26" t="n"/>
      <c r="AF726" s="26" t="n"/>
      <c r="AG726" s="26" t="n"/>
      <c r="AH726" s="26" t="n"/>
      <c r="AI726" s="26" t="n"/>
      <c r="AJ726" s="26" t="n"/>
      <c r="AK726" s="26" t="n"/>
    </row>
    <row r="727" ht="15.75" customHeight="1" s="120">
      <c r="A727" s="26" t="n"/>
      <c r="B727" s="26" t="n"/>
      <c r="C727" s="26" t="n"/>
      <c r="D727" s="26" t="n"/>
      <c r="E727" s="26" t="n"/>
      <c r="F727" s="26" t="n"/>
      <c r="G727" s="26" t="n"/>
      <c r="H727" s="26" t="n"/>
      <c r="I727" s="26" t="n"/>
      <c r="J727" s="26" t="n"/>
      <c r="K727" s="26" t="n"/>
      <c r="L727" s="26" t="n"/>
      <c r="M727" s="26" t="n"/>
      <c r="N727" s="26" t="n"/>
      <c r="O727" s="26" t="n"/>
      <c r="P727" s="26" t="n"/>
      <c r="Q727" s="26" t="n"/>
      <c r="R727" s="26" t="n"/>
      <c r="S727" s="26" t="n"/>
      <c r="T727" s="26" t="n"/>
      <c r="U727" s="26" t="n"/>
      <c r="V727" s="26" t="n"/>
      <c r="W727" s="26" t="n"/>
      <c r="X727" s="26" t="n"/>
      <c r="Y727" s="26" t="n"/>
      <c r="Z727" s="26" t="n"/>
      <c r="AA727" s="26" t="n"/>
      <c r="AB727" s="26" t="n"/>
      <c r="AC727" s="26" t="n"/>
      <c r="AD727" s="26" t="n"/>
      <c r="AE727" s="26" t="n"/>
      <c r="AF727" s="26" t="n"/>
      <c r="AG727" s="26" t="n"/>
      <c r="AH727" s="26" t="n"/>
      <c r="AI727" s="26" t="n"/>
      <c r="AJ727" s="26" t="n"/>
      <c r="AK727" s="26" t="n"/>
    </row>
    <row r="728" ht="15.75" customHeight="1" s="120">
      <c r="A728" s="26" t="n"/>
      <c r="B728" s="26" t="n"/>
      <c r="C728" s="26" t="n"/>
      <c r="D728" s="26" t="n"/>
      <c r="E728" s="26" t="n"/>
      <c r="F728" s="26" t="n"/>
      <c r="G728" s="26" t="n"/>
      <c r="H728" s="26" t="n"/>
      <c r="I728" s="26" t="n"/>
      <c r="J728" s="26" t="n"/>
      <c r="K728" s="26" t="n"/>
      <c r="L728" s="26" t="n"/>
      <c r="M728" s="26" t="n"/>
      <c r="N728" s="26" t="n"/>
      <c r="O728" s="26" t="n"/>
      <c r="P728" s="26" t="n"/>
      <c r="Q728" s="26" t="n"/>
      <c r="R728" s="26" t="n"/>
      <c r="S728" s="26" t="n"/>
      <c r="T728" s="26" t="n"/>
      <c r="U728" s="26" t="n"/>
      <c r="V728" s="26" t="n"/>
      <c r="W728" s="26" t="n"/>
      <c r="X728" s="26" t="n"/>
      <c r="Y728" s="26" t="n"/>
      <c r="Z728" s="26" t="n"/>
      <c r="AA728" s="26" t="n"/>
      <c r="AB728" s="26" t="n"/>
      <c r="AC728" s="26" t="n"/>
      <c r="AD728" s="26" t="n"/>
      <c r="AE728" s="26" t="n"/>
      <c r="AF728" s="26" t="n"/>
      <c r="AG728" s="26" t="n"/>
      <c r="AH728" s="26" t="n"/>
      <c r="AI728" s="26" t="n"/>
      <c r="AJ728" s="26" t="n"/>
      <c r="AK728" s="26" t="n"/>
    </row>
    <row r="729" ht="15.75" customHeight="1" s="120">
      <c r="A729" s="26" t="n"/>
      <c r="B729" s="26" t="n"/>
      <c r="C729" s="26" t="n"/>
      <c r="D729" s="26" t="n"/>
      <c r="E729" s="26" t="n"/>
      <c r="F729" s="26" t="n"/>
      <c r="G729" s="26" t="n"/>
      <c r="H729" s="26" t="n"/>
      <c r="I729" s="26" t="n"/>
      <c r="J729" s="26" t="n"/>
      <c r="K729" s="26" t="n"/>
      <c r="L729" s="26" t="n"/>
      <c r="M729" s="26" t="n"/>
      <c r="N729" s="26" t="n"/>
      <c r="O729" s="26" t="n"/>
      <c r="P729" s="26" t="n"/>
      <c r="Q729" s="26" t="n"/>
      <c r="R729" s="26" t="n"/>
      <c r="S729" s="26" t="n"/>
      <c r="T729" s="26" t="n"/>
      <c r="U729" s="26" t="n"/>
      <c r="V729" s="26" t="n"/>
      <c r="W729" s="26" t="n"/>
      <c r="X729" s="26" t="n"/>
      <c r="Y729" s="26" t="n"/>
      <c r="Z729" s="26" t="n"/>
      <c r="AA729" s="26" t="n"/>
      <c r="AB729" s="26" t="n"/>
      <c r="AC729" s="26" t="n"/>
      <c r="AD729" s="26" t="n"/>
      <c r="AE729" s="26" t="n"/>
      <c r="AF729" s="26" t="n"/>
      <c r="AG729" s="26" t="n"/>
      <c r="AH729" s="26" t="n"/>
      <c r="AI729" s="26" t="n"/>
      <c r="AJ729" s="26" t="n"/>
      <c r="AK729" s="26" t="n"/>
    </row>
    <row r="730" ht="15.75" customHeight="1" s="120">
      <c r="A730" s="26" t="n"/>
      <c r="B730" s="26" t="n"/>
      <c r="C730" s="26" t="n"/>
      <c r="D730" s="26" t="n"/>
      <c r="E730" s="26" t="n"/>
      <c r="F730" s="26" t="n"/>
      <c r="G730" s="26" t="n"/>
      <c r="H730" s="26" t="n"/>
      <c r="I730" s="26" t="n"/>
      <c r="J730" s="26" t="n"/>
      <c r="K730" s="26" t="n"/>
      <c r="L730" s="26" t="n"/>
      <c r="M730" s="26" t="n"/>
      <c r="N730" s="26" t="n"/>
      <c r="O730" s="26" t="n"/>
      <c r="P730" s="26" t="n"/>
      <c r="Q730" s="26" t="n"/>
      <c r="R730" s="26" t="n"/>
      <c r="S730" s="26" t="n"/>
      <c r="T730" s="26" t="n"/>
      <c r="U730" s="26" t="n"/>
      <c r="V730" s="26" t="n"/>
      <c r="W730" s="26" t="n"/>
      <c r="X730" s="26" t="n"/>
      <c r="Y730" s="26" t="n"/>
      <c r="Z730" s="26" t="n"/>
      <c r="AA730" s="26" t="n"/>
      <c r="AB730" s="26" t="n"/>
      <c r="AC730" s="26" t="n"/>
      <c r="AD730" s="26" t="n"/>
      <c r="AE730" s="26" t="n"/>
      <c r="AF730" s="26" t="n"/>
      <c r="AG730" s="26" t="n"/>
      <c r="AH730" s="26" t="n"/>
      <c r="AI730" s="26" t="n"/>
      <c r="AJ730" s="26" t="n"/>
      <c r="AK730" s="26" t="n"/>
    </row>
    <row r="731" ht="15.75" customHeight="1" s="120">
      <c r="A731" s="26" t="n"/>
      <c r="B731" s="26" t="n"/>
      <c r="C731" s="26" t="n"/>
      <c r="D731" s="26" t="n"/>
      <c r="E731" s="26" t="n"/>
      <c r="F731" s="26" t="n"/>
      <c r="G731" s="26" t="n"/>
      <c r="H731" s="26" t="n"/>
      <c r="I731" s="26" t="n"/>
      <c r="J731" s="26" t="n"/>
      <c r="K731" s="26" t="n"/>
      <c r="L731" s="26" t="n"/>
      <c r="M731" s="26" t="n"/>
      <c r="N731" s="26" t="n"/>
      <c r="O731" s="26" t="n"/>
      <c r="P731" s="26" t="n"/>
      <c r="Q731" s="26" t="n"/>
      <c r="R731" s="26" t="n"/>
      <c r="S731" s="26" t="n"/>
      <c r="T731" s="26" t="n"/>
      <c r="U731" s="26" t="n"/>
      <c r="V731" s="26" t="n"/>
      <c r="W731" s="26" t="n"/>
      <c r="X731" s="26" t="n"/>
      <c r="Y731" s="26" t="n"/>
      <c r="Z731" s="26" t="n"/>
      <c r="AA731" s="26" t="n"/>
      <c r="AB731" s="26" t="n"/>
      <c r="AC731" s="26" t="n"/>
      <c r="AD731" s="26" t="n"/>
      <c r="AE731" s="26" t="n"/>
      <c r="AF731" s="26" t="n"/>
      <c r="AG731" s="26" t="n"/>
      <c r="AH731" s="26" t="n"/>
      <c r="AI731" s="26" t="n"/>
      <c r="AJ731" s="26" t="n"/>
      <c r="AK731" s="26" t="n"/>
    </row>
    <row r="732" ht="15.75" customHeight="1" s="120">
      <c r="A732" s="26" t="n"/>
      <c r="B732" s="26" t="n"/>
      <c r="C732" s="26" t="n"/>
      <c r="D732" s="26" t="n"/>
      <c r="E732" s="26" t="n"/>
      <c r="F732" s="26" t="n"/>
      <c r="G732" s="26" t="n"/>
      <c r="H732" s="26" t="n"/>
      <c r="I732" s="26" t="n"/>
      <c r="J732" s="26" t="n"/>
      <c r="K732" s="26" t="n"/>
      <c r="L732" s="26" t="n"/>
      <c r="M732" s="26" t="n"/>
      <c r="N732" s="26" t="n"/>
      <c r="O732" s="26" t="n"/>
      <c r="P732" s="26" t="n"/>
      <c r="Q732" s="26" t="n"/>
      <c r="R732" s="26" t="n"/>
      <c r="S732" s="26" t="n"/>
      <c r="T732" s="26" t="n"/>
      <c r="U732" s="26" t="n"/>
      <c r="V732" s="26" t="n"/>
      <c r="W732" s="26" t="n"/>
      <c r="X732" s="26" t="n"/>
      <c r="Y732" s="26" t="n"/>
      <c r="Z732" s="26" t="n"/>
      <c r="AA732" s="26" t="n"/>
      <c r="AB732" s="26" t="n"/>
      <c r="AC732" s="26" t="n"/>
      <c r="AD732" s="26" t="n"/>
      <c r="AE732" s="26" t="n"/>
      <c r="AF732" s="26" t="n"/>
      <c r="AG732" s="26" t="n"/>
      <c r="AH732" s="26" t="n"/>
      <c r="AI732" s="26" t="n"/>
      <c r="AJ732" s="26" t="n"/>
      <c r="AK732" s="26" t="n"/>
    </row>
    <row r="733" ht="15.75" customHeight="1" s="120">
      <c r="A733" s="26" t="n"/>
      <c r="B733" s="26" t="n"/>
      <c r="C733" s="26" t="n"/>
      <c r="D733" s="26" t="n"/>
      <c r="E733" s="26" t="n"/>
      <c r="F733" s="26" t="n"/>
      <c r="G733" s="26" t="n"/>
      <c r="H733" s="26" t="n"/>
      <c r="I733" s="26" t="n"/>
      <c r="J733" s="26" t="n"/>
      <c r="K733" s="26" t="n"/>
      <c r="L733" s="26" t="n"/>
      <c r="M733" s="26" t="n"/>
      <c r="N733" s="26" t="n"/>
      <c r="O733" s="26" t="n"/>
      <c r="P733" s="26" t="n"/>
      <c r="Q733" s="26" t="n"/>
      <c r="R733" s="26" t="n"/>
      <c r="S733" s="26" t="n"/>
      <c r="T733" s="26" t="n"/>
      <c r="U733" s="26" t="n"/>
      <c r="V733" s="26" t="n"/>
      <c r="W733" s="26" t="n"/>
      <c r="X733" s="26" t="n"/>
      <c r="Y733" s="26" t="n"/>
      <c r="Z733" s="26" t="n"/>
      <c r="AA733" s="26" t="n"/>
      <c r="AB733" s="26" t="n"/>
      <c r="AC733" s="26" t="n"/>
      <c r="AD733" s="26" t="n"/>
      <c r="AE733" s="26" t="n"/>
      <c r="AF733" s="26" t="n"/>
      <c r="AG733" s="26" t="n"/>
      <c r="AH733" s="26" t="n"/>
      <c r="AI733" s="26" t="n"/>
      <c r="AJ733" s="26" t="n"/>
      <c r="AK733" s="26" t="n"/>
    </row>
    <row r="734" ht="15.75" customHeight="1" s="120">
      <c r="A734" s="26" t="n"/>
      <c r="B734" s="26" t="n"/>
      <c r="C734" s="26" t="n"/>
      <c r="D734" s="26" t="n"/>
      <c r="E734" s="26" t="n"/>
      <c r="F734" s="26" t="n"/>
      <c r="G734" s="26" t="n"/>
      <c r="H734" s="26" t="n"/>
      <c r="I734" s="26" t="n"/>
      <c r="J734" s="26" t="n"/>
      <c r="K734" s="26" t="n"/>
      <c r="L734" s="26" t="n"/>
      <c r="M734" s="26" t="n"/>
      <c r="N734" s="26" t="n"/>
      <c r="O734" s="26" t="n"/>
      <c r="P734" s="26" t="n"/>
      <c r="Q734" s="26" t="n"/>
      <c r="R734" s="26" t="n"/>
      <c r="S734" s="26" t="n"/>
      <c r="T734" s="26" t="n"/>
      <c r="U734" s="26" t="n"/>
      <c r="V734" s="26" t="n"/>
      <c r="W734" s="26" t="n"/>
      <c r="X734" s="26" t="n"/>
      <c r="Y734" s="26" t="n"/>
      <c r="Z734" s="26" t="n"/>
      <c r="AA734" s="26" t="n"/>
      <c r="AB734" s="26" t="n"/>
      <c r="AC734" s="26" t="n"/>
      <c r="AD734" s="26" t="n"/>
      <c r="AE734" s="26" t="n"/>
      <c r="AF734" s="26" t="n"/>
      <c r="AG734" s="26" t="n"/>
      <c r="AH734" s="26" t="n"/>
      <c r="AI734" s="26" t="n"/>
      <c r="AJ734" s="26" t="n"/>
      <c r="AK734" s="26" t="n"/>
    </row>
    <row r="735" ht="15.75" customHeight="1" s="120">
      <c r="A735" s="26" t="n"/>
      <c r="B735" s="26" t="n"/>
      <c r="C735" s="26" t="n"/>
      <c r="D735" s="26" t="n"/>
      <c r="E735" s="26" t="n"/>
      <c r="F735" s="26" t="n"/>
      <c r="G735" s="26" t="n"/>
      <c r="H735" s="26" t="n"/>
      <c r="I735" s="26" t="n"/>
      <c r="J735" s="26" t="n"/>
      <c r="K735" s="26" t="n"/>
      <c r="L735" s="26" t="n"/>
      <c r="M735" s="26" t="n"/>
      <c r="N735" s="26" t="n"/>
      <c r="O735" s="26" t="n"/>
      <c r="P735" s="26" t="n"/>
      <c r="Q735" s="26" t="n"/>
      <c r="R735" s="26" t="n"/>
      <c r="S735" s="26" t="n"/>
      <c r="T735" s="26" t="n"/>
      <c r="U735" s="26" t="n"/>
      <c r="V735" s="26" t="n"/>
      <c r="W735" s="26" t="n"/>
      <c r="X735" s="26" t="n"/>
      <c r="Y735" s="26" t="n"/>
      <c r="Z735" s="26" t="n"/>
      <c r="AA735" s="26" t="n"/>
      <c r="AB735" s="26" t="n"/>
      <c r="AC735" s="26" t="n"/>
      <c r="AD735" s="26" t="n"/>
      <c r="AE735" s="26" t="n"/>
      <c r="AF735" s="26" t="n"/>
      <c r="AG735" s="26" t="n"/>
      <c r="AH735" s="26" t="n"/>
      <c r="AI735" s="26" t="n"/>
      <c r="AJ735" s="26" t="n"/>
      <c r="AK735" s="26" t="n"/>
    </row>
    <row r="736" ht="15.75" customHeight="1" s="120">
      <c r="A736" s="26" t="n"/>
      <c r="B736" s="26" t="n"/>
      <c r="C736" s="26" t="n"/>
      <c r="D736" s="26" t="n"/>
      <c r="E736" s="26" t="n"/>
      <c r="F736" s="26" t="n"/>
      <c r="G736" s="26" t="n"/>
      <c r="H736" s="26" t="n"/>
      <c r="I736" s="26" t="n"/>
      <c r="J736" s="26" t="n"/>
      <c r="K736" s="26" t="n"/>
      <c r="L736" s="26" t="n"/>
      <c r="M736" s="26" t="n"/>
      <c r="N736" s="26" t="n"/>
      <c r="O736" s="26" t="n"/>
      <c r="P736" s="26" t="n"/>
      <c r="Q736" s="26" t="n"/>
      <c r="R736" s="26" t="n"/>
      <c r="S736" s="26" t="n"/>
      <c r="T736" s="26" t="n"/>
      <c r="U736" s="26" t="n"/>
      <c r="V736" s="26" t="n"/>
      <c r="W736" s="26" t="n"/>
      <c r="X736" s="26" t="n"/>
      <c r="Y736" s="26" t="n"/>
      <c r="Z736" s="26" t="n"/>
      <c r="AA736" s="26" t="n"/>
      <c r="AB736" s="26" t="n"/>
      <c r="AC736" s="26" t="n"/>
      <c r="AD736" s="26" t="n"/>
      <c r="AE736" s="26" t="n"/>
      <c r="AF736" s="26" t="n"/>
      <c r="AG736" s="26" t="n"/>
      <c r="AH736" s="26" t="n"/>
      <c r="AI736" s="26" t="n"/>
      <c r="AJ736" s="26" t="n"/>
      <c r="AK736" s="26" t="n"/>
    </row>
    <row r="737" ht="15.75" customHeight="1" s="120">
      <c r="A737" s="26" t="n"/>
      <c r="B737" s="26" t="n"/>
      <c r="C737" s="26" t="n"/>
      <c r="D737" s="26" t="n"/>
      <c r="E737" s="26" t="n"/>
      <c r="F737" s="26" t="n"/>
      <c r="G737" s="26" t="n"/>
      <c r="H737" s="26" t="n"/>
      <c r="I737" s="26" t="n"/>
      <c r="J737" s="26" t="n"/>
      <c r="K737" s="26" t="n"/>
      <c r="L737" s="26" t="n"/>
      <c r="M737" s="26" t="n"/>
      <c r="N737" s="26" t="n"/>
      <c r="O737" s="26" t="n"/>
      <c r="P737" s="26" t="n"/>
      <c r="Q737" s="26" t="n"/>
      <c r="R737" s="26" t="n"/>
      <c r="S737" s="26" t="n"/>
      <c r="T737" s="26" t="n"/>
      <c r="U737" s="26" t="n"/>
      <c r="V737" s="26" t="n"/>
      <c r="W737" s="26" t="n"/>
      <c r="X737" s="26" t="n"/>
      <c r="Y737" s="26" t="n"/>
      <c r="Z737" s="26" t="n"/>
      <c r="AA737" s="26" t="n"/>
      <c r="AB737" s="26" t="n"/>
      <c r="AC737" s="26" t="n"/>
      <c r="AD737" s="26" t="n"/>
      <c r="AE737" s="26" t="n"/>
      <c r="AF737" s="26" t="n"/>
      <c r="AG737" s="26" t="n"/>
      <c r="AH737" s="26" t="n"/>
      <c r="AI737" s="26" t="n"/>
      <c r="AJ737" s="26" t="n"/>
      <c r="AK737" s="26" t="n"/>
    </row>
    <row r="738" ht="15.75" customHeight="1" s="120">
      <c r="A738" s="26" t="n"/>
      <c r="B738" s="26" t="n"/>
      <c r="C738" s="26" t="n"/>
      <c r="D738" s="26" t="n"/>
      <c r="E738" s="26" t="n"/>
      <c r="F738" s="26" t="n"/>
      <c r="G738" s="26" t="n"/>
      <c r="H738" s="26" t="n"/>
      <c r="I738" s="26" t="n"/>
      <c r="J738" s="26" t="n"/>
      <c r="K738" s="26" t="n"/>
      <c r="L738" s="26" t="n"/>
      <c r="M738" s="26" t="n"/>
      <c r="N738" s="26" t="n"/>
      <c r="O738" s="26" t="n"/>
      <c r="P738" s="26" t="n"/>
      <c r="Q738" s="26" t="n"/>
      <c r="R738" s="26" t="n"/>
      <c r="S738" s="26" t="n"/>
      <c r="T738" s="26" t="n"/>
      <c r="U738" s="26" t="n"/>
      <c r="V738" s="26" t="n"/>
      <c r="W738" s="26" t="n"/>
      <c r="X738" s="26" t="n"/>
      <c r="Y738" s="26" t="n"/>
      <c r="Z738" s="26" t="n"/>
      <c r="AA738" s="26" t="n"/>
      <c r="AB738" s="26" t="n"/>
      <c r="AC738" s="26" t="n"/>
      <c r="AD738" s="26" t="n"/>
      <c r="AE738" s="26" t="n"/>
      <c r="AF738" s="26" t="n"/>
      <c r="AG738" s="26" t="n"/>
      <c r="AH738" s="26" t="n"/>
      <c r="AI738" s="26" t="n"/>
      <c r="AJ738" s="26" t="n"/>
      <c r="AK738" s="26" t="n"/>
    </row>
    <row r="739" ht="15.75" customHeight="1" s="120">
      <c r="A739" s="26" t="n"/>
      <c r="B739" s="26" t="n"/>
      <c r="C739" s="26" t="n"/>
      <c r="D739" s="26" t="n"/>
      <c r="E739" s="26" t="n"/>
      <c r="F739" s="26" t="n"/>
      <c r="G739" s="26" t="n"/>
      <c r="H739" s="26" t="n"/>
      <c r="I739" s="26" t="n"/>
      <c r="J739" s="26" t="n"/>
      <c r="K739" s="26" t="n"/>
      <c r="L739" s="26" t="n"/>
      <c r="M739" s="26" t="n"/>
      <c r="N739" s="26" t="n"/>
      <c r="O739" s="26" t="n"/>
      <c r="P739" s="26" t="n"/>
      <c r="Q739" s="26" t="n"/>
      <c r="R739" s="26" t="n"/>
      <c r="S739" s="26" t="n"/>
      <c r="T739" s="26" t="n"/>
      <c r="U739" s="26" t="n"/>
      <c r="V739" s="26" t="n"/>
      <c r="W739" s="26" t="n"/>
      <c r="X739" s="26" t="n"/>
      <c r="Y739" s="26" t="n"/>
      <c r="Z739" s="26" t="n"/>
      <c r="AA739" s="26" t="n"/>
      <c r="AB739" s="26" t="n"/>
      <c r="AC739" s="26" t="n"/>
      <c r="AD739" s="26" t="n"/>
      <c r="AE739" s="26" t="n"/>
      <c r="AF739" s="26" t="n"/>
      <c r="AG739" s="26" t="n"/>
      <c r="AH739" s="26" t="n"/>
      <c r="AI739" s="26" t="n"/>
      <c r="AJ739" s="26" t="n"/>
      <c r="AK739" s="26" t="n"/>
    </row>
    <row r="740" ht="15.75" customHeight="1" s="120">
      <c r="A740" s="26" t="n"/>
      <c r="B740" s="26" t="n"/>
      <c r="C740" s="26" t="n"/>
      <c r="D740" s="26" t="n"/>
      <c r="E740" s="26" t="n"/>
      <c r="F740" s="26" t="n"/>
      <c r="G740" s="26" t="n"/>
      <c r="H740" s="26" t="n"/>
      <c r="I740" s="26" t="n"/>
      <c r="J740" s="26" t="n"/>
      <c r="K740" s="26" t="n"/>
      <c r="L740" s="26" t="n"/>
      <c r="M740" s="26" t="n"/>
      <c r="N740" s="26" t="n"/>
      <c r="O740" s="26" t="n"/>
      <c r="P740" s="26" t="n"/>
      <c r="Q740" s="26" t="n"/>
      <c r="R740" s="26" t="n"/>
      <c r="S740" s="26" t="n"/>
      <c r="T740" s="26" t="n"/>
      <c r="U740" s="26" t="n"/>
      <c r="V740" s="26" t="n"/>
      <c r="W740" s="26" t="n"/>
      <c r="X740" s="26" t="n"/>
      <c r="Y740" s="26" t="n"/>
      <c r="Z740" s="26" t="n"/>
      <c r="AA740" s="26" t="n"/>
      <c r="AB740" s="26" t="n"/>
      <c r="AC740" s="26" t="n"/>
      <c r="AD740" s="26" t="n"/>
      <c r="AE740" s="26" t="n"/>
      <c r="AF740" s="26" t="n"/>
      <c r="AG740" s="26" t="n"/>
      <c r="AH740" s="26" t="n"/>
      <c r="AI740" s="26" t="n"/>
      <c r="AJ740" s="26" t="n"/>
      <c r="AK740" s="26" t="n"/>
    </row>
    <row r="741" ht="15.75" customHeight="1" s="120">
      <c r="A741" s="26" t="n"/>
      <c r="B741" s="26" t="n"/>
      <c r="C741" s="26" t="n"/>
      <c r="D741" s="26" t="n"/>
      <c r="E741" s="26" t="n"/>
      <c r="F741" s="26" t="n"/>
      <c r="G741" s="26" t="n"/>
      <c r="H741" s="26" t="n"/>
      <c r="I741" s="26" t="n"/>
      <c r="J741" s="26" t="n"/>
      <c r="K741" s="26" t="n"/>
      <c r="L741" s="26" t="n"/>
      <c r="M741" s="26" t="n"/>
      <c r="N741" s="26" t="n"/>
      <c r="O741" s="26" t="n"/>
      <c r="P741" s="26" t="n"/>
      <c r="Q741" s="26" t="n"/>
      <c r="R741" s="26" t="n"/>
      <c r="S741" s="26" t="n"/>
      <c r="T741" s="26" t="n"/>
      <c r="U741" s="26" t="n"/>
      <c r="V741" s="26" t="n"/>
      <c r="W741" s="26" t="n"/>
      <c r="X741" s="26" t="n"/>
      <c r="Y741" s="26" t="n"/>
      <c r="Z741" s="26" t="n"/>
      <c r="AA741" s="26" t="n"/>
      <c r="AB741" s="26" t="n"/>
      <c r="AC741" s="26" t="n"/>
      <c r="AD741" s="26" t="n"/>
      <c r="AE741" s="26" t="n"/>
      <c r="AF741" s="26" t="n"/>
      <c r="AG741" s="26" t="n"/>
      <c r="AH741" s="26" t="n"/>
      <c r="AI741" s="26" t="n"/>
      <c r="AJ741" s="26" t="n"/>
      <c r="AK741" s="26" t="n"/>
    </row>
    <row r="742" ht="15.75" customHeight="1" s="120">
      <c r="A742" s="26" t="n"/>
      <c r="B742" s="26" t="n"/>
      <c r="C742" s="26" t="n"/>
      <c r="D742" s="26" t="n"/>
      <c r="E742" s="26" t="n"/>
      <c r="F742" s="26" t="n"/>
      <c r="G742" s="26" t="n"/>
      <c r="H742" s="26" t="n"/>
      <c r="I742" s="26" t="n"/>
      <c r="J742" s="26" t="n"/>
      <c r="K742" s="26" t="n"/>
      <c r="L742" s="26" t="n"/>
      <c r="M742" s="26" t="n"/>
      <c r="N742" s="26" t="n"/>
      <c r="O742" s="26" t="n"/>
      <c r="P742" s="26" t="n"/>
      <c r="Q742" s="26" t="n"/>
      <c r="R742" s="26" t="n"/>
      <c r="S742" s="26" t="n"/>
      <c r="T742" s="26" t="n"/>
      <c r="U742" s="26" t="n"/>
      <c r="V742" s="26" t="n"/>
      <c r="W742" s="26" t="n"/>
      <c r="X742" s="26" t="n"/>
      <c r="Y742" s="26" t="n"/>
      <c r="Z742" s="26" t="n"/>
      <c r="AA742" s="26" t="n"/>
      <c r="AB742" s="26" t="n"/>
      <c r="AC742" s="26" t="n"/>
      <c r="AD742" s="26" t="n"/>
      <c r="AE742" s="26" t="n"/>
      <c r="AF742" s="26" t="n"/>
      <c r="AG742" s="26" t="n"/>
      <c r="AH742" s="26" t="n"/>
      <c r="AI742" s="26" t="n"/>
      <c r="AJ742" s="26" t="n"/>
      <c r="AK742" s="26" t="n"/>
    </row>
    <row r="743" ht="15.75" customHeight="1" s="120">
      <c r="A743" s="26" t="n"/>
      <c r="B743" s="26" t="n"/>
      <c r="C743" s="26" t="n"/>
      <c r="D743" s="26" t="n"/>
      <c r="E743" s="26" t="n"/>
      <c r="F743" s="26" t="n"/>
      <c r="G743" s="26" t="n"/>
      <c r="H743" s="26" t="n"/>
      <c r="I743" s="26" t="n"/>
      <c r="J743" s="26" t="n"/>
      <c r="K743" s="26" t="n"/>
      <c r="L743" s="26" t="n"/>
      <c r="M743" s="26" t="n"/>
      <c r="N743" s="26" t="n"/>
      <c r="O743" s="26" t="n"/>
      <c r="P743" s="26" t="n"/>
      <c r="Q743" s="26" t="n"/>
      <c r="R743" s="26" t="n"/>
      <c r="S743" s="26" t="n"/>
      <c r="T743" s="26" t="n"/>
      <c r="U743" s="26" t="n"/>
      <c r="V743" s="26" t="n"/>
      <c r="W743" s="26" t="n"/>
      <c r="X743" s="26" t="n"/>
      <c r="Y743" s="26" t="n"/>
      <c r="Z743" s="26" t="n"/>
      <c r="AA743" s="26" t="n"/>
      <c r="AB743" s="26" t="n"/>
      <c r="AC743" s="26" t="n"/>
      <c r="AD743" s="26" t="n"/>
      <c r="AE743" s="26" t="n"/>
      <c r="AF743" s="26" t="n"/>
      <c r="AG743" s="26" t="n"/>
      <c r="AH743" s="26" t="n"/>
      <c r="AI743" s="26" t="n"/>
      <c r="AJ743" s="26" t="n"/>
      <c r="AK743" s="26" t="n"/>
    </row>
    <row r="744" ht="15.75" customHeight="1" s="120">
      <c r="A744" s="26" t="n"/>
      <c r="B744" s="26" t="n"/>
      <c r="C744" s="26" t="n"/>
      <c r="D744" s="26" t="n"/>
      <c r="E744" s="26" t="n"/>
      <c r="F744" s="26" t="n"/>
      <c r="G744" s="26" t="n"/>
      <c r="H744" s="26" t="n"/>
      <c r="I744" s="26" t="n"/>
      <c r="J744" s="26" t="n"/>
      <c r="K744" s="26" t="n"/>
      <c r="L744" s="26" t="n"/>
      <c r="M744" s="26" t="n"/>
      <c r="N744" s="26" t="n"/>
      <c r="O744" s="26" t="n"/>
      <c r="P744" s="26" t="n"/>
      <c r="Q744" s="26" t="n"/>
      <c r="R744" s="26" t="n"/>
      <c r="S744" s="26" t="n"/>
      <c r="T744" s="26" t="n"/>
      <c r="U744" s="26" t="n"/>
      <c r="V744" s="26" t="n"/>
      <c r="W744" s="26" t="n"/>
      <c r="X744" s="26" t="n"/>
      <c r="Y744" s="26" t="n"/>
      <c r="Z744" s="26" t="n"/>
      <c r="AA744" s="26" t="n"/>
      <c r="AB744" s="26" t="n"/>
      <c r="AC744" s="26" t="n"/>
      <c r="AD744" s="26" t="n"/>
      <c r="AE744" s="26" t="n"/>
      <c r="AF744" s="26" t="n"/>
      <c r="AG744" s="26" t="n"/>
      <c r="AH744" s="26" t="n"/>
      <c r="AI744" s="26" t="n"/>
      <c r="AJ744" s="26" t="n"/>
      <c r="AK744" s="26" t="n"/>
    </row>
    <row r="745" ht="15.75" customHeight="1" s="120">
      <c r="A745" s="26" t="n"/>
      <c r="B745" s="26" t="n"/>
      <c r="C745" s="26" t="n"/>
      <c r="D745" s="26" t="n"/>
      <c r="E745" s="26" t="n"/>
      <c r="F745" s="26" t="n"/>
      <c r="G745" s="26" t="n"/>
      <c r="H745" s="26" t="n"/>
      <c r="I745" s="26" t="n"/>
      <c r="J745" s="26" t="n"/>
      <c r="K745" s="26" t="n"/>
      <c r="L745" s="26" t="n"/>
      <c r="M745" s="26" t="n"/>
      <c r="N745" s="26" t="n"/>
      <c r="O745" s="26" t="n"/>
      <c r="P745" s="26" t="n"/>
      <c r="Q745" s="26" t="n"/>
      <c r="R745" s="26" t="n"/>
      <c r="S745" s="26" t="n"/>
      <c r="T745" s="26" t="n"/>
      <c r="U745" s="26" t="n"/>
      <c r="V745" s="26" t="n"/>
      <c r="W745" s="26" t="n"/>
      <c r="X745" s="26" t="n"/>
      <c r="Y745" s="26" t="n"/>
      <c r="Z745" s="26" t="n"/>
      <c r="AA745" s="26" t="n"/>
      <c r="AB745" s="26" t="n"/>
      <c r="AC745" s="26" t="n"/>
      <c r="AD745" s="26" t="n"/>
      <c r="AE745" s="26" t="n"/>
      <c r="AF745" s="26" t="n"/>
      <c r="AG745" s="26" t="n"/>
      <c r="AH745" s="26" t="n"/>
      <c r="AI745" s="26" t="n"/>
      <c r="AJ745" s="26" t="n"/>
      <c r="AK745" s="26" t="n"/>
    </row>
    <row r="746" ht="15.75" customHeight="1" s="120">
      <c r="A746" s="26" t="n"/>
      <c r="B746" s="26" t="n"/>
      <c r="C746" s="26" t="n"/>
      <c r="D746" s="26" t="n"/>
      <c r="E746" s="26" t="n"/>
      <c r="F746" s="26" t="n"/>
      <c r="G746" s="26" t="n"/>
      <c r="H746" s="26" t="n"/>
      <c r="I746" s="26" t="n"/>
      <c r="J746" s="26" t="n"/>
      <c r="K746" s="26" t="n"/>
      <c r="L746" s="26" t="n"/>
      <c r="M746" s="26" t="n"/>
      <c r="N746" s="26" t="n"/>
      <c r="O746" s="26" t="n"/>
      <c r="P746" s="26" t="n"/>
      <c r="Q746" s="26" t="n"/>
      <c r="R746" s="26" t="n"/>
      <c r="S746" s="26" t="n"/>
      <c r="T746" s="26" t="n"/>
      <c r="U746" s="26" t="n"/>
      <c r="V746" s="26" t="n"/>
      <c r="W746" s="26" t="n"/>
      <c r="X746" s="26" t="n"/>
      <c r="Y746" s="26" t="n"/>
      <c r="Z746" s="26" t="n"/>
      <c r="AA746" s="26" t="n"/>
      <c r="AB746" s="26" t="n"/>
      <c r="AC746" s="26" t="n"/>
      <c r="AD746" s="26" t="n"/>
      <c r="AE746" s="26" t="n"/>
      <c r="AF746" s="26" t="n"/>
      <c r="AG746" s="26" t="n"/>
      <c r="AH746" s="26" t="n"/>
      <c r="AI746" s="26" t="n"/>
      <c r="AJ746" s="26" t="n"/>
      <c r="AK746" s="26" t="n"/>
    </row>
    <row r="747" ht="15.75" customHeight="1" s="120">
      <c r="A747" s="26" t="n"/>
      <c r="B747" s="26" t="n"/>
      <c r="C747" s="26" t="n"/>
      <c r="D747" s="26" t="n"/>
      <c r="E747" s="26" t="n"/>
      <c r="F747" s="26" t="n"/>
      <c r="G747" s="26" t="n"/>
      <c r="H747" s="26" t="n"/>
      <c r="I747" s="26" t="n"/>
      <c r="J747" s="26" t="n"/>
      <c r="K747" s="26" t="n"/>
      <c r="L747" s="26" t="n"/>
      <c r="M747" s="26" t="n"/>
      <c r="N747" s="26" t="n"/>
      <c r="O747" s="26" t="n"/>
      <c r="P747" s="26" t="n"/>
      <c r="Q747" s="26" t="n"/>
      <c r="R747" s="26" t="n"/>
      <c r="S747" s="26" t="n"/>
      <c r="T747" s="26" t="n"/>
      <c r="U747" s="26" t="n"/>
      <c r="V747" s="26" t="n"/>
      <c r="W747" s="26" t="n"/>
      <c r="X747" s="26" t="n"/>
      <c r="Y747" s="26" t="n"/>
      <c r="Z747" s="26" t="n"/>
      <c r="AA747" s="26" t="n"/>
      <c r="AB747" s="26" t="n"/>
      <c r="AC747" s="26" t="n"/>
      <c r="AD747" s="26" t="n"/>
      <c r="AE747" s="26" t="n"/>
      <c r="AF747" s="26" t="n"/>
      <c r="AG747" s="26" t="n"/>
      <c r="AH747" s="26" t="n"/>
      <c r="AI747" s="26" t="n"/>
      <c r="AJ747" s="26" t="n"/>
      <c r="AK747" s="26" t="n"/>
    </row>
    <row r="748" ht="15.75" customHeight="1" s="120">
      <c r="A748" s="26" t="n"/>
      <c r="B748" s="26" t="n"/>
      <c r="C748" s="26" t="n"/>
      <c r="D748" s="26" t="n"/>
      <c r="E748" s="26" t="n"/>
      <c r="F748" s="26" t="n"/>
      <c r="G748" s="26" t="n"/>
      <c r="H748" s="26" t="n"/>
      <c r="I748" s="26" t="n"/>
      <c r="J748" s="26" t="n"/>
      <c r="K748" s="26" t="n"/>
      <c r="L748" s="26" t="n"/>
      <c r="M748" s="26" t="n"/>
      <c r="N748" s="26" t="n"/>
      <c r="O748" s="26" t="n"/>
      <c r="P748" s="26" t="n"/>
      <c r="Q748" s="26" t="n"/>
      <c r="R748" s="26" t="n"/>
      <c r="S748" s="26" t="n"/>
      <c r="T748" s="26" t="n"/>
      <c r="U748" s="26" t="n"/>
      <c r="V748" s="26" t="n"/>
      <c r="W748" s="26" t="n"/>
      <c r="X748" s="26" t="n"/>
      <c r="Y748" s="26" t="n"/>
      <c r="Z748" s="26" t="n"/>
      <c r="AA748" s="26" t="n"/>
      <c r="AB748" s="26" t="n"/>
      <c r="AC748" s="26" t="n"/>
      <c r="AD748" s="26" t="n"/>
      <c r="AE748" s="26" t="n"/>
      <c r="AF748" s="26" t="n"/>
      <c r="AG748" s="26" t="n"/>
      <c r="AH748" s="26" t="n"/>
      <c r="AI748" s="26" t="n"/>
      <c r="AJ748" s="26" t="n"/>
      <c r="AK748" s="26" t="n"/>
    </row>
    <row r="749" ht="15.75" customHeight="1" s="120">
      <c r="A749" s="26" t="n"/>
      <c r="B749" s="26" t="n"/>
      <c r="C749" s="26" t="n"/>
      <c r="D749" s="26" t="n"/>
      <c r="E749" s="26" t="n"/>
      <c r="F749" s="26" t="n"/>
      <c r="G749" s="26" t="n"/>
      <c r="H749" s="26" t="n"/>
      <c r="I749" s="26" t="n"/>
      <c r="J749" s="26" t="n"/>
      <c r="K749" s="26" t="n"/>
      <c r="L749" s="26" t="n"/>
      <c r="M749" s="26" t="n"/>
      <c r="N749" s="26" t="n"/>
      <c r="O749" s="26" t="n"/>
      <c r="P749" s="26" t="n"/>
      <c r="Q749" s="26" t="n"/>
      <c r="R749" s="26" t="n"/>
      <c r="S749" s="26" t="n"/>
      <c r="T749" s="26" t="n"/>
      <c r="U749" s="26" t="n"/>
      <c r="V749" s="26" t="n"/>
      <c r="W749" s="26" t="n"/>
      <c r="X749" s="26" t="n"/>
      <c r="Y749" s="26" t="n"/>
      <c r="Z749" s="26" t="n"/>
      <c r="AA749" s="26" t="n"/>
      <c r="AB749" s="26" t="n"/>
      <c r="AC749" s="26" t="n"/>
      <c r="AD749" s="26" t="n"/>
      <c r="AE749" s="26" t="n"/>
      <c r="AF749" s="26" t="n"/>
      <c r="AG749" s="26" t="n"/>
      <c r="AH749" s="26" t="n"/>
      <c r="AI749" s="26" t="n"/>
      <c r="AJ749" s="26" t="n"/>
      <c r="AK749" s="26" t="n"/>
    </row>
    <row r="750" ht="15.75" customHeight="1" s="120">
      <c r="A750" s="26" t="n"/>
      <c r="B750" s="26" t="n"/>
      <c r="C750" s="26" t="n"/>
      <c r="D750" s="26" t="n"/>
      <c r="E750" s="26" t="n"/>
      <c r="F750" s="26" t="n"/>
      <c r="G750" s="26" t="n"/>
      <c r="H750" s="26" t="n"/>
      <c r="I750" s="26" t="n"/>
      <c r="J750" s="26" t="n"/>
      <c r="K750" s="26" t="n"/>
      <c r="L750" s="26" t="n"/>
      <c r="M750" s="26" t="n"/>
      <c r="N750" s="26" t="n"/>
      <c r="O750" s="26" t="n"/>
      <c r="P750" s="26" t="n"/>
      <c r="Q750" s="26" t="n"/>
      <c r="R750" s="26" t="n"/>
      <c r="S750" s="26" t="n"/>
      <c r="T750" s="26" t="n"/>
      <c r="U750" s="26" t="n"/>
      <c r="V750" s="26" t="n"/>
      <c r="W750" s="26" t="n"/>
      <c r="X750" s="26" t="n"/>
      <c r="Y750" s="26" t="n"/>
      <c r="Z750" s="26" t="n"/>
      <c r="AA750" s="26" t="n"/>
      <c r="AB750" s="26" t="n"/>
      <c r="AC750" s="26" t="n"/>
      <c r="AD750" s="26" t="n"/>
      <c r="AE750" s="26" t="n"/>
      <c r="AF750" s="26" t="n"/>
      <c r="AG750" s="26" t="n"/>
      <c r="AH750" s="26" t="n"/>
      <c r="AI750" s="26" t="n"/>
      <c r="AJ750" s="26" t="n"/>
      <c r="AK750" s="26" t="n"/>
    </row>
    <row r="751" ht="15.75" customHeight="1" s="120">
      <c r="A751" s="26" t="n"/>
      <c r="B751" s="26" t="n"/>
      <c r="C751" s="26" t="n"/>
      <c r="D751" s="26" t="n"/>
      <c r="E751" s="26" t="n"/>
      <c r="F751" s="26" t="n"/>
      <c r="G751" s="26" t="n"/>
      <c r="H751" s="26" t="n"/>
      <c r="I751" s="26" t="n"/>
      <c r="J751" s="26" t="n"/>
      <c r="K751" s="26" t="n"/>
      <c r="L751" s="26" t="n"/>
      <c r="M751" s="26" t="n"/>
      <c r="N751" s="26" t="n"/>
      <c r="O751" s="26" t="n"/>
      <c r="P751" s="26" t="n"/>
      <c r="Q751" s="26" t="n"/>
      <c r="R751" s="26" t="n"/>
      <c r="S751" s="26" t="n"/>
      <c r="T751" s="26" t="n"/>
      <c r="U751" s="26" t="n"/>
      <c r="V751" s="26" t="n"/>
      <c r="W751" s="26" t="n"/>
      <c r="X751" s="26" t="n"/>
      <c r="Y751" s="26" t="n"/>
      <c r="Z751" s="26" t="n"/>
      <c r="AA751" s="26" t="n"/>
      <c r="AB751" s="26" t="n"/>
      <c r="AC751" s="26" t="n"/>
      <c r="AD751" s="26" t="n"/>
      <c r="AE751" s="26" t="n"/>
      <c r="AF751" s="26" t="n"/>
      <c r="AG751" s="26" t="n"/>
      <c r="AH751" s="26" t="n"/>
      <c r="AI751" s="26" t="n"/>
      <c r="AJ751" s="26" t="n"/>
      <c r="AK751" s="26" t="n"/>
    </row>
    <row r="752" ht="15.75" customHeight="1" s="120">
      <c r="A752" s="26" t="n"/>
      <c r="B752" s="26" t="n"/>
      <c r="C752" s="26" t="n"/>
      <c r="D752" s="26" t="n"/>
      <c r="E752" s="26" t="n"/>
      <c r="F752" s="26" t="n"/>
      <c r="G752" s="26" t="n"/>
      <c r="H752" s="26" t="n"/>
      <c r="I752" s="26" t="n"/>
      <c r="J752" s="26" t="n"/>
      <c r="K752" s="26" t="n"/>
      <c r="L752" s="26" t="n"/>
      <c r="M752" s="26" t="n"/>
      <c r="N752" s="26" t="n"/>
      <c r="O752" s="26" t="n"/>
      <c r="P752" s="26" t="n"/>
      <c r="Q752" s="26" t="n"/>
      <c r="R752" s="26" t="n"/>
      <c r="S752" s="26" t="n"/>
      <c r="T752" s="26" t="n"/>
      <c r="U752" s="26" t="n"/>
      <c r="V752" s="26" t="n"/>
      <c r="W752" s="26" t="n"/>
      <c r="X752" s="26" t="n"/>
      <c r="Y752" s="26" t="n"/>
      <c r="Z752" s="26" t="n"/>
      <c r="AA752" s="26" t="n"/>
      <c r="AB752" s="26" t="n"/>
      <c r="AC752" s="26" t="n"/>
      <c r="AD752" s="26" t="n"/>
      <c r="AE752" s="26" t="n"/>
      <c r="AF752" s="26" t="n"/>
      <c r="AG752" s="26" t="n"/>
      <c r="AH752" s="26" t="n"/>
      <c r="AI752" s="26" t="n"/>
      <c r="AJ752" s="26" t="n"/>
      <c r="AK752" s="26" t="n"/>
    </row>
    <row r="753" ht="15.75" customHeight="1" s="120">
      <c r="A753" s="26" t="n"/>
      <c r="B753" s="26" t="n"/>
      <c r="C753" s="26" t="n"/>
      <c r="D753" s="26" t="n"/>
      <c r="E753" s="26" t="n"/>
      <c r="F753" s="26" t="n"/>
      <c r="G753" s="26" t="n"/>
      <c r="H753" s="26" t="n"/>
      <c r="I753" s="26" t="n"/>
      <c r="J753" s="26" t="n"/>
      <c r="K753" s="26" t="n"/>
      <c r="L753" s="26" t="n"/>
      <c r="M753" s="26" t="n"/>
      <c r="N753" s="26" t="n"/>
      <c r="O753" s="26" t="n"/>
      <c r="P753" s="26" t="n"/>
      <c r="Q753" s="26" t="n"/>
      <c r="R753" s="26" t="n"/>
      <c r="S753" s="26" t="n"/>
      <c r="T753" s="26" t="n"/>
      <c r="U753" s="26" t="n"/>
      <c r="V753" s="26" t="n"/>
      <c r="W753" s="26" t="n"/>
      <c r="X753" s="26" t="n"/>
      <c r="Y753" s="26" t="n"/>
      <c r="Z753" s="26" t="n"/>
      <c r="AA753" s="26" t="n"/>
      <c r="AB753" s="26" t="n"/>
      <c r="AC753" s="26" t="n"/>
      <c r="AD753" s="26" t="n"/>
      <c r="AE753" s="26" t="n"/>
      <c r="AF753" s="26" t="n"/>
      <c r="AG753" s="26" t="n"/>
      <c r="AH753" s="26" t="n"/>
      <c r="AI753" s="26" t="n"/>
      <c r="AJ753" s="26" t="n"/>
      <c r="AK753" s="26" t="n"/>
    </row>
    <row r="754" ht="15.75" customHeight="1" s="120">
      <c r="A754" s="26" t="n"/>
      <c r="B754" s="26" t="n"/>
      <c r="C754" s="26" t="n"/>
      <c r="D754" s="26" t="n"/>
      <c r="E754" s="26" t="n"/>
      <c r="F754" s="26" t="n"/>
      <c r="G754" s="26" t="n"/>
      <c r="H754" s="26" t="n"/>
      <c r="I754" s="26" t="n"/>
      <c r="J754" s="26" t="n"/>
      <c r="K754" s="26" t="n"/>
      <c r="L754" s="26" t="n"/>
      <c r="M754" s="26" t="n"/>
      <c r="N754" s="26" t="n"/>
      <c r="O754" s="26" t="n"/>
      <c r="P754" s="26" t="n"/>
      <c r="Q754" s="26" t="n"/>
      <c r="R754" s="26" t="n"/>
      <c r="S754" s="26" t="n"/>
      <c r="T754" s="26" t="n"/>
      <c r="U754" s="26" t="n"/>
      <c r="V754" s="26" t="n"/>
      <c r="W754" s="26" t="n"/>
      <c r="X754" s="26" t="n"/>
      <c r="Y754" s="26" t="n"/>
      <c r="Z754" s="26" t="n"/>
      <c r="AA754" s="26" t="n"/>
      <c r="AB754" s="26" t="n"/>
      <c r="AC754" s="26" t="n"/>
      <c r="AD754" s="26" t="n"/>
      <c r="AE754" s="26" t="n"/>
      <c r="AF754" s="26" t="n"/>
      <c r="AG754" s="26" t="n"/>
      <c r="AH754" s="26" t="n"/>
      <c r="AI754" s="26" t="n"/>
      <c r="AJ754" s="26" t="n"/>
      <c r="AK754" s="26" t="n"/>
    </row>
    <row r="755" ht="15.75" customHeight="1" s="120">
      <c r="A755" s="26" t="n"/>
      <c r="B755" s="26" t="n"/>
      <c r="C755" s="26" t="n"/>
      <c r="D755" s="26" t="n"/>
      <c r="E755" s="26" t="n"/>
      <c r="F755" s="26" t="n"/>
      <c r="G755" s="26" t="n"/>
      <c r="H755" s="26" t="n"/>
      <c r="I755" s="26" t="n"/>
      <c r="J755" s="26" t="n"/>
      <c r="K755" s="26" t="n"/>
      <c r="L755" s="26" t="n"/>
      <c r="M755" s="26" t="n"/>
      <c r="N755" s="26" t="n"/>
      <c r="O755" s="26" t="n"/>
      <c r="P755" s="26" t="n"/>
      <c r="Q755" s="26" t="n"/>
      <c r="R755" s="26" t="n"/>
      <c r="S755" s="26" t="n"/>
      <c r="T755" s="26" t="n"/>
      <c r="U755" s="26" t="n"/>
      <c r="V755" s="26" t="n"/>
      <c r="W755" s="26" t="n"/>
      <c r="X755" s="26" t="n"/>
      <c r="Y755" s="26" t="n"/>
      <c r="Z755" s="26" t="n"/>
      <c r="AA755" s="26" t="n"/>
      <c r="AB755" s="26" t="n"/>
      <c r="AC755" s="26" t="n"/>
      <c r="AD755" s="26" t="n"/>
      <c r="AE755" s="26" t="n"/>
      <c r="AF755" s="26" t="n"/>
      <c r="AG755" s="26" t="n"/>
      <c r="AH755" s="26" t="n"/>
      <c r="AI755" s="26" t="n"/>
      <c r="AJ755" s="26" t="n"/>
      <c r="AK755" s="26" t="n"/>
    </row>
    <row r="756" ht="15.75" customHeight="1" s="120">
      <c r="A756" s="26" t="n"/>
      <c r="B756" s="26" t="n"/>
      <c r="C756" s="26" t="n"/>
      <c r="D756" s="26" t="n"/>
      <c r="E756" s="26" t="n"/>
      <c r="F756" s="26" t="n"/>
      <c r="G756" s="26" t="n"/>
      <c r="H756" s="26" t="n"/>
      <c r="I756" s="26" t="n"/>
      <c r="J756" s="26" t="n"/>
      <c r="K756" s="26" t="n"/>
      <c r="L756" s="26" t="n"/>
      <c r="M756" s="26" t="n"/>
      <c r="N756" s="26" t="n"/>
      <c r="O756" s="26" t="n"/>
      <c r="P756" s="26" t="n"/>
      <c r="Q756" s="26" t="n"/>
      <c r="R756" s="26" t="n"/>
      <c r="S756" s="26" t="n"/>
      <c r="T756" s="26" t="n"/>
      <c r="U756" s="26" t="n"/>
      <c r="V756" s="26" t="n"/>
      <c r="W756" s="26" t="n"/>
      <c r="X756" s="26" t="n"/>
      <c r="Y756" s="26" t="n"/>
      <c r="Z756" s="26" t="n"/>
      <c r="AA756" s="26" t="n"/>
      <c r="AB756" s="26" t="n"/>
      <c r="AC756" s="26" t="n"/>
      <c r="AD756" s="26" t="n"/>
      <c r="AE756" s="26" t="n"/>
      <c r="AF756" s="26" t="n"/>
      <c r="AG756" s="26" t="n"/>
      <c r="AH756" s="26" t="n"/>
      <c r="AI756" s="26" t="n"/>
      <c r="AJ756" s="26" t="n"/>
      <c r="AK756" s="26" t="n"/>
    </row>
    <row r="757" ht="15.75" customHeight="1" s="120">
      <c r="A757" s="26" t="n"/>
      <c r="B757" s="26" t="n"/>
      <c r="C757" s="26" t="n"/>
      <c r="D757" s="26" t="n"/>
      <c r="E757" s="26" t="n"/>
      <c r="F757" s="26" t="n"/>
      <c r="G757" s="26" t="n"/>
      <c r="H757" s="26" t="n"/>
      <c r="I757" s="26" t="n"/>
      <c r="J757" s="26" t="n"/>
      <c r="K757" s="26" t="n"/>
      <c r="L757" s="26" t="n"/>
      <c r="M757" s="26" t="n"/>
      <c r="N757" s="26" t="n"/>
      <c r="O757" s="26" t="n"/>
      <c r="P757" s="26" t="n"/>
      <c r="Q757" s="26" t="n"/>
      <c r="R757" s="26" t="n"/>
      <c r="S757" s="26" t="n"/>
      <c r="T757" s="26" t="n"/>
      <c r="U757" s="26" t="n"/>
      <c r="V757" s="26" t="n"/>
      <c r="W757" s="26" t="n"/>
      <c r="X757" s="26" t="n"/>
      <c r="Y757" s="26" t="n"/>
      <c r="Z757" s="26" t="n"/>
      <c r="AA757" s="26" t="n"/>
      <c r="AB757" s="26" t="n"/>
      <c r="AC757" s="26" t="n"/>
      <c r="AD757" s="26" t="n"/>
      <c r="AE757" s="26" t="n"/>
      <c r="AF757" s="26" t="n"/>
      <c r="AG757" s="26" t="n"/>
      <c r="AH757" s="26" t="n"/>
      <c r="AI757" s="26" t="n"/>
      <c r="AJ757" s="26" t="n"/>
      <c r="AK757" s="26" t="n"/>
    </row>
    <row r="758" ht="15.75" customHeight="1" s="120">
      <c r="A758" s="26" t="n"/>
      <c r="B758" s="26" t="n"/>
      <c r="C758" s="26" t="n"/>
      <c r="D758" s="26" t="n"/>
      <c r="E758" s="26" t="n"/>
      <c r="F758" s="26" t="n"/>
      <c r="G758" s="26" t="n"/>
      <c r="H758" s="26" t="n"/>
      <c r="I758" s="26" t="n"/>
      <c r="J758" s="26" t="n"/>
      <c r="K758" s="26" t="n"/>
      <c r="L758" s="26" t="n"/>
      <c r="M758" s="26" t="n"/>
      <c r="N758" s="26" t="n"/>
      <c r="O758" s="26" t="n"/>
      <c r="P758" s="26" t="n"/>
      <c r="Q758" s="26" t="n"/>
      <c r="R758" s="26" t="n"/>
      <c r="S758" s="26" t="n"/>
      <c r="T758" s="26" t="n"/>
      <c r="U758" s="26" t="n"/>
      <c r="V758" s="26" t="n"/>
      <c r="W758" s="26" t="n"/>
      <c r="X758" s="26" t="n"/>
      <c r="Y758" s="26" t="n"/>
      <c r="Z758" s="26" t="n"/>
      <c r="AA758" s="26" t="n"/>
      <c r="AB758" s="26" t="n"/>
      <c r="AC758" s="26" t="n"/>
      <c r="AD758" s="26" t="n"/>
      <c r="AE758" s="26" t="n"/>
      <c r="AF758" s="26" t="n"/>
      <c r="AG758" s="26" t="n"/>
      <c r="AH758" s="26" t="n"/>
      <c r="AI758" s="26" t="n"/>
      <c r="AJ758" s="26" t="n"/>
      <c r="AK758" s="26" t="n"/>
    </row>
    <row r="759" ht="15.75" customHeight="1" s="120">
      <c r="A759" s="26" t="n"/>
      <c r="B759" s="26" t="n"/>
      <c r="C759" s="26" t="n"/>
      <c r="D759" s="26" t="n"/>
      <c r="E759" s="26" t="n"/>
      <c r="F759" s="26" t="n"/>
      <c r="G759" s="26" t="n"/>
      <c r="H759" s="26" t="n"/>
      <c r="I759" s="26" t="n"/>
      <c r="J759" s="26" t="n"/>
      <c r="K759" s="26" t="n"/>
      <c r="L759" s="26" t="n"/>
      <c r="M759" s="26" t="n"/>
      <c r="N759" s="26" t="n"/>
      <c r="O759" s="26" t="n"/>
      <c r="P759" s="26" t="n"/>
      <c r="Q759" s="26" t="n"/>
      <c r="R759" s="26" t="n"/>
      <c r="S759" s="26" t="n"/>
      <c r="T759" s="26" t="n"/>
      <c r="U759" s="26" t="n"/>
      <c r="V759" s="26" t="n"/>
      <c r="W759" s="26" t="n"/>
      <c r="X759" s="26" t="n"/>
      <c r="Y759" s="26" t="n"/>
      <c r="Z759" s="26" t="n"/>
      <c r="AA759" s="26" t="n"/>
      <c r="AB759" s="26" t="n"/>
      <c r="AC759" s="26" t="n"/>
      <c r="AD759" s="26" t="n"/>
      <c r="AE759" s="26" t="n"/>
      <c r="AF759" s="26" t="n"/>
      <c r="AG759" s="26" t="n"/>
      <c r="AH759" s="26" t="n"/>
      <c r="AI759" s="26" t="n"/>
      <c r="AJ759" s="26" t="n"/>
      <c r="AK759" s="26" t="n"/>
    </row>
    <row r="760" ht="15.75" customHeight="1" s="120">
      <c r="A760" s="26" t="n"/>
      <c r="B760" s="26" t="n"/>
      <c r="C760" s="26" t="n"/>
      <c r="D760" s="26" t="n"/>
      <c r="E760" s="26" t="n"/>
      <c r="F760" s="26" t="n"/>
      <c r="G760" s="26" t="n"/>
      <c r="H760" s="26" t="n"/>
      <c r="I760" s="26" t="n"/>
      <c r="J760" s="26" t="n"/>
      <c r="K760" s="26" t="n"/>
      <c r="L760" s="26" t="n"/>
      <c r="M760" s="26" t="n"/>
      <c r="N760" s="26" t="n"/>
      <c r="O760" s="26" t="n"/>
      <c r="P760" s="26" t="n"/>
      <c r="Q760" s="26" t="n"/>
      <c r="R760" s="26" t="n"/>
      <c r="S760" s="26" t="n"/>
      <c r="T760" s="26" t="n"/>
      <c r="U760" s="26" t="n"/>
      <c r="V760" s="26" t="n"/>
      <c r="W760" s="26" t="n"/>
      <c r="X760" s="26" t="n"/>
      <c r="Y760" s="26" t="n"/>
      <c r="Z760" s="26" t="n"/>
      <c r="AA760" s="26" t="n"/>
      <c r="AB760" s="26" t="n"/>
      <c r="AC760" s="26" t="n"/>
      <c r="AD760" s="26" t="n"/>
      <c r="AE760" s="26" t="n"/>
      <c r="AF760" s="26" t="n"/>
      <c r="AG760" s="26" t="n"/>
      <c r="AH760" s="26" t="n"/>
      <c r="AI760" s="26" t="n"/>
      <c r="AJ760" s="26" t="n"/>
      <c r="AK760" s="26" t="n"/>
    </row>
    <row r="761" ht="15.75" customHeight="1" s="120">
      <c r="A761" s="26" t="n"/>
      <c r="B761" s="26" t="n"/>
      <c r="C761" s="26" t="n"/>
      <c r="D761" s="26" t="n"/>
      <c r="E761" s="26" t="n"/>
      <c r="F761" s="26" t="n"/>
      <c r="G761" s="26" t="n"/>
      <c r="H761" s="26" t="n"/>
      <c r="I761" s="26" t="n"/>
      <c r="J761" s="26" t="n"/>
      <c r="K761" s="26" t="n"/>
      <c r="L761" s="26" t="n"/>
      <c r="M761" s="26" t="n"/>
      <c r="N761" s="26" t="n"/>
      <c r="O761" s="26" t="n"/>
      <c r="P761" s="26" t="n"/>
      <c r="Q761" s="26" t="n"/>
      <c r="R761" s="26" t="n"/>
      <c r="S761" s="26" t="n"/>
      <c r="T761" s="26" t="n"/>
      <c r="U761" s="26" t="n"/>
      <c r="V761" s="26" t="n"/>
      <c r="W761" s="26" t="n"/>
      <c r="X761" s="26" t="n"/>
      <c r="Y761" s="26" t="n"/>
      <c r="Z761" s="26" t="n"/>
      <c r="AA761" s="26" t="n"/>
      <c r="AB761" s="26" t="n"/>
      <c r="AC761" s="26" t="n"/>
      <c r="AD761" s="26" t="n"/>
      <c r="AE761" s="26" t="n"/>
      <c r="AF761" s="26" t="n"/>
      <c r="AG761" s="26" t="n"/>
      <c r="AH761" s="26" t="n"/>
      <c r="AI761" s="26" t="n"/>
      <c r="AJ761" s="26" t="n"/>
      <c r="AK761" s="26" t="n"/>
    </row>
    <row r="762" ht="15.75" customHeight="1" s="120">
      <c r="A762" s="26" t="n"/>
      <c r="B762" s="26" t="n"/>
      <c r="C762" s="26" t="n"/>
      <c r="D762" s="26" t="n"/>
      <c r="E762" s="26" t="n"/>
      <c r="F762" s="26" t="n"/>
      <c r="G762" s="26" t="n"/>
      <c r="H762" s="26" t="n"/>
      <c r="I762" s="26" t="n"/>
      <c r="J762" s="26" t="n"/>
      <c r="K762" s="26" t="n"/>
      <c r="L762" s="26" t="n"/>
      <c r="M762" s="26" t="n"/>
      <c r="N762" s="26" t="n"/>
      <c r="O762" s="26" t="n"/>
      <c r="P762" s="26" t="n"/>
      <c r="Q762" s="26" t="n"/>
      <c r="R762" s="26" t="n"/>
      <c r="S762" s="26" t="n"/>
      <c r="T762" s="26" t="n"/>
      <c r="U762" s="26" t="n"/>
      <c r="V762" s="26" t="n"/>
      <c r="W762" s="26" t="n"/>
      <c r="X762" s="26" t="n"/>
      <c r="Y762" s="26" t="n"/>
      <c r="Z762" s="26" t="n"/>
      <c r="AA762" s="26" t="n"/>
      <c r="AB762" s="26" t="n"/>
      <c r="AC762" s="26" t="n"/>
      <c r="AD762" s="26" t="n"/>
      <c r="AE762" s="26" t="n"/>
      <c r="AF762" s="26" t="n"/>
      <c r="AG762" s="26" t="n"/>
      <c r="AH762" s="26" t="n"/>
      <c r="AI762" s="26" t="n"/>
      <c r="AJ762" s="26" t="n"/>
      <c r="AK762" s="26" t="n"/>
    </row>
    <row r="763" ht="15.75" customHeight="1" s="120">
      <c r="A763" s="26" t="n"/>
      <c r="B763" s="26" t="n"/>
      <c r="C763" s="26" t="n"/>
      <c r="D763" s="26" t="n"/>
      <c r="E763" s="26" t="n"/>
      <c r="F763" s="26" t="n"/>
      <c r="G763" s="26" t="n"/>
      <c r="H763" s="26" t="n"/>
      <c r="I763" s="26" t="n"/>
      <c r="J763" s="26" t="n"/>
      <c r="K763" s="26" t="n"/>
      <c r="L763" s="26" t="n"/>
      <c r="M763" s="26" t="n"/>
      <c r="N763" s="26" t="n"/>
      <c r="O763" s="26" t="n"/>
      <c r="P763" s="26" t="n"/>
      <c r="Q763" s="26" t="n"/>
      <c r="R763" s="26" t="n"/>
      <c r="S763" s="26" t="n"/>
      <c r="T763" s="26" t="n"/>
      <c r="U763" s="26" t="n"/>
      <c r="V763" s="26" t="n"/>
      <c r="W763" s="26" t="n"/>
      <c r="X763" s="26" t="n"/>
      <c r="Y763" s="26" t="n"/>
      <c r="Z763" s="26" t="n"/>
      <c r="AA763" s="26" t="n"/>
      <c r="AB763" s="26" t="n"/>
      <c r="AC763" s="26" t="n"/>
      <c r="AD763" s="26" t="n"/>
      <c r="AE763" s="26" t="n"/>
      <c r="AF763" s="26" t="n"/>
      <c r="AG763" s="26" t="n"/>
      <c r="AH763" s="26" t="n"/>
      <c r="AI763" s="26" t="n"/>
      <c r="AJ763" s="26" t="n"/>
      <c r="AK763" s="26" t="n"/>
    </row>
    <row r="764" ht="15.75" customHeight="1" s="120">
      <c r="A764" s="26" t="n"/>
      <c r="B764" s="26" t="n"/>
      <c r="C764" s="26" t="n"/>
      <c r="D764" s="26" t="n"/>
      <c r="E764" s="26" t="n"/>
      <c r="F764" s="26" t="n"/>
      <c r="G764" s="26" t="n"/>
      <c r="H764" s="26" t="n"/>
      <c r="I764" s="26" t="n"/>
      <c r="J764" s="26" t="n"/>
      <c r="K764" s="26" t="n"/>
      <c r="L764" s="26" t="n"/>
      <c r="M764" s="26" t="n"/>
      <c r="N764" s="26" t="n"/>
      <c r="O764" s="26" t="n"/>
      <c r="P764" s="26" t="n"/>
      <c r="Q764" s="26" t="n"/>
      <c r="R764" s="26" t="n"/>
      <c r="S764" s="26" t="n"/>
      <c r="T764" s="26" t="n"/>
      <c r="U764" s="26" t="n"/>
      <c r="V764" s="26" t="n"/>
      <c r="W764" s="26" t="n"/>
      <c r="X764" s="26" t="n"/>
      <c r="Y764" s="26" t="n"/>
      <c r="Z764" s="26" t="n"/>
      <c r="AA764" s="26" t="n"/>
      <c r="AB764" s="26" t="n"/>
      <c r="AC764" s="26" t="n"/>
      <c r="AD764" s="26" t="n"/>
      <c r="AE764" s="26" t="n"/>
      <c r="AF764" s="26" t="n"/>
      <c r="AG764" s="26" t="n"/>
      <c r="AH764" s="26" t="n"/>
      <c r="AI764" s="26" t="n"/>
      <c r="AJ764" s="26" t="n"/>
      <c r="AK764" s="26" t="n"/>
    </row>
    <row r="765" ht="15.75" customHeight="1" s="120">
      <c r="A765" s="26" t="n"/>
      <c r="B765" s="26" t="n"/>
      <c r="C765" s="26" t="n"/>
      <c r="D765" s="26" t="n"/>
      <c r="E765" s="26" t="n"/>
      <c r="F765" s="26" t="n"/>
      <c r="G765" s="26" t="n"/>
      <c r="H765" s="26" t="n"/>
      <c r="I765" s="26" t="n"/>
      <c r="J765" s="26" t="n"/>
      <c r="K765" s="26" t="n"/>
      <c r="L765" s="26" t="n"/>
      <c r="M765" s="26" t="n"/>
      <c r="N765" s="26" t="n"/>
      <c r="O765" s="26" t="n"/>
      <c r="P765" s="26" t="n"/>
      <c r="Q765" s="26" t="n"/>
      <c r="R765" s="26" t="n"/>
      <c r="S765" s="26" t="n"/>
      <c r="T765" s="26" t="n"/>
      <c r="U765" s="26" t="n"/>
      <c r="V765" s="26" t="n"/>
      <c r="W765" s="26" t="n"/>
      <c r="X765" s="26" t="n"/>
      <c r="Y765" s="26" t="n"/>
      <c r="Z765" s="26" t="n"/>
      <c r="AA765" s="26" t="n"/>
      <c r="AB765" s="26" t="n"/>
      <c r="AC765" s="26" t="n"/>
      <c r="AD765" s="26" t="n"/>
      <c r="AE765" s="26" t="n"/>
      <c r="AF765" s="26" t="n"/>
      <c r="AG765" s="26" t="n"/>
      <c r="AH765" s="26" t="n"/>
      <c r="AI765" s="26" t="n"/>
      <c r="AJ765" s="26" t="n"/>
      <c r="AK765" s="26" t="n"/>
    </row>
    <row r="766" ht="15.75" customHeight="1" s="120">
      <c r="A766" s="26" t="n"/>
      <c r="B766" s="26" t="n"/>
      <c r="C766" s="26" t="n"/>
      <c r="D766" s="26" t="n"/>
      <c r="E766" s="26" t="n"/>
      <c r="F766" s="26" t="n"/>
      <c r="G766" s="26" t="n"/>
      <c r="H766" s="26" t="n"/>
      <c r="I766" s="26" t="n"/>
      <c r="J766" s="26" t="n"/>
      <c r="K766" s="26" t="n"/>
      <c r="L766" s="26" t="n"/>
      <c r="M766" s="26" t="n"/>
      <c r="N766" s="26" t="n"/>
      <c r="O766" s="26" t="n"/>
      <c r="P766" s="26" t="n"/>
      <c r="Q766" s="26" t="n"/>
      <c r="R766" s="26" t="n"/>
      <c r="S766" s="26" t="n"/>
      <c r="T766" s="26" t="n"/>
      <c r="U766" s="26" t="n"/>
      <c r="V766" s="26" t="n"/>
      <c r="W766" s="26" t="n"/>
      <c r="X766" s="26" t="n"/>
      <c r="Y766" s="26" t="n"/>
      <c r="Z766" s="26" t="n"/>
      <c r="AA766" s="26" t="n"/>
      <c r="AB766" s="26" t="n"/>
      <c r="AC766" s="26" t="n"/>
      <c r="AD766" s="26" t="n"/>
      <c r="AE766" s="26" t="n"/>
      <c r="AF766" s="26" t="n"/>
      <c r="AG766" s="26" t="n"/>
      <c r="AH766" s="26" t="n"/>
      <c r="AI766" s="26" t="n"/>
      <c r="AJ766" s="26" t="n"/>
      <c r="AK766" s="26" t="n"/>
    </row>
    <row r="767" ht="15.75" customHeight="1" s="120">
      <c r="A767" s="26" t="n"/>
      <c r="B767" s="26" t="n"/>
      <c r="C767" s="26" t="n"/>
      <c r="D767" s="26" t="n"/>
      <c r="E767" s="26" t="n"/>
      <c r="F767" s="26" t="n"/>
      <c r="G767" s="26" t="n"/>
      <c r="H767" s="26" t="n"/>
      <c r="I767" s="26" t="n"/>
      <c r="J767" s="26" t="n"/>
      <c r="K767" s="26" t="n"/>
      <c r="L767" s="26" t="n"/>
      <c r="M767" s="26" t="n"/>
      <c r="N767" s="26" t="n"/>
      <c r="O767" s="26" t="n"/>
      <c r="P767" s="26" t="n"/>
      <c r="Q767" s="26" t="n"/>
      <c r="R767" s="26" t="n"/>
      <c r="S767" s="26" t="n"/>
      <c r="T767" s="26" t="n"/>
      <c r="U767" s="26" t="n"/>
      <c r="V767" s="26" t="n"/>
      <c r="W767" s="26" t="n"/>
      <c r="X767" s="26" t="n"/>
      <c r="Y767" s="26" t="n"/>
      <c r="Z767" s="26" t="n"/>
      <c r="AA767" s="26" t="n"/>
      <c r="AB767" s="26" t="n"/>
      <c r="AC767" s="26" t="n"/>
      <c r="AD767" s="26" t="n"/>
      <c r="AE767" s="26" t="n"/>
      <c r="AF767" s="26" t="n"/>
      <c r="AG767" s="26" t="n"/>
      <c r="AH767" s="26" t="n"/>
      <c r="AI767" s="26" t="n"/>
      <c r="AJ767" s="26" t="n"/>
      <c r="AK767" s="26" t="n"/>
    </row>
    <row r="768" ht="15.75" customHeight="1" s="120">
      <c r="A768" s="26" t="n"/>
      <c r="B768" s="26" t="n"/>
      <c r="C768" s="26" t="n"/>
      <c r="D768" s="26" t="n"/>
      <c r="E768" s="26" t="n"/>
      <c r="F768" s="26" t="n"/>
      <c r="G768" s="26" t="n"/>
      <c r="H768" s="26" t="n"/>
      <c r="I768" s="26" t="n"/>
      <c r="J768" s="26" t="n"/>
      <c r="K768" s="26" t="n"/>
      <c r="L768" s="26" t="n"/>
      <c r="M768" s="26" t="n"/>
      <c r="N768" s="26" t="n"/>
      <c r="O768" s="26" t="n"/>
      <c r="P768" s="26" t="n"/>
      <c r="Q768" s="26" t="n"/>
      <c r="R768" s="26" t="n"/>
      <c r="S768" s="26" t="n"/>
      <c r="T768" s="26" t="n"/>
      <c r="U768" s="26" t="n"/>
      <c r="V768" s="26" t="n"/>
      <c r="W768" s="26" t="n"/>
      <c r="X768" s="26" t="n"/>
      <c r="Y768" s="26" t="n"/>
      <c r="Z768" s="26" t="n"/>
      <c r="AA768" s="26" t="n"/>
      <c r="AB768" s="26" t="n"/>
      <c r="AC768" s="26" t="n"/>
      <c r="AD768" s="26" t="n"/>
      <c r="AE768" s="26" t="n"/>
      <c r="AF768" s="26" t="n"/>
      <c r="AG768" s="26" t="n"/>
      <c r="AH768" s="26" t="n"/>
      <c r="AI768" s="26" t="n"/>
      <c r="AJ768" s="26" t="n"/>
      <c r="AK768" s="26" t="n"/>
    </row>
    <row r="769" ht="15.75" customHeight="1" s="120">
      <c r="A769" s="26" t="n"/>
      <c r="B769" s="26" t="n"/>
      <c r="C769" s="26" t="n"/>
      <c r="D769" s="26" t="n"/>
      <c r="E769" s="26" t="n"/>
      <c r="F769" s="26" t="n"/>
      <c r="G769" s="26" t="n"/>
      <c r="H769" s="26" t="n"/>
      <c r="I769" s="26" t="n"/>
      <c r="J769" s="26" t="n"/>
      <c r="K769" s="26" t="n"/>
      <c r="L769" s="26" t="n"/>
      <c r="M769" s="26" t="n"/>
      <c r="N769" s="26" t="n"/>
      <c r="O769" s="26" t="n"/>
      <c r="P769" s="26" t="n"/>
      <c r="Q769" s="26" t="n"/>
      <c r="R769" s="26" t="n"/>
      <c r="S769" s="26" t="n"/>
      <c r="T769" s="26" t="n"/>
      <c r="U769" s="26" t="n"/>
      <c r="V769" s="26" t="n"/>
      <c r="W769" s="26" t="n"/>
      <c r="X769" s="26" t="n"/>
      <c r="Y769" s="26" t="n"/>
      <c r="Z769" s="26" t="n"/>
      <c r="AA769" s="26" t="n"/>
      <c r="AB769" s="26" t="n"/>
      <c r="AC769" s="26" t="n"/>
      <c r="AD769" s="26" t="n"/>
      <c r="AE769" s="26" t="n"/>
      <c r="AF769" s="26" t="n"/>
      <c r="AG769" s="26" t="n"/>
      <c r="AH769" s="26" t="n"/>
      <c r="AI769" s="26" t="n"/>
      <c r="AJ769" s="26" t="n"/>
      <c r="AK769" s="26" t="n"/>
    </row>
    <row r="770" ht="15.75" customHeight="1" s="120">
      <c r="A770" s="26" t="n"/>
      <c r="B770" s="26" t="n"/>
      <c r="C770" s="26" t="n"/>
      <c r="D770" s="26" t="n"/>
      <c r="E770" s="26" t="n"/>
      <c r="F770" s="26" t="n"/>
      <c r="G770" s="26" t="n"/>
      <c r="H770" s="26" t="n"/>
      <c r="I770" s="26" t="n"/>
      <c r="J770" s="26" t="n"/>
      <c r="K770" s="26" t="n"/>
      <c r="L770" s="26" t="n"/>
      <c r="M770" s="26" t="n"/>
      <c r="N770" s="26" t="n"/>
      <c r="O770" s="26" t="n"/>
      <c r="P770" s="26" t="n"/>
      <c r="Q770" s="26" t="n"/>
      <c r="R770" s="26" t="n"/>
      <c r="S770" s="26" t="n"/>
      <c r="T770" s="26" t="n"/>
      <c r="U770" s="26" t="n"/>
      <c r="V770" s="26" t="n"/>
      <c r="W770" s="26" t="n"/>
      <c r="X770" s="26" t="n"/>
      <c r="Y770" s="26" t="n"/>
      <c r="Z770" s="26" t="n"/>
      <c r="AA770" s="26" t="n"/>
      <c r="AB770" s="26" t="n"/>
      <c r="AC770" s="26" t="n"/>
      <c r="AD770" s="26" t="n"/>
      <c r="AE770" s="26" t="n"/>
      <c r="AF770" s="26" t="n"/>
      <c r="AG770" s="26" t="n"/>
      <c r="AH770" s="26" t="n"/>
      <c r="AI770" s="26" t="n"/>
      <c r="AJ770" s="26" t="n"/>
      <c r="AK770" s="26" t="n"/>
    </row>
    <row r="771" ht="15.75" customHeight="1" s="120">
      <c r="A771" s="26" t="n"/>
      <c r="B771" s="26" t="n"/>
      <c r="C771" s="26" t="n"/>
      <c r="D771" s="26" t="n"/>
      <c r="E771" s="26" t="n"/>
      <c r="F771" s="26" t="n"/>
      <c r="G771" s="26" t="n"/>
      <c r="H771" s="26" t="n"/>
      <c r="I771" s="26" t="n"/>
      <c r="J771" s="26" t="n"/>
      <c r="K771" s="26" t="n"/>
      <c r="L771" s="26" t="n"/>
      <c r="M771" s="26" t="n"/>
      <c r="N771" s="26" t="n"/>
      <c r="O771" s="26" t="n"/>
      <c r="P771" s="26" t="n"/>
      <c r="Q771" s="26" t="n"/>
      <c r="R771" s="26" t="n"/>
      <c r="S771" s="26" t="n"/>
      <c r="T771" s="26" t="n"/>
      <c r="U771" s="26" t="n"/>
      <c r="V771" s="26" t="n"/>
      <c r="W771" s="26" t="n"/>
      <c r="X771" s="26" t="n"/>
      <c r="Y771" s="26" t="n"/>
      <c r="Z771" s="26" t="n"/>
      <c r="AA771" s="26" t="n"/>
      <c r="AB771" s="26" t="n"/>
      <c r="AC771" s="26" t="n"/>
      <c r="AD771" s="26" t="n"/>
      <c r="AE771" s="26" t="n"/>
      <c r="AF771" s="26" t="n"/>
      <c r="AG771" s="26" t="n"/>
      <c r="AH771" s="26" t="n"/>
      <c r="AI771" s="26" t="n"/>
      <c r="AJ771" s="26" t="n"/>
      <c r="AK771" s="26" t="n"/>
    </row>
    <row r="772" ht="15.75" customHeight="1" s="120">
      <c r="A772" s="26" t="n"/>
      <c r="B772" s="26" t="n"/>
      <c r="C772" s="26" t="n"/>
      <c r="D772" s="26" t="n"/>
      <c r="E772" s="26" t="n"/>
      <c r="F772" s="26" t="n"/>
      <c r="G772" s="26" t="n"/>
      <c r="H772" s="26" t="n"/>
      <c r="I772" s="26" t="n"/>
      <c r="J772" s="26" t="n"/>
      <c r="K772" s="26" t="n"/>
      <c r="L772" s="26" t="n"/>
      <c r="M772" s="26" t="n"/>
      <c r="N772" s="26" t="n"/>
      <c r="O772" s="26" t="n"/>
      <c r="P772" s="26" t="n"/>
      <c r="Q772" s="26" t="n"/>
      <c r="R772" s="26" t="n"/>
      <c r="S772" s="26" t="n"/>
      <c r="T772" s="26" t="n"/>
      <c r="U772" s="26" t="n"/>
      <c r="V772" s="26" t="n"/>
      <c r="W772" s="26" t="n"/>
      <c r="X772" s="26" t="n"/>
      <c r="Y772" s="26" t="n"/>
      <c r="Z772" s="26" t="n"/>
      <c r="AA772" s="26" t="n"/>
      <c r="AB772" s="26" t="n"/>
      <c r="AC772" s="26" t="n"/>
      <c r="AD772" s="26" t="n"/>
      <c r="AE772" s="26" t="n"/>
      <c r="AF772" s="26" t="n"/>
      <c r="AG772" s="26" t="n"/>
      <c r="AH772" s="26" t="n"/>
      <c r="AI772" s="26" t="n"/>
      <c r="AJ772" s="26" t="n"/>
      <c r="AK772" s="26" t="n"/>
    </row>
    <row r="773" ht="15.75" customHeight="1" s="120">
      <c r="A773" s="26" t="n"/>
      <c r="B773" s="26" t="n"/>
      <c r="C773" s="26" t="n"/>
      <c r="D773" s="26" t="n"/>
      <c r="E773" s="26" t="n"/>
      <c r="F773" s="26" t="n"/>
      <c r="G773" s="26" t="n"/>
      <c r="H773" s="26" t="n"/>
      <c r="I773" s="26" t="n"/>
      <c r="J773" s="26" t="n"/>
      <c r="K773" s="26" t="n"/>
      <c r="L773" s="26" t="n"/>
      <c r="M773" s="26" t="n"/>
      <c r="N773" s="26" t="n"/>
      <c r="O773" s="26" t="n"/>
      <c r="P773" s="26" t="n"/>
      <c r="Q773" s="26" t="n"/>
      <c r="R773" s="26" t="n"/>
      <c r="S773" s="26" t="n"/>
      <c r="T773" s="26" t="n"/>
      <c r="U773" s="26" t="n"/>
      <c r="V773" s="26" t="n"/>
      <c r="W773" s="26" t="n"/>
      <c r="X773" s="26" t="n"/>
      <c r="Y773" s="26" t="n"/>
      <c r="Z773" s="26" t="n"/>
      <c r="AA773" s="26" t="n"/>
      <c r="AB773" s="26" t="n"/>
      <c r="AC773" s="26" t="n"/>
      <c r="AD773" s="26" t="n"/>
      <c r="AE773" s="26" t="n"/>
      <c r="AF773" s="26" t="n"/>
      <c r="AG773" s="26" t="n"/>
      <c r="AH773" s="26" t="n"/>
      <c r="AI773" s="26" t="n"/>
      <c r="AJ773" s="26" t="n"/>
      <c r="AK773" s="26" t="n"/>
    </row>
    <row r="774" ht="15.75" customHeight="1" s="120">
      <c r="A774" s="26" t="n"/>
      <c r="B774" s="26" t="n"/>
      <c r="C774" s="26" t="n"/>
      <c r="D774" s="26" t="n"/>
      <c r="E774" s="26" t="n"/>
      <c r="F774" s="26" t="n"/>
      <c r="G774" s="26" t="n"/>
      <c r="H774" s="26" t="n"/>
      <c r="I774" s="26" t="n"/>
      <c r="J774" s="26" t="n"/>
      <c r="K774" s="26" t="n"/>
      <c r="L774" s="26" t="n"/>
      <c r="M774" s="26" t="n"/>
      <c r="N774" s="26" t="n"/>
      <c r="O774" s="26" t="n"/>
      <c r="P774" s="26" t="n"/>
      <c r="Q774" s="26" t="n"/>
      <c r="R774" s="26" t="n"/>
      <c r="S774" s="26" t="n"/>
      <c r="T774" s="26" t="n"/>
      <c r="U774" s="26" t="n"/>
      <c r="V774" s="26" t="n"/>
      <c r="W774" s="26" t="n"/>
      <c r="X774" s="26" t="n"/>
      <c r="Y774" s="26" t="n"/>
      <c r="Z774" s="26" t="n"/>
      <c r="AA774" s="26" t="n"/>
      <c r="AB774" s="26" t="n"/>
      <c r="AC774" s="26" t="n"/>
      <c r="AD774" s="26" t="n"/>
      <c r="AE774" s="26" t="n"/>
      <c r="AF774" s="26" t="n"/>
      <c r="AG774" s="26" t="n"/>
      <c r="AH774" s="26" t="n"/>
      <c r="AI774" s="26" t="n"/>
      <c r="AJ774" s="26" t="n"/>
      <c r="AK774" s="26" t="n"/>
    </row>
    <row r="775" ht="15.75" customHeight="1" s="120">
      <c r="A775" s="26" t="n"/>
      <c r="B775" s="26" t="n"/>
      <c r="C775" s="26" t="n"/>
      <c r="D775" s="26" t="n"/>
      <c r="E775" s="26" t="n"/>
      <c r="F775" s="26" t="n"/>
      <c r="G775" s="26" t="n"/>
      <c r="H775" s="26" t="n"/>
      <c r="I775" s="26" t="n"/>
      <c r="J775" s="26" t="n"/>
      <c r="K775" s="26" t="n"/>
      <c r="L775" s="26" t="n"/>
      <c r="M775" s="26" t="n"/>
      <c r="N775" s="26" t="n"/>
      <c r="O775" s="26" t="n"/>
      <c r="P775" s="26" t="n"/>
      <c r="Q775" s="26" t="n"/>
      <c r="R775" s="26" t="n"/>
      <c r="S775" s="26" t="n"/>
      <c r="T775" s="26" t="n"/>
      <c r="U775" s="26" t="n"/>
      <c r="V775" s="26" t="n"/>
      <c r="W775" s="26" t="n"/>
      <c r="X775" s="26" t="n"/>
      <c r="Y775" s="26" t="n"/>
      <c r="Z775" s="26" t="n"/>
      <c r="AA775" s="26" t="n"/>
      <c r="AB775" s="26" t="n"/>
      <c r="AC775" s="26" t="n"/>
      <c r="AD775" s="26" t="n"/>
      <c r="AE775" s="26" t="n"/>
      <c r="AF775" s="26" t="n"/>
      <c r="AG775" s="26" t="n"/>
      <c r="AH775" s="26" t="n"/>
      <c r="AI775" s="26" t="n"/>
      <c r="AJ775" s="26" t="n"/>
      <c r="AK775" s="26" t="n"/>
    </row>
    <row r="776" ht="15.75" customHeight="1" s="120">
      <c r="A776" s="26" t="n"/>
      <c r="B776" s="26" t="n"/>
      <c r="C776" s="26" t="n"/>
      <c r="D776" s="26" t="n"/>
      <c r="E776" s="26" t="n"/>
      <c r="F776" s="26" t="n"/>
      <c r="G776" s="26" t="n"/>
      <c r="H776" s="26" t="n"/>
      <c r="I776" s="26" t="n"/>
      <c r="J776" s="26" t="n"/>
      <c r="K776" s="26" t="n"/>
      <c r="L776" s="26" t="n"/>
      <c r="M776" s="26" t="n"/>
      <c r="N776" s="26" t="n"/>
      <c r="O776" s="26" t="n"/>
      <c r="P776" s="26" t="n"/>
      <c r="Q776" s="26" t="n"/>
      <c r="R776" s="26" t="n"/>
      <c r="S776" s="26" t="n"/>
      <c r="T776" s="26" t="n"/>
      <c r="U776" s="26" t="n"/>
      <c r="V776" s="26" t="n"/>
      <c r="W776" s="26" t="n"/>
      <c r="X776" s="26" t="n"/>
      <c r="Y776" s="26" t="n"/>
      <c r="Z776" s="26" t="n"/>
      <c r="AA776" s="26" t="n"/>
      <c r="AB776" s="26" t="n"/>
      <c r="AC776" s="26" t="n"/>
      <c r="AD776" s="26" t="n"/>
      <c r="AE776" s="26" t="n"/>
      <c r="AF776" s="26" t="n"/>
      <c r="AG776" s="26" t="n"/>
      <c r="AH776" s="26" t="n"/>
      <c r="AI776" s="26" t="n"/>
      <c r="AJ776" s="26" t="n"/>
      <c r="AK776" s="26" t="n"/>
    </row>
    <row r="777" ht="15.75" customHeight="1" s="120">
      <c r="A777" s="26" t="n"/>
      <c r="B777" s="26" t="n"/>
      <c r="C777" s="26" t="n"/>
      <c r="D777" s="26" t="n"/>
      <c r="E777" s="26" t="n"/>
      <c r="F777" s="26" t="n"/>
      <c r="G777" s="26" t="n"/>
      <c r="H777" s="26" t="n"/>
      <c r="I777" s="26" t="n"/>
      <c r="J777" s="26" t="n"/>
      <c r="K777" s="26" t="n"/>
      <c r="L777" s="26" t="n"/>
      <c r="M777" s="26" t="n"/>
      <c r="N777" s="26" t="n"/>
      <c r="O777" s="26" t="n"/>
      <c r="P777" s="26" t="n"/>
      <c r="Q777" s="26" t="n"/>
      <c r="R777" s="26" t="n"/>
      <c r="S777" s="26" t="n"/>
      <c r="T777" s="26" t="n"/>
      <c r="U777" s="26" t="n"/>
      <c r="V777" s="26" t="n"/>
      <c r="W777" s="26" t="n"/>
      <c r="X777" s="26" t="n"/>
      <c r="Y777" s="26" t="n"/>
      <c r="Z777" s="26" t="n"/>
      <c r="AA777" s="26" t="n"/>
      <c r="AB777" s="26" t="n"/>
      <c r="AC777" s="26" t="n"/>
      <c r="AD777" s="26" t="n"/>
      <c r="AE777" s="26" t="n"/>
      <c r="AF777" s="26" t="n"/>
      <c r="AG777" s="26" t="n"/>
      <c r="AH777" s="26" t="n"/>
      <c r="AI777" s="26" t="n"/>
      <c r="AJ777" s="26" t="n"/>
      <c r="AK777" s="26" t="n"/>
    </row>
    <row r="778" ht="15.75" customHeight="1" s="120">
      <c r="A778" s="26" t="n"/>
      <c r="B778" s="26" t="n"/>
      <c r="C778" s="26" t="n"/>
      <c r="D778" s="26" t="n"/>
      <c r="E778" s="26" t="n"/>
      <c r="F778" s="26" t="n"/>
      <c r="G778" s="26" t="n"/>
      <c r="H778" s="26" t="n"/>
      <c r="I778" s="26" t="n"/>
      <c r="J778" s="26" t="n"/>
      <c r="K778" s="26" t="n"/>
      <c r="L778" s="26" t="n"/>
      <c r="M778" s="26" t="n"/>
      <c r="N778" s="26" t="n"/>
      <c r="O778" s="26" t="n"/>
      <c r="P778" s="26" t="n"/>
      <c r="Q778" s="26" t="n"/>
      <c r="R778" s="26" t="n"/>
      <c r="S778" s="26" t="n"/>
      <c r="T778" s="26" t="n"/>
      <c r="U778" s="26" t="n"/>
      <c r="V778" s="26" t="n"/>
      <c r="W778" s="26" t="n"/>
      <c r="X778" s="26" t="n"/>
      <c r="Y778" s="26" t="n"/>
      <c r="Z778" s="26" t="n"/>
      <c r="AA778" s="26" t="n"/>
      <c r="AB778" s="26" t="n"/>
      <c r="AC778" s="26" t="n"/>
      <c r="AD778" s="26" t="n"/>
      <c r="AE778" s="26" t="n"/>
      <c r="AF778" s="26" t="n"/>
      <c r="AG778" s="26" t="n"/>
      <c r="AH778" s="26" t="n"/>
      <c r="AI778" s="26" t="n"/>
      <c r="AJ778" s="26" t="n"/>
      <c r="AK778" s="26" t="n"/>
    </row>
    <row r="779" ht="15.75" customHeight="1" s="120">
      <c r="A779" s="26" t="n"/>
      <c r="B779" s="26" t="n"/>
      <c r="C779" s="26" t="n"/>
      <c r="D779" s="26" t="n"/>
      <c r="E779" s="26" t="n"/>
      <c r="F779" s="26" t="n"/>
      <c r="G779" s="26" t="n"/>
      <c r="H779" s="26" t="n"/>
      <c r="I779" s="26" t="n"/>
      <c r="J779" s="26" t="n"/>
      <c r="K779" s="26" t="n"/>
      <c r="L779" s="26" t="n"/>
      <c r="M779" s="26" t="n"/>
      <c r="N779" s="26" t="n"/>
      <c r="O779" s="26" t="n"/>
      <c r="P779" s="26" t="n"/>
      <c r="Q779" s="26" t="n"/>
      <c r="R779" s="26" t="n"/>
      <c r="S779" s="26" t="n"/>
      <c r="T779" s="26" t="n"/>
      <c r="U779" s="26" t="n"/>
      <c r="V779" s="26" t="n"/>
      <c r="W779" s="26" t="n"/>
      <c r="X779" s="26" t="n"/>
      <c r="Y779" s="26" t="n"/>
      <c r="Z779" s="26" t="n"/>
      <c r="AA779" s="26" t="n"/>
      <c r="AB779" s="26" t="n"/>
      <c r="AC779" s="26" t="n"/>
      <c r="AD779" s="26" t="n"/>
      <c r="AE779" s="26" t="n"/>
      <c r="AF779" s="26" t="n"/>
      <c r="AG779" s="26" t="n"/>
      <c r="AH779" s="26" t="n"/>
      <c r="AI779" s="26" t="n"/>
      <c r="AJ779" s="26" t="n"/>
      <c r="AK779" s="26" t="n"/>
    </row>
    <row r="780" ht="15.75" customHeight="1" s="120">
      <c r="A780" s="26" t="n"/>
      <c r="B780" s="26" t="n"/>
      <c r="C780" s="26" t="n"/>
      <c r="D780" s="26" t="n"/>
      <c r="E780" s="26" t="n"/>
      <c r="F780" s="26" t="n"/>
      <c r="G780" s="26" t="n"/>
      <c r="H780" s="26" t="n"/>
      <c r="I780" s="26" t="n"/>
      <c r="J780" s="26" t="n"/>
      <c r="K780" s="26" t="n"/>
      <c r="L780" s="26" t="n"/>
      <c r="M780" s="26" t="n"/>
      <c r="N780" s="26" t="n"/>
      <c r="O780" s="26" t="n"/>
      <c r="P780" s="26" t="n"/>
      <c r="Q780" s="26" t="n"/>
      <c r="R780" s="26" t="n"/>
      <c r="S780" s="26" t="n"/>
      <c r="T780" s="26" t="n"/>
      <c r="U780" s="26" t="n"/>
      <c r="V780" s="26" t="n"/>
      <c r="W780" s="26" t="n"/>
      <c r="X780" s="26" t="n"/>
      <c r="Y780" s="26" t="n"/>
      <c r="Z780" s="26" t="n"/>
      <c r="AA780" s="26" t="n"/>
      <c r="AB780" s="26" t="n"/>
      <c r="AC780" s="26" t="n"/>
      <c r="AD780" s="26" t="n"/>
      <c r="AE780" s="26" t="n"/>
      <c r="AF780" s="26" t="n"/>
      <c r="AG780" s="26" t="n"/>
      <c r="AH780" s="26" t="n"/>
      <c r="AI780" s="26" t="n"/>
      <c r="AJ780" s="26" t="n"/>
      <c r="AK780" s="26" t="n"/>
    </row>
    <row r="781" ht="15.75" customHeight="1" s="120">
      <c r="A781" s="26" t="n"/>
      <c r="B781" s="26" t="n"/>
      <c r="C781" s="26" t="n"/>
      <c r="D781" s="26" t="n"/>
      <c r="E781" s="26" t="n"/>
      <c r="F781" s="26" t="n"/>
      <c r="G781" s="26" t="n"/>
      <c r="H781" s="26" t="n"/>
      <c r="I781" s="26" t="n"/>
      <c r="J781" s="26" t="n"/>
      <c r="K781" s="26" t="n"/>
      <c r="L781" s="26" t="n"/>
      <c r="M781" s="26" t="n"/>
      <c r="N781" s="26" t="n"/>
      <c r="O781" s="26" t="n"/>
      <c r="P781" s="26" t="n"/>
      <c r="Q781" s="26" t="n"/>
      <c r="R781" s="26" t="n"/>
      <c r="S781" s="26" t="n"/>
      <c r="T781" s="26" t="n"/>
      <c r="U781" s="26" t="n"/>
      <c r="V781" s="26" t="n"/>
      <c r="W781" s="26" t="n"/>
      <c r="X781" s="26" t="n"/>
      <c r="Y781" s="26" t="n"/>
      <c r="Z781" s="26" t="n"/>
      <c r="AA781" s="26" t="n"/>
      <c r="AB781" s="26" t="n"/>
      <c r="AC781" s="26" t="n"/>
      <c r="AD781" s="26" t="n"/>
      <c r="AE781" s="26" t="n"/>
      <c r="AF781" s="26" t="n"/>
      <c r="AG781" s="26" t="n"/>
      <c r="AH781" s="26" t="n"/>
      <c r="AI781" s="26" t="n"/>
      <c r="AJ781" s="26" t="n"/>
      <c r="AK781" s="26" t="n"/>
    </row>
    <row r="782" ht="15.75" customHeight="1" s="120">
      <c r="A782" s="26" t="n"/>
      <c r="B782" s="26" t="n"/>
      <c r="C782" s="26" t="n"/>
      <c r="D782" s="26" t="n"/>
      <c r="E782" s="26" t="n"/>
      <c r="F782" s="26" t="n"/>
      <c r="G782" s="26" t="n"/>
      <c r="H782" s="26" t="n"/>
      <c r="I782" s="26" t="n"/>
      <c r="J782" s="26" t="n"/>
      <c r="K782" s="26" t="n"/>
      <c r="L782" s="26" t="n"/>
      <c r="M782" s="26" t="n"/>
      <c r="N782" s="26" t="n"/>
      <c r="O782" s="26" t="n"/>
      <c r="P782" s="26" t="n"/>
      <c r="Q782" s="26" t="n"/>
      <c r="R782" s="26" t="n"/>
      <c r="S782" s="26" t="n"/>
      <c r="T782" s="26" t="n"/>
      <c r="U782" s="26" t="n"/>
      <c r="V782" s="26" t="n"/>
      <c r="W782" s="26" t="n"/>
      <c r="X782" s="26" t="n"/>
      <c r="Y782" s="26" t="n"/>
      <c r="Z782" s="26" t="n"/>
      <c r="AA782" s="26" t="n"/>
      <c r="AB782" s="26" t="n"/>
      <c r="AC782" s="26" t="n"/>
      <c r="AD782" s="26" t="n"/>
      <c r="AE782" s="26" t="n"/>
      <c r="AF782" s="26" t="n"/>
      <c r="AG782" s="26" t="n"/>
      <c r="AH782" s="26" t="n"/>
      <c r="AI782" s="26" t="n"/>
      <c r="AJ782" s="26" t="n"/>
      <c r="AK782" s="26" t="n"/>
    </row>
    <row r="783" ht="15.75" customHeight="1" s="120">
      <c r="A783" s="26" t="n"/>
      <c r="B783" s="26" t="n"/>
      <c r="C783" s="26" t="n"/>
      <c r="D783" s="26" t="n"/>
      <c r="E783" s="26" t="n"/>
      <c r="F783" s="26" t="n"/>
      <c r="G783" s="26" t="n"/>
      <c r="H783" s="26" t="n"/>
      <c r="I783" s="26" t="n"/>
      <c r="J783" s="26" t="n"/>
      <c r="K783" s="26" t="n"/>
      <c r="L783" s="26" t="n"/>
      <c r="M783" s="26" t="n"/>
      <c r="N783" s="26" t="n"/>
      <c r="O783" s="26" t="n"/>
      <c r="P783" s="26" t="n"/>
      <c r="Q783" s="26" t="n"/>
      <c r="R783" s="26" t="n"/>
      <c r="S783" s="26" t="n"/>
      <c r="T783" s="26" t="n"/>
      <c r="U783" s="26" t="n"/>
      <c r="V783" s="26" t="n"/>
      <c r="W783" s="26" t="n"/>
      <c r="X783" s="26" t="n"/>
      <c r="Y783" s="26" t="n"/>
      <c r="Z783" s="26" t="n"/>
      <c r="AA783" s="26" t="n"/>
      <c r="AB783" s="26" t="n"/>
      <c r="AC783" s="26" t="n"/>
      <c r="AD783" s="26" t="n"/>
      <c r="AE783" s="26" t="n"/>
      <c r="AF783" s="26" t="n"/>
      <c r="AG783" s="26" t="n"/>
      <c r="AH783" s="26" t="n"/>
      <c r="AI783" s="26" t="n"/>
      <c r="AJ783" s="26" t="n"/>
      <c r="AK783" s="26" t="n"/>
    </row>
    <row r="784" ht="15.75" customHeight="1" s="120">
      <c r="A784" s="26" t="n"/>
      <c r="B784" s="26" t="n"/>
      <c r="C784" s="26" t="n"/>
      <c r="D784" s="26" t="n"/>
      <c r="E784" s="26" t="n"/>
      <c r="F784" s="26" t="n"/>
      <c r="G784" s="26" t="n"/>
      <c r="H784" s="26" t="n"/>
      <c r="I784" s="26" t="n"/>
      <c r="J784" s="26" t="n"/>
      <c r="K784" s="26" t="n"/>
      <c r="L784" s="26" t="n"/>
      <c r="M784" s="26" t="n"/>
      <c r="N784" s="26" t="n"/>
      <c r="O784" s="26" t="n"/>
      <c r="P784" s="26" t="n"/>
      <c r="Q784" s="26" t="n"/>
      <c r="R784" s="26" t="n"/>
      <c r="S784" s="26" t="n"/>
      <c r="T784" s="26" t="n"/>
      <c r="U784" s="26" t="n"/>
      <c r="V784" s="26" t="n"/>
      <c r="W784" s="26" t="n"/>
      <c r="X784" s="26" t="n"/>
      <c r="Y784" s="26" t="n"/>
      <c r="Z784" s="26" t="n"/>
      <c r="AA784" s="26" t="n"/>
      <c r="AB784" s="26" t="n"/>
      <c r="AC784" s="26" t="n"/>
      <c r="AD784" s="26" t="n"/>
      <c r="AE784" s="26" t="n"/>
      <c r="AF784" s="26" t="n"/>
      <c r="AG784" s="26" t="n"/>
      <c r="AH784" s="26" t="n"/>
      <c r="AI784" s="26" t="n"/>
      <c r="AJ784" s="26" t="n"/>
      <c r="AK784" s="26" t="n"/>
    </row>
    <row r="785" ht="15.75" customHeight="1" s="120">
      <c r="A785" s="26" t="n"/>
      <c r="B785" s="26" t="n"/>
      <c r="C785" s="26" t="n"/>
      <c r="D785" s="26" t="n"/>
      <c r="E785" s="26" t="n"/>
      <c r="F785" s="26" t="n"/>
      <c r="G785" s="26" t="n"/>
      <c r="H785" s="26" t="n"/>
      <c r="I785" s="26" t="n"/>
      <c r="J785" s="26" t="n"/>
      <c r="K785" s="26" t="n"/>
      <c r="L785" s="26" t="n"/>
      <c r="M785" s="26" t="n"/>
      <c r="N785" s="26" t="n"/>
      <c r="O785" s="26" t="n"/>
      <c r="P785" s="26" t="n"/>
      <c r="Q785" s="26" t="n"/>
      <c r="R785" s="26" t="n"/>
      <c r="S785" s="26" t="n"/>
      <c r="T785" s="26" t="n"/>
      <c r="U785" s="26" t="n"/>
      <c r="V785" s="26" t="n"/>
      <c r="W785" s="26" t="n"/>
      <c r="X785" s="26" t="n"/>
      <c r="Y785" s="26" t="n"/>
      <c r="Z785" s="26" t="n"/>
      <c r="AA785" s="26" t="n"/>
      <c r="AB785" s="26" t="n"/>
      <c r="AC785" s="26" t="n"/>
      <c r="AD785" s="26" t="n"/>
      <c r="AE785" s="26" t="n"/>
      <c r="AF785" s="26" t="n"/>
      <c r="AG785" s="26" t="n"/>
      <c r="AH785" s="26" t="n"/>
      <c r="AI785" s="26" t="n"/>
      <c r="AJ785" s="26" t="n"/>
      <c r="AK785" s="26" t="n"/>
    </row>
    <row r="786" ht="15.75" customHeight="1" s="120">
      <c r="A786" s="26" t="n"/>
      <c r="B786" s="26" t="n"/>
      <c r="C786" s="26" t="n"/>
      <c r="D786" s="26" t="n"/>
      <c r="E786" s="26" t="n"/>
      <c r="F786" s="26" t="n"/>
      <c r="G786" s="26" t="n"/>
      <c r="H786" s="26" t="n"/>
      <c r="I786" s="26" t="n"/>
      <c r="J786" s="26" t="n"/>
      <c r="K786" s="26" t="n"/>
      <c r="L786" s="26" t="n"/>
      <c r="M786" s="26" t="n"/>
      <c r="N786" s="26" t="n"/>
      <c r="O786" s="26" t="n"/>
      <c r="P786" s="26" t="n"/>
      <c r="Q786" s="26" t="n"/>
      <c r="R786" s="26" t="n"/>
      <c r="S786" s="26" t="n"/>
      <c r="T786" s="26" t="n"/>
      <c r="U786" s="26" t="n"/>
      <c r="V786" s="26" t="n"/>
      <c r="W786" s="26" t="n"/>
      <c r="X786" s="26" t="n"/>
      <c r="Y786" s="26" t="n"/>
      <c r="Z786" s="26" t="n"/>
      <c r="AA786" s="26" t="n"/>
      <c r="AB786" s="26" t="n"/>
      <c r="AC786" s="26" t="n"/>
      <c r="AD786" s="26" t="n"/>
      <c r="AE786" s="26" t="n"/>
      <c r="AF786" s="26" t="n"/>
      <c r="AG786" s="26" t="n"/>
      <c r="AH786" s="26" t="n"/>
      <c r="AI786" s="26" t="n"/>
      <c r="AJ786" s="26" t="n"/>
      <c r="AK786" s="26" t="n"/>
    </row>
    <row r="787" ht="15.75" customHeight="1" s="120">
      <c r="A787" s="26" t="n"/>
      <c r="B787" s="26" t="n"/>
      <c r="C787" s="26" t="n"/>
      <c r="D787" s="26" t="n"/>
      <c r="E787" s="26" t="n"/>
      <c r="F787" s="26" t="n"/>
      <c r="G787" s="26" t="n"/>
      <c r="H787" s="26" t="n"/>
      <c r="I787" s="26" t="n"/>
      <c r="J787" s="26" t="n"/>
      <c r="K787" s="26" t="n"/>
      <c r="L787" s="26" t="n"/>
      <c r="M787" s="26" t="n"/>
      <c r="N787" s="26" t="n"/>
      <c r="O787" s="26" t="n"/>
      <c r="P787" s="26" t="n"/>
      <c r="Q787" s="26" t="n"/>
      <c r="R787" s="26" t="n"/>
      <c r="S787" s="26" t="n"/>
      <c r="T787" s="26" t="n"/>
      <c r="U787" s="26" t="n"/>
      <c r="V787" s="26" t="n"/>
      <c r="W787" s="26" t="n"/>
      <c r="X787" s="26" t="n"/>
      <c r="Y787" s="26" t="n"/>
      <c r="Z787" s="26" t="n"/>
      <c r="AA787" s="26" t="n"/>
      <c r="AB787" s="26" t="n"/>
      <c r="AC787" s="26" t="n"/>
      <c r="AD787" s="26" t="n"/>
      <c r="AE787" s="26" t="n"/>
      <c r="AF787" s="26" t="n"/>
      <c r="AG787" s="26" t="n"/>
      <c r="AH787" s="26" t="n"/>
      <c r="AI787" s="26" t="n"/>
      <c r="AJ787" s="26" t="n"/>
      <c r="AK787" s="26" t="n"/>
    </row>
    <row r="788" ht="15.75" customHeight="1" s="120">
      <c r="A788" s="26" t="n"/>
      <c r="B788" s="26" t="n"/>
      <c r="C788" s="26" t="n"/>
      <c r="D788" s="26" t="n"/>
      <c r="E788" s="26" t="n"/>
      <c r="F788" s="26" t="n"/>
      <c r="G788" s="26" t="n"/>
      <c r="H788" s="26" t="n"/>
      <c r="I788" s="26" t="n"/>
      <c r="J788" s="26" t="n"/>
      <c r="K788" s="26" t="n"/>
      <c r="L788" s="26" t="n"/>
      <c r="M788" s="26" t="n"/>
      <c r="N788" s="26" t="n"/>
      <c r="O788" s="26" t="n"/>
      <c r="P788" s="26" t="n"/>
      <c r="Q788" s="26" t="n"/>
      <c r="R788" s="26" t="n"/>
      <c r="S788" s="26" t="n"/>
      <c r="T788" s="26" t="n"/>
      <c r="U788" s="26" t="n"/>
      <c r="V788" s="26" t="n"/>
      <c r="W788" s="26" t="n"/>
      <c r="X788" s="26" t="n"/>
      <c r="Y788" s="26" t="n"/>
      <c r="Z788" s="26" t="n"/>
      <c r="AA788" s="26" t="n"/>
      <c r="AB788" s="26" t="n"/>
      <c r="AC788" s="26" t="n"/>
      <c r="AD788" s="26" t="n"/>
      <c r="AE788" s="26" t="n"/>
      <c r="AF788" s="26" t="n"/>
      <c r="AG788" s="26" t="n"/>
      <c r="AH788" s="26" t="n"/>
      <c r="AI788" s="26" t="n"/>
      <c r="AJ788" s="26" t="n"/>
      <c r="AK788" s="26" t="n"/>
    </row>
    <row r="789" ht="15.75" customHeight="1" s="120">
      <c r="A789" s="26" t="n"/>
      <c r="B789" s="26" t="n"/>
      <c r="C789" s="26" t="n"/>
      <c r="D789" s="26" t="n"/>
      <c r="E789" s="26" t="n"/>
      <c r="F789" s="26" t="n"/>
      <c r="G789" s="26" t="n"/>
      <c r="H789" s="26" t="n"/>
      <c r="I789" s="26" t="n"/>
      <c r="J789" s="26" t="n"/>
      <c r="K789" s="26" t="n"/>
      <c r="L789" s="26" t="n"/>
      <c r="M789" s="26" t="n"/>
      <c r="N789" s="26" t="n"/>
      <c r="O789" s="26" t="n"/>
      <c r="P789" s="26" t="n"/>
      <c r="Q789" s="26" t="n"/>
      <c r="R789" s="26" t="n"/>
      <c r="S789" s="26" t="n"/>
      <c r="T789" s="26" t="n"/>
      <c r="U789" s="26" t="n"/>
      <c r="V789" s="26" t="n"/>
      <c r="W789" s="26" t="n"/>
      <c r="X789" s="26" t="n"/>
      <c r="Y789" s="26" t="n"/>
      <c r="Z789" s="26" t="n"/>
      <c r="AA789" s="26" t="n"/>
      <c r="AB789" s="26" t="n"/>
      <c r="AC789" s="26" t="n"/>
      <c r="AD789" s="26" t="n"/>
      <c r="AE789" s="26" t="n"/>
      <c r="AF789" s="26" t="n"/>
      <c r="AG789" s="26" t="n"/>
      <c r="AH789" s="26" t="n"/>
      <c r="AI789" s="26" t="n"/>
      <c r="AJ789" s="26" t="n"/>
      <c r="AK789" s="26" t="n"/>
    </row>
    <row r="790" ht="15.75" customHeight="1" s="120">
      <c r="A790" s="26" t="n"/>
      <c r="B790" s="26" t="n"/>
      <c r="C790" s="26" t="n"/>
      <c r="D790" s="26" t="n"/>
      <c r="E790" s="26" t="n"/>
      <c r="F790" s="26" t="n"/>
      <c r="G790" s="26" t="n"/>
      <c r="H790" s="26" t="n"/>
      <c r="I790" s="26" t="n"/>
      <c r="J790" s="26" t="n"/>
      <c r="K790" s="26" t="n"/>
      <c r="L790" s="26" t="n"/>
      <c r="M790" s="26" t="n"/>
      <c r="N790" s="26" t="n"/>
      <c r="O790" s="26" t="n"/>
      <c r="P790" s="26" t="n"/>
      <c r="Q790" s="26" t="n"/>
      <c r="R790" s="26" t="n"/>
      <c r="S790" s="26" t="n"/>
      <c r="T790" s="26" t="n"/>
      <c r="U790" s="26" t="n"/>
      <c r="V790" s="26" t="n"/>
      <c r="W790" s="26" t="n"/>
      <c r="X790" s="26" t="n"/>
      <c r="Y790" s="26" t="n"/>
      <c r="Z790" s="26" t="n"/>
      <c r="AA790" s="26" t="n"/>
      <c r="AB790" s="26" t="n"/>
      <c r="AC790" s="26" t="n"/>
      <c r="AD790" s="26" t="n"/>
      <c r="AE790" s="26" t="n"/>
      <c r="AF790" s="26" t="n"/>
      <c r="AG790" s="26" t="n"/>
      <c r="AH790" s="26" t="n"/>
      <c r="AI790" s="26" t="n"/>
      <c r="AJ790" s="26" t="n"/>
      <c r="AK790" s="26" t="n"/>
    </row>
    <row r="791" ht="15.75" customHeight="1" s="120">
      <c r="A791" s="26" t="n"/>
      <c r="B791" s="26" t="n"/>
      <c r="C791" s="26" t="n"/>
      <c r="D791" s="26" t="n"/>
      <c r="E791" s="26" t="n"/>
      <c r="F791" s="26" t="n"/>
      <c r="G791" s="26" t="n"/>
      <c r="H791" s="26" t="n"/>
      <c r="I791" s="26" t="n"/>
      <c r="J791" s="26" t="n"/>
      <c r="K791" s="26" t="n"/>
      <c r="L791" s="26" t="n"/>
      <c r="M791" s="26" t="n"/>
      <c r="N791" s="26" t="n"/>
      <c r="O791" s="26" t="n"/>
      <c r="P791" s="26" t="n"/>
      <c r="Q791" s="26" t="n"/>
      <c r="R791" s="26" t="n"/>
      <c r="S791" s="26" t="n"/>
      <c r="T791" s="26" t="n"/>
      <c r="U791" s="26" t="n"/>
      <c r="V791" s="26" t="n"/>
      <c r="W791" s="26" t="n"/>
      <c r="X791" s="26" t="n"/>
      <c r="Y791" s="26" t="n"/>
      <c r="Z791" s="26" t="n"/>
      <c r="AA791" s="26" t="n"/>
      <c r="AB791" s="26" t="n"/>
      <c r="AC791" s="26" t="n"/>
      <c r="AD791" s="26" t="n"/>
      <c r="AE791" s="26" t="n"/>
      <c r="AF791" s="26" t="n"/>
      <c r="AG791" s="26" t="n"/>
      <c r="AH791" s="26" t="n"/>
      <c r="AI791" s="26" t="n"/>
      <c r="AJ791" s="26" t="n"/>
      <c r="AK791" s="26" t="n"/>
    </row>
    <row r="792" ht="15.75" customHeight="1" s="120">
      <c r="A792" s="26" t="n"/>
      <c r="B792" s="26" t="n"/>
      <c r="C792" s="26" t="n"/>
      <c r="D792" s="26" t="n"/>
      <c r="E792" s="26" t="n"/>
      <c r="F792" s="26" t="n"/>
      <c r="G792" s="26" t="n"/>
      <c r="H792" s="26" t="n"/>
      <c r="I792" s="26" t="n"/>
      <c r="J792" s="26" t="n"/>
      <c r="K792" s="26" t="n"/>
      <c r="L792" s="26" t="n"/>
      <c r="M792" s="26" t="n"/>
      <c r="N792" s="26" t="n"/>
      <c r="O792" s="26" t="n"/>
      <c r="P792" s="26" t="n"/>
      <c r="Q792" s="26" t="n"/>
      <c r="R792" s="26" t="n"/>
      <c r="S792" s="26" t="n"/>
      <c r="T792" s="26" t="n"/>
      <c r="U792" s="26" t="n"/>
      <c r="V792" s="26" t="n"/>
      <c r="W792" s="26" t="n"/>
      <c r="X792" s="26" t="n"/>
      <c r="Y792" s="26" t="n"/>
      <c r="Z792" s="26" t="n"/>
      <c r="AA792" s="26" t="n"/>
      <c r="AB792" s="26" t="n"/>
      <c r="AC792" s="26" t="n"/>
      <c r="AD792" s="26" t="n"/>
      <c r="AE792" s="26" t="n"/>
      <c r="AF792" s="26" t="n"/>
      <c r="AG792" s="26" t="n"/>
      <c r="AH792" s="26" t="n"/>
      <c r="AI792" s="26" t="n"/>
      <c r="AJ792" s="26" t="n"/>
      <c r="AK792" s="26" t="n"/>
    </row>
    <row r="793" ht="15.75" customHeight="1" s="120">
      <c r="A793" s="26" t="n"/>
      <c r="B793" s="26" t="n"/>
      <c r="C793" s="26" t="n"/>
      <c r="D793" s="26" t="n"/>
      <c r="E793" s="26" t="n"/>
      <c r="F793" s="26" t="n"/>
      <c r="G793" s="26" t="n"/>
      <c r="H793" s="26" t="n"/>
      <c r="I793" s="26" t="n"/>
      <c r="J793" s="26" t="n"/>
      <c r="K793" s="26" t="n"/>
      <c r="L793" s="26" t="n"/>
      <c r="M793" s="26" t="n"/>
      <c r="N793" s="26" t="n"/>
      <c r="O793" s="26" t="n"/>
      <c r="P793" s="26" t="n"/>
      <c r="Q793" s="26" t="n"/>
      <c r="R793" s="26" t="n"/>
      <c r="S793" s="26" t="n"/>
      <c r="T793" s="26" t="n"/>
      <c r="U793" s="26" t="n"/>
      <c r="V793" s="26" t="n"/>
      <c r="W793" s="26" t="n"/>
      <c r="X793" s="26" t="n"/>
      <c r="Y793" s="26" t="n"/>
      <c r="Z793" s="26" t="n"/>
      <c r="AA793" s="26" t="n"/>
      <c r="AB793" s="26" t="n"/>
      <c r="AC793" s="26" t="n"/>
      <c r="AD793" s="26" t="n"/>
      <c r="AE793" s="26" t="n"/>
      <c r="AF793" s="26" t="n"/>
      <c r="AG793" s="26" t="n"/>
      <c r="AH793" s="26" t="n"/>
      <c r="AI793" s="26" t="n"/>
      <c r="AJ793" s="26" t="n"/>
      <c r="AK793" s="26" t="n"/>
    </row>
    <row r="794" ht="15.75" customHeight="1" s="120">
      <c r="A794" s="26" t="n"/>
      <c r="B794" s="26" t="n"/>
      <c r="C794" s="26" t="n"/>
      <c r="D794" s="26" t="n"/>
      <c r="E794" s="26" t="n"/>
      <c r="F794" s="26" t="n"/>
      <c r="G794" s="26" t="n"/>
      <c r="H794" s="26" t="n"/>
      <c r="I794" s="26" t="n"/>
      <c r="J794" s="26" t="n"/>
      <c r="K794" s="26" t="n"/>
      <c r="L794" s="26" t="n"/>
      <c r="M794" s="26" t="n"/>
      <c r="N794" s="26" t="n"/>
      <c r="O794" s="26" t="n"/>
      <c r="P794" s="26" t="n"/>
      <c r="Q794" s="26" t="n"/>
      <c r="R794" s="26" t="n"/>
      <c r="S794" s="26" t="n"/>
      <c r="T794" s="26" t="n"/>
      <c r="U794" s="26" t="n"/>
      <c r="V794" s="26" t="n"/>
      <c r="W794" s="26" t="n"/>
      <c r="X794" s="26" t="n"/>
      <c r="Y794" s="26" t="n"/>
      <c r="Z794" s="26" t="n"/>
      <c r="AA794" s="26" t="n"/>
      <c r="AB794" s="26" t="n"/>
      <c r="AC794" s="26" t="n"/>
      <c r="AD794" s="26" t="n"/>
      <c r="AE794" s="26" t="n"/>
      <c r="AF794" s="26" t="n"/>
      <c r="AG794" s="26" t="n"/>
      <c r="AH794" s="26" t="n"/>
      <c r="AI794" s="26" t="n"/>
      <c r="AJ794" s="26" t="n"/>
      <c r="AK794" s="26" t="n"/>
    </row>
    <row r="795" ht="15.75" customHeight="1" s="120">
      <c r="A795" s="26" t="n"/>
      <c r="B795" s="26" t="n"/>
      <c r="C795" s="26" t="n"/>
      <c r="D795" s="26" t="n"/>
      <c r="E795" s="26" t="n"/>
      <c r="F795" s="26" t="n"/>
      <c r="G795" s="26" t="n"/>
      <c r="H795" s="26" t="n"/>
      <c r="I795" s="26" t="n"/>
      <c r="J795" s="26" t="n"/>
      <c r="K795" s="26" t="n"/>
      <c r="L795" s="26" t="n"/>
      <c r="M795" s="26" t="n"/>
      <c r="N795" s="26" t="n"/>
      <c r="O795" s="26" t="n"/>
      <c r="P795" s="26" t="n"/>
      <c r="Q795" s="26" t="n"/>
      <c r="R795" s="26" t="n"/>
      <c r="S795" s="26" t="n"/>
      <c r="T795" s="26" t="n"/>
      <c r="U795" s="26" t="n"/>
      <c r="V795" s="26" t="n"/>
      <c r="W795" s="26" t="n"/>
      <c r="X795" s="26" t="n"/>
      <c r="Y795" s="26" t="n"/>
      <c r="Z795" s="26" t="n"/>
      <c r="AA795" s="26" t="n"/>
      <c r="AB795" s="26" t="n"/>
      <c r="AC795" s="26" t="n"/>
      <c r="AD795" s="26" t="n"/>
      <c r="AE795" s="26" t="n"/>
      <c r="AF795" s="26" t="n"/>
      <c r="AG795" s="26" t="n"/>
      <c r="AH795" s="26" t="n"/>
      <c r="AI795" s="26" t="n"/>
      <c r="AJ795" s="26" t="n"/>
      <c r="AK795" s="26" t="n"/>
    </row>
    <row r="796" ht="15.75" customHeight="1" s="120">
      <c r="A796" s="26" t="n"/>
      <c r="B796" s="26" t="n"/>
      <c r="C796" s="26" t="n"/>
      <c r="D796" s="26" t="n"/>
      <c r="E796" s="26" t="n"/>
      <c r="F796" s="26" t="n"/>
      <c r="G796" s="26" t="n"/>
      <c r="H796" s="26" t="n"/>
      <c r="I796" s="26" t="n"/>
      <c r="J796" s="26" t="n"/>
      <c r="K796" s="26" t="n"/>
      <c r="L796" s="26" t="n"/>
      <c r="M796" s="26" t="n"/>
      <c r="N796" s="26" t="n"/>
      <c r="O796" s="26" t="n"/>
      <c r="P796" s="26" t="n"/>
      <c r="Q796" s="26" t="n"/>
      <c r="R796" s="26" t="n"/>
      <c r="S796" s="26" t="n"/>
      <c r="T796" s="26" t="n"/>
      <c r="U796" s="26" t="n"/>
      <c r="V796" s="26" t="n"/>
      <c r="W796" s="26" t="n"/>
      <c r="X796" s="26" t="n"/>
      <c r="Y796" s="26" t="n"/>
      <c r="Z796" s="26" t="n"/>
      <c r="AA796" s="26" t="n"/>
      <c r="AB796" s="26" t="n"/>
      <c r="AC796" s="26" t="n"/>
      <c r="AD796" s="26" t="n"/>
      <c r="AE796" s="26" t="n"/>
      <c r="AF796" s="26" t="n"/>
      <c r="AG796" s="26" t="n"/>
      <c r="AH796" s="26" t="n"/>
      <c r="AI796" s="26" t="n"/>
      <c r="AJ796" s="26" t="n"/>
      <c r="AK796" s="26" t="n"/>
    </row>
    <row r="797" ht="15.75" customHeight="1" s="120">
      <c r="A797" s="26" t="n"/>
      <c r="B797" s="26" t="n"/>
      <c r="C797" s="26" t="n"/>
      <c r="D797" s="26" t="n"/>
      <c r="E797" s="26" t="n"/>
      <c r="F797" s="26" t="n"/>
      <c r="G797" s="26" t="n"/>
      <c r="H797" s="26" t="n"/>
      <c r="I797" s="26" t="n"/>
      <c r="J797" s="26" t="n"/>
      <c r="K797" s="26" t="n"/>
      <c r="L797" s="26" t="n"/>
      <c r="M797" s="26" t="n"/>
      <c r="N797" s="26" t="n"/>
      <c r="O797" s="26" t="n"/>
      <c r="P797" s="26" t="n"/>
      <c r="Q797" s="26" t="n"/>
      <c r="R797" s="26" t="n"/>
      <c r="S797" s="26" t="n"/>
      <c r="T797" s="26" t="n"/>
      <c r="U797" s="26" t="n"/>
      <c r="V797" s="26" t="n"/>
      <c r="W797" s="26" t="n"/>
      <c r="X797" s="26" t="n"/>
      <c r="Y797" s="26" t="n"/>
      <c r="Z797" s="26" t="n"/>
      <c r="AA797" s="26" t="n"/>
      <c r="AB797" s="26" t="n"/>
      <c r="AC797" s="26" t="n"/>
      <c r="AD797" s="26" t="n"/>
      <c r="AE797" s="26" t="n"/>
      <c r="AF797" s="26" t="n"/>
      <c r="AG797" s="26" t="n"/>
      <c r="AH797" s="26" t="n"/>
      <c r="AI797" s="26" t="n"/>
      <c r="AJ797" s="26" t="n"/>
      <c r="AK797" s="26" t="n"/>
    </row>
    <row r="798" ht="15.75" customHeight="1" s="120">
      <c r="A798" s="26" t="n"/>
      <c r="B798" s="26" t="n"/>
      <c r="C798" s="26" t="n"/>
      <c r="D798" s="26" t="n"/>
      <c r="E798" s="26" t="n"/>
      <c r="F798" s="26" t="n"/>
      <c r="G798" s="26" t="n"/>
      <c r="H798" s="26" t="n"/>
      <c r="I798" s="26" t="n"/>
      <c r="J798" s="26" t="n"/>
      <c r="K798" s="26" t="n"/>
      <c r="L798" s="26" t="n"/>
      <c r="M798" s="26" t="n"/>
      <c r="N798" s="26" t="n"/>
      <c r="O798" s="26" t="n"/>
      <c r="P798" s="26" t="n"/>
      <c r="Q798" s="26" t="n"/>
      <c r="R798" s="26" t="n"/>
      <c r="S798" s="26" t="n"/>
      <c r="T798" s="26" t="n"/>
      <c r="U798" s="26" t="n"/>
      <c r="V798" s="26" t="n"/>
      <c r="W798" s="26" t="n"/>
      <c r="X798" s="26" t="n"/>
      <c r="Y798" s="26" t="n"/>
      <c r="Z798" s="26" t="n"/>
      <c r="AA798" s="26" t="n"/>
      <c r="AB798" s="26" t="n"/>
      <c r="AC798" s="26" t="n"/>
      <c r="AD798" s="26" t="n"/>
      <c r="AE798" s="26" t="n"/>
      <c r="AF798" s="26" t="n"/>
      <c r="AG798" s="26" t="n"/>
      <c r="AH798" s="26" t="n"/>
      <c r="AI798" s="26" t="n"/>
      <c r="AJ798" s="26" t="n"/>
      <c r="AK798" s="26" t="n"/>
    </row>
    <row r="799" ht="15.75" customHeight="1" s="120">
      <c r="A799" s="26" t="n"/>
      <c r="B799" s="26" t="n"/>
      <c r="C799" s="26" t="n"/>
      <c r="D799" s="26" t="n"/>
      <c r="E799" s="26" t="n"/>
      <c r="F799" s="26" t="n"/>
      <c r="G799" s="26" t="n"/>
      <c r="H799" s="26" t="n"/>
      <c r="I799" s="26" t="n"/>
      <c r="J799" s="26" t="n"/>
      <c r="K799" s="26" t="n"/>
      <c r="L799" s="26" t="n"/>
      <c r="M799" s="26" t="n"/>
      <c r="N799" s="26" t="n"/>
      <c r="O799" s="26" t="n"/>
      <c r="P799" s="26" t="n"/>
      <c r="Q799" s="26" t="n"/>
      <c r="R799" s="26" t="n"/>
      <c r="S799" s="26" t="n"/>
      <c r="T799" s="26" t="n"/>
      <c r="U799" s="26" t="n"/>
      <c r="V799" s="26" t="n"/>
      <c r="W799" s="26" t="n"/>
      <c r="X799" s="26" t="n"/>
      <c r="Y799" s="26" t="n"/>
      <c r="Z799" s="26" t="n"/>
      <c r="AA799" s="26" t="n"/>
      <c r="AB799" s="26" t="n"/>
      <c r="AC799" s="26" t="n"/>
      <c r="AD799" s="26" t="n"/>
      <c r="AE799" s="26" t="n"/>
      <c r="AF799" s="26" t="n"/>
      <c r="AG799" s="26" t="n"/>
      <c r="AH799" s="26" t="n"/>
      <c r="AI799" s="26" t="n"/>
      <c r="AJ799" s="26" t="n"/>
      <c r="AK799" s="26" t="n"/>
    </row>
    <row r="800" ht="15.75" customHeight="1" s="120">
      <c r="A800" s="26" t="n"/>
      <c r="B800" s="26" t="n"/>
      <c r="C800" s="26" t="n"/>
      <c r="D800" s="26" t="n"/>
      <c r="E800" s="26" t="n"/>
      <c r="F800" s="26" t="n"/>
      <c r="G800" s="26" t="n"/>
      <c r="H800" s="26" t="n"/>
      <c r="I800" s="26" t="n"/>
      <c r="J800" s="26" t="n"/>
      <c r="K800" s="26" t="n"/>
      <c r="L800" s="26" t="n"/>
      <c r="M800" s="26" t="n"/>
      <c r="N800" s="26" t="n"/>
      <c r="O800" s="26" t="n"/>
      <c r="P800" s="26" t="n"/>
      <c r="Q800" s="26" t="n"/>
      <c r="R800" s="26" t="n"/>
      <c r="S800" s="26" t="n"/>
      <c r="T800" s="26" t="n"/>
      <c r="U800" s="26" t="n"/>
      <c r="V800" s="26" t="n"/>
      <c r="W800" s="26" t="n"/>
      <c r="X800" s="26" t="n"/>
      <c r="Y800" s="26" t="n"/>
      <c r="Z800" s="26" t="n"/>
      <c r="AA800" s="26" t="n"/>
      <c r="AB800" s="26" t="n"/>
      <c r="AC800" s="26" t="n"/>
      <c r="AD800" s="26" t="n"/>
      <c r="AE800" s="26" t="n"/>
      <c r="AF800" s="26" t="n"/>
      <c r="AG800" s="26" t="n"/>
      <c r="AH800" s="26" t="n"/>
      <c r="AI800" s="26" t="n"/>
      <c r="AJ800" s="26" t="n"/>
      <c r="AK800" s="26" t="n"/>
    </row>
    <row r="801" ht="15.75" customHeight="1" s="120">
      <c r="A801" s="26" t="n"/>
      <c r="B801" s="26" t="n"/>
      <c r="C801" s="26" t="n"/>
      <c r="D801" s="26" t="n"/>
      <c r="E801" s="26" t="n"/>
      <c r="F801" s="26" t="n"/>
      <c r="G801" s="26" t="n"/>
      <c r="H801" s="26" t="n"/>
      <c r="I801" s="26" t="n"/>
      <c r="J801" s="26" t="n"/>
      <c r="K801" s="26" t="n"/>
      <c r="L801" s="26" t="n"/>
      <c r="M801" s="26" t="n"/>
      <c r="N801" s="26" t="n"/>
      <c r="O801" s="26" t="n"/>
      <c r="P801" s="26" t="n"/>
      <c r="Q801" s="26" t="n"/>
      <c r="R801" s="26" t="n"/>
      <c r="S801" s="26" t="n"/>
      <c r="T801" s="26" t="n"/>
      <c r="U801" s="26" t="n"/>
      <c r="V801" s="26" t="n"/>
      <c r="W801" s="26" t="n"/>
      <c r="X801" s="26" t="n"/>
      <c r="Y801" s="26" t="n"/>
      <c r="Z801" s="26" t="n"/>
      <c r="AA801" s="26" t="n"/>
      <c r="AB801" s="26" t="n"/>
      <c r="AC801" s="26" t="n"/>
      <c r="AD801" s="26" t="n"/>
      <c r="AE801" s="26" t="n"/>
      <c r="AF801" s="26" t="n"/>
      <c r="AG801" s="26" t="n"/>
      <c r="AH801" s="26" t="n"/>
      <c r="AI801" s="26" t="n"/>
      <c r="AJ801" s="26" t="n"/>
      <c r="AK801" s="26" t="n"/>
    </row>
    <row r="802" ht="15.75" customHeight="1" s="120">
      <c r="A802" s="26" t="n"/>
      <c r="B802" s="26" t="n"/>
      <c r="C802" s="26" t="n"/>
      <c r="D802" s="26" t="n"/>
      <c r="E802" s="26" t="n"/>
      <c r="F802" s="26" t="n"/>
      <c r="G802" s="26" t="n"/>
      <c r="H802" s="26" t="n"/>
      <c r="I802" s="26" t="n"/>
      <c r="J802" s="26" t="n"/>
      <c r="K802" s="26" t="n"/>
      <c r="L802" s="26" t="n"/>
      <c r="M802" s="26" t="n"/>
      <c r="N802" s="26" t="n"/>
      <c r="O802" s="26" t="n"/>
      <c r="P802" s="26" t="n"/>
      <c r="Q802" s="26" t="n"/>
      <c r="R802" s="26" t="n"/>
      <c r="S802" s="26" t="n"/>
      <c r="T802" s="26" t="n"/>
      <c r="U802" s="26" t="n"/>
      <c r="V802" s="26" t="n"/>
      <c r="W802" s="26" t="n"/>
      <c r="X802" s="26" t="n"/>
      <c r="Y802" s="26" t="n"/>
      <c r="Z802" s="26" t="n"/>
      <c r="AA802" s="26" t="n"/>
      <c r="AB802" s="26" t="n"/>
      <c r="AC802" s="26" t="n"/>
      <c r="AD802" s="26" t="n"/>
      <c r="AE802" s="26" t="n"/>
      <c r="AF802" s="26" t="n"/>
      <c r="AG802" s="26" t="n"/>
      <c r="AH802" s="26" t="n"/>
      <c r="AI802" s="26" t="n"/>
      <c r="AJ802" s="26" t="n"/>
      <c r="AK802" s="26" t="n"/>
    </row>
    <row r="803" ht="15.75" customHeight="1" s="120">
      <c r="A803" s="26" t="n"/>
      <c r="B803" s="26" t="n"/>
      <c r="C803" s="26" t="n"/>
      <c r="D803" s="26" t="n"/>
      <c r="E803" s="26" t="n"/>
      <c r="F803" s="26" t="n"/>
      <c r="G803" s="26" t="n"/>
      <c r="H803" s="26" t="n"/>
      <c r="I803" s="26" t="n"/>
      <c r="J803" s="26" t="n"/>
      <c r="K803" s="26" t="n"/>
      <c r="L803" s="26" t="n"/>
      <c r="M803" s="26" t="n"/>
      <c r="N803" s="26" t="n"/>
      <c r="O803" s="26" t="n"/>
      <c r="P803" s="26" t="n"/>
      <c r="Q803" s="26" t="n"/>
      <c r="R803" s="26" t="n"/>
      <c r="S803" s="26" t="n"/>
      <c r="T803" s="26" t="n"/>
      <c r="U803" s="26" t="n"/>
      <c r="V803" s="26" t="n"/>
      <c r="W803" s="26" t="n"/>
      <c r="X803" s="26" t="n"/>
      <c r="Y803" s="26" t="n"/>
      <c r="Z803" s="26" t="n"/>
      <c r="AA803" s="26" t="n"/>
      <c r="AB803" s="26" t="n"/>
      <c r="AC803" s="26" t="n"/>
      <c r="AD803" s="26" t="n"/>
      <c r="AE803" s="26" t="n"/>
      <c r="AF803" s="26" t="n"/>
      <c r="AG803" s="26" t="n"/>
      <c r="AH803" s="26" t="n"/>
      <c r="AI803" s="26" t="n"/>
      <c r="AJ803" s="26" t="n"/>
      <c r="AK803" s="26" t="n"/>
    </row>
    <row r="804" ht="15.75" customHeight="1" s="120">
      <c r="A804" s="26" t="n"/>
      <c r="B804" s="26" t="n"/>
      <c r="C804" s="26" t="n"/>
      <c r="D804" s="26" t="n"/>
      <c r="E804" s="26" t="n"/>
      <c r="F804" s="26" t="n"/>
      <c r="G804" s="26" t="n"/>
      <c r="H804" s="26" t="n"/>
      <c r="I804" s="26" t="n"/>
      <c r="J804" s="26" t="n"/>
      <c r="K804" s="26" t="n"/>
      <c r="L804" s="26" t="n"/>
      <c r="M804" s="26" t="n"/>
      <c r="N804" s="26" t="n"/>
      <c r="O804" s="26" t="n"/>
      <c r="P804" s="26" t="n"/>
      <c r="Q804" s="26" t="n"/>
      <c r="R804" s="26" t="n"/>
      <c r="S804" s="26" t="n"/>
      <c r="T804" s="26" t="n"/>
      <c r="U804" s="26" t="n"/>
      <c r="V804" s="26" t="n"/>
      <c r="W804" s="26" t="n"/>
      <c r="X804" s="26" t="n"/>
      <c r="Y804" s="26" t="n"/>
      <c r="Z804" s="26" t="n"/>
      <c r="AA804" s="26" t="n"/>
      <c r="AB804" s="26" t="n"/>
      <c r="AC804" s="26" t="n"/>
      <c r="AD804" s="26" t="n"/>
      <c r="AE804" s="26" t="n"/>
      <c r="AF804" s="26" t="n"/>
      <c r="AG804" s="26" t="n"/>
      <c r="AH804" s="26" t="n"/>
      <c r="AI804" s="26" t="n"/>
      <c r="AJ804" s="26" t="n"/>
      <c r="AK804" s="26" t="n"/>
    </row>
    <row r="805" ht="15.75" customHeight="1" s="120">
      <c r="A805" s="26" t="n"/>
      <c r="B805" s="26" t="n"/>
      <c r="C805" s="26" t="n"/>
      <c r="D805" s="26" t="n"/>
      <c r="E805" s="26" t="n"/>
      <c r="F805" s="26" t="n"/>
      <c r="G805" s="26" t="n"/>
      <c r="H805" s="26" t="n"/>
      <c r="I805" s="26" t="n"/>
      <c r="J805" s="26" t="n"/>
      <c r="K805" s="26" t="n"/>
      <c r="L805" s="26" t="n"/>
      <c r="M805" s="26" t="n"/>
      <c r="N805" s="26" t="n"/>
      <c r="O805" s="26" t="n"/>
      <c r="P805" s="26" t="n"/>
      <c r="Q805" s="26" t="n"/>
      <c r="R805" s="26" t="n"/>
      <c r="S805" s="26" t="n"/>
      <c r="T805" s="26" t="n"/>
      <c r="U805" s="26" t="n"/>
      <c r="V805" s="26" t="n"/>
      <c r="W805" s="26" t="n"/>
      <c r="X805" s="26" t="n"/>
      <c r="Y805" s="26" t="n"/>
      <c r="Z805" s="26" t="n"/>
      <c r="AA805" s="26" t="n"/>
      <c r="AB805" s="26" t="n"/>
      <c r="AC805" s="26" t="n"/>
      <c r="AD805" s="26" t="n"/>
      <c r="AE805" s="26" t="n"/>
      <c r="AF805" s="26" t="n"/>
      <c r="AG805" s="26" t="n"/>
      <c r="AH805" s="26" t="n"/>
      <c r="AI805" s="26" t="n"/>
      <c r="AJ805" s="26" t="n"/>
      <c r="AK805" s="26" t="n"/>
    </row>
    <row r="806" ht="15.75" customHeight="1" s="120">
      <c r="A806" s="26" t="n"/>
      <c r="B806" s="26" t="n"/>
      <c r="C806" s="26" t="n"/>
      <c r="D806" s="26" t="n"/>
      <c r="E806" s="26" t="n"/>
      <c r="F806" s="26" t="n"/>
      <c r="G806" s="26" t="n"/>
      <c r="H806" s="26" t="n"/>
      <c r="I806" s="26" t="n"/>
      <c r="J806" s="26" t="n"/>
      <c r="K806" s="26" t="n"/>
      <c r="L806" s="26" t="n"/>
      <c r="M806" s="26" t="n"/>
      <c r="N806" s="26" t="n"/>
      <c r="O806" s="26" t="n"/>
      <c r="P806" s="26" t="n"/>
      <c r="Q806" s="26" t="n"/>
      <c r="R806" s="26" t="n"/>
      <c r="S806" s="26" t="n"/>
      <c r="T806" s="26" t="n"/>
      <c r="U806" s="26" t="n"/>
      <c r="V806" s="26" t="n"/>
      <c r="W806" s="26" t="n"/>
      <c r="X806" s="26" t="n"/>
      <c r="Y806" s="26" t="n"/>
      <c r="Z806" s="26" t="n"/>
      <c r="AA806" s="26" t="n"/>
      <c r="AB806" s="26" t="n"/>
      <c r="AC806" s="26" t="n"/>
      <c r="AD806" s="26" t="n"/>
      <c r="AE806" s="26" t="n"/>
      <c r="AF806" s="26" t="n"/>
      <c r="AG806" s="26" t="n"/>
      <c r="AH806" s="26" t="n"/>
      <c r="AI806" s="26" t="n"/>
      <c r="AJ806" s="26" t="n"/>
      <c r="AK806" s="26" t="n"/>
    </row>
    <row r="807" ht="15.75" customHeight="1" s="120">
      <c r="A807" s="26" t="n"/>
      <c r="B807" s="26" t="n"/>
      <c r="C807" s="26" t="n"/>
      <c r="D807" s="26" t="n"/>
      <c r="E807" s="26" t="n"/>
      <c r="F807" s="26" t="n"/>
      <c r="G807" s="26" t="n"/>
      <c r="H807" s="26" t="n"/>
      <c r="I807" s="26" t="n"/>
      <c r="J807" s="26" t="n"/>
      <c r="K807" s="26" t="n"/>
      <c r="L807" s="26" t="n"/>
      <c r="M807" s="26" t="n"/>
      <c r="N807" s="26" t="n"/>
      <c r="O807" s="26" t="n"/>
      <c r="P807" s="26" t="n"/>
      <c r="Q807" s="26" t="n"/>
      <c r="R807" s="26" t="n"/>
      <c r="S807" s="26" t="n"/>
      <c r="T807" s="26" t="n"/>
      <c r="U807" s="26" t="n"/>
      <c r="V807" s="26" t="n"/>
      <c r="W807" s="26" t="n"/>
      <c r="X807" s="26" t="n"/>
      <c r="Y807" s="26" t="n"/>
      <c r="Z807" s="26" t="n"/>
      <c r="AA807" s="26" t="n"/>
      <c r="AB807" s="26" t="n"/>
      <c r="AC807" s="26" t="n"/>
      <c r="AD807" s="26" t="n"/>
      <c r="AE807" s="26" t="n"/>
      <c r="AF807" s="26" t="n"/>
      <c r="AG807" s="26" t="n"/>
      <c r="AH807" s="26" t="n"/>
      <c r="AI807" s="26" t="n"/>
      <c r="AJ807" s="26" t="n"/>
      <c r="AK807" s="26" t="n"/>
    </row>
    <row r="808" ht="15.75" customHeight="1" s="120">
      <c r="A808" s="26" t="n"/>
      <c r="B808" s="26" t="n"/>
      <c r="C808" s="26" t="n"/>
      <c r="D808" s="26" t="n"/>
      <c r="E808" s="26" t="n"/>
      <c r="F808" s="26" t="n"/>
      <c r="G808" s="26" t="n"/>
      <c r="H808" s="26" t="n"/>
      <c r="I808" s="26" t="n"/>
      <c r="J808" s="26" t="n"/>
      <c r="K808" s="26" t="n"/>
      <c r="L808" s="26" t="n"/>
      <c r="M808" s="26" t="n"/>
      <c r="N808" s="26" t="n"/>
      <c r="O808" s="26" t="n"/>
      <c r="P808" s="26" t="n"/>
      <c r="Q808" s="26" t="n"/>
      <c r="R808" s="26" t="n"/>
      <c r="S808" s="26" t="n"/>
      <c r="T808" s="26" t="n"/>
      <c r="U808" s="26" t="n"/>
      <c r="V808" s="26" t="n"/>
      <c r="W808" s="26" t="n"/>
      <c r="X808" s="26" t="n"/>
      <c r="Y808" s="26" t="n"/>
      <c r="Z808" s="26" t="n"/>
      <c r="AA808" s="26" t="n"/>
      <c r="AB808" s="26" t="n"/>
      <c r="AC808" s="26" t="n"/>
      <c r="AD808" s="26" t="n"/>
      <c r="AE808" s="26" t="n"/>
      <c r="AF808" s="26" t="n"/>
      <c r="AG808" s="26" t="n"/>
      <c r="AH808" s="26" t="n"/>
      <c r="AI808" s="26" t="n"/>
      <c r="AJ808" s="26" t="n"/>
      <c r="AK808" s="26" t="n"/>
    </row>
    <row r="809" ht="15.75" customHeight="1" s="120">
      <c r="A809" s="26" t="n"/>
      <c r="B809" s="26" t="n"/>
      <c r="C809" s="26" t="n"/>
      <c r="D809" s="26" t="n"/>
      <c r="E809" s="26" t="n"/>
      <c r="F809" s="26" t="n"/>
      <c r="G809" s="26" t="n"/>
      <c r="H809" s="26" t="n"/>
      <c r="I809" s="26" t="n"/>
      <c r="J809" s="26" t="n"/>
      <c r="K809" s="26" t="n"/>
      <c r="L809" s="26" t="n"/>
      <c r="M809" s="26" t="n"/>
      <c r="N809" s="26" t="n"/>
      <c r="O809" s="26" t="n"/>
      <c r="P809" s="26" t="n"/>
      <c r="Q809" s="26" t="n"/>
      <c r="R809" s="26" t="n"/>
      <c r="S809" s="26" t="n"/>
      <c r="T809" s="26" t="n"/>
      <c r="U809" s="26" t="n"/>
      <c r="V809" s="26" t="n"/>
      <c r="W809" s="26" t="n"/>
      <c r="X809" s="26" t="n"/>
      <c r="Y809" s="26" t="n"/>
      <c r="Z809" s="26" t="n"/>
      <c r="AA809" s="26" t="n"/>
      <c r="AB809" s="26" t="n"/>
      <c r="AC809" s="26" t="n"/>
      <c r="AD809" s="26" t="n"/>
      <c r="AE809" s="26" t="n"/>
      <c r="AF809" s="26" t="n"/>
      <c r="AG809" s="26" t="n"/>
      <c r="AH809" s="26" t="n"/>
      <c r="AI809" s="26" t="n"/>
      <c r="AJ809" s="26" t="n"/>
      <c r="AK809" s="26" t="n"/>
    </row>
    <row r="810" ht="15.75" customHeight="1" s="120">
      <c r="A810" s="26" t="n"/>
      <c r="B810" s="26" t="n"/>
      <c r="C810" s="26" t="n"/>
      <c r="D810" s="26" t="n"/>
      <c r="E810" s="26" t="n"/>
      <c r="F810" s="26" t="n"/>
      <c r="G810" s="26" t="n"/>
      <c r="H810" s="26" t="n"/>
      <c r="I810" s="26" t="n"/>
      <c r="J810" s="26" t="n"/>
      <c r="K810" s="26" t="n"/>
      <c r="L810" s="26" t="n"/>
      <c r="M810" s="26" t="n"/>
      <c r="N810" s="26" t="n"/>
      <c r="O810" s="26" t="n"/>
      <c r="P810" s="26" t="n"/>
      <c r="Q810" s="26" t="n"/>
      <c r="R810" s="26" t="n"/>
      <c r="S810" s="26" t="n"/>
      <c r="T810" s="26" t="n"/>
      <c r="U810" s="26" t="n"/>
      <c r="V810" s="26" t="n"/>
      <c r="W810" s="26" t="n"/>
      <c r="X810" s="26" t="n"/>
      <c r="Y810" s="26" t="n"/>
      <c r="Z810" s="26" t="n"/>
      <c r="AA810" s="26" t="n"/>
      <c r="AB810" s="26" t="n"/>
      <c r="AC810" s="26" t="n"/>
      <c r="AD810" s="26" t="n"/>
      <c r="AE810" s="26" t="n"/>
      <c r="AF810" s="26" t="n"/>
      <c r="AG810" s="26" t="n"/>
      <c r="AH810" s="26" t="n"/>
      <c r="AI810" s="26" t="n"/>
      <c r="AJ810" s="26" t="n"/>
      <c r="AK810" s="26" t="n"/>
    </row>
    <row r="811" ht="15.75" customHeight="1" s="120">
      <c r="A811" s="26" t="n"/>
      <c r="B811" s="26" t="n"/>
      <c r="C811" s="26" t="n"/>
      <c r="D811" s="26" t="n"/>
      <c r="E811" s="26" t="n"/>
      <c r="F811" s="26" t="n"/>
      <c r="G811" s="26" t="n"/>
      <c r="H811" s="26" t="n"/>
      <c r="I811" s="26" t="n"/>
      <c r="J811" s="26" t="n"/>
      <c r="K811" s="26" t="n"/>
      <c r="L811" s="26" t="n"/>
      <c r="M811" s="26" t="n"/>
      <c r="N811" s="26" t="n"/>
      <c r="O811" s="26" t="n"/>
      <c r="P811" s="26" t="n"/>
      <c r="Q811" s="26" t="n"/>
      <c r="R811" s="26" t="n"/>
      <c r="S811" s="26" t="n"/>
      <c r="T811" s="26" t="n"/>
      <c r="U811" s="26" t="n"/>
      <c r="V811" s="26" t="n"/>
      <c r="W811" s="26" t="n"/>
      <c r="X811" s="26" t="n"/>
      <c r="Y811" s="26" t="n"/>
      <c r="Z811" s="26" t="n"/>
      <c r="AA811" s="26" t="n"/>
      <c r="AB811" s="26" t="n"/>
      <c r="AC811" s="26" t="n"/>
      <c r="AD811" s="26" t="n"/>
      <c r="AE811" s="26" t="n"/>
      <c r="AF811" s="26" t="n"/>
      <c r="AG811" s="26" t="n"/>
      <c r="AH811" s="26" t="n"/>
      <c r="AI811" s="26" t="n"/>
      <c r="AJ811" s="26" t="n"/>
      <c r="AK811" s="26" t="n"/>
    </row>
    <row r="812" ht="15.75" customHeight="1" s="120">
      <c r="A812" s="26" t="n"/>
      <c r="B812" s="26" t="n"/>
      <c r="C812" s="26" t="n"/>
      <c r="D812" s="26" t="n"/>
      <c r="E812" s="26" t="n"/>
      <c r="F812" s="26" t="n"/>
      <c r="G812" s="26" t="n"/>
      <c r="H812" s="26" t="n"/>
      <c r="I812" s="26" t="n"/>
      <c r="J812" s="26" t="n"/>
      <c r="K812" s="26" t="n"/>
      <c r="L812" s="26" t="n"/>
      <c r="M812" s="26" t="n"/>
      <c r="N812" s="26" t="n"/>
      <c r="O812" s="26" t="n"/>
      <c r="P812" s="26" t="n"/>
      <c r="Q812" s="26" t="n"/>
      <c r="R812" s="26" t="n"/>
      <c r="S812" s="26" t="n"/>
      <c r="T812" s="26" t="n"/>
      <c r="U812" s="26" t="n"/>
      <c r="V812" s="26" t="n"/>
      <c r="W812" s="26" t="n"/>
      <c r="X812" s="26" t="n"/>
      <c r="Y812" s="26" t="n"/>
      <c r="Z812" s="26" t="n"/>
      <c r="AA812" s="26" t="n"/>
      <c r="AB812" s="26" t="n"/>
      <c r="AC812" s="26" t="n"/>
      <c r="AD812" s="26" t="n"/>
      <c r="AE812" s="26" t="n"/>
      <c r="AF812" s="26" t="n"/>
      <c r="AG812" s="26" t="n"/>
      <c r="AH812" s="26" t="n"/>
      <c r="AI812" s="26" t="n"/>
      <c r="AJ812" s="26" t="n"/>
      <c r="AK812" s="26" t="n"/>
    </row>
    <row r="813" ht="15.75" customHeight="1" s="120">
      <c r="A813" s="26" t="n"/>
      <c r="B813" s="26" t="n"/>
      <c r="C813" s="26" t="n"/>
      <c r="D813" s="26" t="n"/>
      <c r="E813" s="26" t="n"/>
      <c r="F813" s="26" t="n"/>
      <c r="G813" s="26" t="n"/>
      <c r="H813" s="26" t="n"/>
      <c r="I813" s="26" t="n"/>
      <c r="J813" s="26" t="n"/>
      <c r="K813" s="26" t="n"/>
      <c r="L813" s="26" t="n"/>
      <c r="M813" s="26" t="n"/>
      <c r="N813" s="26" t="n"/>
      <c r="O813" s="26" t="n"/>
      <c r="P813" s="26" t="n"/>
      <c r="Q813" s="26" t="n"/>
      <c r="R813" s="26" t="n"/>
      <c r="S813" s="26" t="n"/>
      <c r="T813" s="26" t="n"/>
      <c r="U813" s="26" t="n"/>
      <c r="V813" s="26" t="n"/>
      <c r="W813" s="26" t="n"/>
      <c r="X813" s="26" t="n"/>
      <c r="Y813" s="26" t="n"/>
      <c r="Z813" s="26" t="n"/>
      <c r="AA813" s="26" t="n"/>
      <c r="AB813" s="26" t="n"/>
      <c r="AC813" s="26" t="n"/>
      <c r="AD813" s="26" t="n"/>
      <c r="AE813" s="26" t="n"/>
      <c r="AF813" s="26" t="n"/>
      <c r="AG813" s="26" t="n"/>
      <c r="AH813" s="26" t="n"/>
      <c r="AI813" s="26" t="n"/>
      <c r="AJ813" s="26" t="n"/>
      <c r="AK813" s="26" t="n"/>
    </row>
    <row r="814" ht="15.75" customHeight="1" s="120">
      <c r="A814" s="26" t="n"/>
      <c r="B814" s="26" t="n"/>
      <c r="C814" s="26" t="n"/>
      <c r="D814" s="26" t="n"/>
      <c r="E814" s="26" t="n"/>
      <c r="F814" s="26" t="n"/>
      <c r="G814" s="26" t="n"/>
      <c r="H814" s="26" t="n"/>
      <c r="I814" s="26" t="n"/>
      <c r="J814" s="26" t="n"/>
      <c r="K814" s="26" t="n"/>
      <c r="L814" s="26" t="n"/>
      <c r="M814" s="26" t="n"/>
      <c r="N814" s="26" t="n"/>
      <c r="O814" s="26" t="n"/>
      <c r="P814" s="26" t="n"/>
      <c r="Q814" s="26" t="n"/>
      <c r="R814" s="26" t="n"/>
      <c r="S814" s="26" t="n"/>
      <c r="T814" s="26" t="n"/>
      <c r="U814" s="26" t="n"/>
      <c r="V814" s="26" t="n"/>
      <c r="W814" s="26" t="n"/>
      <c r="X814" s="26" t="n"/>
      <c r="Y814" s="26" t="n"/>
      <c r="Z814" s="26" t="n"/>
      <c r="AA814" s="26" t="n"/>
      <c r="AB814" s="26" t="n"/>
      <c r="AC814" s="26" t="n"/>
      <c r="AD814" s="26" t="n"/>
      <c r="AE814" s="26" t="n"/>
      <c r="AF814" s="26" t="n"/>
      <c r="AG814" s="26" t="n"/>
      <c r="AH814" s="26" t="n"/>
      <c r="AI814" s="26" t="n"/>
      <c r="AJ814" s="26" t="n"/>
      <c r="AK814" s="26" t="n"/>
    </row>
    <row r="815" ht="15.75" customHeight="1" s="120">
      <c r="A815" s="26" t="n"/>
      <c r="B815" s="26" t="n"/>
      <c r="C815" s="26" t="n"/>
      <c r="D815" s="26" t="n"/>
      <c r="E815" s="26" t="n"/>
      <c r="F815" s="26" t="n"/>
      <c r="G815" s="26" t="n"/>
      <c r="H815" s="26" t="n"/>
      <c r="I815" s="26" t="n"/>
      <c r="J815" s="26" t="n"/>
      <c r="K815" s="26" t="n"/>
      <c r="L815" s="26" t="n"/>
      <c r="M815" s="26" t="n"/>
      <c r="N815" s="26" t="n"/>
      <c r="O815" s="26" t="n"/>
      <c r="P815" s="26" t="n"/>
      <c r="Q815" s="26" t="n"/>
      <c r="R815" s="26" t="n"/>
      <c r="S815" s="26" t="n"/>
      <c r="T815" s="26" t="n"/>
      <c r="U815" s="26" t="n"/>
      <c r="V815" s="26" t="n"/>
      <c r="W815" s="26" t="n"/>
      <c r="X815" s="26" t="n"/>
      <c r="Y815" s="26" t="n"/>
      <c r="Z815" s="26" t="n"/>
      <c r="AA815" s="26" t="n"/>
      <c r="AB815" s="26" t="n"/>
      <c r="AC815" s="26" t="n"/>
      <c r="AD815" s="26" t="n"/>
      <c r="AE815" s="26" t="n"/>
      <c r="AF815" s="26" t="n"/>
      <c r="AG815" s="26" t="n"/>
      <c r="AH815" s="26" t="n"/>
      <c r="AI815" s="26" t="n"/>
      <c r="AJ815" s="26" t="n"/>
      <c r="AK815" s="26" t="n"/>
    </row>
    <row r="816" ht="15.75" customHeight="1" s="120">
      <c r="A816" s="26" t="n"/>
      <c r="B816" s="26" t="n"/>
      <c r="C816" s="26" t="n"/>
      <c r="D816" s="26" t="n"/>
      <c r="E816" s="26" t="n"/>
      <c r="F816" s="26" t="n"/>
      <c r="G816" s="26" t="n"/>
      <c r="H816" s="26" t="n"/>
      <c r="I816" s="26" t="n"/>
      <c r="J816" s="26" t="n"/>
      <c r="K816" s="26" t="n"/>
      <c r="L816" s="26" t="n"/>
      <c r="M816" s="26" t="n"/>
      <c r="N816" s="26" t="n"/>
      <c r="O816" s="26" t="n"/>
      <c r="P816" s="26" t="n"/>
      <c r="Q816" s="26" t="n"/>
      <c r="R816" s="26" t="n"/>
      <c r="S816" s="26" t="n"/>
      <c r="T816" s="26" t="n"/>
      <c r="U816" s="26" t="n"/>
      <c r="V816" s="26" t="n"/>
      <c r="W816" s="26" t="n"/>
      <c r="X816" s="26" t="n"/>
      <c r="Y816" s="26" t="n"/>
      <c r="Z816" s="26" t="n"/>
      <c r="AA816" s="26" t="n"/>
      <c r="AB816" s="26" t="n"/>
      <c r="AC816" s="26" t="n"/>
      <c r="AD816" s="26" t="n"/>
      <c r="AE816" s="26" t="n"/>
      <c r="AF816" s="26" t="n"/>
      <c r="AG816" s="26" t="n"/>
      <c r="AH816" s="26" t="n"/>
      <c r="AI816" s="26" t="n"/>
      <c r="AJ816" s="26" t="n"/>
      <c r="AK816" s="26" t="n"/>
    </row>
    <row r="817" ht="15.75" customHeight="1" s="120">
      <c r="A817" s="26" t="n"/>
      <c r="B817" s="26" t="n"/>
      <c r="C817" s="26" t="n"/>
      <c r="D817" s="26" t="n"/>
      <c r="E817" s="26" t="n"/>
      <c r="F817" s="26" t="n"/>
      <c r="G817" s="26" t="n"/>
      <c r="H817" s="26" t="n"/>
      <c r="I817" s="26" t="n"/>
      <c r="J817" s="26" t="n"/>
      <c r="K817" s="26" t="n"/>
      <c r="L817" s="26" t="n"/>
      <c r="M817" s="26" t="n"/>
      <c r="N817" s="26" t="n"/>
      <c r="O817" s="26" t="n"/>
      <c r="P817" s="26" t="n"/>
      <c r="Q817" s="26" t="n"/>
      <c r="R817" s="26" t="n"/>
      <c r="S817" s="26" t="n"/>
      <c r="T817" s="26" t="n"/>
      <c r="U817" s="26" t="n"/>
      <c r="V817" s="26" t="n"/>
      <c r="W817" s="26" t="n"/>
      <c r="X817" s="26" t="n"/>
      <c r="Y817" s="26" t="n"/>
      <c r="Z817" s="26" t="n"/>
      <c r="AA817" s="26" t="n"/>
      <c r="AB817" s="26" t="n"/>
      <c r="AC817" s="26" t="n"/>
      <c r="AD817" s="26" t="n"/>
      <c r="AE817" s="26" t="n"/>
      <c r="AF817" s="26" t="n"/>
      <c r="AG817" s="26" t="n"/>
      <c r="AH817" s="26" t="n"/>
      <c r="AI817" s="26" t="n"/>
      <c r="AJ817" s="26" t="n"/>
      <c r="AK817" s="26" t="n"/>
    </row>
    <row r="818" ht="15.75" customHeight="1" s="120">
      <c r="A818" s="26" t="n"/>
      <c r="B818" s="26" t="n"/>
      <c r="C818" s="26" t="n"/>
      <c r="D818" s="26" t="n"/>
      <c r="E818" s="26" t="n"/>
      <c r="F818" s="26" t="n"/>
      <c r="G818" s="26" t="n"/>
      <c r="H818" s="26" t="n"/>
      <c r="I818" s="26" t="n"/>
      <c r="J818" s="26" t="n"/>
      <c r="K818" s="26" t="n"/>
      <c r="L818" s="26" t="n"/>
      <c r="M818" s="26" t="n"/>
      <c r="N818" s="26" t="n"/>
      <c r="O818" s="26" t="n"/>
      <c r="P818" s="26" t="n"/>
      <c r="Q818" s="26" t="n"/>
      <c r="R818" s="26" t="n"/>
      <c r="S818" s="26" t="n"/>
      <c r="T818" s="26" t="n"/>
      <c r="U818" s="26" t="n"/>
      <c r="V818" s="26" t="n"/>
      <c r="W818" s="26" t="n"/>
      <c r="X818" s="26" t="n"/>
      <c r="Y818" s="26" t="n"/>
      <c r="Z818" s="26" t="n"/>
      <c r="AA818" s="26" t="n"/>
      <c r="AB818" s="26" t="n"/>
      <c r="AC818" s="26" t="n"/>
      <c r="AD818" s="26" t="n"/>
      <c r="AE818" s="26" t="n"/>
      <c r="AF818" s="26" t="n"/>
      <c r="AG818" s="26" t="n"/>
      <c r="AH818" s="26" t="n"/>
      <c r="AI818" s="26" t="n"/>
      <c r="AJ818" s="26" t="n"/>
      <c r="AK818" s="26" t="n"/>
    </row>
    <row r="819" ht="15.75" customHeight="1" s="120">
      <c r="A819" s="26" t="n"/>
      <c r="B819" s="26" t="n"/>
      <c r="C819" s="26" t="n"/>
      <c r="D819" s="26" t="n"/>
      <c r="E819" s="26" t="n"/>
      <c r="F819" s="26" t="n"/>
      <c r="G819" s="26" t="n"/>
      <c r="H819" s="26" t="n"/>
      <c r="I819" s="26" t="n"/>
      <c r="J819" s="26" t="n"/>
      <c r="K819" s="26" t="n"/>
      <c r="L819" s="26" t="n"/>
      <c r="M819" s="26" t="n"/>
      <c r="N819" s="26" t="n"/>
      <c r="O819" s="26" t="n"/>
      <c r="P819" s="26" t="n"/>
      <c r="Q819" s="26" t="n"/>
      <c r="R819" s="26" t="n"/>
      <c r="S819" s="26" t="n"/>
      <c r="T819" s="26" t="n"/>
      <c r="U819" s="26" t="n"/>
      <c r="V819" s="26" t="n"/>
      <c r="W819" s="26" t="n"/>
      <c r="X819" s="26" t="n"/>
      <c r="Y819" s="26" t="n"/>
      <c r="Z819" s="26" t="n"/>
      <c r="AA819" s="26" t="n"/>
      <c r="AB819" s="26" t="n"/>
      <c r="AC819" s="26" t="n"/>
      <c r="AD819" s="26" t="n"/>
      <c r="AE819" s="26" t="n"/>
      <c r="AF819" s="26" t="n"/>
      <c r="AG819" s="26" t="n"/>
      <c r="AH819" s="26" t="n"/>
      <c r="AI819" s="26" t="n"/>
      <c r="AJ819" s="26" t="n"/>
      <c r="AK819" s="26" t="n"/>
    </row>
    <row r="820" ht="15.75" customHeight="1" s="120">
      <c r="A820" s="26" t="n"/>
      <c r="B820" s="26" t="n"/>
      <c r="C820" s="26" t="n"/>
      <c r="D820" s="26" t="n"/>
      <c r="E820" s="26" t="n"/>
      <c r="F820" s="26" t="n"/>
      <c r="G820" s="26" t="n"/>
      <c r="H820" s="26" t="n"/>
      <c r="I820" s="26" t="n"/>
      <c r="J820" s="26" t="n"/>
      <c r="K820" s="26" t="n"/>
      <c r="L820" s="26" t="n"/>
      <c r="M820" s="26" t="n"/>
      <c r="N820" s="26" t="n"/>
      <c r="O820" s="26" t="n"/>
      <c r="P820" s="26" t="n"/>
      <c r="Q820" s="26" t="n"/>
      <c r="R820" s="26" t="n"/>
      <c r="S820" s="26" t="n"/>
      <c r="T820" s="26" t="n"/>
      <c r="U820" s="26" t="n"/>
      <c r="V820" s="26" t="n"/>
      <c r="W820" s="26" t="n"/>
      <c r="X820" s="26" t="n"/>
      <c r="Y820" s="26" t="n"/>
      <c r="Z820" s="26" t="n"/>
      <c r="AA820" s="26" t="n"/>
      <c r="AB820" s="26" t="n"/>
      <c r="AC820" s="26" t="n"/>
      <c r="AD820" s="26" t="n"/>
      <c r="AE820" s="26" t="n"/>
      <c r="AF820" s="26" t="n"/>
      <c r="AG820" s="26" t="n"/>
      <c r="AH820" s="26" t="n"/>
      <c r="AI820" s="26" t="n"/>
      <c r="AJ820" s="26" t="n"/>
      <c r="AK820" s="26" t="n"/>
    </row>
    <row r="821" ht="15.75" customHeight="1" s="120">
      <c r="A821" s="26" t="n"/>
      <c r="B821" s="26" t="n"/>
      <c r="C821" s="26" t="n"/>
      <c r="D821" s="26" t="n"/>
      <c r="E821" s="26" t="n"/>
      <c r="F821" s="26" t="n"/>
      <c r="G821" s="26" t="n"/>
      <c r="H821" s="26" t="n"/>
      <c r="I821" s="26" t="n"/>
      <c r="J821" s="26" t="n"/>
      <c r="K821" s="26" t="n"/>
      <c r="L821" s="26" t="n"/>
      <c r="M821" s="26" t="n"/>
      <c r="N821" s="26" t="n"/>
      <c r="O821" s="26" t="n"/>
      <c r="P821" s="26" t="n"/>
      <c r="Q821" s="26" t="n"/>
      <c r="R821" s="26" t="n"/>
      <c r="S821" s="26" t="n"/>
      <c r="T821" s="26" t="n"/>
      <c r="U821" s="26" t="n"/>
      <c r="V821" s="26" t="n"/>
      <c r="W821" s="26" t="n"/>
      <c r="X821" s="26" t="n"/>
      <c r="Y821" s="26" t="n"/>
      <c r="Z821" s="26" t="n"/>
      <c r="AA821" s="26" t="n"/>
      <c r="AB821" s="26" t="n"/>
      <c r="AC821" s="26" t="n"/>
      <c r="AD821" s="26" t="n"/>
      <c r="AE821" s="26" t="n"/>
      <c r="AF821" s="26" t="n"/>
      <c r="AG821" s="26" t="n"/>
      <c r="AH821" s="26" t="n"/>
      <c r="AI821" s="26" t="n"/>
      <c r="AJ821" s="26" t="n"/>
      <c r="AK821" s="26" t="n"/>
    </row>
    <row r="822" ht="15.75" customHeight="1" s="120">
      <c r="A822" s="26" t="n"/>
      <c r="B822" s="26" t="n"/>
      <c r="C822" s="26" t="n"/>
      <c r="D822" s="26" t="n"/>
      <c r="E822" s="26" t="n"/>
      <c r="F822" s="26" t="n"/>
      <c r="G822" s="26" t="n"/>
      <c r="H822" s="26" t="n"/>
      <c r="I822" s="26" t="n"/>
      <c r="J822" s="26" t="n"/>
      <c r="K822" s="26" t="n"/>
      <c r="L822" s="26" t="n"/>
      <c r="M822" s="26" t="n"/>
      <c r="N822" s="26" t="n"/>
      <c r="O822" s="26" t="n"/>
      <c r="P822" s="26" t="n"/>
      <c r="Q822" s="26" t="n"/>
      <c r="R822" s="26" t="n"/>
      <c r="S822" s="26" t="n"/>
      <c r="T822" s="26" t="n"/>
      <c r="U822" s="26" t="n"/>
      <c r="V822" s="26" t="n"/>
      <c r="W822" s="26" t="n"/>
      <c r="X822" s="26" t="n"/>
      <c r="Y822" s="26" t="n"/>
      <c r="Z822" s="26" t="n"/>
      <c r="AA822" s="26" t="n"/>
      <c r="AB822" s="26" t="n"/>
      <c r="AC822" s="26" t="n"/>
      <c r="AD822" s="26" t="n"/>
      <c r="AE822" s="26" t="n"/>
      <c r="AF822" s="26" t="n"/>
      <c r="AG822" s="26" t="n"/>
      <c r="AH822" s="26" t="n"/>
      <c r="AI822" s="26" t="n"/>
      <c r="AJ822" s="26" t="n"/>
      <c r="AK822" s="26" t="n"/>
    </row>
    <row r="823" ht="15.75" customHeight="1" s="120">
      <c r="A823" s="26" t="n"/>
      <c r="B823" s="26" t="n"/>
      <c r="C823" s="26" t="n"/>
      <c r="D823" s="26" t="n"/>
      <c r="E823" s="26" t="n"/>
      <c r="F823" s="26" t="n"/>
      <c r="G823" s="26" t="n"/>
      <c r="H823" s="26" t="n"/>
      <c r="I823" s="26" t="n"/>
      <c r="J823" s="26" t="n"/>
      <c r="K823" s="26" t="n"/>
      <c r="L823" s="26" t="n"/>
      <c r="M823" s="26" t="n"/>
      <c r="N823" s="26" t="n"/>
      <c r="O823" s="26" t="n"/>
      <c r="P823" s="26" t="n"/>
      <c r="Q823" s="26" t="n"/>
      <c r="R823" s="26" t="n"/>
      <c r="S823" s="26" t="n"/>
      <c r="T823" s="26" t="n"/>
      <c r="U823" s="26" t="n"/>
      <c r="V823" s="26" t="n"/>
      <c r="W823" s="26" t="n"/>
      <c r="X823" s="26" t="n"/>
      <c r="Y823" s="26" t="n"/>
      <c r="Z823" s="26" t="n"/>
      <c r="AA823" s="26" t="n"/>
      <c r="AB823" s="26" t="n"/>
      <c r="AC823" s="26" t="n"/>
      <c r="AD823" s="26" t="n"/>
      <c r="AE823" s="26" t="n"/>
      <c r="AF823" s="26" t="n"/>
      <c r="AG823" s="26" t="n"/>
      <c r="AH823" s="26" t="n"/>
      <c r="AI823" s="26" t="n"/>
      <c r="AJ823" s="26" t="n"/>
      <c r="AK823" s="26" t="n"/>
    </row>
    <row r="824" ht="15.75" customHeight="1" s="120">
      <c r="A824" s="26" t="n"/>
      <c r="B824" s="26" t="n"/>
      <c r="C824" s="26" t="n"/>
      <c r="D824" s="26" t="n"/>
      <c r="E824" s="26" t="n"/>
      <c r="F824" s="26" t="n"/>
      <c r="G824" s="26" t="n"/>
      <c r="H824" s="26" t="n"/>
      <c r="I824" s="26" t="n"/>
      <c r="J824" s="26" t="n"/>
      <c r="K824" s="26" t="n"/>
      <c r="L824" s="26" t="n"/>
      <c r="M824" s="26" t="n"/>
      <c r="N824" s="26" t="n"/>
      <c r="O824" s="26" t="n"/>
      <c r="P824" s="26" t="n"/>
      <c r="Q824" s="26" t="n"/>
      <c r="R824" s="26" t="n"/>
      <c r="S824" s="26" t="n"/>
      <c r="T824" s="26" t="n"/>
      <c r="U824" s="26" t="n"/>
      <c r="V824" s="26" t="n"/>
      <c r="W824" s="26" t="n"/>
      <c r="X824" s="26" t="n"/>
      <c r="Y824" s="26" t="n"/>
      <c r="Z824" s="26" t="n"/>
      <c r="AA824" s="26" t="n"/>
      <c r="AB824" s="26" t="n"/>
      <c r="AC824" s="26" t="n"/>
      <c r="AD824" s="26" t="n"/>
      <c r="AE824" s="26" t="n"/>
      <c r="AF824" s="26" t="n"/>
      <c r="AG824" s="26" t="n"/>
      <c r="AH824" s="26" t="n"/>
      <c r="AI824" s="26" t="n"/>
      <c r="AJ824" s="26" t="n"/>
      <c r="AK824" s="26" t="n"/>
    </row>
    <row r="825" ht="15.75" customHeight="1" s="120">
      <c r="A825" s="26" t="n"/>
      <c r="B825" s="26" t="n"/>
      <c r="C825" s="26" t="n"/>
      <c r="D825" s="26" t="n"/>
      <c r="E825" s="26" t="n"/>
      <c r="F825" s="26" t="n"/>
      <c r="G825" s="26" t="n"/>
      <c r="H825" s="26" t="n"/>
      <c r="I825" s="26" t="n"/>
      <c r="J825" s="26" t="n"/>
      <c r="K825" s="26" t="n"/>
      <c r="L825" s="26" t="n"/>
      <c r="M825" s="26" t="n"/>
      <c r="N825" s="26" t="n"/>
      <c r="O825" s="26" t="n"/>
      <c r="P825" s="26" t="n"/>
      <c r="Q825" s="26" t="n"/>
      <c r="R825" s="26" t="n"/>
      <c r="S825" s="26" t="n"/>
      <c r="T825" s="26" t="n"/>
      <c r="U825" s="26" t="n"/>
      <c r="V825" s="26" t="n"/>
      <c r="W825" s="26" t="n"/>
      <c r="X825" s="26" t="n"/>
      <c r="Y825" s="26" t="n"/>
      <c r="Z825" s="26" t="n"/>
      <c r="AA825" s="26" t="n"/>
      <c r="AB825" s="26" t="n"/>
      <c r="AC825" s="26" t="n"/>
      <c r="AD825" s="26" t="n"/>
      <c r="AE825" s="26" t="n"/>
      <c r="AF825" s="26" t="n"/>
      <c r="AG825" s="26" t="n"/>
      <c r="AH825" s="26" t="n"/>
      <c r="AI825" s="26" t="n"/>
      <c r="AJ825" s="26" t="n"/>
      <c r="AK825" s="26" t="n"/>
    </row>
    <row r="826" ht="15.75" customHeight="1" s="120">
      <c r="A826" s="26" t="n"/>
      <c r="B826" s="26" t="n"/>
      <c r="C826" s="26" t="n"/>
      <c r="D826" s="26" t="n"/>
      <c r="E826" s="26" t="n"/>
      <c r="F826" s="26" t="n"/>
      <c r="G826" s="26" t="n"/>
      <c r="H826" s="26" t="n"/>
      <c r="I826" s="26" t="n"/>
      <c r="J826" s="26" t="n"/>
      <c r="K826" s="26" t="n"/>
      <c r="L826" s="26" t="n"/>
      <c r="M826" s="26" t="n"/>
      <c r="N826" s="26" t="n"/>
      <c r="O826" s="26" t="n"/>
      <c r="P826" s="26" t="n"/>
      <c r="Q826" s="26" t="n"/>
      <c r="R826" s="26" t="n"/>
      <c r="S826" s="26" t="n"/>
      <c r="T826" s="26" t="n"/>
      <c r="U826" s="26" t="n"/>
      <c r="V826" s="26" t="n"/>
      <c r="W826" s="26" t="n"/>
      <c r="X826" s="26" t="n"/>
      <c r="Y826" s="26" t="n"/>
      <c r="Z826" s="26" t="n"/>
      <c r="AA826" s="26" t="n"/>
      <c r="AB826" s="26" t="n"/>
      <c r="AC826" s="26" t="n"/>
      <c r="AD826" s="26" t="n"/>
      <c r="AE826" s="26" t="n"/>
      <c r="AF826" s="26" t="n"/>
      <c r="AG826" s="26" t="n"/>
      <c r="AH826" s="26" t="n"/>
      <c r="AI826" s="26" t="n"/>
      <c r="AJ826" s="26" t="n"/>
      <c r="AK826" s="26" t="n"/>
    </row>
    <row r="827" ht="15.75" customHeight="1" s="120">
      <c r="A827" s="26" t="n"/>
      <c r="B827" s="26" t="n"/>
      <c r="C827" s="26" t="n"/>
      <c r="D827" s="26" t="n"/>
      <c r="E827" s="26" t="n"/>
      <c r="F827" s="26" t="n"/>
      <c r="G827" s="26" t="n"/>
      <c r="H827" s="26" t="n"/>
      <c r="I827" s="26" t="n"/>
      <c r="J827" s="26" t="n"/>
      <c r="K827" s="26" t="n"/>
      <c r="L827" s="26" t="n"/>
      <c r="M827" s="26" t="n"/>
      <c r="N827" s="26" t="n"/>
      <c r="O827" s="26" t="n"/>
      <c r="P827" s="26" t="n"/>
      <c r="Q827" s="26" t="n"/>
      <c r="R827" s="26" t="n"/>
      <c r="S827" s="26" t="n"/>
      <c r="T827" s="26" t="n"/>
      <c r="U827" s="26" t="n"/>
      <c r="V827" s="26" t="n"/>
      <c r="W827" s="26" t="n"/>
      <c r="X827" s="26" t="n"/>
      <c r="Y827" s="26" t="n"/>
      <c r="Z827" s="26" t="n"/>
      <c r="AA827" s="26" t="n"/>
      <c r="AB827" s="26" t="n"/>
      <c r="AC827" s="26" t="n"/>
      <c r="AD827" s="26" t="n"/>
      <c r="AE827" s="26" t="n"/>
      <c r="AF827" s="26" t="n"/>
      <c r="AG827" s="26" t="n"/>
      <c r="AH827" s="26" t="n"/>
      <c r="AI827" s="26" t="n"/>
      <c r="AJ827" s="26" t="n"/>
      <c r="AK827" s="26" t="n"/>
    </row>
    <row r="828" ht="15.75" customHeight="1" s="120">
      <c r="A828" s="26" t="n"/>
      <c r="B828" s="26" t="n"/>
      <c r="C828" s="26" t="n"/>
      <c r="D828" s="26" t="n"/>
      <c r="E828" s="26" t="n"/>
      <c r="F828" s="26" t="n"/>
      <c r="G828" s="26" t="n"/>
      <c r="H828" s="26" t="n"/>
      <c r="I828" s="26" t="n"/>
      <c r="J828" s="26" t="n"/>
      <c r="K828" s="26" t="n"/>
      <c r="L828" s="26" t="n"/>
      <c r="M828" s="26" t="n"/>
      <c r="N828" s="26" t="n"/>
      <c r="O828" s="26" t="n"/>
      <c r="P828" s="26" t="n"/>
      <c r="Q828" s="26" t="n"/>
      <c r="R828" s="26" t="n"/>
      <c r="S828" s="26" t="n"/>
      <c r="T828" s="26" t="n"/>
      <c r="U828" s="26" t="n"/>
      <c r="V828" s="26" t="n"/>
      <c r="W828" s="26" t="n"/>
      <c r="X828" s="26" t="n"/>
      <c r="Y828" s="26" t="n"/>
      <c r="Z828" s="26" t="n"/>
      <c r="AA828" s="26" t="n"/>
      <c r="AB828" s="26" t="n"/>
      <c r="AC828" s="26" t="n"/>
      <c r="AD828" s="26" t="n"/>
      <c r="AE828" s="26" t="n"/>
      <c r="AF828" s="26" t="n"/>
      <c r="AG828" s="26" t="n"/>
      <c r="AH828" s="26" t="n"/>
      <c r="AI828" s="26" t="n"/>
      <c r="AJ828" s="26" t="n"/>
      <c r="AK828" s="26" t="n"/>
    </row>
    <row r="829" ht="15.75" customHeight="1" s="120">
      <c r="A829" s="26" t="n"/>
      <c r="B829" s="26" t="n"/>
      <c r="C829" s="26" t="n"/>
      <c r="D829" s="26" t="n"/>
      <c r="E829" s="26" t="n"/>
      <c r="F829" s="26" t="n"/>
      <c r="G829" s="26" t="n"/>
      <c r="H829" s="26" t="n"/>
      <c r="I829" s="26" t="n"/>
      <c r="J829" s="26" t="n"/>
      <c r="K829" s="26" t="n"/>
      <c r="L829" s="26" t="n"/>
      <c r="M829" s="26" t="n"/>
      <c r="N829" s="26" t="n"/>
      <c r="O829" s="26" t="n"/>
      <c r="P829" s="26" t="n"/>
      <c r="Q829" s="26" t="n"/>
      <c r="R829" s="26" t="n"/>
      <c r="S829" s="26" t="n"/>
      <c r="T829" s="26" t="n"/>
      <c r="U829" s="26" t="n"/>
      <c r="V829" s="26" t="n"/>
      <c r="W829" s="26" t="n"/>
      <c r="X829" s="26" t="n"/>
      <c r="Y829" s="26" t="n"/>
      <c r="Z829" s="26" t="n"/>
      <c r="AA829" s="26" t="n"/>
      <c r="AB829" s="26" t="n"/>
      <c r="AC829" s="26" t="n"/>
      <c r="AD829" s="26" t="n"/>
      <c r="AE829" s="26" t="n"/>
      <c r="AF829" s="26" t="n"/>
      <c r="AG829" s="26" t="n"/>
      <c r="AH829" s="26" t="n"/>
      <c r="AI829" s="26" t="n"/>
      <c r="AJ829" s="26" t="n"/>
      <c r="AK829" s="26" t="n"/>
    </row>
    <row r="830" ht="15.75" customHeight="1" s="120">
      <c r="A830" s="26" t="n"/>
      <c r="B830" s="26" t="n"/>
      <c r="C830" s="26" t="n"/>
      <c r="D830" s="26" t="n"/>
      <c r="E830" s="26" t="n"/>
      <c r="F830" s="26" t="n"/>
      <c r="G830" s="26" t="n"/>
      <c r="H830" s="26" t="n"/>
      <c r="I830" s="26" t="n"/>
      <c r="J830" s="26" t="n"/>
      <c r="K830" s="26" t="n"/>
      <c r="L830" s="26" t="n"/>
      <c r="M830" s="26" t="n"/>
      <c r="N830" s="26" t="n"/>
      <c r="O830" s="26" t="n"/>
      <c r="P830" s="26" t="n"/>
      <c r="Q830" s="26" t="n"/>
      <c r="R830" s="26" t="n"/>
      <c r="S830" s="26" t="n"/>
      <c r="T830" s="26" t="n"/>
      <c r="U830" s="26" t="n"/>
      <c r="V830" s="26" t="n"/>
      <c r="W830" s="26" t="n"/>
      <c r="X830" s="26" t="n"/>
      <c r="Y830" s="26" t="n"/>
      <c r="Z830" s="26" t="n"/>
      <c r="AA830" s="26" t="n"/>
      <c r="AB830" s="26" t="n"/>
      <c r="AC830" s="26" t="n"/>
      <c r="AD830" s="26" t="n"/>
      <c r="AE830" s="26" t="n"/>
      <c r="AF830" s="26" t="n"/>
      <c r="AG830" s="26" t="n"/>
      <c r="AH830" s="26" t="n"/>
      <c r="AI830" s="26" t="n"/>
      <c r="AJ830" s="26" t="n"/>
      <c r="AK830" s="26" t="n"/>
    </row>
    <row r="831" ht="15.75" customHeight="1" s="120">
      <c r="A831" s="26" t="n"/>
      <c r="B831" s="26" t="n"/>
      <c r="C831" s="26" t="n"/>
      <c r="D831" s="26" t="n"/>
      <c r="E831" s="26" t="n"/>
      <c r="F831" s="26" t="n"/>
      <c r="G831" s="26" t="n"/>
      <c r="H831" s="26" t="n"/>
      <c r="I831" s="26" t="n"/>
      <c r="J831" s="26" t="n"/>
      <c r="K831" s="26" t="n"/>
      <c r="L831" s="26" t="n"/>
      <c r="M831" s="26" t="n"/>
      <c r="N831" s="26" t="n"/>
      <c r="O831" s="26" t="n"/>
      <c r="P831" s="26" t="n"/>
      <c r="Q831" s="26" t="n"/>
      <c r="R831" s="26" t="n"/>
      <c r="S831" s="26" t="n"/>
      <c r="T831" s="26" t="n"/>
      <c r="U831" s="26" t="n"/>
      <c r="V831" s="26" t="n"/>
      <c r="W831" s="26" t="n"/>
      <c r="X831" s="26" t="n"/>
      <c r="Y831" s="26" t="n"/>
      <c r="Z831" s="26" t="n"/>
      <c r="AA831" s="26" t="n"/>
      <c r="AB831" s="26" t="n"/>
      <c r="AC831" s="26" t="n"/>
      <c r="AD831" s="26" t="n"/>
      <c r="AE831" s="26" t="n"/>
      <c r="AF831" s="26" t="n"/>
      <c r="AG831" s="26" t="n"/>
      <c r="AH831" s="26" t="n"/>
      <c r="AI831" s="26" t="n"/>
      <c r="AJ831" s="26" t="n"/>
      <c r="AK831" s="26" t="n"/>
    </row>
    <row r="832" ht="15.75" customHeight="1" s="120">
      <c r="A832" s="26" t="n"/>
      <c r="B832" s="26" t="n"/>
      <c r="C832" s="26" t="n"/>
      <c r="D832" s="26" t="n"/>
      <c r="E832" s="26" t="n"/>
      <c r="F832" s="26" t="n"/>
      <c r="G832" s="26" t="n"/>
      <c r="H832" s="26" t="n"/>
      <c r="I832" s="26" t="n"/>
      <c r="J832" s="26" t="n"/>
      <c r="K832" s="26" t="n"/>
      <c r="L832" s="26" t="n"/>
      <c r="M832" s="26" t="n"/>
      <c r="N832" s="26" t="n"/>
      <c r="O832" s="26" t="n"/>
      <c r="P832" s="26" t="n"/>
      <c r="Q832" s="26" t="n"/>
      <c r="R832" s="26" t="n"/>
      <c r="S832" s="26" t="n"/>
      <c r="T832" s="26" t="n"/>
      <c r="U832" s="26" t="n"/>
      <c r="V832" s="26" t="n"/>
      <c r="W832" s="26" t="n"/>
      <c r="X832" s="26" t="n"/>
      <c r="Y832" s="26" t="n"/>
      <c r="Z832" s="26" t="n"/>
      <c r="AA832" s="26" t="n"/>
      <c r="AB832" s="26" t="n"/>
      <c r="AC832" s="26" t="n"/>
      <c r="AD832" s="26" t="n"/>
      <c r="AE832" s="26" t="n"/>
      <c r="AF832" s="26" t="n"/>
      <c r="AG832" s="26" t="n"/>
      <c r="AH832" s="26" t="n"/>
      <c r="AI832" s="26" t="n"/>
      <c r="AJ832" s="26" t="n"/>
      <c r="AK832" s="26" t="n"/>
    </row>
    <row r="833" ht="15.75" customHeight="1" s="120">
      <c r="A833" s="26" t="n"/>
      <c r="B833" s="26" t="n"/>
      <c r="C833" s="26" t="n"/>
      <c r="D833" s="26" t="n"/>
      <c r="E833" s="26" t="n"/>
      <c r="F833" s="26" t="n"/>
      <c r="G833" s="26" t="n"/>
      <c r="H833" s="26" t="n"/>
      <c r="I833" s="26" t="n"/>
      <c r="J833" s="26" t="n"/>
      <c r="K833" s="26" t="n"/>
      <c r="L833" s="26" t="n"/>
      <c r="M833" s="26" t="n"/>
      <c r="N833" s="26" t="n"/>
      <c r="O833" s="26" t="n"/>
      <c r="P833" s="26" t="n"/>
      <c r="Q833" s="26" t="n"/>
      <c r="R833" s="26" t="n"/>
      <c r="S833" s="26" t="n"/>
      <c r="T833" s="26" t="n"/>
      <c r="U833" s="26" t="n"/>
      <c r="V833" s="26" t="n"/>
      <c r="W833" s="26" t="n"/>
      <c r="X833" s="26" t="n"/>
      <c r="Y833" s="26" t="n"/>
      <c r="Z833" s="26" t="n"/>
      <c r="AA833" s="26" t="n"/>
      <c r="AB833" s="26" t="n"/>
      <c r="AC833" s="26" t="n"/>
      <c r="AD833" s="26" t="n"/>
      <c r="AE833" s="26" t="n"/>
      <c r="AF833" s="26" t="n"/>
      <c r="AG833" s="26" t="n"/>
      <c r="AH833" s="26" t="n"/>
      <c r="AI833" s="26" t="n"/>
      <c r="AJ833" s="26" t="n"/>
      <c r="AK833" s="26" t="n"/>
    </row>
    <row r="834" ht="15.75" customHeight="1" s="120">
      <c r="A834" s="26" t="n"/>
      <c r="B834" s="26" t="n"/>
      <c r="C834" s="26" t="n"/>
      <c r="D834" s="26" t="n"/>
      <c r="E834" s="26" t="n"/>
      <c r="F834" s="26" t="n"/>
      <c r="G834" s="26" t="n"/>
      <c r="H834" s="26" t="n"/>
      <c r="I834" s="26" t="n"/>
      <c r="J834" s="26" t="n"/>
      <c r="K834" s="26" t="n"/>
      <c r="L834" s="26" t="n"/>
      <c r="M834" s="26" t="n"/>
      <c r="N834" s="26" t="n"/>
      <c r="O834" s="26" t="n"/>
      <c r="P834" s="26" t="n"/>
      <c r="Q834" s="26" t="n"/>
      <c r="R834" s="26" t="n"/>
      <c r="S834" s="26" t="n"/>
      <c r="T834" s="26" t="n"/>
      <c r="U834" s="26" t="n"/>
      <c r="V834" s="26" t="n"/>
      <c r="W834" s="26" t="n"/>
      <c r="X834" s="26" t="n"/>
      <c r="Y834" s="26" t="n"/>
      <c r="Z834" s="26" t="n"/>
      <c r="AA834" s="26" t="n"/>
      <c r="AB834" s="26" t="n"/>
      <c r="AC834" s="26" t="n"/>
      <c r="AD834" s="26" t="n"/>
      <c r="AE834" s="26" t="n"/>
      <c r="AF834" s="26" t="n"/>
      <c r="AG834" s="26" t="n"/>
      <c r="AH834" s="26" t="n"/>
      <c r="AI834" s="26" t="n"/>
      <c r="AJ834" s="26" t="n"/>
      <c r="AK834" s="26" t="n"/>
    </row>
    <row r="835" ht="15.75" customHeight="1" s="120">
      <c r="A835" s="26" t="n"/>
      <c r="B835" s="26" t="n"/>
      <c r="C835" s="26" t="n"/>
      <c r="D835" s="26" t="n"/>
      <c r="E835" s="26" t="n"/>
      <c r="F835" s="26" t="n"/>
      <c r="G835" s="26" t="n"/>
      <c r="H835" s="26" t="n"/>
      <c r="I835" s="26" t="n"/>
      <c r="J835" s="26" t="n"/>
      <c r="K835" s="26" t="n"/>
      <c r="L835" s="26" t="n"/>
      <c r="M835" s="26" t="n"/>
      <c r="N835" s="26" t="n"/>
      <c r="O835" s="26" t="n"/>
      <c r="P835" s="26" t="n"/>
      <c r="Q835" s="26" t="n"/>
      <c r="R835" s="26" t="n"/>
      <c r="S835" s="26" t="n"/>
      <c r="T835" s="26" t="n"/>
      <c r="U835" s="26" t="n"/>
      <c r="V835" s="26" t="n"/>
      <c r="W835" s="26" t="n"/>
      <c r="X835" s="26" t="n"/>
      <c r="Y835" s="26" t="n"/>
      <c r="Z835" s="26" t="n"/>
      <c r="AA835" s="26" t="n"/>
      <c r="AB835" s="26" t="n"/>
      <c r="AC835" s="26" t="n"/>
      <c r="AD835" s="26" t="n"/>
      <c r="AE835" s="26" t="n"/>
      <c r="AF835" s="26" t="n"/>
      <c r="AG835" s="26" t="n"/>
      <c r="AH835" s="26" t="n"/>
      <c r="AI835" s="26" t="n"/>
      <c r="AJ835" s="26" t="n"/>
      <c r="AK835" s="26" t="n"/>
    </row>
    <row r="836" ht="15.75" customHeight="1" s="120">
      <c r="A836" s="26" t="n"/>
      <c r="B836" s="26" t="n"/>
      <c r="C836" s="26" t="n"/>
      <c r="D836" s="26" t="n"/>
      <c r="E836" s="26" t="n"/>
      <c r="F836" s="26" t="n"/>
      <c r="G836" s="26" t="n"/>
      <c r="H836" s="26" t="n"/>
      <c r="I836" s="26" t="n"/>
      <c r="J836" s="26" t="n"/>
      <c r="K836" s="26" t="n"/>
      <c r="L836" s="26" t="n"/>
      <c r="M836" s="26" t="n"/>
      <c r="N836" s="26" t="n"/>
      <c r="O836" s="26" t="n"/>
      <c r="P836" s="26" t="n"/>
      <c r="Q836" s="26" t="n"/>
      <c r="R836" s="26" t="n"/>
      <c r="S836" s="26" t="n"/>
      <c r="T836" s="26" t="n"/>
      <c r="U836" s="26" t="n"/>
      <c r="V836" s="26" t="n"/>
      <c r="W836" s="26" t="n"/>
      <c r="X836" s="26" t="n"/>
      <c r="Y836" s="26" t="n"/>
      <c r="Z836" s="26" t="n"/>
      <c r="AA836" s="26" t="n"/>
      <c r="AB836" s="26" t="n"/>
      <c r="AC836" s="26" t="n"/>
      <c r="AD836" s="26" t="n"/>
      <c r="AE836" s="26" t="n"/>
      <c r="AF836" s="26" t="n"/>
      <c r="AG836" s="26" t="n"/>
      <c r="AH836" s="26" t="n"/>
      <c r="AI836" s="26" t="n"/>
      <c r="AJ836" s="26" t="n"/>
      <c r="AK836" s="26" t="n"/>
    </row>
    <row r="837" ht="15.75" customHeight="1" s="120">
      <c r="A837" s="26" t="n"/>
      <c r="B837" s="26" t="n"/>
      <c r="C837" s="26" t="n"/>
      <c r="D837" s="26" t="n"/>
      <c r="E837" s="26" t="n"/>
      <c r="F837" s="26" t="n"/>
      <c r="G837" s="26" t="n"/>
      <c r="H837" s="26" t="n"/>
      <c r="I837" s="26" t="n"/>
      <c r="J837" s="26" t="n"/>
      <c r="K837" s="26" t="n"/>
      <c r="L837" s="26" t="n"/>
      <c r="M837" s="26" t="n"/>
      <c r="N837" s="26" t="n"/>
      <c r="O837" s="26" t="n"/>
      <c r="P837" s="26" t="n"/>
      <c r="Q837" s="26" t="n"/>
      <c r="R837" s="26" t="n"/>
      <c r="S837" s="26" t="n"/>
      <c r="T837" s="26" t="n"/>
      <c r="U837" s="26" t="n"/>
      <c r="V837" s="26" t="n"/>
      <c r="W837" s="26" t="n"/>
      <c r="X837" s="26" t="n"/>
      <c r="Y837" s="26" t="n"/>
      <c r="Z837" s="26" t="n"/>
      <c r="AA837" s="26" t="n"/>
      <c r="AB837" s="26" t="n"/>
      <c r="AC837" s="26" t="n"/>
      <c r="AD837" s="26" t="n"/>
      <c r="AE837" s="26" t="n"/>
      <c r="AF837" s="26" t="n"/>
      <c r="AG837" s="26" t="n"/>
      <c r="AH837" s="26" t="n"/>
      <c r="AI837" s="26" t="n"/>
      <c r="AJ837" s="26" t="n"/>
      <c r="AK837" s="26" t="n"/>
    </row>
    <row r="838" ht="15.75" customHeight="1" s="120">
      <c r="A838" s="26" t="n"/>
      <c r="B838" s="26" t="n"/>
      <c r="C838" s="26" t="n"/>
      <c r="D838" s="26" t="n"/>
      <c r="E838" s="26" t="n"/>
      <c r="F838" s="26" t="n"/>
      <c r="G838" s="26" t="n"/>
      <c r="H838" s="26" t="n"/>
      <c r="I838" s="26" t="n"/>
      <c r="J838" s="26" t="n"/>
      <c r="K838" s="26" t="n"/>
      <c r="L838" s="26" t="n"/>
      <c r="M838" s="26" t="n"/>
      <c r="N838" s="26" t="n"/>
      <c r="O838" s="26" t="n"/>
      <c r="P838" s="26" t="n"/>
      <c r="Q838" s="26" t="n"/>
      <c r="R838" s="26" t="n"/>
      <c r="S838" s="26" t="n"/>
      <c r="T838" s="26" t="n"/>
      <c r="U838" s="26" t="n"/>
      <c r="V838" s="26" t="n"/>
      <c r="W838" s="26" t="n"/>
      <c r="X838" s="26" t="n"/>
      <c r="Y838" s="26" t="n"/>
      <c r="Z838" s="26" t="n"/>
      <c r="AA838" s="26" t="n"/>
      <c r="AB838" s="26" t="n"/>
      <c r="AC838" s="26" t="n"/>
      <c r="AD838" s="26" t="n"/>
      <c r="AE838" s="26" t="n"/>
      <c r="AF838" s="26" t="n"/>
      <c r="AG838" s="26" t="n"/>
      <c r="AH838" s="26" t="n"/>
      <c r="AI838" s="26" t="n"/>
      <c r="AJ838" s="26" t="n"/>
      <c r="AK838" s="26" t="n"/>
    </row>
    <row r="839" ht="15.75" customHeight="1" s="120">
      <c r="A839" s="26" t="n"/>
      <c r="B839" s="26" t="n"/>
      <c r="C839" s="26" t="n"/>
      <c r="D839" s="26" t="n"/>
      <c r="E839" s="26" t="n"/>
      <c r="F839" s="26" t="n"/>
      <c r="G839" s="26" t="n"/>
      <c r="H839" s="26" t="n"/>
      <c r="I839" s="26" t="n"/>
      <c r="J839" s="26" t="n"/>
      <c r="K839" s="26" t="n"/>
      <c r="L839" s="26" t="n"/>
      <c r="M839" s="26" t="n"/>
      <c r="N839" s="26" t="n"/>
      <c r="O839" s="26" t="n"/>
      <c r="P839" s="26" t="n"/>
      <c r="Q839" s="26" t="n"/>
      <c r="R839" s="26" t="n"/>
      <c r="S839" s="26" t="n"/>
      <c r="T839" s="26" t="n"/>
      <c r="U839" s="26" t="n"/>
      <c r="V839" s="26" t="n"/>
      <c r="W839" s="26" t="n"/>
      <c r="X839" s="26" t="n"/>
      <c r="Y839" s="26" t="n"/>
      <c r="Z839" s="26" t="n"/>
      <c r="AA839" s="26" t="n"/>
      <c r="AB839" s="26" t="n"/>
      <c r="AC839" s="26" t="n"/>
      <c r="AD839" s="26" t="n"/>
      <c r="AE839" s="26" t="n"/>
      <c r="AF839" s="26" t="n"/>
      <c r="AG839" s="26" t="n"/>
      <c r="AH839" s="26" t="n"/>
      <c r="AI839" s="26" t="n"/>
      <c r="AJ839" s="26" t="n"/>
      <c r="AK839" s="26" t="n"/>
    </row>
    <row r="840" ht="15.75" customHeight="1" s="120">
      <c r="A840" s="26" t="n"/>
      <c r="B840" s="26" t="n"/>
      <c r="C840" s="26" t="n"/>
      <c r="D840" s="26" t="n"/>
      <c r="E840" s="26" t="n"/>
      <c r="F840" s="26" t="n"/>
      <c r="G840" s="26" t="n"/>
      <c r="H840" s="26" t="n"/>
      <c r="I840" s="26" t="n"/>
      <c r="J840" s="26" t="n"/>
      <c r="K840" s="26" t="n"/>
      <c r="L840" s="26" t="n"/>
      <c r="M840" s="26" t="n"/>
      <c r="N840" s="26" t="n"/>
      <c r="O840" s="26" t="n"/>
      <c r="P840" s="26" t="n"/>
      <c r="Q840" s="26" t="n"/>
      <c r="R840" s="26" t="n"/>
      <c r="S840" s="26" t="n"/>
      <c r="T840" s="26" t="n"/>
      <c r="U840" s="26" t="n"/>
      <c r="V840" s="26" t="n"/>
      <c r="W840" s="26" t="n"/>
      <c r="X840" s="26" t="n"/>
      <c r="Y840" s="26" t="n"/>
      <c r="Z840" s="26" t="n"/>
      <c r="AA840" s="26" t="n"/>
      <c r="AB840" s="26" t="n"/>
      <c r="AC840" s="26" t="n"/>
      <c r="AD840" s="26" t="n"/>
      <c r="AE840" s="26" t="n"/>
      <c r="AF840" s="26" t="n"/>
      <c r="AG840" s="26" t="n"/>
      <c r="AH840" s="26" t="n"/>
      <c r="AI840" s="26" t="n"/>
      <c r="AJ840" s="26" t="n"/>
      <c r="AK840" s="26" t="n"/>
    </row>
    <row r="841" ht="15.75" customHeight="1" s="120">
      <c r="A841" s="26" t="n"/>
      <c r="B841" s="26" t="n"/>
      <c r="C841" s="26" t="n"/>
      <c r="D841" s="26" t="n"/>
      <c r="E841" s="26" t="n"/>
      <c r="F841" s="26" t="n"/>
      <c r="G841" s="26" t="n"/>
      <c r="H841" s="26" t="n"/>
      <c r="I841" s="26" t="n"/>
      <c r="J841" s="26" t="n"/>
      <c r="K841" s="26" t="n"/>
      <c r="L841" s="26" t="n"/>
      <c r="M841" s="26" t="n"/>
      <c r="N841" s="26" t="n"/>
      <c r="O841" s="26" t="n"/>
      <c r="P841" s="26" t="n"/>
      <c r="Q841" s="26" t="n"/>
      <c r="R841" s="26" t="n"/>
      <c r="S841" s="26" t="n"/>
      <c r="T841" s="26" t="n"/>
      <c r="U841" s="26" t="n"/>
      <c r="V841" s="26" t="n"/>
      <c r="W841" s="26" t="n"/>
      <c r="X841" s="26" t="n"/>
      <c r="Y841" s="26" t="n"/>
      <c r="Z841" s="26" t="n"/>
      <c r="AA841" s="26" t="n"/>
      <c r="AB841" s="26" t="n"/>
      <c r="AC841" s="26" t="n"/>
      <c r="AD841" s="26" t="n"/>
      <c r="AE841" s="26" t="n"/>
      <c r="AF841" s="26" t="n"/>
      <c r="AG841" s="26" t="n"/>
      <c r="AH841" s="26" t="n"/>
      <c r="AI841" s="26" t="n"/>
      <c r="AJ841" s="26" t="n"/>
      <c r="AK841" s="26" t="n"/>
    </row>
    <row r="842" ht="15.75" customHeight="1" s="120">
      <c r="A842" s="26" t="n"/>
      <c r="B842" s="26" t="n"/>
      <c r="C842" s="26" t="n"/>
      <c r="D842" s="26" t="n"/>
      <c r="E842" s="26" t="n"/>
      <c r="F842" s="26" t="n"/>
      <c r="G842" s="26" t="n"/>
      <c r="H842" s="26" t="n"/>
      <c r="I842" s="26" t="n"/>
      <c r="J842" s="26" t="n"/>
      <c r="K842" s="26" t="n"/>
      <c r="L842" s="26" t="n"/>
      <c r="M842" s="26" t="n"/>
      <c r="N842" s="26" t="n"/>
      <c r="O842" s="26" t="n"/>
      <c r="P842" s="26" t="n"/>
      <c r="Q842" s="26" t="n"/>
      <c r="R842" s="26" t="n"/>
      <c r="S842" s="26" t="n"/>
      <c r="T842" s="26" t="n"/>
      <c r="U842" s="26" t="n"/>
      <c r="V842" s="26" t="n"/>
      <c r="W842" s="26" t="n"/>
      <c r="X842" s="26" t="n"/>
      <c r="Y842" s="26" t="n"/>
      <c r="Z842" s="26" t="n"/>
      <c r="AA842" s="26" t="n"/>
      <c r="AB842" s="26" t="n"/>
      <c r="AC842" s="26" t="n"/>
      <c r="AD842" s="26" t="n"/>
      <c r="AE842" s="26" t="n"/>
      <c r="AF842" s="26" t="n"/>
      <c r="AG842" s="26" t="n"/>
      <c r="AH842" s="26" t="n"/>
      <c r="AI842" s="26" t="n"/>
      <c r="AJ842" s="26" t="n"/>
      <c r="AK842" s="26" t="n"/>
    </row>
    <row r="843" ht="15.75" customHeight="1" s="120">
      <c r="A843" s="26" t="n"/>
      <c r="B843" s="26" t="n"/>
      <c r="C843" s="26" t="n"/>
      <c r="D843" s="26" t="n"/>
      <c r="E843" s="26" t="n"/>
      <c r="F843" s="26" t="n"/>
      <c r="G843" s="26" t="n"/>
      <c r="H843" s="26" t="n"/>
      <c r="I843" s="26" t="n"/>
      <c r="J843" s="26" t="n"/>
      <c r="K843" s="26" t="n"/>
      <c r="L843" s="26" t="n"/>
      <c r="M843" s="26" t="n"/>
      <c r="N843" s="26" t="n"/>
      <c r="O843" s="26" t="n"/>
      <c r="P843" s="26" t="n"/>
      <c r="Q843" s="26" t="n"/>
      <c r="R843" s="26" t="n"/>
      <c r="S843" s="26" t="n"/>
      <c r="T843" s="26" t="n"/>
      <c r="U843" s="26" t="n"/>
      <c r="V843" s="26" t="n"/>
      <c r="W843" s="26" t="n"/>
      <c r="X843" s="26" t="n"/>
      <c r="Y843" s="26" t="n"/>
      <c r="Z843" s="26" t="n"/>
      <c r="AA843" s="26" t="n"/>
      <c r="AB843" s="26" t="n"/>
      <c r="AC843" s="26" t="n"/>
      <c r="AD843" s="26" t="n"/>
      <c r="AE843" s="26" t="n"/>
      <c r="AF843" s="26" t="n"/>
      <c r="AG843" s="26" t="n"/>
      <c r="AH843" s="26" t="n"/>
      <c r="AI843" s="26" t="n"/>
      <c r="AJ843" s="26" t="n"/>
      <c r="AK843" s="26" t="n"/>
    </row>
    <row r="844" ht="15.75" customHeight="1" s="120">
      <c r="A844" s="26" t="n"/>
      <c r="B844" s="26" t="n"/>
      <c r="C844" s="26" t="n"/>
      <c r="D844" s="26" t="n"/>
      <c r="E844" s="26" t="n"/>
      <c r="F844" s="26" t="n"/>
      <c r="G844" s="26" t="n"/>
      <c r="H844" s="26" t="n"/>
      <c r="I844" s="26" t="n"/>
      <c r="J844" s="26" t="n"/>
      <c r="K844" s="26" t="n"/>
      <c r="L844" s="26" t="n"/>
      <c r="M844" s="26" t="n"/>
      <c r="N844" s="26" t="n"/>
      <c r="O844" s="26" t="n"/>
      <c r="P844" s="26" t="n"/>
      <c r="Q844" s="26" t="n"/>
      <c r="R844" s="26" t="n"/>
      <c r="S844" s="26" t="n"/>
      <c r="T844" s="26" t="n"/>
      <c r="U844" s="26" t="n"/>
      <c r="V844" s="26" t="n"/>
      <c r="W844" s="26" t="n"/>
      <c r="X844" s="26" t="n"/>
      <c r="Y844" s="26" t="n"/>
      <c r="Z844" s="26" t="n"/>
      <c r="AA844" s="26" t="n"/>
      <c r="AB844" s="26" t="n"/>
      <c r="AC844" s="26" t="n"/>
      <c r="AD844" s="26" t="n"/>
      <c r="AE844" s="26" t="n"/>
      <c r="AF844" s="26" t="n"/>
      <c r="AG844" s="26" t="n"/>
      <c r="AH844" s="26" t="n"/>
      <c r="AI844" s="26" t="n"/>
      <c r="AJ844" s="26" t="n"/>
      <c r="AK844" s="26" t="n"/>
    </row>
    <row r="845" ht="15.75" customHeight="1" s="120">
      <c r="A845" s="26" t="n"/>
      <c r="B845" s="26" t="n"/>
      <c r="C845" s="26" t="n"/>
      <c r="D845" s="26" t="n"/>
      <c r="E845" s="26" t="n"/>
      <c r="F845" s="26" t="n"/>
      <c r="G845" s="26" t="n"/>
      <c r="H845" s="26" t="n"/>
      <c r="I845" s="26" t="n"/>
      <c r="J845" s="26" t="n"/>
      <c r="K845" s="26" t="n"/>
      <c r="L845" s="26" t="n"/>
      <c r="M845" s="26" t="n"/>
      <c r="N845" s="26" t="n"/>
      <c r="O845" s="26" t="n"/>
      <c r="P845" s="26" t="n"/>
      <c r="Q845" s="26" t="n"/>
      <c r="R845" s="26" t="n"/>
      <c r="S845" s="26" t="n"/>
      <c r="T845" s="26" t="n"/>
      <c r="U845" s="26" t="n"/>
      <c r="V845" s="26" t="n"/>
      <c r="W845" s="26" t="n"/>
      <c r="X845" s="26" t="n"/>
      <c r="Y845" s="26" t="n"/>
      <c r="Z845" s="26" t="n"/>
      <c r="AA845" s="26" t="n"/>
      <c r="AB845" s="26" t="n"/>
      <c r="AC845" s="26" t="n"/>
      <c r="AD845" s="26" t="n"/>
      <c r="AE845" s="26" t="n"/>
      <c r="AF845" s="26" t="n"/>
      <c r="AG845" s="26" t="n"/>
      <c r="AH845" s="26" t="n"/>
      <c r="AI845" s="26" t="n"/>
      <c r="AJ845" s="26" t="n"/>
      <c r="AK845" s="26" t="n"/>
    </row>
    <row r="846" ht="15.75" customHeight="1" s="120">
      <c r="A846" s="26" t="n"/>
      <c r="B846" s="26" t="n"/>
      <c r="C846" s="26" t="n"/>
      <c r="D846" s="26" t="n"/>
      <c r="E846" s="26" t="n"/>
      <c r="F846" s="26" t="n"/>
      <c r="G846" s="26" t="n"/>
      <c r="H846" s="26" t="n"/>
      <c r="I846" s="26" t="n"/>
      <c r="J846" s="26" t="n"/>
      <c r="K846" s="26" t="n"/>
      <c r="L846" s="26" t="n"/>
      <c r="M846" s="26" t="n"/>
      <c r="N846" s="26" t="n"/>
      <c r="O846" s="26" t="n"/>
      <c r="P846" s="26" t="n"/>
      <c r="Q846" s="26" t="n"/>
      <c r="R846" s="26" t="n"/>
      <c r="S846" s="26" t="n"/>
      <c r="T846" s="26" t="n"/>
      <c r="U846" s="26" t="n"/>
      <c r="V846" s="26" t="n"/>
      <c r="W846" s="26" t="n"/>
      <c r="X846" s="26" t="n"/>
      <c r="Y846" s="26" t="n"/>
      <c r="Z846" s="26" t="n"/>
      <c r="AA846" s="26" t="n"/>
      <c r="AB846" s="26" t="n"/>
      <c r="AC846" s="26" t="n"/>
      <c r="AD846" s="26" t="n"/>
      <c r="AE846" s="26" t="n"/>
      <c r="AF846" s="26" t="n"/>
      <c r="AG846" s="26" t="n"/>
      <c r="AH846" s="26" t="n"/>
      <c r="AI846" s="26" t="n"/>
      <c r="AJ846" s="26" t="n"/>
      <c r="AK846" s="26" t="n"/>
    </row>
    <row r="847" ht="15.75" customHeight="1" s="120">
      <c r="A847" s="26" t="n"/>
      <c r="B847" s="26" t="n"/>
      <c r="C847" s="26" t="n"/>
      <c r="D847" s="26" t="n"/>
      <c r="E847" s="26" t="n"/>
      <c r="F847" s="26" t="n"/>
      <c r="G847" s="26" t="n"/>
      <c r="H847" s="26" t="n"/>
      <c r="I847" s="26" t="n"/>
      <c r="J847" s="26" t="n"/>
      <c r="K847" s="26" t="n"/>
      <c r="L847" s="26" t="n"/>
      <c r="M847" s="26" t="n"/>
      <c r="N847" s="26" t="n"/>
      <c r="O847" s="26" t="n"/>
      <c r="P847" s="26" t="n"/>
      <c r="Q847" s="26" t="n"/>
      <c r="R847" s="26" t="n"/>
      <c r="S847" s="26" t="n"/>
      <c r="T847" s="26" t="n"/>
      <c r="U847" s="26" t="n"/>
      <c r="V847" s="26" t="n"/>
      <c r="W847" s="26" t="n"/>
      <c r="X847" s="26" t="n"/>
      <c r="Y847" s="26" t="n"/>
      <c r="Z847" s="26" t="n"/>
      <c r="AA847" s="26" t="n"/>
      <c r="AB847" s="26" t="n"/>
      <c r="AC847" s="26" t="n"/>
      <c r="AD847" s="26" t="n"/>
      <c r="AE847" s="26" t="n"/>
      <c r="AF847" s="26" t="n"/>
      <c r="AG847" s="26" t="n"/>
      <c r="AH847" s="26" t="n"/>
      <c r="AI847" s="26" t="n"/>
      <c r="AJ847" s="26" t="n"/>
      <c r="AK847" s="26" t="n"/>
    </row>
    <row r="848" ht="15.75" customHeight="1" s="120">
      <c r="A848" s="26" t="n"/>
      <c r="B848" s="26" t="n"/>
      <c r="C848" s="26" t="n"/>
      <c r="D848" s="26" t="n"/>
      <c r="E848" s="26" t="n"/>
      <c r="F848" s="26" t="n"/>
      <c r="G848" s="26" t="n"/>
      <c r="H848" s="26" t="n"/>
      <c r="I848" s="26" t="n"/>
      <c r="J848" s="26" t="n"/>
      <c r="K848" s="26" t="n"/>
      <c r="L848" s="26" t="n"/>
      <c r="M848" s="26" t="n"/>
      <c r="N848" s="26" t="n"/>
      <c r="O848" s="26" t="n"/>
      <c r="P848" s="26" t="n"/>
      <c r="Q848" s="26" t="n"/>
      <c r="R848" s="26" t="n"/>
      <c r="S848" s="26" t="n"/>
      <c r="T848" s="26" t="n"/>
      <c r="U848" s="26" t="n"/>
      <c r="V848" s="26" t="n"/>
      <c r="W848" s="26" t="n"/>
      <c r="X848" s="26" t="n"/>
      <c r="Y848" s="26" t="n"/>
      <c r="Z848" s="26" t="n"/>
      <c r="AA848" s="26" t="n"/>
      <c r="AB848" s="26" t="n"/>
      <c r="AC848" s="26" t="n"/>
      <c r="AD848" s="26" t="n"/>
      <c r="AE848" s="26" t="n"/>
      <c r="AF848" s="26" t="n"/>
      <c r="AG848" s="26" t="n"/>
      <c r="AH848" s="26" t="n"/>
      <c r="AI848" s="26" t="n"/>
      <c r="AJ848" s="26" t="n"/>
      <c r="AK848" s="26" t="n"/>
    </row>
    <row r="849" ht="15.75" customHeight="1" s="120">
      <c r="A849" s="26" t="n"/>
      <c r="B849" s="26" t="n"/>
      <c r="C849" s="26" t="n"/>
      <c r="D849" s="26" t="n"/>
      <c r="E849" s="26" t="n"/>
      <c r="F849" s="26" t="n"/>
      <c r="G849" s="26" t="n"/>
      <c r="H849" s="26" t="n"/>
      <c r="I849" s="26" t="n"/>
      <c r="J849" s="26" t="n"/>
      <c r="K849" s="26" t="n"/>
      <c r="L849" s="26" t="n"/>
      <c r="M849" s="26" t="n"/>
      <c r="N849" s="26" t="n"/>
      <c r="O849" s="26" t="n"/>
      <c r="P849" s="26" t="n"/>
      <c r="Q849" s="26" t="n"/>
      <c r="R849" s="26" t="n"/>
      <c r="S849" s="26" t="n"/>
      <c r="T849" s="26" t="n"/>
      <c r="U849" s="26" t="n"/>
      <c r="V849" s="26" t="n"/>
      <c r="W849" s="26" t="n"/>
      <c r="X849" s="26" t="n"/>
      <c r="Y849" s="26" t="n"/>
      <c r="Z849" s="26" t="n"/>
      <c r="AA849" s="26" t="n"/>
      <c r="AB849" s="26" t="n"/>
      <c r="AC849" s="26" t="n"/>
      <c r="AD849" s="26" t="n"/>
      <c r="AE849" s="26" t="n"/>
      <c r="AF849" s="26" t="n"/>
      <c r="AG849" s="26" t="n"/>
      <c r="AH849" s="26" t="n"/>
      <c r="AI849" s="26" t="n"/>
      <c r="AJ849" s="26" t="n"/>
      <c r="AK849" s="26" t="n"/>
    </row>
    <row r="850" ht="15.75" customHeight="1" s="120">
      <c r="A850" s="26" t="n"/>
      <c r="B850" s="26" t="n"/>
      <c r="C850" s="26" t="n"/>
      <c r="D850" s="26" t="n"/>
      <c r="E850" s="26" t="n"/>
      <c r="F850" s="26" t="n"/>
      <c r="G850" s="26" t="n"/>
      <c r="H850" s="26" t="n"/>
      <c r="I850" s="26" t="n"/>
      <c r="J850" s="26" t="n"/>
      <c r="K850" s="26" t="n"/>
      <c r="L850" s="26" t="n"/>
      <c r="M850" s="26" t="n"/>
      <c r="N850" s="26" t="n"/>
      <c r="O850" s="26" t="n"/>
      <c r="P850" s="26" t="n"/>
      <c r="Q850" s="26" t="n"/>
      <c r="R850" s="26" t="n"/>
      <c r="S850" s="26" t="n"/>
      <c r="T850" s="26" t="n"/>
      <c r="U850" s="26" t="n"/>
      <c r="V850" s="26" t="n"/>
      <c r="W850" s="26" t="n"/>
      <c r="X850" s="26" t="n"/>
      <c r="Y850" s="26" t="n"/>
      <c r="Z850" s="26" t="n"/>
      <c r="AA850" s="26" t="n"/>
      <c r="AB850" s="26" t="n"/>
      <c r="AC850" s="26" t="n"/>
      <c r="AD850" s="26" t="n"/>
      <c r="AE850" s="26" t="n"/>
      <c r="AF850" s="26" t="n"/>
      <c r="AG850" s="26" t="n"/>
      <c r="AH850" s="26" t="n"/>
      <c r="AI850" s="26" t="n"/>
      <c r="AJ850" s="26" t="n"/>
      <c r="AK850" s="26" t="n"/>
    </row>
    <row r="851" ht="15.75" customHeight="1" s="120">
      <c r="A851" s="26" t="n"/>
      <c r="B851" s="26" t="n"/>
      <c r="C851" s="26" t="n"/>
      <c r="D851" s="26" t="n"/>
      <c r="E851" s="26" t="n"/>
      <c r="F851" s="26" t="n"/>
      <c r="G851" s="26" t="n"/>
      <c r="H851" s="26" t="n"/>
      <c r="I851" s="26" t="n"/>
      <c r="J851" s="26" t="n"/>
      <c r="K851" s="26" t="n"/>
      <c r="L851" s="26" t="n"/>
      <c r="M851" s="26" t="n"/>
      <c r="N851" s="26" t="n"/>
      <c r="O851" s="26" t="n"/>
      <c r="P851" s="26" t="n"/>
      <c r="Q851" s="26" t="n"/>
      <c r="R851" s="26" t="n"/>
      <c r="S851" s="26" t="n"/>
      <c r="T851" s="26" t="n"/>
      <c r="U851" s="26" t="n"/>
      <c r="V851" s="26" t="n"/>
      <c r="W851" s="26" t="n"/>
      <c r="X851" s="26" t="n"/>
      <c r="Y851" s="26" t="n"/>
      <c r="Z851" s="26" t="n"/>
      <c r="AA851" s="26" t="n"/>
      <c r="AB851" s="26" t="n"/>
      <c r="AC851" s="26" t="n"/>
      <c r="AD851" s="26" t="n"/>
      <c r="AE851" s="26" t="n"/>
      <c r="AF851" s="26" t="n"/>
      <c r="AG851" s="26" t="n"/>
      <c r="AH851" s="26" t="n"/>
      <c r="AI851" s="26" t="n"/>
      <c r="AJ851" s="26" t="n"/>
      <c r="AK851" s="26" t="n"/>
    </row>
    <row r="852" ht="15.75" customHeight="1" s="120">
      <c r="A852" s="26" t="n"/>
      <c r="B852" s="26" t="n"/>
      <c r="C852" s="26" t="n"/>
      <c r="D852" s="26" t="n"/>
      <c r="E852" s="26" t="n"/>
      <c r="F852" s="26" t="n"/>
      <c r="G852" s="26" t="n"/>
      <c r="H852" s="26" t="n"/>
      <c r="I852" s="26" t="n"/>
      <c r="J852" s="26" t="n"/>
      <c r="K852" s="26" t="n"/>
      <c r="L852" s="26" t="n"/>
      <c r="M852" s="26" t="n"/>
      <c r="N852" s="26" t="n"/>
      <c r="O852" s="26" t="n"/>
      <c r="P852" s="26" t="n"/>
      <c r="Q852" s="26" t="n"/>
      <c r="R852" s="26" t="n"/>
      <c r="S852" s="26" t="n"/>
      <c r="T852" s="26" t="n"/>
      <c r="U852" s="26" t="n"/>
      <c r="V852" s="26" t="n"/>
      <c r="W852" s="26" t="n"/>
      <c r="X852" s="26" t="n"/>
      <c r="Y852" s="26" t="n"/>
      <c r="Z852" s="26" t="n"/>
      <c r="AA852" s="26" t="n"/>
      <c r="AB852" s="26" t="n"/>
      <c r="AC852" s="26" t="n"/>
      <c r="AD852" s="26" t="n"/>
      <c r="AE852" s="26" t="n"/>
      <c r="AF852" s="26" t="n"/>
      <c r="AG852" s="26" t="n"/>
      <c r="AH852" s="26" t="n"/>
      <c r="AI852" s="26" t="n"/>
      <c r="AJ852" s="26" t="n"/>
      <c r="AK852" s="26" t="n"/>
    </row>
    <row r="853" ht="15.75" customHeight="1" s="120">
      <c r="A853" s="26" t="n"/>
      <c r="B853" s="26" t="n"/>
      <c r="C853" s="26" t="n"/>
      <c r="D853" s="26" t="n"/>
      <c r="E853" s="26" t="n"/>
      <c r="F853" s="26" t="n"/>
      <c r="G853" s="26" t="n"/>
      <c r="H853" s="26" t="n"/>
      <c r="I853" s="26" t="n"/>
      <c r="J853" s="26" t="n"/>
      <c r="K853" s="26" t="n"/>
      <c r="L853" s="26" t="n"/>
      <c r="M853" s="26" t="n"/>
      <c r="N853" s="26" t="n"/>
      <c r="O853" s="26" t="n"/>
      <c r="P853" s="26" t="n"/>
      <c r="Q853" s="26" t="n"/>
      <c r="R853" s="26" t="n"/>
      <c r="S853" s="26" t="n"/>
      <c r="T853" s="26" t="n"/>
      <c r="U853" s="26" t="n"/>
      <c r="V853" s="26" t="n"/>
      <c r="W853" s="26" t="n"/>
      <c r="X853" s="26" t="n"/>
      <c r="Y853" s="26" t="n"/>
      <c r="Z853" s="26" t="n"/>
      <c r="AA853" s="26" t="n"/>
      <c r="AB853" s="26" t="n"/>
      <c r="AC853" s="26" t="n"/>
      <c r="AD853" s="26" t="n"/>
      <c r="AE853" s="26" t="n"/>
      <c r="AF853" s="26" t="n"/>
      <c r="AG853" s="26" t="n"/>
      <c r="AH853" s="26" t="n"/>
      <c r="AI853" s="26" t="n"/>
      <c r="AJ853" s="26" t="n"/>
      <c r="AK853" s="26" t="n"/>
    </row>
    <row r="854" ht="15.75" customHeight="1" s="120">
      <c r="A854" s="26" t="n"/>
      <c r="B854" s="26" t="n"/>
      <c r="C854" s="26" t="n"/>
      <c r="D854" s="26" t="n"/>
      <c r="E854" s="26" t="n"/>
      <c r="F854" s="26" t="n"/>
      <c r="G854" s="26" t="n"/>
      <c r="H854" s="26" t="n"/>
      <c r="I854" s="26" t="n"/>
      <c r="J854" s="26" t="n"/>
      <c r="K854" s="26" t="n"/>
      <c r="L854" s="26" t="n"/>
      <c r="M854" s="26" t="n"/>
      <c r="N854" s="26" t="n"/>
      <c r="O854" s="26" t="n"/>
      <c r="P854" s="26" t="n"/>
      <c r="Q854" s="26" t="n"/>
      <c r="R854" s="26" t="n"/>
      <c r="S854" s="26" t="n"/>
      <c r="T854" s="26" t="n"/>
      <c r="U854" s="26" t="n"/>
      <c r="V854" s="26" t="n"/>
      <c r="W854" s="26" t="n"/>
      <c r="X854" s="26" t="n"/>
      <c r="Y854" s="26" t="n"/>
      <c r="Z854" s="26" t="n"/>
      <c r="AA854" s="26" t="n"/>
      <c r="AB854" s="26" t="n"/>
      <c r="AC854" s="26" t="n"/>
      <c r="AD854" s="26" t="n"/>
      <c r="AE854" s="26" t="n"/>
      <c r="AF854" s="26" t="n"/>
      <c r="AG854" s="26" t="n"/>
      <c r="AH854" s="26" t="n"/>
      <c r="AI854" s="26" t="n"/>
      <c r="AJ854" s="26" t="n"/>
      <c r="AK854" s="26" t="n"/>
    </row>
    <row r="855" ht="15.75" customHeight="1" s="120">
      <c r="A855" s="26" t="n"/>
      <c r="B855" s="26" t="n"/>
      <c r="C855" s="26" t="n"/>
      <c r="D855" s="26" t="n"/>
      <c r="E855" s="26" t="n"/>
      <c r="F855" s="26" t="n"/>
      <c r="G855" s="26" t="n"/>
      <c r="H855" s="26" t="n"/>
      <c r="I855" s="26" t="n"/>
      <c r="J855" s="26" t="n"/>
      <c r="K855" s="26" t="n"/>
      <c r="L855" s="26" t="n"/>
      <c r="M855" s="26" t="n"/>
      <c r="N855" s="26" t="n"/>
      <c r="O855" s="26" t="n"/>
      <c r="P855" s="26" t="n"/>
      <c r="Q855" s="26" t="n"/>
      <c r="R855" s="26" t="n"/>
      <c r="S855" s="26" t="n"/>
      <c r="T855" s="26" t="n"/>
      <c r="U855" s="26" t="n"/>
      <c r="V855" s="26" t="n"/>
      <c r="W855" s="26" t="n"/>
      <c r="X855" s="26" t="n"/>
      <c r="Y855" s="26" t="n"/>
      <c r="Z855" s="26" t="n"/>
      <c r="AA855" s="26" t="n"/>
      <c r="AB855" s="26" t="n"/>
      <c r="AC855" s="26" t="n"/>
      <c r="AD855" s="26" t="n"/>
      <c r="AE855" s="26" t="n"/>
      <c r="AF855" s="26" t="n"/>
      <c r="AG855" s="26" t="n"/>
      <c r="AH855" s="26" t="n"/>
      <c r="AI855" s="26" t="n"/>
      <c r="AJ855" s="26" t="n"/>
      <c r="AK855" s="26" t="n"/>
    </row>
    <row r="856" ht="15.75" customHeight="1" s="120">
      <c r="A856" s="26" t="n"/>
      <c r="B856" s="26" t="n"/>
      <c r="C856" s="26" t="n"/>
      <c r="D856" s="26" t="n"/>
      <c r="E856" s="26" t="n"/>
      <c r="F856" s="26" t="n"/>
      <c r="G856" s="26" t="n"/>
      <c r="H856" s="26" t="n"/>
      <c r="I856" s="26" t="n"/>
      <c r="J856" s="26" t="n"/>
      <c r="K856" s="26" t="n"/>
      <c r="L856" s="26" t="n"/>
      <c r="M856" s="26" t="n"/>
      <c r="N856" s="26" t="n"/>
      <c r="O856" s="26" t="n"/>
      <c r="P856" s="26" t="n"/>
      <c r="Q856" s="26" t="n"/>
      <c r="R856" s="26" t="n"/>
      <c r="S856" s="26" t="n"/>
      <c r="T856" s="26" t="n"/>
      <c r="U856" s="26" t="n"/>
      <c r="V856" s="26" t="n"/>
      <c r="W856" s="26" t="n"/>
      <c r="X856" s="26" t="n"/>
      <c r="Y856" s="26" t="n"/>
      <c r="Z856" s="26" t="n"/>
      <c r="AA856" s="26" t="n"/>
      <c r="AB856" s="26" t="n"/>
      <c r="AC856" s="26" t="n"/>
      <c r="AD856" s="26" t="n"/>
      <c r="AE856" s="26" t="n"/>
      <c r="AF856" s="26" t="n"/>
      <c r="AG856" s="26" t="n"/>
      <c r="AH856" s="26" t="n"/>
      <c r="AI856" s="26" t="n"/>
      <c r="AJ856" s="26" t="n"/>
      <c r="AK856" s="26" t="n"/>
    </row>
    <row r="857" ht="15.75" customHeight="1" s="120">
      <c r="A857" s="26" t="n"/>
      <c r="B857" s="26" t="n"/>
      <c r="C857" s="26" t="n"/>
      <c r="D857" s="26" t="n"/>
      <c r="E857" s="26" t="n"/>
      <c r="F857" s="26" t="n"/>
      <c r="G857" s="26" t="n"/>
      <c r="H857" s="26" t="n"/>
      <c r="I857" s="26" t="n"/>
      <c r="J857" s="26" t="n"/>
      <c r="K857" s="26" t="n"/>
      <c r="L857" s="26" t="n"/>
      <c r="M857" s="26" t="n"/>
      <c r="N857" s="26" t="n"/>
      <c r="O857" s="26" t="n"/>
      <c r="P857" s="26" t="n"/>
      <c r="Q857" s="26" t="n"/>
      <c r="R857" s="26" t="n"/>
      <c r="S857" s="26" t="n"/>
      <c r="T857" s="26" t="n"/>
      <c r="U857" s="26" t="n"/>
      <c r="V857" s="26" t="n"/>
      <c r="W857" s="26" t="n"/>
      <c r="X857" s="26" t="n"/>
      <c r="Y857" s="26" t="n"/>
      <c r="Z857" s="26" t="n"/>
      <c r="AA857" s="26" t="n"/>
      <c r="AB857" s="26" t="n"/>
      <c r="AC857" s="26" t="n"/>
      <c r="AD857" s="26" t="n"/>
      <c r="AE857" s="26" t="n"/>
      <c r="AF857" s="26" t="n"/>
      <c r="AG857" s="26" t="n"/>
      <c r="AH857" s="26" t="n"/>
      <c r="AI857" s="26" t="n"/>
      <c r="AJ857" s="26" t="n"/>
      <c r="AK857" s="26" t="n"/>
    </row>
    <row r="858" ht="15.75" customHeight="1" s="120">
      <c r="A858" s="26" t="n"/>
      <c r="B858" s="26" t="n"/>
      <c r="C858" s="26" t="n"/>
      <c r="D858" s="26" t="n"/>
      <c r="E858" s="26" t="n"/>
      <c r="F858" s="26" t="n"/>
      <c r="G858" s="26" t="n"/>
      <c r="H858" s="26" t="n"/>
      <c r="I858" s="26" t="n"/>
      <c r="J858" s="26" t="n"/>
      <c r="K858" s="26" t="n"/>
      <c r="L858" s="26" t="n"/>
      <c r="M858" s="26" t="n"/>
      <c r="N858" s="26" t="n"/>
      <c r="O858" s="26" t="n"/>
      <c r="P858" s="26" t="n"/>
      <c r="Q858" s="26" t="n"/>
      <c r="R858" s="26" t="n"/>
      <c r="S858" s="26" t="n"/>
      <c r="T858" s="26" t="n"/>
      <c r="U858" s="26" t="n"/>
      <c r="V858" s="26" t="n"/>
      <c r="W858" s="26" t="n"/>
      <c r="X858" s="26" t="n"/>
      <c r="Y858" s="26" t="n"/>
      <c r="Z858" s="26" t="n"/>
      <c r="AA858" s="26" t="n"/>
      <c r="AB858" s="26" t="n"/>
      <c r="AC858" s="26" t="n"/>
      <c r="AD858" s="26" t="n"/>
      <c r="AE858" s="26" t="n"/>
      <c r="AF858" s="26" t="n"/>
      <c r="AG858" s="26" t="n"/>
      <c r="AH858" s="26" t="n"/>
      <c r="AI858" s="26" t="n"/>
      <c r="AJ858" s="26" t="n"/>
      <c r="AK858" s="26" t="n"/>
    </row>
    <row r="859" ht="15.75" customHeight="1" s="120">
      <c r="A859" s="26" t="n"/>
      <c r="B859" s="26" t="n"/>
      <c r="C859" s="26" t="n"/>
      <c r="D859" s="26" t="n"/>
      <c r="E859" s="26" t="n"/>
      <c r="F859" s="26" t="n"/>
      <c r="G859" s="26" t="n"/>
      <c r="H859" s="26" t="n"/>
      <c r="I859" s="26" t="n"/>
      <c r="J859" s="26" t="n"/>
      <c r="K859" s="26" t="n"/>
      <c r="L859" s="26" t="n"/>
      <c r="M859" s="26" t="n"/>
      <c r="N859" s="26" t="n"/>
      <c r="O859" s="26" t="n"/>
      <c r="P859" s="26" t="n"/>
      <c r="Q859" s="26" t="n"/>
      <c r="R859" s="26" t="n"/>
      <c r="S859" s="26" t="n"/>
      <c r="T859" s="26" t="n"/>
      <c r="U859" s="26" t="n"/>
      <c r="V859" s="26" t="n"/>
      <c r="W859" s="26" t="n"/>
      <c r="X859" s="26" t="n"/>
      <c r="Y859" s="26" t="n"/>
      <c r="Z859" s="26" t="n"/>
      <c r="AA859" s="26" t="n"/>
      <c r="AB859" s="26" t="n"/>
      <c r="AC859" s="26" t="n"/>
      <c r="AD859" s="26" t="n"/>
      <c r="AE859" s="26" t="n"/>
      <c r="AF859" s="26" t="n"/>
      <c r="AG859" s="26" t="n"/>
      <c r="AH859" s="26" t="n"/>
      <c r="AI859" s="26" t="n"/>
      <c r="AJ859" s="26" t="n"/>
      <c r="AK859" s="26" t="n"/>
    </row>
    <row r="860" ht="15.75" customHeight="1" s="120">
      <c r="A860" s="26" t="n"/>
      <c r="B860" s="26" t="n"/>
      <c r="C860" s="26" t="n"/>
      <c r="D860" s="26" t="n"/>
      <c r="E860" s="26" t="n"/>
      <c r="F860" s="26" t="n"/>
      <c r="G860" s="26" t="n"/>
      <c r="H860" s="26" t="n"/>
      <c r="I860" s="26" t="n"/>
      <c r="J860" s="26" t="n"/>
      <c r="K860" s="26" t="n"/>
      <c r="L860" s="26" t="n"/>
      <c r="M860" s="26" t="n"/>
      <c r="N860" s="26" t="n"/>
      <c r="O860" s="26" t="n"/>
      <c r="P860" s="26" t="n"/>
      <c r="Q860" s="26" t="n"/>
      <c r="R860" s="26" t="n"/>
      <c r="S860" s="26" t="n"/>
      <c r="T860" s="26" t="n"/>
      <c r="U860" s="26" t="n"/>
      <c r="V860" s="26" t="n"/>
      <c r="W860" s="26" t="n"/>
      <c r="X860" s="26" t="n"/>
      <c r="Y860" s="26" t="n"/>
      <c r="Z860" s="26" t="n"/>
      <c r="AA860" s="26" t="n"/>
      <c r="AB860" s="26" t="n"/>
      <c r="AC860" s="26" t="n"/>
      <c r="AD860" s="26" t="n"/>
      <c r="AE860" s="26" t="n"/>
      <c r="AF860" s="26" t="n"/>
      <c r="AG860" s="26" t="n"/>
      <c r="AH860" s="26" t="n"/>
      <c r="AI860" s="26" t="n"/>
      <c r="AJ860" s="26" t="n"/>
      <c r="AK860" s="26" t="n"/>
    </row>
    <row r="861" ht="15.75" customHeight="1" s="120">
      <c r="A861" s="26" t="n"/>
      <c r="B861" s="26" t="n"/>
      <c r="C861" s="26" t="n"/>
      <c r="D861" s="26" t="n"/>
      <c r="E861" s="26" t="n"/>
      <c r="F861" s="26" t="n"/>
      <c r="G861" s="26" t="n"/>
      <c r="H861" s="26" t="n"/>
      <c r="I861" s="26" t="n"/>
      <c r="J861" s="26" t="n"/>
      <c r="K861" s="26" t="n"/>
      <c r="L861" s="26" t="n"/>
      <c r="M861" s="26" t="n"/>
      <c r="N861" s="26" t="n"/>
      <c r="O861" s="26" t="n"/>
      <c r="P861" s="26" t="n"/>
      <c r="Q861" s="26" t="n"/>
      <c r="R861" s="26" t="n"/>
      <c r="S861" s="26" t="n"/>
      <c r="T861" s="26" t="n"/>
      <c r="U861" s="26" t="n"/>
      <c r="V861" s="26" t="n"/>
      <c r="W861" s="26" t="n"/>
      <c r="X861" s="26" t="n"/>
      <c r="Y861" s="26" t="n"/>
      <c r="Z861" s="26" t="n"/>
      <c r="AA861" s="26" t="n"/>
      <c r="AB861" s="26" t="n"/>
      <c r="AC861" s="26" t="n"/>
      <c r="AD861" s="26" t="n"/>
      <c r="AE861" s="26" t="n"/>
      <c r="AF861" s="26" t="n"/>
      <c r="AG861" s="26" t="n"/>
      <c r="AH861" s="26" t="n"/>
      <c r="AI861" s="26" t="n"/>
      <c r="AJ861" s="26" t="n"/>
      <c r="AK861" s="26" t="n"/>
    </row>
    <row r="862" ht="15.75" customHeight="1" s="120">
      <c r="A862" s="26" t="n"/>
      <c r="B862" s="26" t="n"/>
      <c r="C862" s="26" t="n"/>
      <c r="D862" s="26" t="n"/>
      <c r="E862" s="26" t="n"/>
      <c r="F862" s="26" t="n"/>
      <c r="G862" s="26" t="n"/>
      <c r="H862" s="26" t="n"/>
      <c r="I862" s="26" t="n"/>
      <c r="J862" s="26" t="n"/>
      <c r="K862" s="26" t="n"/>
      <c r="L862" s="26" t="n"/>
      <c r="M862" s="26" t="n"/>
      <c r="N862" s="26" t="n"/>
      <c r="O862" s="26" t="n"/>
      <c r="P862" s="26" t="n"/>
      <c r="Q862" s="26" t="n"/>
      <c r="R862" s="26" t="n"/>
      <c r="S862" s="26" t="n"/>
      <c r="T862" s="26" t="n"/>
      <c r="U862" s="26" t="n"/>
      <c r="V862" s="26" t="n"/>
      <c r="W862" s="26" t="n"/>
      <c r="X862" s="26" t="n"/>
      <c r="Y862" s="26" t="n"/>
      <c r="Z862" s="26" t="n"/>
      <c r="AA862" s="26" t="n"/>
      <c r="AB862" s="26" t="n"/>
      <c r="AC862" s="26" t="n"/>
      <c r="AD862" s="26" t="n"/>
      <c r="AE862" s="26" t="n"/>
      <c r="AF862" s="26" t="n"/>
      <c r="AG862" s="26" t="n"/>
      <c r="AH862" s="26" t="n"/>
      <c r="AI862" s="26" t="n"/>
      <c r="AJ862" s="26" t="n"/>
      <c r="AK862" s="26" t="n"/>
    </row>
    <row r="863" ht="15.75" customHeight="1" s="120">
      <c r="A863" s="26" t="n"/>
      <c r="B863" s="26" t="n"/>
      <c r="C863" s="26" t="n"/>
      <c r="D863" s="26" t="n"/>
      <c r="E863" s="26" t="n"/>
      <c r="F863" s="26" t="n"/>
      <c r="G863" s="26" t="n"/>
      <c r="H863" s="26" t="n"/>
      <c r="I863" s="26" t="n"/>
      <c r="J863" s="26" t="n"/>
      <c r="K863" s="26" t="n"/>
      <c r="L863" s="26" t="n"/>
      <c r="M863" s="26" t="n"/>
      <c r="N863" s="26" t="n"/>
      <c r="O863" s="26" t="n"/>
      <c r="P863" s="26" t="n"/>
      <c r="Q863" s="26" t="n"/>
      <c r="R863" s="26" t="n"/>
      <c r="S863" s="26" t="n"/>
      <c r="T863" s="26" t="n"/>
      <c r="U863" s="26" t="n"/>
      <c r="V863" s="26" t="n"/>
      <c r="W863" s="26" t="n"/>
      <c r="X863" s="26" t="n"/>
      <c r="Y863" s="26" t="n"/>
      <c r="Z863" s="26" t="n"/>
      <c r="AA863" s="26" t="n"/>
      <c r="AB863" s="26" t="n"/>
      <c r="AC863" s="26" t="n"/>
      <c r="AD863" s="26" t="n"/>
      <c r="AE863" s="26" t="n"/>
      <c r="AF863" s="26" t="n"/>
      <c r="AG863" s="26" t="n"/>
      <c r="AH863" s="26" t="n"/>
      <c r="AI863" s="26" t="n"/>
      <c r="AJ863" s="26" t="n"/>
      <c r="AK863" s="26" t="n"/>
    </row>
    <row r="864" ht="15.75" customHeight="1" s="120">
      <c r="A864" s="26" t="n"/>
      <c r="B864" s="26" t="n"/>
      <c r="C864" s="26" t="n"/>
      <c r="D864" s="26" t="n"/>
      <c r="E864" s="26" t="n"/>
      <c r="F864" s="26" t="n"/>
      <c r="G864" s="26" t="n"/>
      <c r="H864" s="26" t="n"/>
      <c r="I864" s="26" t="n"/>
      <c r="J864" s="26" t="n"/>
      <c r="K864" s="26" t="n"/>
      <c r="L864" s="26" t="n"/>
      <c r="M864" s="26" t="n"/>
      <c r="N864" s="26" t="n"/>
      <c r="O864" s="26" t="n"/>
      <c r="P864" s="26" t="n"/>
      <c r="Q864" s="26" t="n"/>
      <c r="R864" s="26" t="n"/>
      <c r="S864" s="26" t="n"/>
      <c r="T864" s="26" t="n"/>
      <c r="U864" s="26" t="n"/>
      <c r="V864" s="26" t="n"/>
      <c r="W864" s="26" t="n"/>
      <c r="X864" s="26" t="n"/>
      <c r="Y864" s="26" t="n"/>
      <c r="Z864" s="26" t="n"/>
      <c r="AA864" s="26" t="n"/>
      <c r="AB864" s="26" t="n"/>
      <c r="AC864" s="26" t="n"/>
      <c r="AD864" s="26" t="n"/>
      <c r="AE864" s="26" t="n"/>
      <c r="AF864" s="26" t="n"/>
      <c r="AG864" s="26" t="n"/>
      <c r="AH864" s="26" t="n"/>
      <c r="AI864" s="26" t="n"/>
      <c r="AJ864" s="26" t="n"/>
      <c r="AK864" s="26" t="n"/>
    </row>
    <row r="865" ht="15.75" customHeight="1" s="120">
      <c r="A865" s="26" t="n"/>
      <c r="B865" s="26" t="n"/>
      <c r="C865" s="26" t="n"/>
      <c r="D865" s="26" t="n"/>
      <c r="E865" s="26" t="n"/>
      <c r="F865" s="26" t="n"/>
      <c r="G865" s="26" t="n"/>
      <c r="H865" s="26" t="n"/>
      <c r="I865" s="26" t="n"/>
      <c r="J865" s="26" t="n"/>
      <c r="K865" s="26" t="n"/>
      <c r="L865" s="26" t="n"/>
      <c r="M865" s="26" t="n"/>
      <c r="N865" s="26" t="n"/>
      <c r="O865" s="26" t="n"/>
      <c r="P865" s="26" t="n"/>
      <c r="Q865" s="26" t="n"/>
      <c r="R865" s="26" t="n"/>
      <c r="S865" s="26" t="n"/>
      <c r="T865" s="26" t="n"/>
      <c r="U865" s="26" t="n"/>
      <c r="V865" s="26" t="n"/>
      <c r="W865" s="26" t="n"/>
      <c r="X865" s="26" t="n"/>
      <c r="Y865" s="26" t="n"/>
      <c r="Z865" s="26" t="n"/>
      <c r="AA865" s="26" t="n"/>
      <c r="AB865" s="26" t="n"/>
      <c r="AC865" s="26" t="n"/>
      <c r="AD865" s="26" t="n"/>
      <c r="AE865" s="26" t="n"/>
      <c r="AF865" s="26" t="n"/>
      <c r="AG865" s="26" t="n"/>
      <c r="AH865" s="26" t="n"/>
      <c r="AI865" s="26" t="n"/>
      <c r="AJ865" s="26" t="n"/>
      <c r="AK865" s="26" t="n"/>
    </row>
    <row r="866" ht="15.75" customHeight="1" s="120">
      <c r="A866" s="26" t="n"/>
      <c r="B866" s="26" t="n"/>
      <c r="C866" s="26" t="n"/>
      <c r="D866" s="26" t="n"/>
      <c r="E866" s="26" t="n"/>
      <c r="F866" s="26" t="n"/>
      <c r="G866" s="26" t="n"/>
      <c r="H866" s="26" t="n"/>
      <c r="I866" s="26" t="n"/>
      <c r="J866" s="26" t="n"/>
      <c r="K866" s="26" t="n"/>
      <c r="L866" s="26" t="n"/>
      <c r="M866" s="26" t="n"/>
      <c r="N866" s="26" t="n"/>
      <c r="O866" s="26" t="n"/>
      <c r="P866" s="26" t="n"/>
      <c r="Q866" s="26" t="n"/>
      <c r="R866" s="26" t="n"/>
      <c r="S866" s="26" t="n"/>
      <c r="T866" s="26" t="n"/>
      <c r="U866" s="26" t="n"/>
      <c r="V866" s="26" t="n"/>
      <c r="W866" s="26" t="n"/>
      <c r="X866" s="26" t="n"/>
      <c r="Y866" s="26" t="n"/>
      <c r="Z866" s="26" t="n"/>
      <c r="AA866" s="26" t="n"/>
      <c r="AB866" s="26" t="n"/>
      <c r="AC866" s="26" t="n"/>
      <c r="AD866" s="26" t="n"/>
      <c r="AE866" s="26" t="n"/>
      <c r="AF866" s="26" t="n"/>
      <c r="AG866" s="26" t="n"/>
      <c r="AH866" s="26" t="n"/>
      <c r="AI866" s="26" t="n"/>
      <c r="AJ866" s="26" t="n"/>
      <c r="AK866" s="26" t="n"/>
    </row>
    <row r="867" ht="15.75" customHeight="1" s="120">
      <c r="A867" s="26" t="n"/>
      <c r="B867" s="26" t="n"/>
      <c r="C867" s="26" t="n"/>
      <c r="D867" s="26" t="n"/>
      <c r="E867" s="26" t="n"/>
      <c r="F867" s="26" t="n"/>
      <c r="G867" s="26" t="n"/>
      <c r="H867" s="26" t="n"/>
      <c r="I867" s="26" t="n"/>
      <c r="J867" s="26" t="n"/>
      <c r="K867" s="26" t="n"/>
      <c r="L867" s="26" t="n"/>
      <c r="M867" s="26" t="n"/>
      <c r="N867" s="26" t="n"/>
      <c r="O867" s="26" t="n"/>
      <c r="P867" s="26" t="n"/>
      <c r="Q867" s="26" t="n"/>
      <c r="R867" s="26" t="n"/>
      <c r="S867" s="26" t="n"/>
      <c r="T867" s="26" t="n"/>
      <c r="U867" s="26" t="n"/>
      <c r="V867" s="26" t="n"/>
      <c r="W867" s="26" t="n"/>
      <c r="X867" s="26" t="n"/>
      <c r="Y867" s="26" t="n"/>
      <c r="Z867" s="26" t="n"/>
      <c r="AA867" s="26" t="n"/>
      <c r="AB867" s="26" t="n"/>
      <c r="AC867" s="26" t="n"/>
      <c r="AD867" s="26" t="n"/>
      <c r="AE867" s="26" t="n"/>
      <c r="AF867" s="26" t="n"/>
      <c r="AG867" s="26" t="n"/>
      <c r="AH867" s="26" t="n"/>
      <c r="AI867" s="26" t="n"/>
      <c r="AJ867" s="26" t="n"/>
      <c r="AK867" s="26" t="n"/>
    </row>
    <row r="868" ht="15.75" customHeight="1" s="120">
      <c r="A868" s="26" t="n"/>
      <c r="B868" s="26" t="n"/>
      <c r="C868" s="26" t="n"/>
      <c r="D868" s="26" t="n"/>
      <c r="E868" s="26" t="n"/>
      <c r="F868" s="26" t="n"/>
      <c r="G868" s="26" t="n"/>
      <c r="H868" s="26" t="n"/>
      <c r="I868" s="26" t="n"/>
      <c r="J868" s="26" t="n"/>
      <c r="K868" s="26" t="n"/>
      <c r="L868" s="26" t="n"/>
      <c r="M868" s="26" t="n"/>
      <c r="N868" s="26" t="n"/>
      <c r="O868" s="26" t="n"/>
      <c r="P868" s="26" t="n"/>
      <c r="Q868" s="26" t="n"/>
      <c r="R868" s="26" t="n"/>
      <c r="S868" s="26" t="n"/>
      <c r="T868" s="26" t="n"/>
      <c r="U868" s="26" t="n"/>
      <c r="V868" s="26" t="n"/>
      <c r="W868" s="26" t="n"/>
      <c r="X868" s="26" t="n"/>
      <c r="Y868" s="26" t="n"/>
      <c r="Z868" s="26" t="n"/>
      <c r="AA868" s="26" t="n"/>
      <c r="AB868" s="26" t="n"/>
      <c r="AC868" s="26" t="n"/>
      <c r="AD868" s="26" t="n"/>
      <c r="AE868" s="26" t="n"/>
      <c r="AF868" s="26" t="n"/>
      <c r="AG868" s="26" t="n"/>
      <c r="AH868" s="26" t="n"/>
      <c r="AI868" s="26" t="n"/>
      <c r="AJ868" s="26" t="n"/>
      <c r="AK868" s="26" t="n"/>
    </row>
    <row r="869" ht="15.75" customHeight="1" s="120">
      <c r="A869" s="26" t="n"/>
      <c r="B869" s="26" t="n"/>
      <c r="C869" s="26" t="n"/>
      <c r="D869" s="26" t="n"/>
      <c r="E869" s="26" t="n"/>
      <c r="F869" s="26" t="n"/>
      <c r="G869" s="26" t="n"/>
      <c r="H869" s="26" t="n"/>
      <c r="I869" s="26" t="n"/>
      <c r="J869" s="26" t="n"/>
      <c r="K869" s="26" t="n"/>
      <c r="L869" s="26" t="n"/>
      <c r="M869" s="26" t="n"/>
      <c r="N869" s="26" t="n"/>
      <c r="O869" s="26" t="n"/>
      <c r="P869" s="26" t="n"/>
      <c r="Q869" s="26" t="n"/>
      <c r="R869" s="26" t="n"/>
      <c r="S869" s="26" t="n"/>
      <c r="T869" s="26" t="n"/>
      <c r="U869" s="26" t="n"/>
      <c r="V869" s="26" t="n"/>
      <c r="W869" s="26" t="n"/>
      <c r="X869" s="26" t="n"/>
      <c r="Y869" s="26" t="n"/>
      <c r="Z869" s="26" t="n"/>
      <c r="AA869" s="26" t="n"/>
      <c r="AB869" s="26" t="n"/>
      <c r="AC869" s="26" t="n"/>
      <c r="AD869" s="26" t="n"/>
      <c r="AE869" s="26" t="n"/>
      <c r="AF869" s="26" t="n"/>
      <c r="AG869" s="26" t="n"/>
      <c r="AH869" s="26" t="n"/>
      <c r="AI869" s="26" t="n"/>
      <c r="AJ869" s="26" t="n"/>
      <c r="AK869" s="26" t="n"/>
    </row>
    <row r="870" ht="15.75" customHeight="1" s="120">
      <c r="A870" s="26" t="n"/>
      <c r="B870" s="26" t="n"/>
      <c r="C870" s="26" t="n"/>
      <c r="D870" s="26" t="n"/>
      <c r="E870" s="26" t="n"/>
      <c r="F870" s="26" t="n"/>
      <c r="G870" s="26" t="n"/>
      <c r="H870" s="26" t="n"/>
      <c r="I870" s="26" t="n"/>
      <c r="J870" s="26" t="n"/>
      <c r="K870" s="26" t="n"/>
      <c r="L870" s="26" t="n"/>
      <c r="M870" s="26" t="n"/>
      <c r="N870" s="26" t="n"/>
      <c r="O870" s="26" t="n"/>
      <c r="P870" s="26" t="n"/>
      <c r="Q870" s="26" t="n"/>
      <c r="R870" s="26" t="n"/>
      <c r="S870" s="26" t="n"/>
      <c r="T870" s="26" t="n"/>
      <c r="U870" s="26" t="n"/>
      <c r="V870" s="26" t="n"/>
      <c r="W870" s="26" t="n"/>
      <c r="X870" s="26" t="n"/>
      <c r="Y870" s="26" t="n"/>
      <c r="Z870" s="26" t="n"/>
      <c r="AA870" s="26" t="n"/>
      <c r="AB870" s="26" t="n"/>
      <c r="AC870" s="26" t="n"/>
      <c r="AD870" s="26" t="n"/>
      <c r="AE870" s="26" t="n"/>
      <c r="AF870" s="26" t="n"/>
      <c r="AG870" s="26" t="n"/>
      <c r="AH870" s="26" t="n"/>
      <c r="AI870" s="26" t="n"/>
      <c r="AJ870" s="26" t="n"/>
      <c r="AK870" s="26" t="n"/>
    </row>
    <row r="871" ht="15.75" customHeight="1" s="120">
      <c r="A871" s="26" t="n"/>
      <c r="B871" s="26" t="n"/>
      <c r="C871" s="26" t="n"/>
      <c r="D871" s="26" t="n"/>
      <c r="E871" s="26" t="n"/>
      <c r="F871" s="26" t="n"/>
      <c r="G871" s="26" t="n"/>
      <c r="H871" s="26" t="n"/>
      <c r="I871" s="26" t="n"/>
      <c r="J871" s="26" t="n"/>
      <c r="K871" s="26" t="n"/>
      <c r="L871" s="26" t="n"/>
      <c r="M871" s="26" t="n"/>
      <c r="N871" s="26" t="n"/>
      <c r="O871" s="26" t="n"/>
      <c r="P871" s="26" t="n"/>
      <c r="Q871" s="26" t="n"/>
      <c r="R871" s="26" t="n"/>
      <c r="S871" s="26" t="n"/>
      <c r="T871" s="26" t="n"/>
      <c r="U871" s="26" t="n"/>
      <c r="V871" s="26" t="n"/>
      <c r="W871" s="26" t="n"/>
      <c r="X871" s="26" t="n"/>
      <c r="Y871" s="26" t="n"/>
      <c r="Z871" s="26" t="n"/>
      <c r="AA871" s="26" t="n"/>
      <c r="AB871" s="26" t="n"/>
      <c r="AC871" s="26" t="n"/>
      <c r="AD871" s="26" t="n"/>
      <c r="AE871" s="26" t="n"/>
      <c r="AF871" s="26" t="n"/>
      <c r="AG871" s="26" t="n"/>
      <c r="AH871" s="26" t="n"/>
      <c r="AI871" s="26" t="n"/>
      <c r="AJ871" s="26" t="n"/>
      <c r="AK871" s="26" t="n"/>
    </row>
    <row r="872" ht="15.75" customHeight="1" s="120">
      <c r="A872" s="26" t="n"/>
      <c r="B872" s="26" t="n"/>
      <c r="C872" s="26" t="n"/>
      <c r="D872" s="26" t="n"/>
      <c r="E872" s="26" t="n"/>
      <c r="F872" s="26" t="n"/>
      <c r="G872" s="26" t="n"/>
      <c r="H872" s="26" t="n"/>
      <c r="I872" s="26" t="n"/>
      <c r="J872" s="26" t="n"/>
      <c r="K872" s="26" t="n"/>
      <c r="L872" s="26" t="n"/>
      <c r="M872" s="26" t="n"/>
      <c r="N872" s="26" t="n"/>
      <c r="O872" s="26" t="n"/>
      <c r="P872" s="26" t="n"/>
      <c r="Q872" s="26" t="n"/>
      <c r="R872" s="26" t="n"/>
      <c r="S872" s="26" t="n"/>
      <c r="T872" s="26" t="n"/>
      <c r="U872" s="26" t="n"/>
      <c r="V872" s="26" t="n"/>
      <c r="W872" s="26" t="n"/>
      <c r="X872" s="26" t="n"/>
      <c r="Y872" s="26" t="n"/>
      <c r="Z872" s="26" t="n"/>
      <c r="AA872" s="26" t="n"/>
      <c r="AB872" s="26" t="n"/>
      <c r="AC872" s="26" t="n"/>
      <c r="AD872" s="26" t="n"/>
      <c r="AE872" s="26" t="n"/>
      <c r="AF872" s="26" t="n"/>
      <c r="AG872" s="26" t="n"/>
      <c r="AH872" s="26" t="n"/>
      <c r="AI872" s="26" t="n"/>
      <c r="AJ872" s="26" t="n"/>
      <c r="AK872" s="26" t="n"/>
    </row>
    <row r="873" ht="15.75" customHeight="1" s="120">
      <c r="A873" s="26" t="n"/>
      <c r="B873" s="26" t="n"/>
      <c r="C873" s="26" t="n"/>
      <c r="D873" s="26" t="n"/>
      <c r="E873" s="26" t="n"/>
      <c r="F873" s="26" t="n"/>
      <c r="G873" s="26" t="n"/>
      <c r="H873" s="26" t="n"/>
      <c r="I873" s="26" t="n"/>
      <c r="J873" s="26" t="n"/>
      <c r="K873" s="26" t="n"/>
      <c r="L873" s="26" t="n"/>
      <c r="M873" s="26" t="n"/>
      <c r="N873" s="26" t="n"/>
      <c r="O873" s="26" t="n"/>
      <c r="P873" s="26" t="n"/>
      <c r="Q873" s="26" t="n"/>
      <c r="R873" s="26" t="n"/>
      <c r="S873" s="26" t="n"/>
      <c r="T873" s="26" t="n"/>
      <c r="U873" s="26" t="n"/>
      <c r="V873" s="26" t="n"/>
      <c r="W873" s="26" t="n"/>
      <c r="X873" s="26" t="n"/>
      <c r="Y873" s="26" t="n"/>
      <c r="Z873" s="26" t="n"/>
      <c r="AA873" s="26" t="n"/>
      <c r="AB873" s="26" t="n"/>
      <c r="AC873" s="26" t="n"/>
      <c r="AD873" s="26" t="n"/>
      <c r="AE873" s="26" t="n"/>
      <c r="AF873" s="26" t="n"/>
      <c r="AG873" s="26" t="n"/>
      <c r="AH873" s="26" t="n"/>
      <c r="AI873" s="26" t="n"/>
      <c r="AJ873" s="26" t="n"/>
      <c r="AK873" s="26" t="n"/>
    </row>
    <row r="874" ht="15.75" customHeight="1" s="120">
      <c r="A874" s="26" t="n"/>
      <c r="B874" s="26" t="n"/>
      <c r="C874" s="26" t="n"/>
      <c r="D874" s="26" t="n"/>
      <c r="E874" s="26" t="n"/>
      <c r="F874" s="26" t="n"/>
      <c r="G874" s="26" t="n"/>
      <c r="H874" s="26" t="n"/>
      <c r="I874" s="26" t="n"/>
      <c r="J874" s="26" t="n"/>
      <c r="K874" s="26" t="n"/>
      <c r="L874" s="26" t="n"/>
      <c r="M874" s="26" t="n"/>
      <c r="N874" s="26" t="n"/>
      <c r="O874" s="26" t="n"/>
      <c r="P874" s="26" t="n"/>
      <c r="Q874" s="26" t="n"/>
      <c r="R874" s="26" t="n"/>
      <c r="S874" s="26" t="n"/>
      <c r="T874" s="26" t="n"/>
      <c r="U874" s="26" t="n"/>
      <c r="V874" s="26" t="n"/>
      <c r="W874" s="26" t="n"/>
      <c r="X874" s="26" t="n"/>
      <c r="Y874" s="26" t="n"/>
      <c r="Z874" s="26" t="n"/>
      <c r="AA874" s="26" t="n"/>
      <c r="AB874" s="26" t="n"/>
      <c r="AC874" s="26" t="n"/>
      <c r="AD874" s="26" t="n"/>
      <c r="AE874" s="26" t="n"/>
      <c r="AF874" s="26" t="n"/>
      <c r="AG874" s="26" t="n"/>
      <c r="AH874" s="26" t="n"/>
      <c r="AI874" s="26" t="n"/>
      <c r="AJ874" s="26" t="n"/>
      <c r="AK874" s="26" t="n"/>
    </row>
    <row r="875" ht="15.75" customHeight="1" s="120">
      <c r="A875" s="26" t="n"/>
      <c r="B875" s="26" t="n"/>
      <c r="C875" s="26" t="n"/>
      <c r="D875" s="26" t="n"/>
      <c r="E875" s="26" t="n"/>
      <c r="F875" s="26" t="n"/>
      <c r="G875" s="26" t="n"/>
      <c r="H875" s="26" t="n"/>
      <c r="I875" s="26" t="n"/>
      <c r="J875" s="26" t="n"/>
      <c r="K875" s="26" t="n"/>
      <c r="L875" s="26" t="n"/>
      <c r="M875" s="26" t="n"/>
      <c r="N875" s="26" t="n"/>
      <c r="O875" s="26" t="n"/>
      <c r="P875" s="26" t="n"/>
      <c r="Q875" s="26" t="n"/>
      <c r="R875" s="26" t="n"/>
      <c r="S875" s="26" t="n"/>
      <c r="T875" s="26" t="n"/>
      <c r="U875" s="26" t="n"/>
      <c r="V875" s="26" t="n"/>
      <c r="W875" s="26" t="n"/>
      <c r="X875" s="26" t="n"/>
      <c r="Y875" s="26" t="n"/>
      <c r="Z875" s="26" t="n"/>
      <c r="AA875" s="26" t="n"/>
      <c r="AB875" s="26" t="n"/>
      <c r="AC875" s="26" t="n"/>
      <c r="AD875" s="26" t="n"/>
      <c r="AE875" s="26" t="n"/>
      <c r="AF875" s="26" t="n"/>
      <c r="AG875" s="26" t="n"/>
      <c r="AH875" s="26" t="n"/>
      <c r="AI875" s="26" t="n"/>
      <c r="AJ875" s="26" t="n"/>
      <c r="AK875" s="26" t="n"/>
    </row>
    <row r="876" ht="15.75" customHeight="1" s="120">
      <c r="A876" s="26" t="n"/>
      <c r="B876" s="26" t="n"/>
      <c r="C876" s="26" t="n"/>
      <c r="D876" s="26" t="n"/>
      <c r="E876" s="26" t="n"/>
      <c r="F876" s="26" t="n"/>
      <c r="G876" s="26" t="n"/>
      <c r="H876" s="26" t="n"/>
      <c r="I876" s="26" t="n"/>
      <c r="J876" s="26" t="n"/>
      <c r="K876" s="26" t="n"/>
      <c r="L876" s="26" t="n"/>
      <c r="M876" s="26" t="n"/>
      <c r="N876" s="26" t="n"/>
      <c r="O876" s="26" t="n"/>
      <c r="P876" s="26" t="n"/>
      <c r="Q876" s="26" t="n"/>
      <c r="R876" s="26" t="n"/>
      <c r="S876" s="26" t="n"/>
      <c r="T876" s="26" t="n"/>
      <c r="U876" s="26" t="n"/>
      <c r="V876" s="26" t="n"/>
      <c r="W876" s="26" t="n"/>
      <c r="X876" s="26" t="n"/>
      <c r="Y876" s="26" t="n"/>
      <c r="Z876" s="26" t="n"/>
      <c r="AA876" s="26" t="n"/>
      <c r="AB876" s="26" t="n"/>
      <c r="AC876" s="26" t="n"/>
      <c r="AD876" s="26" t="n"/>
      <c r="AE876" s="26" t="n"/>
      <c r="AF876" s="26" t="n"/>
      <c r="AG876" s="26" t="n"/>
      <c r="AH876" s="26" t="n"/>
      <c r="AI876" s="26" t="n"/>
      <c r="AJ876" s="26" t="n"/>
      <c r="AK876" s="26" t="n"/>
    </row>
    <row r="877" ht="15.75" customHeight="1" s="120">
      <c r="A877" s="26" t="n"/>
      <c r="B877" s="26" t="n"/>
      <c r="C877" s="26" t="n"/>
      <c r="D877" s="26" t="n"/>
      <c r="E877" s="26" t="n"/>
      <c r="F877" s="26" t="n"/>
      <c r="G877" s="26" t="n"/>
      <c r="H877" s="26" t="n"/>
      <c r="I877" s="26" t="n"/>
      <c r="J877" s="26" t="n"/>
      <c r="K877" s="26" t="n"/>
      <c r="L877" s="26" t="n"/>
      <c r="M877" s="26" t="n"/>
      <c r="N877" s="26" t="n"/>
      <c r="O877" s="26" t="n"/>
      <c r="P877" s="26" t="n"/>
      <c r="Q877" s="26" t="n"/>
      <c r="R877" s="26" t="n"/>
      <c r="S877" s="26" t="n"/>
      <c r="T877" s="26" t="n"/>
      <c r="U877" s="26" t="n"/>
      <c r="V877" s="26" t="n"/>
      <c r="W877" s="26" t="n"/>
      <c r="X877" s="26" t="n"/>
      <c r="Y877" s="26" t="n"/>
      <c r="Z877" s="26" t="n"/>
      <c r="AA877" s="26" t="n"/>
      <c r="AB877" s="26" t="n"/>
      <c r="AC877" s="26" t="n"/>
      <c r="AD877" s="26" t="n"/>
      <c r="AE877" s="26" t="n"/>
      <c r="AF877" s="26" t="n"/>
      <c r="AG877" s="26" t="n"/>
      <c r="AH877" s="26" t="n"/>
      <c r="AI877" s="26" t="n"/>
      <c r="AJ877" s="26" t="n"/>
      <c r="AK877" s="26" t="n"/>
    </row>
    <row r="878" ht="15.75" customHeight="1" s="120">
      <c r="A878" s="26" t="n"/>
      <c r="B878" s="26" t="n"/>
      <c r="C878" s="26" t="n"/>
      <c r="D878" s="26" t="n"/>
      <c r="E878" s="26" t="n"/>
      <c r="F878" s="26" t="n"/>
      <c r="G878" s="26" t="n"/>
      <c r="H878" s="26" t="n"/>
      <c r="I878" s="26" t="n"/>
      <c r="J878" s="26" t="n"/>
      <c r="K878" s="26" t="n"/>
      <c r="L878" s="26" t="n"/>
      <c r="M878" s="26" t="n"/>
      <c r="N878" s="26" t="n"/>
      <c r="O878" s="26" t="n"/>
      <c r="P878" s="26" t="n"/>
      <c r="Q878" s="26" t="n"/>
      <c r="R878" s="26" t="n"/>
      <c r="S878" s="26" t="n"/>
      <c r="T878" s="26" t="n"/>
      <c r="U878" s="26" t="n"/>
      <c r="V878" s="26" t="n"/>
      <c r="W878" s="26" t="n"/>
      <c r="X878" s="26" t="n"/>
      <c r="Y878" s="26" t="n"/>
      <c r="Z878" s="26" t="n"/>
      <c r="AA878" s="26" t="n"/>
      <c r="AB878" s="26" t="n"/>
      <c r="AC878" s="26" t="n"/>
      <c r="AD878" s="26" t="n"/>
      <c r="AE878" s="26" t="n"/>
      <c r="AF878" s="26" t="n"/>
      <c r="AG878" s="26" t="n"/>
      <c r="AH878" s="26" t="n"/>
      <c r="AI878" s="26" t="n"/>
      <c r="AJ878" s="26" t="n"/>
      <c r="AK878" s="26" t="n"/>
    </row>
    <row r="879" ht="15.75" customHeight="1" s="120">
      <c r="A879" s="26" t="n"/>
      <c r="B879" s="26" t="n"/>
      <c r="C879" s="26" t="n"/>
      <c r="D879" s="26" t="n"/>
      <c r="E879" s="26" t="n"/>
      <c r="F879" s="26" t="n"/>
      <c r="G879" s="26" t="n"/>
      <c r="H879" s="26" t="n"/>
      <c r="I879" s="26" t="n"/>
      <c r="J879" s="26" t="n"/>
      <c r="K879" s="26" t="n"/>
      <c r="L879" s="26" t="n"/>
      <c r="M879" s="26" t="n"/>
      <c r="N879" s="26" t="n"/>
      <c r="O879" s="26" t="n"/>
      <c r="P879" s="26" t="n"/>
      <c r="Q879" s="26" t="n"/>
      <c r="R879" s="26" t="n"/>
      <c r="S879" s="26" t="n"/>
      <c r="T879" s="26" t="n"/>
      <c r="U879" s="26" t="n"/>
      <c r="V879" s="26" t="n"/>
      <c r="W879" s="26" t="n"/>
      <c r="X879" s="26" t="n"/>
      <c r="Y879" s="26" t="n"/>
      <c r="Z879" s="26" t="n"/>
      <c r="AA879" s="26" t="n"/>
      <c r="AB879" s="26" t="n"/>
      <c r="AC879" s="26" t="n"/>
      <c r="AD879" s="26" t="n"/>
      <c r="AE879" s="26" t="n"/>
      <c r="AF879" s="26" t="n"/>
      <c r="AG879" s="26" t="n"/>
      <c r="AH879" s="26" t="n"/>
      <c r="AI879" s="26" t="n"/>
      <c r="AJ879" s="26" t="n"/>
      <c r="AK879" s="26" t="n"/>
    </row>
    <row r="880" ht="15.75" customHeight="1" s="120">
      <c r="A880" s="26" t="n"/>
      <c r="B880" s="26" t="n"/>
      <c r="C880" s="26" t="n"/>
      <c r="D880" s="26" t="n"/>
      <c r="E880" s="26" t="n"/>
      <c r="F880" s="26" t="n"/>
      <c r="G880" s="26" t="n"/>
      <c r="H880" s="26" t="n"/>
      <c r="I880" s="26" t="n"/>
      <c r="J880" s="26" t="n"/>
      <c r="K880" s="26" t="n"/>
      <c r="L880" s="26" t="n"/>
      <c r="M880" s="26" t="n"/>
      <c r="N880" s="26" t="n"/>
      <c r="O880" s="26" t="n"/>
      <c r="P880" s="26" t="n"/>
      <c r="Q880" s="26" t="n"/>
      <c r="R880" s="26" t="n"/>
      <c r="S880" s="26" t="n"/>
      <c r="T880" s="26" t="n"/>
      <c r="U880" s="26" t="n"/>
      <c r="V880" s="26" t="n"/>
      <c r="W880" s="26" t="n"/>
      <c r="X880" s="26" t="n"/>
      <c r="Y880" s="26" t="n"/>
      <c r="Z880" s="26" t="n"/>
      <c r="AA880" s="26" t="n"/>
      <c r="AB880" s="26" t="n"/>
      <c r="AC880" s="26" t="n"/>
      <c r="AD880" s="26" t="n"/>
      <c r="AE880" s="26" t="n"/>
      <c r="AF880" s="26" t="n"/>
      <c r="AG880" s="26" t="n"/>
      <c r="AH880" s="26" t="n"/>
      <c r="AI880" s="26" t="n"/>
      <c r="AJ880" s="26" t="n"/>
      <c r="AK880" s="26" t="n"/>
    </row>
    <row r="881" ht="15.75" customHeight="1" s="120">
      <c r="A881" s="26" t="n"/>
      <c r="B881" s="26" t="n"/>
      <c r="C881" s="26" t="n"/>
      <c r="D881" s="26" t="n"/>
      <c r="E881" s="26" t="n"/>
      <c r="F881" s="26" t="n"/>
      <c r="G881" s="26" t="n"/>
      <c r="H881" s="26" t="n"/>
      <c r="I881" s="26" t="n"/>
      <c r="J881" s="26" t="n"/>
      <c r="K881" s="26" t="n"/>
      <c r="L881" s="26" t="n"/>
      <c r="M881" s="26" t="n"/>
      <c r="N881" s="26" t="n"/>
      <c r="O881" s="26" t="n"/>
      <c r="P881" s="26" t="n"/>
      <c r="Q881" s="26" t="n"/>
      <c r="R881" s="26" t="n"/>
      <c r="S881" s="26" t="n"/>
      <c r="T881" s="26" t="n"/>
      <c r="U881" s="26" t="n"/>
      <c r="V881" s="26" t="n"/>
      <c r="W881" s="26" t="n"/>
      <c r="X881" s="26" t="n"/>
      <c r="Y881" s="26" t="n"/>
      <c r="Z881" s="26" t="n"/>
      <c r="AA881" s="26" t="n"/>
      <c r="AB881" s="26" t="n"/>
      <c r="AC881" s="26" t="n"/>
      <c r="AD881" s="26" t="n"/>
      <c r="AE881" s="26" t="n"/>
      <c r="AF881" s="26" t="n"/>
      <c r="AG881" s="26" t="n"/>
      <c r="AH881" s="26" t="n"/>
      <c r="AI881" s="26" t="n"/>
      <c r="AJ881" s="26" t="n"/>
      <c r="AK881" s="26" t="n"/>
    </row>
    <row r="882" ht="15.75" customHeight="1" s="120">
      <c r="A882" s="26" t="n"/>
      <c r="B882" s="26" t="n"/>
      <c r="C882" s="26" t="n"/>
      <c r="D882" s="26" t="n"/>
      <c r="E882" s="26" t="n"/>
      <c r="F882" s="26" t="n"/>
      <c r="G882" s="26" t="n"/>
      <c r="H882" s="26" t="n"/>
      <c r="I882" s="26" t="n"/>
      <c r="J882" s="26" t="n"/>
      <c r="K882" s="26" t="n"/>
      <c r="L882" s="26" t="n"/>
      <c r="M882" s="26" t="n"/>
      <c r="N882" s="26" t="n"/>
      <c r="O882" s="26" t="n"/>
      <c r="P882" s="26" t="n"/>
      <c r="Q882" s="26" t="n"/>
      <c r="R882" s="26" t="n"/>
      <c r="S882" s="26" t="n"/>
      <c r="T882" s="26" t="n"/>
      <c r="U882" s="26" t="n"/>
      <c r="V882" s="26" t="n"/>
      <c r="W882" s="26" t="n"/>
      <c r="X882" s="26" t="n"/>
      <c r="Y882" s="26" t="n"/>
      <c r="Z882" s="26" t="n"/>
      <c r="AA882" s="26" t="n"/>
      <c r="AB882" s="26" t="n"/>
      <c r="AC882" s="26" t="n"/>
      <c r="AD882" s="26" t="n"/>
      <c r="AE882" s="26" t="n"/>
      <c r="AF882" s="26" t="n"/>
      <c r="AG882" s="26" t="n"/>
      <c r="AH882" s="26" t="n"/>
      <c r="AI882" s="26" t="n"/>
      <c r="AJ882" s="26" t="n"/>
      <c r="AK882" s="26" t="n"/>
    </row>
    <row r="883" ht="15.75" customHeight="1" s="120">
      <c r="A883" s="26" t="n"/>
      <c r="B883" s="26" t="n"/>
      <c r="C883" s="26" t="n"/>
      <c r="D883" s="26" t="n"/>
      <c r="E883" s="26" t="n"/>
      <c r="F883" s="26" t="n"/>
      <c r="G883" s="26" t="n"/>
      <c r="H883" s="26" t="n"/>
      <c r="I883" s="26" t="n"/>
      <c r="J883" s="26" t="n"/>
      <c r="K883" s="26" t="n"/>
      <c r="L883" s="26" t="n"/>
      <c r="M883" s="26" t="n"/>
      <c r="N883" s="26" t="n"/>
      <c r="O883" s="26" t="n"/>
      <c r="P883" s="26" t="n"/>
      <c r="Q883" s="26" t="n"/>
      <c r="R883" s="26" t="n"/>
      <c r="S883" s="26" t="n"/>
      <c r="T883" s="26" t="n"/>
      <c r="U883" s="26" t="n"/>
      <c r="V883" s="26" t="n"/>
      <c r="W883" s="26" t="n"/>
      <c r="X883" s="26" t="n"/>
      <c r="Y883" s="26" t="n"/>
      <c r="Z883" s="26" t="n"/>
      <c r="AA883" s="26" t="n"/>
      <c r="AB883" s="26" t="n"/>
      <c r="AC883" s="26" t="n"/>
      <c r="AD883" s="26" t="n"/>
      <c r="AE883" s="26" t="n"/>
      <c r="AF883" s="26" t="n"/>
      <c r="AG883" s="26" t="n"/>
      <c r="AH883" s="26" t="n"/>
      <c r="AI883" s="26" t="n"/>
      <c r="AJ883" s="26" t="n"/>
      <c r="AK883" s="26" t="n"/>
    </row>
    <row r="884" ht="15.75" customHeight="1" s="120">
      <c r="A884" s="26" t="n"/>
      <c r="B884" s="26" t="n"/>
      <c r="C884" s="26" t="n"/>
      <c r="D884" s="26" t="n"/>
      <c r="E884" s="26" t="n"/>
      <c r="F884" s="26" t="n"/>
      <c r="G884" s="26" t="n"/>
      <c r="H884" s="26" t="n"/>
      <c r="I884" s="26" t="n"/>
      <c r="J884" s="26" t="n"/>
      <c r="K884" s="26" t="n"/>
      <c r="L884" s="26" t="n"/>
      <c r="M884" s="26" t="n"/>
      <c r="N884" s="26" t="n"/>
      <c r="O884" s="26" t="n"/>
      <c r="P884" s="26" t="n"/>
      <c r="Q884" s="26" t="n"/>
      <c r="R884" s="26" t="n"/>
      <c r="S884" s="26" t="n"/>
      <c r="T884" s="26" t="n"/>
      <c r="U884" s="26" t="n"/>
      <c r="V884" s="26" t="n"/>
      <c r="W884" s="26" t="n"/>
      <c r="X884" s="26" t="n"/>
      <c r="Y884" s="26" t="n"/>
      <c r="Z884" s="26" t="n"/>
      <c r="AA884" s="26" t="n"/>
      <c r="AB884" s="26" t="n"/>
      <c r="AC884" s="26" t="n"/>
      <c r="AD884" s="26" t="n"/>
      <c r="AE884" s="26" t="n"/>
      <c r="AF884" s="26" t="n"/>
      <c r="AG884" s="26" t="n"/>
      <c r="AH884" s="26" t="n"/>
      <c r="AI884" s="26" t="n"/>
      <c r="AJ884" s="26" t="n"/>
      <c r="AK884" s="26" t="n"/>
    </row>
    <row r="885" ht="15.75" customHeight="1" s="120">
      <c r="A885" s="26" t="n"/>
      <c r="B885" s="26" t="n"/>
      <c r="C885" s="26" t="n"/>
      <c r="D885" s="26" t="n"/>
      <c r="E885" s="26" t="n"/>
      <c r="F885" s="26" t="n"/>
      <c r="G885" s="26" t="n"/>
      <c r="H885" s="26" t="n"/>
      <c r="I885" s="26" t="n"/>
      <c r="J885" s="26" t="n"/>
      <c r="K885" s="26" t="n"/>
      <c r="L885" s="26" t="n"/>
      <c r="M885" s="26" t="n"/>
      <c r="N885" s="26" t="n"/>
      <c r="O885" s="26" t="n"/>
      <c r="P885" s="26" t="n"/>
      <c r="Q885" s="26" t="n"/>
      <c r="R885" s="26" t="n"/>
      <c r="S885" s="26" t="n"/>
      <c r="T885" s="26" t="n"/>
      <c r="U885" s="26" t="n"/>
      <c r="V885" s="26" t="n"/>
      <c r="W885" s="26" t="n"/>
      <c r="X885" s="26" t="n"/>
      <c r="Y885" s="26" t="n"/>
      <c r="Z885" s="26" t="n"/>
      <c r="AA885" s="26" t="n"/>
      <c r="AB885" s="26" t="n"/>
      <c r="AC885" s="26" t="n"/>
      <c r="AD885" s="26" t="n"/>
      <c r="AE885" s="26" t="n"/>
      <c r="AF885" s="26" t="n"/>
      <c r="AG885" s="26" t="n"/>
      <c r="AH885" s="26" t="n"/>
      <c r="AI885" s="26" t="n"/>
      <c r="AJ885" s="26" t="n"/>
      <c r="AK885" s="26" t="n"/>
    </row>
    <row r="886" ht="15.75" customHeight="1" s="120">
      <c r="A886" s="26" t="n"/>
      <c r="B886" s="26" t="n"/>
      <c r="C886" s="26" t="n"/>
      <c r="D886" s="26" t="n"/>
      <c r="E886" s="26" t="n"/>
      <c r="F886" s="26" t="n"/>
      <c r="G886" s="26" t="n"/>
      <c r="H886" s="26" t="n"/>
      <c r="I886" s="26" t="n"/>
      <c r="J886" s="26" t="n"/>
      <c r="K886" s="26" t="n"/>
      <c r="L886" s="26" t="n"/>
      <c r="M886" s="26" t="n"/>
      <c r="N886" s="26" t="n"/>
      <c r="O886" s="26" t="n"/>
      <c r="P886" s="26" t="n"/>
      <c r="Q886" s="26" t="n"/>
      <c r="R886" s="26" t="n"/>
      <c r="S886" s="26" t="n"/>
      <c r="T886" s="26" t="n"/>
      <c r="U886" s="26" t="n"/>
      <c r="V886" s="26" t="n"/>
      <c r="W886" s="26" t="n"/>
      <c r="X886" s="26" t="n"/>
      <c r="Y886" s="26" t="n"/>
      <c r="Z886" s="26" t="n"/>
      <c r="AA886" s="26" t="n"/>
      <c r="AB886" s="26" t="n"/>
      <c r="AC886" s="26" t="n"/>
      <c r="AD886" s="26" t="n"/>
      <c r="AE886" s="26" t="n"/>
      <c r="AF886" s="26" t="n"/>
      <c r="AG886" s="26" t="n"/>
      <c r="AH886" s="26" t="n"/>
      <c r="AI886" s="26" t="n"/>
      <c r="AJ886" s="26" t="n"/>
      <c r="AK886" s="26" t="n"/>
    </row>
    <row r="887" ht="15.75" customHeight="1" s="120">
      <c r="A887" s="26" t="n"/>
      <c r="B887" s="26" t="n"/>
      <c r="C887" s="26" t="n"/>
      <c r="D887" s="26" t="n"/>
      <c r="E887" s="26" t="n"/>
      <c r="F887" s="26" t="n"/>
      <c r="G887" s="26" t="n"/>
      <c r="H887" s="26" t="n"/>
      <c r="I887" s="26" t="n"/>
      <c r="J887" s="26" t="n"/>
      <c r="K887" s="26" t="n"/>
      <c r="L887" s="26" t="n"/>
      <c r="M887" s="26" t="n"/>
      <c r="N887" s="26" t="n"/>
      <c r="O887" s="26" t="n"/>
      <c r="P887" s="26" t="n"/>
      <c r="Q887" s="26" t="n"/>
      <c r="R887" s="26" t="n"/>
      <c r="S887" s="26" t="n"/>
      <c r="T887" s="26" t="n"/>
      <c r="U887" s="26" t="n"/>
      <c r="V887" s="26" t="n"/>
      <c r="W887" s="26" t="n"/>
      <c r="X887" s="26" t="n"/>
      <c r="Y887" s="26" t="n"/>
      <c r="Z887" s="26" t="n"/>
      <c r="AA887" s="26" t="n"/>
      <c r="AB887" s="26" t="n"/>
      <c r="AC887" s="26" t="n"/>
      <c r="AD887" s="26" t="n"/>
      <c r="AE887" s="26" t="n"/>
      <c r="AF887" s="26" t="n"/>
      <c r="AG887" s="26" t="n"/>
      <c r="AH887" s="26" t="n"/>
      <c r="AI887" s="26" t="n"/>
      <c r="AJ887" s="26" t="n"/>
      <c r="AK887" s="26" t="n"/>
    </row>
    <row r="888" ht="15.75" customHeight="1" s="120">
      <c r="A888" s="26" t="n"/>
      <c r="B888" s="26" t="n"/>
      <c r="C888" s="26" t="n"/>
      <c r="D888" s="26" t="n"/>
      <c r="E888" s="26" t="n"/>
      <c r="F888" s="26" t="n"/>
      <c r="G888" s="26" t="n"/>
      <c r="H888" s="26" t="n"/>
      <c r="I888" s="26" t="n"/>
      <c r="J888" s="26" t="n"/>
      <c r="K888" s="26" t="n"/>
      <c r="L888" s="26" t="n"/>
      <c r="M888" s="26" t="n"/>
      <c r="N888" s="26" t="n"/>
      <c r="O888" s="26" t="n"/>
      <c r="P888" s="26" t="n"/>
      <c r="Q888" s="26" t="n"/>
      <c r="R888" s="26" t="n"/>
      <c r="S888" s="26" t="n"/>
      <c r="T888" s="26" t="n"/>
      <c r="U888" s="26" t="n"/>
      <c r="V888" s="26" t="n"/>
      <c r="W888" s="26" t="n"/>
      <c r="X888" s="26" t="n"/>
      <c r="Y888" s="26" t="n"/>
      <c r="Z888" s="26" t="n"/>
      <c r="AA888" s="26" t="n"/>
      <c r="AB888" s="26" t="n"/>
      <c r="AC888" s="26" t="n"/>
      <c r="AD888" s="26" t="n"/>
      <c r="AE888" s="26" t="n"/>
      <c r="AF888" s="26" t="n"/>
      <c r="AG888" s="26" t="n"/>
      <c r="AH888" s="26" t="n"/>
      <c r="AI888" s="26" t="n"/>
      <c r="AJ888" s="26" t="n"/>
      <c r="AK888" s="26" t="n"/>
    </row>
    <row r="889" ht="15.75" customHeight="1" s="120">
      <c r="A889" s="26" t="n"/>
      <c r="B889" s="26" t="n"/>
      <c r="C889" s="26" t="n"/>
      <c r="D889" s="26" t="n"/>
      <c r="E889" s="26" t="n"/>
      <c r="F889" s="26" t="n"/>
      <c r="G889" s="26" t="n"/>
      <c r="H889" s="26" t="n"/>
      <c r="I889" s="26" t="n"/>
      <c r="J889" s="26" t="n"/>
      <c r="K889" s="26" t="n"/>
      <c r="L889" s="26" t="n"/>
      <c r="M889" s="26" t="n"/>
      <c r="N889" s="26" t="n"/>
      <c r="O889" s="26" t="n"/>
      <c r="P889" s="26" t="n"/>
      <c r="Q889" s="26" t="n"/>
      <c r="R889" s="26" t="n"/>
      <c r="S889" s="26" t="n"/>
      <c r="T889" s="26" t="n"/>
      <c r="U889" s="26" t="n"/>
      <c r="V889" s="26" t="n"/>
      <c r="W889" s="26" t="n"/>
      <c r="X889" s="26" t="n"/>
      <c r="Y889" s="26" t="n"/>
      <c r="Z889" s="26" t="n"/>
      <c r="AA889" s="26" t="n"/>
      <c r="AB889" s="26" t="n"/>
      <c r="AC889" s="26" t="n"/>
      <c r="AD889" s="26" t="n"/>
      <c r="AE889" s="26" t="n"/>
      <c r="AF889" s="26" t="n"/>
      <c r="AG889" s="26" t="n"/>
      <c r="AH889" s="26" t="n"/>
      <c r="AI889" s="26" t="n"/>
      <c r="AJ889" s="26" t="n"/>
      <c r="AK889" s="26" t="n"/>
    </row>
    <row r="890" ht="15.75" customHeight="1" s="120">
      <c r="A890" s="26" t="n"/>
      <c r="B890" s="26" t="n"/>
      <c r="C890" s="26" t="n"/>
      <c r="D890" s="26" t="n"/>
      <c r="E890" s="26" t="n"/>
      <c r="F890" s="26" t="n"/>
      <c r="G890" s="26" t="n"/>
      <c r="H890" s="26" t="n"/>
      <c r="I890" s="26" t="n"/>
      <c r="J890" s="26" t="n"/>
      <c r="K890" s="26" t="n"/>
      <c r="L890" s="26" t="n"/>
      <c r="M890" s="26" t="n"/>
      <c r="N890" s="26" t="n"/>
      <c r="O890" s="26" t="n"/>
      <c r="P890" s="26" t="n"/>
      <c r="Q890" s="26" t="n"/>
      <c r="R890" s="26" t="n"/>
      <c r="S890" s="26" t="n"/>
      <c r="T890" s="26" t="n"/>
      <c r="U890" s="26" t="n"/>
      <c r="V890" s="26" t="n"/>
      <c r="W890" s="26" t="n"/>
      <c r="X890" s="26" t="n"/>
      <c r="Y890" s="26" t="n"/>
      <c r="Z890" s="26" t="n"/>
      <c r="AA890" s="26" t="n"/>
      <c r="AB890" s="26" t="n"/>
      <c r="AC890" s="26" t="n"/>
      <c r="AD890" s="26" t="n"/>
      <c r="AE890" s="26" t="n"/>
      <c r="AF890" s="26" t="n"/>
      <c r="AG890" s="26" t="n"/>
      <c r="AH890" s="26" t="n"/>
      <c r="AI890" s="26" t="n"/>
      <c r="AJ890" s="26" t="n"/>
      <c r="AK890" s="26" t="n"/>
    </row>
    <row r="891" ht="15.75" customHeight="1" s="120">
      <c r="A891" s="26" t="n"/>
      <c r="B891" s="26" t="n"/>
      <c r="C891" s="26" t="n"/>
      <c r="D891" s="26" t="n"/>
      <c r="E891" s="26" t="n"/>
      <c r="F891" s="26" t="n"/>
      <c r="G891" s="26" t="n"/>
      <c r="H891" s="26" t="n"/>
      <c r="I891" s="26" t="n"/>
      <c r="J891" s="26" t="n"/>
      <c r="K891" s="26" t="n"/>
      <c r="L891" s="26" t="n"/>
      <c r="M891" s="26" t="n"/>
      <c r="N891" s="26" t="n"/>
      <c r="O891" s="26" t="n"/>
      <c r="P891" s="26" t="n"/>
      <c r="Q891" s="26" t="n"/>
      <c r="R891" s="26" t="n"/>
      <c r="S891" s="26" t="n"/>
      <c r="T891" s="26" t="n"/>
      <c r="U891" s="26" t="n"/>
      <c r="V891" s="26" t="n"/>
      <c r="W891" s="26" t="n"/>
      <c r="X891" s="26" t="n"/>
      <c r="Y891" s="26" t="n"/>
      <c r="Z891" s="26" t="n"/>
      <c r="AA891" s="26" t="n"/>
      <c r="AB891" s="26" t="n"/>
      <c r="AC891" s="26" t="n"/>
      <c r="AD891" s="26" t="n"/>
      <c r="AE891" s="26" t="n"/>
      <c r="AF891" s="26" t="n"/>
      <c r="AG891" s="26" t="n"/>
      <c r="AH891" s="26" t="n"/>
      <c r="AI891" s="26" t="n"/>
      <c r="AJ891" s="26" t="n"/>
      <c r="AK891" s="26" t="n"/>
    </row>
    <row r="892" ht="15.75" customHeight="1" s="120">
      <c r="A892" s="26" t="n"/>
      <c r="B892" s="26" t="n"/>
      <c r="C892" s="26" t="n"/>
      <c r="D892" s="26" t="n"/>
      <c r="E892" s="26" t="n"/>
      <c r="F892" s="26" t="n"/>
      <c r="G892" s="26" t="n"/>
      <c r="H892" s="26" t="n"/>
      <c r="I892" s="26" t="n"/>
      <c r="J892" s="26" t="n"/>
      <c r="K892" s="26" t="n"/>
      <c r="L892" s="26" t="n"/>
      <c r="M892" s="26" t="n"/>
      <c r="N892" s="26" t="n"/>
      <c r="O892" s="26" t="n"/>
      <c r="P892" s="26" t="n"/>
      <c r="Q892" s="26" t="n"/>
      <c r="R892" s="26" t="n"/>
      <c r="S892" s="26" t="n"/>
      <c r="T892" s="26" t="n"/>
      <c r="U892" s="26" t="n"/>
      <c r="V892" s="26" t="n"/>
      <c r="W892" s="26" t="n"/>
      <c r="X892" s="26" t="n"/>
      <c r="Y892" s="26" t="n"/>
      <c r="Z892" s="26" t="n"/>
      <c r="AA892" s="26" t="n"/>
      <c r="AB892" s="26" t="n"/>
      <c r="AC892" s="26" t="n"/>
      <c r="AD892" s="26" t="n"/>
      <c r="AE892" s="26" t="n"/>
      <c r="AF892" s="26" t="n"/>
      <c r="AG892" s="26" t="n"/>
      <c r="AH892" s="26" t="n"/>
      <c r="AI892" s="26" t="n"/>
      <c r="AJ892" s="26" t="n"/>
      <c r="AK892" s="26" t="n"/>
    </row>
    <row r="893" ht="15.75" customHeight="1" s="120">
      <c r="A893" s="26" t="n"/>
      <c r="B893" s="26" t="n"/>
      <c r="C893" s="26" t="n"/>
      <c r="D893" s="26" t="n"/>
      <c r="E893" s="26" t="n"/>
      <c r="F893" s="26" t="n"/>
      <c r="G893" s="26" t="n"/>
      <c r="H893" s="26" t="n"/>
      <c r="I893" s="26" t="n"/>
      <c r="J893" s="26" t="n"/>
      <c r="K893" s="26" t="n"/>
      <c r="L893" s="26" t="n"/>
      <c r="M893" s="26" t="n"/>
      <c r="N893" s="26" t="n"/>
      <c r="O893" s="26" t="n"/>
      <c r="P893" s="26" t="n"/>
      <c r="Q893" s="26" t="n"/>
      <c r="R893" s="26" t="n"/>
      <c r="S893" s="26" t="n"/>
      <c r="T893" s="26" t="n"/>
      <c r="U893" s="26" t="n"/>
      <c r="V893" s="26" t="n"/>
      <c r="W893" s="26" t="n"/>
      <c r="X893" s="26" t="n"/>
      <c r="Y893" s="26" t="n"/>
      <c r="Z893" s="26" t="n"/>
      <c r="AA893" s="26" t="n"/>
      <c r="AB893" s="26" t="n"/>
      <c r="AC893" s="26" t="n"/>
      <c r="AD893" s="26" t="n"/>
      <c r="AE893" s="26" t="n"/>
      <c r="AF893" s="26" t="n"/>
      <c r="AG893" s="26" t="n"/>
      <c r="AH893" s="26" t="n"/>
      <c r="AI893" s="26" t="n"/>
      <c r="AJ893" s="26" t="n"/>
      <c r="AK893" s="26" t="n"/>
    </row>
    <row r="894" ht="15.75" customHeight="1" s="120">
      <c r="A894" s="26" t="n"/>
      <c r="B894" s="26" t="n"/>
      <c r="C894" s="26" t="n"/>
      <c r="D894" s="26" t="n"/>
      <c r="E894" s="26" t="n"/>
      <c r="F894" s="26" t="n"/>
      <c r="G894" s="26" t="n"/>
      <c r="H894" s="26" t="n"/>
      <c r="I894" s="26" t="n"/>
      <c r="J894" s="26" t="n"/>
      <c r="K894" s="26" t="n"/>
      <c r="L894" s="26" t="n"/>
      <c r="M894" s="26" t="n"/>
      <c r="N894" s="26" t="n"/>
      <c r="O894" s="26" t="n"/>
      <c r="P894" s="26" t="n"/>
      <c r="Q894" s="26" t="n"/>
      <c r="R894" s="26" t="n"/>
      <c r="S894" s="26" t="n"/>
      <c r="T894" s="26" t="n"/>
      <c r="U894" s="26" t="n"/>
      <c r="V894" s="26" t="n"/>
      <c r="W894" s="26" t="n"/>
      <c r="X894" s="26" t="n"/>
      <c r="Y894" s="26" t="n"/>
      <c r="Z894" s="26" t="n"/>
      <c r="AA894" s="26" t="n"/>
      <c r="AB894" s="26" t="n"/>
      <c r="AC894" s="26" t="n"/>
      <c r="AD894" s="26" t="n"/>
      <c r="AE894" s="26" t="n"/>
      <c r="AF894" s="26" t="n"/>
      <c r="AG894" s="26" t="n"/>
      <c r="AH894" s="26" t="n"/>
      <c r="AI894" s="26" t="n"/>
      <c r="AJ894" s="26" t="n"/>
      <c r="AK894" s="26" t="n"/>
    </row>
    <row r="895" ht="15.75" customHeight="1" s="120">
      <c r="A895" s="26" t="n"/>
      <c r="B895" s="26" t="n"/>
      <c r="C895" s="26" t="n"/>
      <c r="D895" s="26" t="n"/>
      <c r="E895" s="26" t="n"/>
      <c r="F895" s="26" t="n"/>
      <c r="G895" s="26" t="n"/>
      <c r="H895" s="26" t="n"/>
      <c r="I895" s="26" t="n"/>
      <c r="J895" s="26" t="n"/>
      <c r="K895" s="26" t="n"/>
      <c r="L895" s="26" t="n"/>
      <c r="M895" s="26" t="n"/>
      <c r="N895" s="26" t="n"/>
      <c r="O895" s="26" t="n"/>
      <c r="P895" s="26" t="n"/>
      <c r="Q895" s="26" t="n"/>
      <c r="R895" s="26" t="n"/>
      <c r="S895" s="26" t="n"/>
      <c r="T895" s="26" t="n"/>
      <c r="U895" s="26" t="n"/>
      <c r="V895" s="26" t="n"/>
      <c r="W895" s="26" t="n"/>
      <c r="X895" s="26" t="n"/>
      <c r="Y895" s="26" t="n"/>
      <c r="Z895" s="26" t="n"/>
      <c r="AA895" s="26" t="n"/>
      <c r="AB895" s="26" t="n"/>
      <c r="AC895" s="26" t="n"/>
      <c r="AD895" s="26" t="n"/>
      <c r="AE895" s="26" t="n"/>
      <c r="AF895" s="26" t="n"/>
      <c r="AG895" s="26" t="n"/>
      <c r="AH895" s="26" t="n"/>
      <c r="AI895" s="26" t="n"/>
      <c r="AJ895" s="26" t="n"/>
      <c r="AK895" s="26" t="n"/>
    </row>
    <row r="896" ht="15.75" customHeight="1" s="120">
      <c r="A896" s="26" t="n"/>
      <c r="B896" s="26" t="n"/>
      <c r="C896" s="26" t="n"/>
      <c r="D896" s="26" t="n"/>
      <c r="E896" s="26" t="n"/>
      <c r="F896" s="26" t="n"/>
      <c r="G896" s="26" t="n"/>
      <c r="H896" s="26" t="n"/>
      <c r="I896" s="26" t="n"/>
      <c r="J896" s="26" t="n"/>
      <c r="K896" s="26" t="n"/>
      <c r="L896" s="26" t="n"/>
      <c r="M896" s="26" t="n"/>
      <c r="N896" s="26" t="n"/>
      <c r="O896" s="26" t="n"/>
      <c r="P896" s="26" t="n"/>
      <c r="Q896" s="26" t="n"/>
      <c r="R896" s="26" t="n"/>
      <c r="S896" s="26" t="n"/>
      <c r="T896" s="26" t="n"/>
      <c r="U896" s="26" t="n"/>
      <c r="V896" s="26" t="n"/>
      <c r="W896" s="26" t="n"/>
      <c r="X896" s="26" t="n"/>
      <c r="Y896" s="26" t="n"/>
      <c r="Z896" s="26" t="n"/>
      <c r="AA896" s="26" t="n"/>
      <c r="AB896" s="26" t="n"/>
      <c r="AC896" s="26" t="n"/>
      <c r="AD896" s="26" t="n"/>
      <c r="AE896" s="26" t="n"/>
      <c r="AF896" s="26" t="n"/>
      <c r="AG896" s="26" t="n"/>
      <c r="AH896" s="26" t="n"/>
      <c r="AI896" s="26" t="n"/>
      <c r="AJ896" s="26" t="n"/>
      <c r="AK896" s="26" t="n"/>
    </row>
    <row r="897" ht="15.75" customHeight="1" s="120">
      <c r="A897" s="26" t="n"/>
      <c r="B897" s="26" t="n"/>
      <c r="C897" s="26" t="n"/>
      <c r="D897" s="26" t="n"/>
      <c r="E897" s="26" t="n"/>
      <c r="F897" s="26" t="n"/>
      <c r="G897" s="26" t="n"/>
      <c r="H897" s="26" t="n"/>
      <c r="I897" s="26" t="n"/>
      <c r="J897" s="26" t="n"/>
      <c r="K897" s="26" t="n"/>
      <c r="L897" s="26" t="n"/>
      <c r="M897" s="26" t="n"/>
      <c r="N897" s="26" t="n"/>
      <c r="O897" s="26" t="n"/>
      <c r="P897" s="26" t="n"/>
      <c r="Q897" s="26" t="n"/>
      <c r="R897" s="26" t="n"/>
      <c r="S897" s="26" t="n"/>
      <c r="T897" s="26" t="n"/>
      <c r="U897" s="26" t="n"/>
      <c r="V897" s="26" t="n"/>
      <c r="W897" s="26" t="n"/>
      <c r="X897" s="26" t="n"/>
      <c r="Y897" s="26" t="n"/>
      <c r="Z897" s="26" t="n"/>
      <c r="AA897" s="26" t="n"/>
      <c r="AB897" s="26" t="n"/>
      <c r="AC897" s="26" t="n"/>
      <c r="AD897" s="26" t="n"/>
      <c r="AE897" s="26" t="n"/>
      <c r="AF897" s="26" t="n"/>
      <c r="AG897" s="26" t="n"/>
      <c r="AH897" s="26" t="n"/>
      <c r="AI897" s="26" t="n"/>
      <c r="AJ897" s="26" t="n"/>
      <c r="AK897" s="26" t="n"/>
    </row>
    <row r="898" ht="15.75" customHeight="1" s="120">
      <c r="A898" s="26" t="n"/>
      <c r="B898" s="26" t="n"/>
      <c r="C898" s="26" t="n"/>
      <c r="D898" s="26" t="n"/>
      <c r="E898" s="26" t="n"/>
      <c r="F898" s="26" t="n"/>
      <c r="G898" s="26" t="n"/>
      <c r="H898" s="26" t="n"/>
      <c r="I898" s="26" t="n"/>
      <c r="J898" s="26" t="n"/>
      <c r="K898" s="26" t="n"/>
      <c r="L898" s="26" t="n"/>
      <c r="M898" s="26" t="n"/>
      <c r="N898" s="26" t="n"/>
      <c r="O898" s="26" t="n"/>
      <c r="P898" s="26" t="n"/>
      <c r="Q898" s="26" t="n"/>
      <c r="R898" s="26" t="n"/>
      <c r="S898" s="26" t="n"/>
      <c r="T898" s="26" t="n"/>
      <c r="U898" s="26" t="n"/>
      <c r="V898" s="26" t="n"/>
      <c r="W898" s="26" t="n"/>
      <c r="X898" s="26" t="n"/>
      <c r="Y898" s="26" t="n"/>
      <c r="Z898" s="26" t="n"/>
      <c r="AA898" s="26" t="n"/>
      <c r="AB898" s="26" t="n"/>
      <c r="AC898" s="26" t="n"/>
      <c r="AD898" s="26" t="n"/>
      <c r="AE898" s="26" t="n"/>
      <c r="AF898" s="26" t="n"/>
      <c r="AG898" s="26" t="n"/>
      <c r="AH898" s="26" t="n"/>
      <c r="AI898" s="26" t="n"/>
      <c r="AJ898" s="26" t="n"/>
      <c r="AK898" s="26" t="n"/>
    </row>
    <row r="899" ht="15.75" customHeight="1" s="120">
      <c r="A899" s="26" t="n"/>
      <c r="B899" s="26" t="n"/>
      <c r="C899" s="26" t="n"/>
      <c r="D899" s="26" t="n"/>
      <c r="E899" s="26" t="n"/>
      <c r="F899" s="26" t="n"/>
      <c r="G899" s="26" t="n"/>
      <c r="H899" s="26" t="n"/>
      <c r="I899" s="26" t="n"/>
      <c r="J899" s="26" t="n"/>
      <c r="K899" s="26" t="n"/>
      <c r="L899" s="26" t="n"/>
      <c r="M899" s="26" t="n"/>
      <c r="N899" s="26" t="n"/>
      <c r="O899" s="26" t="n"/>
      <c r="P899" s="26" t="n"/>
      <c r="Q899" s="26" t="n"/>
      <c r="R899" s="26" t="n"/>
      <c r="S899" s="26" t="n"/>
      <c r="T899" s="26" t="n"/>
      <c r="U899" s="26" t="n"/>
      <c r="V899" s="26" t="n"/>
      <c r="W899" s="26" t="n"/>
      <c r="X899" s="26" t="n"/>
      <c r="Y899" s="26" t="n"/>
      <c r="Z899" s="26" t="n"/>
      <c r="AA899" s="26" t="n"/>
      <c r="AB899" s="26" t="n"/>
      <c r="AC899" s="26" t="n"/>
      <c r="AD899" s="26" t="n"/>
      <c r="AE899" s="26" t="n"/>
      <c r="AF899" s="26" t="n"/>
      <c r="AG899" s="26" t="n"/>
      <c r="AH899" s="26" t="n"/>
      <c r="AI899" s="26" t="n"/>
      <c r="AJ899" s="26" t="n"/>
      <c r="AK899" s="26" t="n"/>
    </row>
    <row r="900" ht="15.75" customHeight="1" s="120">
      <c r="A900" s="26" t="n"/>
      <c r="B900" s="26" t="n"/>
      <c r="C900" s="26" t="n"/>
      <c r="D900" s="26" t="n"/>
      <c r="E900" s="26" t="n"/>
      <c r="F900" s="26" t="n"/>
      <c r="G900" s="26" t="n"/>
      <c r="H900" s="26" t="n"/>
      <c r="I900" s="26" t="n"/>
      <c r="J900" s="26" t="n"/>
      <c r="K900" s="26" t="n"/>
      <c r="L900" s="26" t="n"/>
      <c r="M900" s="26" t="n"/>
      <c r="N900" s="26" t="n"/>
      <c r="O900" s="26" t="n"/>
      <c r="P900" s="26" t="n"/>
      <c r="Q900" s="26" t="n"/>
      <c r="R900" s="26" t="n"/>
      <c r="S900" s="26" t="n"/>
      <c r="T900" s="26" t="n"/>
      <c r="U900" s="26" t="n"/>
      <c r="V900" s="26" t="n"/>
      <c r="W900" s="26" t="n"/>
      <c r="X900" s="26" t="n"/>
      <c r="Y900" s="26" t="n"/>
      <c r="Z900" s="26" t="n"/>
      <c r="AA900" s="26" t="n"/>
      <c r="AB900" s="26" t="n"/>
      <c r="AC900" s="26" t="n"/>
      <c r="AD900" s="26" t="n"/>
      <c r="AE900" s="26" t="n"/>
      <c r="AF900" s="26" t="n"/>
      <c r="AG900" s="26" t="n"/>
      <c r="AH900" s="26" t="n"/>
      <c r="AI900" s="26" t="n"/>
      <c r="AJ900" s="26" t="n"/>
      <c r="AK900" s="26" t="n"/>
    </row>
    <row r="901" ht="15.75" customHeight="1" s="120">
      <c r="A901" s="26" t="n"/>
      <c r="B901" s="26" t="n"/>
      <c r="C901" s="26" t="n"/>
      <c r="D901" s="26" t="n"/>
      <c r="E901" s="26" t="n"/>
      <c r="F901" s="26" t="n"/>
      <c r="G901" s="26" t="n"/>
      <c r="H901" s="26" t="n"/>
      <c r="I901" s="26" t="n"/>
      <c r="J901" s="26" t="n"/>
      <c r="K901" s="26" t="n"/>
      <c r="L901" s="26" t="n"/>
      <c r="M901" s="26" t="n"/>
      <c r="N901" s="26" t="n"/>
      <c r="O901" s="26" t="n"/>
      <c r="P901" s="26" t="n"/>
      <c r="Q901" s="26" t="n"/>
      <c r="R901" s="26" t="n"/>
      <c r="S901" s="26" t="n"/>
      <c r="T901" s="26" t="n"/>
      <c r="U901" s="26" t="n"/>
      <c r="V901" s="26" t="n"/>
      <c r="W901" s="26" t="n"/>
      <c r="X901" s="26" t="n"/>
      <c r="Y901" s="26" t="n"/>
      <c r="Z901" s="26" t="n"/>
      <c r="AA901" s="26" t="n"/>
      <c r="AB901" s="26" t="n"/>
      <c r="AC901" s="26" t="n"/>
      <c r="AD901" s="26" t="n"/>
      <c r="AE901" s="26" t="n"/>
      <c r="AF901" s="26" t="n"/>
      <c r="AG901" s="26" t="n"/>
      <c r="AH901" s="26" t="n"/>
      <c r="AI901" s="26" t="n"/>
      <c r="AJ901" s="26" t="n"/>
      <c r="AK901" s="26" t="n"/>
    </row>
    <row r="902" ht="15.75" customHeight="1" s="120">
      <c r="A902" s="26" t="n"/>
      <c r="B902" s="26" t="n"/>
      <c r="C902" s="26" t="n"/>
      <c r="D902" s="26" t="n"/>
      <c r="E902" s="26" t="n"/>
      <c r="F902" s="26" t="n"/>
      <c r="G902" s="26" t="n"/>
      <c r="H902" s="26" t="n"/>
      <c r="I902" s="26" t="n"/>
      <c r="J902" s="26" t="n"/>
      <c r="K902" s="26" t="n"/>
      <c r="L902" s="26" t="n"/>
      <c r="M902" s="26" t="n"/>
      <c r="N902" s="26" t="n"/>
      <c r="O902" s="26" t="n"/>
      <c r="P902" s="26" t="n"/>
      <c r="Q902" s="26" t="n"/>
      <c r="R902" s="26" t="n"/>
      <c r="S902" s="26" t="n"/>
      <c r="T902" s="26" t="n"/>
      <c r="U902" s="26" t="n"/>
      <c r="V902" s="26" t="n"/>
      <c r="W902" s="26" t="n"/>
      <c r="X902" s="26" t="n"/>
      <c r="Y902" s="26" t="n"/>
      <c r="Z902" s="26" t="n"/>
      <c r="AA902" s="26" t="n"/>
      <c r="AB902" s="26" t="n"/>
      <c r="AC902" s="26" t="n"/>
      <c r="AD902" s="26" t="n"/>
      <c r="AE902" s="26" t="n"/>
      <c r="AF902" s="26" t="n"/>
      <c r="AG902" s="26" t="n"/>
      <c r="AH902" s="26" t="n"/>
      <c r="AI902" s="26" t="n"/>
      <c r="AJ902" s="26" t="n"/>
      <c r="AK902" s="26" t="n"/>
    </row>
    <row r="903" ht="15.75" customHeight="1" s="120">
      <c r="A903" s="26" t="n"/>
      <c r="B903" s="26" t="n"/>
      <c r="C903" s="26" t="n"/>
      <c r="D903" s="26" t="n"/>
      <c r="E903" s="26" t="n"/>
      <c r="F903" s="26" t="n"/>
      <c r="G903" s="26" t="n"/>
      <c r="H903" s="26" t="n"/>
      <c r="I903" s="26" t="n"/>
      <c r="J903" s="26" t="n"/>
      <c r="K903" s="26" t="n"/>
      <c r="L903" s="26" t="n"/>
      <c r="M903" s="26" t="n"/>
      <c r="N903" s="26" t="n"/>
      <c r="O903" s="26" t="n"/>
      <c r="P903" s="26" t="n"/>
      <c r="Q903" s="26" t="n"/>
      <c r="R903" s="26" t="n"/>
      <c r="S903" s="26" t="n"/>
      <c r="T903" s="26" t="n"/>
      <c r="U903" s="26" t="n"/>
      <c r="V903" s="26" t="n"/>
      <c r="W903" s="26" t="n"/>
      <c r="X903" s="26" t="n"/>
      <c r="Y903" s="26" t="n"/>
      <c r="Z903" s="26" t="n"/>
      <c r="AA903" s="26" t="n"/>
      <c r="AB903" s="26" t="n"/>
      <c r="AC903" s="26" t="n"/>
      <c r="AD903" s="26" t="n"/>
      <c r="AE903" s="26" t="n"/>
      <c r="AF903" s="26" t="n"/>
      <c r="AG903" s="26" t="n"/>
      <c r="AH903" s="26" t="n"/>
      <c r="AI903" s="26" t="n"/>
      <c r="AJ903" s="26" t="n"/>
      <c r="AK903" s="26" t="n"/>
    </row>
    <row r="904" ht="15.75" customHeight="1" s="120">
      <c r="A904" s="26" t="n"/>
      <c r="B904" s="26" t="n"/>
      <c r="C904" s="26" t="n"/>
      <c r="D904" s="26" t="n"/>
      <c r="E904" s="26" t="n"/>
      <c r="F904" s="26" t="n"/>
      <c r="G904" s="26" t="n"/>
      <c r="H904" s="26" t="n"/>
      <c r="I904" s="26" t="n"/>
      <c r="J904" s="26" t="n"/>
      <c r="K904" s="26" t="n"/>
      <c r="L904" s="26" t="n"/>
      <c r="M904" s="26" t="n"/>
      <c r="N904" s="26" t="n"/>
      <c r="O904" s="26" t="n"/>
      <c r="P904" s="26" t="n"/>
      <c r="Q904" s="26" t="n"/>
      <c r="R904" s="26" t="n"/>
      <c r="S904" s="26" t="n"/>
      <c r="T904" s="26" t="n"/>
      <c r="U904" s="26" t="n"/>
      <c r="V904" s="26" t="n"/>
      <c r="W904" s="26" t="n"/>
      <c r="X904" s="26" t="n"/>
      <c r="Y904" s="26" t="n"/>
      <c r="Z904" s="26" t="n"/>
      <c r="AA904" s="26" t="n"/>
      <c r="AB904" s="26" t="n"/>
      <c r="AC904" s="26" t="n"/>
      <c r="AD904" s="26" t="n"/>
      <c r="AE904" s="26" t="n"/>
      <c r="AF904" s="26" t="n"/>
      <c r="AG904" s="26" t="n"/>
      <c r="AH904" s="26" t="n"/>
      <c r="AI904" s="26" t="n"/>
      <c r="AJ904" s="26" t="n"/>
      <c r="AK904" s="26" t="n"/>
    </row>
    <row r="905" ht="15.75" customHeight="1" s="120">
      <c r="A905" s="26" t="n"/>
      <c r="B905" s="26" t="n"/>
      <c r="C905" s="26" t="n"/>
      <c r="D905" s="26" t="n"/>
      <c r="E905" s="26" t="n"/>
      <c r="F905" s="26" t="n"/>
      <c r="G905" s="26" t="n"/>
      <c r="H905" s="26" t="n"/>
      <c r="I905" s="26" t="n"/>
      <c r="J905" s="26" t="n"/>
      <c r="K905" s="26" t="n"/>
      <c r="L905" s="26" t="n"/>
      <c r="M905" s="26" t="n"/>
      <c r="N905" s="26" t="n"/>
      <c r="O905" s="26" t="n"/>
      <c r="P905" s="26" t="n"/>
      <c r="Q905" s="26" t="n"/>
      <c r="R905" s="26" t="n"/>
      <c r="S905" s="26" t="n"/>
      <c r="T905" s="26" t="n"/>
      <c r="U905" s="26" t="n"/>
      <c r="V905" s="26" t="n"/>
      <c r="W905" s="26" t="n"/>
      <c r="X905" s="26" t="n"/>
      <c r="Y905" s="26" t="n"/>
      <c r="Z905" s="26" t="n"/>
      <c r="AA905" s="26" t="n"/>
      <c r="AB905" s="26" t="n"/>
      <c r="AC905" s="26" t="n"/>
      <c r="AD905" s="26" t="n"/>
      <c r="AE905" s="26" t="n"/>
      <c r="AF905" s="26" t="n"/>
      <c r="AG905" s="26" t="n"/>
      <c r="AH905" s="26" t="n"/>
      <c r="AI905" s="26" t="n"/>
      <c r="AJ905" s="26" t="n"/>
      <c r="AK905" s="26" t="n"/>
    </row>
    <row r="906" ht="15.75" customHeight="1" s="120">
      <c r="A906" s="26" t="n"/>
      <c r="B906" s="26" t="n"/>
      <c r="C906" s="26" t="n"/>
      <c r="D906" s="26" t="n"/>
      <c r="E906" s="26" t="n"/>
      <c r="F906" s="26" t="n"/>
      <c r="G906" s="26" t="n"/>
      <c r="H906" s="26" t="n"/>
      <c r="I906" s="26" t="n"/>
      <c r="J906" s="26" t="n"/>
      <c r="K906" s="26" t="n"/>
      <c r="L906" s="26" t="n"/>
      <c r="M906" s="26" t="n"/>
      <c r="N906" s="26" t="n"/>
      <c r="O906" s="26" t="n"/>
      <c r="P906" s="26" t="n"/>
      <c r="Q906" s="26" t="n"/>
      <c r="R906" s="26" t="n"/>
      <c r="S906" s="26" t="n"/>
      <c r="T906" s="26" t="n"/>
      <c r="U906" s="26" t="n"/>
      <c r="V906" s="26" t="n"/>
      <c r="W906" s="26" t="n"/>
      <c r="X906" s="26" t="n"/>
      <c r="Y906" s="26" t="n"/>
      <c r="Z906" s="26" t="n"/>
      <c r="AA906" s="26" t="n"/>
      <c r="AB906" s="26" t="n"/>
      <c r="AC906" s="26" t="n"/>
      <c r="AD906" s="26" t="n"/>
      <c r="AE906" s="26" t="n"/>
      <c r="AF906" s="26" t="n"/>
      <c r="AG906" s="26" t="n"/>
      <c r="AH906" s="26" t="n"/>
      <c r="AI906" s="26" t="n"/>
      <c r="AJ906" s="26" t="n"/>
      <c r="AK906" s="26" t="n"/>
    </row>
    <row r="907" ht="15.75" customHeight="1" s="120">
      <c r="A907" s="26" t="n"/>
      <c r="B907" s="26" t="n"/>
      <c r="C907" s="26" t="n"/>
      <c r="D907" s="26" t="n"/>
      <c r="E907" s="26" t="n"/>
      <c r="F907" s="26" t="n"/>
      <c r="G907" s="26" t="n"/>
      <c r="H907" s="26" t="n"/>
      <c r="I907" s="26" t="n"/>
      <c r="J907" s="26" t="n"/>
      <c r="K907" s="26" t="n"/>
      <c r="L907" s="26" t="n"/>
      <c r="M907" s="26" t="n"/>
      <c r="N907" s="26" t="n"/>
      <c r="O907" s="26" t="n"/>
      <c r="P907" s="26" t="n"/>
      <c r="Q907" s="26" t="n"/>
      <c r="R907" s="26" t="n"/>
      <c r="S907" s="26" t="n"/>
      <c r="T907" s="26" t="n"/>
      <c r="U907" s="26" t="n"/>
      <c r="V907" s="26" t="n"/>
      <c r="W907" s="26" t="n"/>
      <c r="X907" s="26" t="n"/>
      <c r="Y907" s="26" t="n"/>
      <c r="Z907" s="26" t="n"/>
      <c r="AA907" s="26" t="n"/>
      <c r="AB907" s="26" t="n"/>
      <c r="AC907" s="26" t="n"/>
      <c r="AD907" s="26" t="n"/>
      <c r="AE907" s="26" t="n"/>
      <c r="AF907" s="26" t="n"/>
      <c r="AG907" s="26" t="n"/>
      <c r="AH907" s="26" t="n"/>
      <c r="AI907" s="26" t="n"/>
      <c r="AJ907" s="26" t="n"/>
      <c r="AK907" s="26" t="n"/>
    </row>
    <row r="908" ht="15.75" customHeight="1" s="120">
      <c r="A908" s="26" t="n"/>
      <c r="B908" s="26" t="n"/>
      <c r="C908" s="26" t="n"/>
      <c r="D908" s="26" t="n"/>
      <c r="E908" s="26" t="n"/>
      <c r="F908" s="26" t="n"/>
      <c r="G908" s="26" t="n"/>
      <c r="H908" s="26" t="n"/>
      <c r="I908" s="26" t="n"/>
      <c r="J908" s="26" t="n"/>
      <c r="K908" s="26" t="n"/>
      <c r="L908" s="26" t="n"/>
      <c r="M908" s="26" t="n"/>
      <c r="N908" s="26" t="n"/>
      <c r="O908" s="26" t="n"/>
      <c r="P908" s="26" t="n"/>
      <c r="Q908" s="26" t="n"/>
      <c r="R908" s="26" t="n"/>
      <c r="S908" s="26" t="n"/>
      <c r="T908" s="26" t="n"/>
      <c r="U908" s="26" t="n"/>
      <c r="V908" s="26" t="n"/>
      <c r="W908" s="26" t="n"/>
      <c r="X908" s="26" t="n"/>
      <c r="Y908" s="26" t="n"/>
      <c r="Z908" s="26" t="n"/>
      <c r="AA908" s="26" t="n"/>
      <c r="AB908" s="26" t="n"/>
      <c r="AC908" s="26" t="n"/>
      <c r="AD908" s="26" t="n"/>
      <c r="AE908" s="26" t="n"/>
      <c r="AF908" s="26" t="n"/>
      <c r="AG908" s="26" t="n"/>
      <c r="AH908" s="26" t="n"/>
      <c r="AI908" s="26" t="n"/>
      <c r="AJ908" s="26" t="n"/>
      <c r="AK908" s="26" t="n"/>
    </row>
    <row r="909" ht="15.75" customHeight="1" s="120">
      <c r="A909" s="26" t="n"/>
      <c r="B909" s="26" t="n"/>
      <c r="C909" s="26" t="n"/>
      <c r="D909" s="26" t="n"/>
      <c r="E909" s="26" t="n"/>
      <c r="F909" s="26" t="n"/>
      <c r="G909" s="26" t="n"/>
      <c r="H909" s="26" t="n"/>
      <c r="I909" s="26" t="n"/>
      <c r="J909" s="26" t="n"/>
      <c r="K909" s="26" t="n"/>
      <c r="L909" s="26" t="n"/>
      <c r="M909" s="26" t="n"/>
      <c r="N909" s="26" t="n"/>
      <c r="O909" s="26" t="n"/>
      <c r="P909" s="26" t="n"/>
      <c r="Q909" s="26" t="n"/>
      <c r="R909" s="26" t="n"/>
      <c r="S909" s="26" t="n"/>
      <c r="T909" s="26" t="n"/>
      <c r="U909" s="26" t="n"/>
      <c r="V909" s="26" t="n"/>
      <c r="W909" s="26" t="n"/>
      <c r="X909" s="26" t="n"/>
      <c r="Y909" s="26" t="n"/>
      <c r="Z909" s="26" t="n"/>
      <c r="AA909" s="26" t="n"/>
      <c r="AB909" s="26" t="n"/>
      <c r="AC909" s="26" t="n"/>
      <c r="AD909" s="26" t="n"/>
      <c r="AE909" s="26" t="n"/>
      <c r="AF909" s="26" t="n"/>
      <c r="AG909" s="26" t="n"/>
      <c r="AH909" s="26" t="n"/>
      <c r="AI909" s="26" t="n"/>
      <c r="AJ909" s="26" t="n"/>
      <c r="AK909" s="26" t="n"/>
    </row>
    <row r="910" ht="15.75" customHeight="1" s="120">
      <c r="A910" s="26" t="n"/>
      <c r="B910" s="26" t="n"/>
      <c r="C910" s="26" t="n"/>
      <c r="D910" s="26" t="n"/>
      <c r="E910" s="26" t="n"/>
      <c r="F910" s="26" t="n"/>
      <c r="G910" s="26" t="n"/>
      <c r="H910" s="26" t="n"/>
      <c r="I910" s="26" t="n"/>
      <c r="J910" s="26" t="n"/>
      <c r="K910" s="26" t="n"/>
      <c r="L910" s="26" t="n"/>
      <c r="M910" s="26" t="n"/>
      <c r="N910" s="26" t="n"/>
      <c r="O910" s="26" t="n"/>
      <c r="P910" s="26" t="n"/>
      <c r="Q910" s="26" t="n"/>
      <c r="R910" s="26" t="n"/>
      <c r="S910" s="26" t="n"/>
      <c r="T910" s="26" t="n"/>
      <c r="U910" s="26" t="n"/>
      <c r="V910" s="26" t="n"/>
      <c r="W910" s="26" t="n"/>
      <c r="X910" s="26" t="n"/>
      <c r="Y910" s="26" t="n"/>
      <c r="Z910" s="26" t="n"/>
      <c r="AA910" s="26" t="n"/>
      <c r="AB910" s="26" t="n"/>
      <c r="AC910" s="26" t="n"/>
      <c r="AD910" s="26" t="n"/>
      <c r="AE910" s="26" t="n"/>
      <c r="AF910" s="26" t="n"/>
      <c r="AG910" s="26" t="n"/>
      <c r="AH910" s="26" t="n"/>
      <c r="AI910" s="26" t="n"/>
      <c r="AJ910" s="26" t="n"/>
      <c r="AK910" s="26" t="n"/>
    </row>
    <row r="911" ht="15.75" customHeight="1" s="120">
      <c r="A911" s="26" t="n"/>
      <c r="B911" s="26" t="n"/>
      <c r="C911" s="26" t="n"/>
      <c r="D911" s="26" t="n"/>
      <c r="E911" s="26" t="n"/>
      <c r="F911" s="26" t="n"/>
      <c r="G911" s="26" t="n"/>
      <c r="H911" s="26" t="n"/>
      <c r="I911" s="26" t="n"/>
      <c r="J911" s="26" t="n"/>
      <c r="K911" s="26" t="n"/>
      <c r="L911" s="26" t="n"/>
      <c r="M911" s="26" t="n"/>
      <c r="N911" s="26" t="n"/>
      <c r="O911" s="26" t="n"/>
      <c r="P911" s="26" t="n"/>
      <c r="Q911" s="26" t="n"/>
      <c r="R911" s="26" t="n"/>
      <c r="S911" s="26" t="n"/>
      <c r="T911" s="26" t="n"/>
      <c r="U911" s="26" t="n"/>
      <c r="V911" s="26" t="n"/>
      <c r="W911" s="26" t="n"/>
      <c r="X911" s="26" t="n"/>
      <c r="Y911" s="26" t="n"/>
      <c r="Z911" s="26" t="n"/>
      <c r="AA911" s="26" t="n"/>
      <c r="AB911" s="26" t="n"/>
      <c r="AC911" s="26" t="n"/>
      <c r="AD911" s="26" t="n"/>
      <c r="AE911" s="26" t="n"/>
      <c r="AF911" s="26" t="n"/>
      <c r="AG911" s="26" t="n"/>
      <c r="AH911" s="26" t="n"/>
      <c r="AI911" s="26" t="n"/>
      <c r="AJ911" s="26" t="n"/>
      <c r="AK911" s="26" t="n"/>
    </row>
    <row r="912" ht="15.75" customHeight="1" s="120">
      <c r="A912" s="26" t="n"/>
      <c r="B912" s="26" t="n"/>
      <c r="C912" s="26" t="n"/>
      <c r="D912" s="26" t="n"/>
      <c r="E912" s="26" t="n"/>
      <c r="F912" s="26" t="n"/>
      <c r="G912" s="26" t="n"/>
      <c r="H912" s="26" t="n"/>
      <c r="I912" s="26" t="n"/>
      <c r="J912" s="26" t="n"/>
      <c r="K912" s="26" t="n"/>
      <c r="L912" s="26" t="n"/>
      <c r="M912" s="26" t="n"/>
      <c r="N912" s="26" t="n"/>
      <c r="O912" s="26" t="n"/>
      <c r="P912" s="26" t="n"/>
      <c r="Q912" s="26" t="n"/>
      <c r="R912" s="26" t="n"/>
      <c r="S912" s="26" t="n"/>
      <c r="T912" s="26" t="n"/>
      <c r="U912" s="26" t="n"/>
      <c r="V912" s="26" t="n"/>
      <c r="W912" s="26" t="n"/>
      <c r="X912" s="26" t="n"/>
      <c r="Y912" s="26" t="n"/>
      <c r="Z912" s="26" t="n"/>
      <c r="AA912" s="26" t="n"/>
      <c r="AB912" s="26" t="n"/>
      <c r="AC912" s="26" t="n"/>
      <c r="AD912" s="26" t="n"/>
      <c r="AE912" s="26" t="n"/>
      <c r="AF912" s="26" t="n"/>
      <c r="AG912" s="26" t="n"/>
      <c r="AH912" s="26" t="n"/>
      <c r="AI912" s="26" t="n"/>
      <c r="AJ912" s="26" t="n"/>
      <c r="AK912" s="26" t="n"/>
    </row>
    <row r="913" ht="15.75" customHeight="1" s="120">
      <c r="A913" s="26" t="n"/>
      <c r="B913" s="26" t="n"/>
      <c r="C913" s="26" t="n"/>
      <c r="D913" s="26" t="n"/>
      <c r="E913" s="26" t="n"/>
      <c r="F913" s="26" t="n"/>
      <c r="G913" s="26" t="n"/>
      <c r="H913" s="26" t="n"/>
      <c r="I913" s="26" t="n"/>
      <c r="J913" s="26" t="n"/>
      <c r="K913" s="26" t="n"/>
      <c r="L913" s="26" t="n"/>
      <c r="M913" s="26" t="n"/>
      <c r="N913" s="26" t="n"/>
      <c r="O913" s="26" t="n"/>
      <c r="P913" s="26" t="n"/>
      <c r="Q913" s="26" t="n"/>
      <c r="R913" s="26" t="n"/>
      <c r="S913" s="26" t="n"/>
      <c r="T913" s="26" t="n"/>
      <c r="U913" s="26" t="n"/>
      <c r="V913" s="26" t="n"/>
      <c r="W913" s="26" t="n"/>
      <c r="X913" s="26" t="n"/>
      <c r="Y913" s="26" t="n"/>
      <c r="Z913" s="26" t="n"/>
      <c r="AA913" s="26" t="n"/>
      <c r="AB913" s="26" t="n"/>
      <c r="AC913" s="26" t="n"/>
      <c r="AD913" s="26" t="n"/>
      <c r="AE913" s="26" t="n"/>
      <c r="AF913" s="26" t="n"/>
      <c r="AG913" s="26" t="n"/>
      <c r="AH913" s="26" t="n"/>
      <c r="AI913" s="26" t="n"/>
      <c r="AJ913" s="26" t="n"/>
      <c r="AK913" s="26" t="n"/>
    </row>
    <row r="914" ht="15.75" customHeight="1" s="120">
      <c r="A914" s="26" t="n"/>
      <c r="B914" s="26" t="n"/>
      <c r="C914" s="26" t="n"/>
      <c r="D914" s="26" t="n"/>
      <c r="E914" s="26" t="n"/>
      <c r="F914" s="26" t="n"/>
      <c r="G914" s="26" t="n"/>
      <c r="H914" s="26" t="n"/>
      <c r="I914" s="26" t="n"/>
      <c r="J914" s="26" t="n"/>
      <c r="K914" s="26" t="n"/>
      <c r="L914" s="26" t="n"/>
      <c r="M914" s="26" t="n"/>
      <c r="N914" s="26" t="n"/>
      <c r="O914" s="26" t="n"/>
      <c r="P914" s="26" t="n"/>
      <c r="Q914" s="26" t="n"/>
      <c r="R914" s="26" t="n"/>
      <c r="S914" s="26" t="n"/>
      <c r="T914" s="26" t="n"/>
      <c r="U914" s="26" t="n"/>
      <c r="V914" s="26" t="n"/>
      <c r="W914" s="26" t="n"/>
      <c r="X914" s="26" t="n"/>
      <c r="Y914" s="26" t="n"/>
      <c r="Z914" s="26" t="n"/>
      <c r="AA914" s="26" t="n"/>
      <c r="AB914" s="26" t="n"/>
      <c r="AC914" s="26" t="n"/>
      <c r="AD914" s="26" t="n"/>
      <c r="AE914" s="26" t="n"/>
      <c r="AF914" s="26" t="n"/>
      <c r="AG914" s="26" t="n"/>
      <c r="AH914" s="26" t="n"/>
      <c r="AI914" s="26" t="n"/>
      <c r="AJ914" s="26" t="n"/>
      <c r="AK914" s="26" t="n"/>
    </row>
    <row r="915" ht="15.75" customHeight="1" s="120">
      <c r="A915" s="26" t="n"/>
      <c r="B915" s="26" t="n"/>
      <c r="C915" s="26" t="n"/>
      <c r="D915" s="26" t="n"/>
      <c r="E915" s="26" t="n"/>
      <c r="F915" s="26" t="n"/>
      <c r="G915" s="26" t="n"/>
      <c r="H915" s="26" t="n"/>
      <c r="I915" s="26" t="n"/>
      <c r="J915" s="26" t="n"/>
      <c r="K915" s="26" t="n"/>
      <c r="L915" s="26" t="n"/>
      <c r="M915" s="26" t="n"/>
      <c r="N915" s="26" t="n"/>
      <c r="O915" s="26" t="n"/>
      <c r="P915" s="26" t="n"/>
      <c r="Q915" s="26" t="n"/>
      <c r="R915" s="26" t="n"/>
      <c r="S915" s="26" t="n"/>
      <c r="T915" s="26" t="n"/>
      <c r="U915" s="26" t="n"/>
      <c r="V915" s="26" t="n"/>
      <c r="W915" s="26" t="n"/>
      <c r="X915" s="26" t="n"/>
      <c r="Y915" s="26" t="n"/>
      <c r="Z915" s="26" t="n"/>
      <c r="AA915" s="26" t="n"/>
      <c r="AB915" s="26" t="n"/>
      <c r="AC915" s="26" t="n"/>
      <c r="AD915" s="26" t="n"/>
      <c r="AE915" s="26" t="n"/>
      <c r="AF915" s="26" t="n"/>
      <c r="AG915" s="26" t="n"/>
      <c r="AH915" s="26" t="n"/>
      <c r="AI915" s="26" t="n"/>
      <c r="AJ915" s="26" t="n"/>
      <c r="AK915" s="26" t="n"/>
    </row>
    <row r="916" ht="15.75" customHeight="1" s="120">
      <c r="A916" s="26" t="n"/>
      <c r="B916" s="26" t="n"/>
      <c r="C916" s="26" t="n"/>
      <c r="D916" s="26" t="n"/>
      <c r="E916" s="26" t="n"/>
      <c r="F916" s="26" t="n"/>
      <c r="G916" s="26" t="n"/>
      <c r="H916" s="26" t="n"/>
      <c r="I916" s="26" t="n"/>
      <c r="J916" s="26" t="n"/>
      <c r="K916" s="26" t="n"/>
      <c r="L916" s="26" t="n"/>
      <c r="M916" s="26" t="n"/>
      <c r="N916" s="26" t="n"/>
      <c r="O916" s="26" t="n"/>
      <c r="P916" s="26" t="n"/>
      <c r="Q916" s="26" t="n"/>
      <c r="R916" s="26" t="n"/>
      <c r="S916" s="26" t="n"/>
      <c r="T916" s="26" t="n"/>
      <c r="U916" s="26" t="n"/>
      <c r="V916" s="26" t="n"/>
      <c r="W916" s="26" t="n"/>
      <c r="X916" s="26" t="n"/>
      <c r="Y916" s="26" t="n"/>
      <c r="Z916" s="26" t="n"/>
      <c r="AA916" s="26" t="n"/>
      <c r="AB916" s="26" t="n"/>
      <c r="AC916" s="26" t="n"/>
      <c r="AD916" s="26" t="n"/>
      <c r="AE916" s="26" t="n"/>
      <c r="AF916" s="26" t="n"/>
      <c r="AG916" s="26" t="n"/>
      <c r="AH916" s="26" t="n"/>
      <c r="AI916" s="26" t="n"/>
      <c r="AJ916" s="26" t="n"/>
      <c r="AK916" s="26" t="n"/>
    </row>
    <row r="917" ht="15.75" customHeight="1" s="120">
      <c r="A917" s="26" t="n"/>
      <c r="B917" s="26" t="n"/>
      <c r="C917" s="26" t="n"/>
      <c r="D917" s="26" t="n"/>
      <c r="E917" s="26" t="n"/>
      <c r="F917" s="26" t="n"/>
      <c r="G917" s="26" t="n"/>
      <c r="H917" s="26" t="n"/>
      <c r="I917" s="26" t="n"/>
      <c r="J917" s="26" t="n"/>
      <c r="K917" s="26" t="n"/>
      <c r="L917" s="26" t="n"/>
      <c r="M917" s="26" t="n"/>
      <c r="N917" s="26" t="n"/>
      <c r="O917" s="26" t="n"/>
      <c r="P917" s="26" t="n"/>
      <c r="Q917" s="26" t="n"/>
      <c r="R917" s="26" t="n"/>
      <c r="S917" s="26" t="n"/>
      <c r="T917" s="26" t="n"/>
      <c r="U917" s="26" t="n"/>
      <c r="V917" s="26" t="n"/>
      <c r="W917" s="26" t="n"/>
      <c r="X917" s="26" t="n"/>
      <c r="Y917" s="26" t="n"/>
      <c r="Z917" s="26" t="n"/>
      <c r="AA917" s="26" t="n"/>
      <c r="AB917" s="26" t="n"/>
      <c r="AC917" s="26" t="n"/>
      <c r="AD917" s="26" t="n"/>
      <c r="AE917" s="26" t="n"/>
      <c r="AF917" s="26" t="n"/>
      <c r="AG917" s="26" t="n"/>
      <c r="AH917" s="26" t="n"/>
      <c r="AI917" s="26" t="n"/>
      <c r="AJ917" s="26" t="n"/>
      <c r="AK917" s="26" t="n"/>
    </row>
    <row r="918" ht="15.75" customHeight="1" s="120">
      <c r="A918" s="26" t="n"/>
      <c r="B918" s="26" t="n"/>
      <c r="C918" s="26" t="n"/>
      <c r="D918" s="26" t="n"/>
      <c r="E918" s="26" t="n"/>
      <c r="F918" s="26" t="n"/>
      <c r="G918" s="26" t="n"/>
      <c r="H918" s="26" t="n"/>
      <c r="I918" s="26" t="n"/>
      <c r="J918" s="26" t="n"/>
      <c r="K918" s="26" t="n"/>
      <c r="L918" s="26" t="n"/>
      <c r="M918" s="26" t="n"/>
      <c r="N918" s="26" t="n"/>
      <c r="O918" s="26" t="n"/>
      <c r="P918" s="26" t="n"/>
      <c r="Q918" s="26" t="n"/>
      <c r="R918" s="26" t="n"/>
      <c r="S918" s="26" t="n"/>
      <c r="T918" s="26" t="n"/>
      <c r="U918" s="26" t="n"/>
      <c r="V918" s="26" t="n"/>
      <c r="W918" s="26" t="n"/>
      <c r="X918" s="26" t="n"/>
      <c r="Y918" s="26" t="n"/>
      <c r="Z918" s="26" t="n"/>
      <c r="AA918" s="26" t="n"/>
      <c r="AB918" s="26" t="n"/>
      <c r="AC918" s="26" t="n"/>
      <c r="AD918" s="26" t="n"/>
      <c r="AE918" s="26" t="n"/>
      <c r="AF918" s="26" t="n"/>
      <c r="AG918" s="26" t="n"/>
      <c r="AH918" s="26" t="n"/>
      <c r="AI918" s="26" t="n"/>
      <c r="AJ918" s="26" t="n"/>
      <c r="AK918" s="26" t="n"/>
    </row>
    <row r="919" ht="15.75" customHeight="1" s="120">
      <c r="A919" s="26" t="n"/>
      <c r="B919" s="26" t="n"/>
      <c r="C919" s="26" t="n"/>
      <c r="D919" s="26" t="n"/>
      <c r="E919" s="26" t="n"/>
      <c r="F919" s="26" t="n"/>
      <c r="G919" s="26" t="n"/>
      <c r="H919" s="26" t="n"/>
      <c r="I919" s="26" t="n"/>
      <c r="J919" s="26" t="n"/>
      <c r="K919" s="26" t="n"/>
      <c r="L919" s="26" t="n"/>
      <c r="M919" s="26" t="n"/>
      <c r="N919" s="26" t="n"/>
      <c r="O919" s="26" t="n"/>
      <c r="P919" s="26" t="n"/>
      <c r="Q919" s="26" t="n"/>
      <c r="R919" s="26" t="n"/>
      <c r="S919" s="26" t="n"/>
      <c r="T919" s="26" t="n"/>
      <c r="U919" s="26" t="n"/>
      <c r="V919" s="26" t="n"/>
      <c r="W919" s="26" t="n"/>
      <c r="X919" s="26" t="n"/>
      <c r="Y919" s="26" t="n"/>
      <c r="Z919" s="26" t="n"/>
      <c r="AA919" s="26" t="n"/>
      <c r="AB919" s="26" t="n"/>
      <c r="AC919" s="26" t="n"/>
      <c r="AD919" s="26" t="n"/>
      <c r="AE919" s="26" t="n"/>
      <c r="AF919" s="26" t="n"/>
      <c r="AG919" s="26" t="n"/>
      <c r="AH919" s="26" t="n"/>
      <c r="AI919" s="26" t="n"/>
      <c r="AJ919" s="26" t="n"/>
      <c r="AK919" s="26" t="n"/>
    </row>
    <row r="920" ht="15.75" customHeight="1" s="120">
      <c r="A920" s="26" t="n"/>
      <c r="B920" s="26" t="n"/>
      <c r="C920" s="26" t="n"/>
      <c r="D920" s="26" t="n"/>
      <c r="E920" s="26" t="n"/>
      <c r="F920" s="26" t="n"/>
      <c r="G920" s="26" t="n"/>
      <c r="H920" s="26" t="n"/>
      <c r="I920" s="26" t="n"/>
      <c r="J920" s="26" t="n"/>
      <c r="K920" s="26" t="n"/>
      <c r="L920" s="26" t="n"/>
      <c r="M920" s="26" t="n"/>
      <c r="N920" s="26" t="n"/>
      <c r="O920" s="26" t="n"/>
      <c r="P920" s="26" t="n"/>
      <c r="Q920" s="26" t="n"/>
      <c r="R920" s="26" t="n"/>
      <c r="S920" s="26" t="n"/>
      <c r="T920" s="26" t="n"/>
      <c r="U920" s="26" t="n"/>
      <c r="V920" s="26" t="n"/>
      <c r="W920" s="26" t="n"/>
      <c r="X920" s="26" t="n"/>
      <c r="Y920" s="26" t="n"/>
      <c r="Z920" s="26" t="n"/>
      <c r="AA920" s="26" t="n"/>
      <c r="AB920" s="26" t="n"/>
      <c r="AC920" s="26" t="n"/>
      <c r="AD920" s="26" t="n"/>
      <c r="AE920" s="26" t="n"/>
      <c r="AF920" s="26" t="n"/>
      <c r="AG920" s="26" t="n"/>
      <c r="AH920" s="26" t="n"/>
      <c r="AI920" s="26" t="n"/>
      <c r="AJ920" s="26" t="n"/>
      <c r="AK920" s="26" t="n"/>
    </row>
    <row r="921" ht="15.75" customHeight="1" s="120">
      <c r="A921" s="26" t="n"/>
      <c r="B921" s="26" t="n"/>
      <c r="C921" s="26" t="n"/>
      <c r="D921" s="26" t="n"/>
      <c r="E921" s="26" t="n"/>
      <c r="F921" s="26" t="n"/>
      <c r="G921" s="26" t="n"/>
      <c r="H921" s="26" t="n"/>
      <c r="I921" s="26" t="n"/>
      <c r="J921" s="26" t="n"/>
      <c r="K921" s="26" t="n"/>
      <c r="L921" s="26" t="n"/>
      <c r="M921" s="26" t="n"/>
      <c r="N921" s="26" t="n"/>
      <c r="O921" s="26" t="n"/>
      <c r="P921" s="26" t="n"/>
      <c r="Q921" s="26" t="n"/>
      <c r="R921" s="26" t="n"/>
      <c r="S921" s="26" t="n"/>
      <c r="T921" s="26" t="n"/>
      <c r="U921" s="26" t="n"/>
      <c r="V921" s="26" t="n"/>
      <c r="W921" s="26" t="n"/>
      <c r="X921" s="26" t="n"/>
      <c r="Y921" s="26" t="n"/>
      <c r="Z921" s="26" t="n"/>
      <c r="AA921" s="26" t="n"/>
      <c r="AB921" s="26" t="n"/>
      <c r="AC921" s="26" t="n"/>
      <c r="AD921" s="26" t="n"/>
      <c r="AE921" s="26" t="n"/>
      <c r="AF921" s="26" t="n"/>
      <c r="AG921" s="26" t="n"/>
      <c r="AH921" s="26" t="n"/>
      <c r="AI921" s="26" t="n"/>
      <c r="AJ921" s="26" t="n"/>
      <c r="AK921" s="26" t="n"/>
    </row>
    <row r="922" ht="15.75" customHeight="1" s="120">
      <c r="A922" s="26" t="n"/>
      <c r="B922" s="26" t="n"/>
      <c r="C922" s="26" t="n"/>
      <c r="D922" s="26" t="n"/>
      <c r="E922" s="26" t="n"/>
      <c r="F922" s="26" t="n"/>
      <c r="G922" s="26" t="n"/>
      <c r="H922" s="26" t="n"/>
      <c r="I922" s="26" t="n"/>
      <c r="J922" s="26" t="n"/>
      <c r="K922" s="26" t="n"/>
      <c r="L922" s="26" t="n"/>
      <c r="M922" s="26" t="n"/>
      <c r="N922" s="26" t="n"/>
      <c r="O922" s="26" t="n"/>
      <c r="P922" s="26" t="n"/>
      <c r="Q922" s="26" t="n"/>
      <c r="R922" s="26" t="n"/>
      <c r="S922" s="26" t="n"/>
      <c r="T922" s="26" t="n"/>
      <c r="U922" s="26" t="n"/>
      <c r="V922" s="26" t="n"/>
      <c r="W922" s="26" t="n"/>
      <c r="X922" s="26" t="n"/>
      <c r="Y922" s="26" t="n"/>
      <c r="Z922" s="26" t="n"/>
      <c r="AA922" s="26" t="n"/>
      <c r="AB922" s="26" t="n"/>
      <c r="AC922" s="26" t="n"/>
      <c r="AD922" s="26" t="n"/>
      <c r="AE922" s="26" t="n"/>
      <c r="AF922" s="26" t="n"/>
      <c r="AG922" s="26" t="n"/>
      <c r="AH922" s="26" t="n"/>
      <c r="AI922" s="26" t="n"/>
      <c r="AJ922" s="26" t="n"/>
      <c r="AK922" s="26" t="n"/>
    </row>
    <row r="923" ht="15.75" customHeight="1" s="120">
      <c r="A923" s="26" t="n"/>
      <c r="B923" s="26" t="n"/>
      <c r="C923" s="26" t="n"/>
      <c r="D923" s="26" t="n"/>
      <c r="E923" s="26" t="n"/>
      <c r="F923" s="26" t="n"/>
      <c r="G923" s="26" t="n"/>
      <c r="H923" s="26" t="n"/>
      <c r="I923" s="26" t="n"/>
      <c r="J923" s="26" t="n"/>
      <c r="K923" s="26" t="n"/>
      <c r="L923" s="26" t="n"/>
      <c r="M923" s="26" t="n"/>
      <c r="N923" s="26" t="n"/>
      <c r="O923" s="26" t="n"/>
      <c r="P923" s="26" t="n"/>
      <c r="Q923" s="26" t="n"/>
      <c r="R923" s="26" t="n"/>
      <c r="S923" s="26" t="n"/>
      <c r="T923" s="26" t="n"/>
      <c r="U923" s="26" t="n"/>
      <c r="V923" s="26" t="n"/>
      <c r="W923" s="26" t="n"/>
      <c r="X923" s="26" t="n"/>
      <c r="Y923" s="26" t="n"/>
      <c r="Z923" s="26" t="n"/>
      <c r="AA923" s="26" t="n"/>
      <c r="AB923" s="26" t="n"/>
      <c r="AC923" s="26" t="n"/>
      <c r="AD923" s="26" t="n"/>
      <c r="AE923" s="26" t="n"/>
      <c r="AF923" s="26" t="n"/>
      <c r="AG923" s="26" t="n"/>
      <c r="AH923" s="26" t="n"/>
      <c r="AI923" s="26" t="n"/>
      <c r="AJ923" s="26" t="n"/>
      <c r="AK923" s="26" t="n"/>
    </row>
    <row r="924" ht="15.75" customHeight="1" s="120">
      <c r="A924" s="26" t="n"/>
      <c r="B924" s="26" t="n"/>
      <c r="C924" s="26" t="n"/>
      <c r="D924" s="26" t="n"/>
      <c r="E924" s="26" t="n"/>
      <c r="F924" s="26" t="n"/>
      <c r="G924" s="26" t="n"/>
      <c r="H924" s="26" t="n"/>
      <c r="I924" s="26" t="n"/>
      <c r="J924" s="26" t="n"/>
      <c r="K924" s="26" t="n"/>
      <c r="L924" s="26" t="n"/>
      <c r="M924" s="26" t="n"/>
      <c r="N924" s="26" t="n"/>
      <c r="O924" s="26" t="n"/>
      <c r="P924" s="26" t="n"/>
      <c r="Q924" s="26" t="n"/>
      <c r="R924" s="26" t="n"/>
      <c r="S924" s="26" t="n"/>
      <c r="T924" s="26" t="n"/>
      <c r="U924" s="26" t="n"/>
      <c r="V924" s="26" t="n"/>
      <c r="W924" s="26" t="n"/>
      <c r="X924" s="26" t="n"/>
      <c r="Y924" s="26" t="n"/>
      <c r="Z924" s="26" t="n"/>
      <c r="AA924" s="26" t="n"/>
      <c r="AB924" s="26" t="n"/>
      <c r="AC924" s="26" t="n"/>
      <c r="AD924" s="26" t="n"/>
      <c r="AE924" s="26" t="n"/>
      <c r="AF924" s="26" t="n"/>
      <c r="AG924" s="26" t="n"/>
      <c r="AH924" s="26" t="n"/>
      <c r="AI924" s="26" t="n"/>
      <c r="AJ924" s="26" t="n"/>
      <c r="AK924" s="26" t="n"/>
    </row>
    <row r="925" ht="15.75" customHeight="1" s="120">
      <c r="A925" s="26" t="n"/>
      <c r="B925" s="26" t="n"/>
      <c r="C925" s="26" t="n"/>
      <c r="D925" s="26" t="n"/>
      <c r="E925" s="26" t="n"/>
      <c r="F925" s="26" t="n"/>
      <c r="G925" s="26" t="n"/>
      <c r="H925" s="26" t="n"/>
      <c r="I925" s="26" t="n"/>
      <c r="J925" s="26" t="n"/>
      <c r="K925" s="26" t="n"/>
      <c r="L925" s="26" t="n"/>
      <c r="M925" s="26" t="n"/>
      <c r="N925" s="26" t="n"/>
      <c r="O925" s="26" t="n"/>
      <c r="P925" s="26" t="n"/>
      <c r="Q925" s="26" t="n"/>
      <c r="R925" s="26" t="n"/>
      <c r="S925" s="26" t="n"/>
      <c r="T925" s="26" t="n"/>
      <c r="U925" s="26" t="n"/>
      <c r="V925" s="26" t="n"/>
      <c r="W925" s="26" t="n"/>
      <c r="X925" s="26" t="n"/>
      <c r="Y925" s="26" t="n"/>
      <c r="Z925" s="26" t="n"/>
      <c r="AA925" s="26" t="n"/>
      <c r="AB925" s="26" t="n"/>
      <c r="AC925" s="26" t="n"/>
      <c r="AD925" s="26" t="n"/>
      <c r="AE925" s="26" t="n"/>
      <c r="AF925" s="26" t="n"/>
      <c r="AG925" s="26" t="n"/>
      <c r="AH925" s="26" t="n"/>
      <c r="AI925" s="26" t="n"/>
      <c r="AJ925" s="26" t="n"/>
      <c r="AK925" s="26" t="n"/>
    </row>
    <row r="926" ht="15.75" customHeight="1" s="120">
      <c r="A926" s="26" t="n"/>
      <c r="B926" s="26" t="n"/>
      <c r="C926" s="26" t="n"/>
      <c r="D926" s="26" t="n"/>
      <c r="E926" s="26" t="n"/>
      <c r="F926" s="26" t="n"/>
      <c r="G926" s="26" t="n"/>
      <c r="H926" s="26" t="n"/>
      <c r="I926" s="26" t="n"/>
      <c r="J926" s="26" t="n"/>
      <c r="K926" s="26" t="n"/>
      <c r="L926" s="26" t="n"/>
      <c r="M926" s="26" t="n"/>
      <c r="N926" s="26" t="n"/>
      <c r="O926" s="26" t="n"/>
      <c r="P926" s="26" t="n"/>
      <c r="Q926" s="26" t="n"/>
      <c r="R926" s="26" t="n"/>
      <c r="S926" s="26" t="n"/>
      <c r="T926" s="26" t="n"/>
      <c r="U926" s="26" t="n"/>
      <c r="V926" s="26" t="n"/>
      <c r="W926" s="26" t="n"/>
      <c r="X926" s="26" t="n"/>
      <c r="Y926" s="26" t="n"/>
      <c r="Z926" s="26" t="n"/>
      <c r="AA926" s="26" t="n"/>
      <c r="AB926" s="26" t="n"/>
      <c r="AC926" s="26" t="n"/>
      <c r="AD926" s="26" t="n"/>
      <c r="AE926" s="26" t="n"/>
      <c r="AF926" s="26" t="n"/>
      <c r="AG926" s="26" t="n"/>
      <c r="AH926" s="26" t="n"/>
      <c r="AI926" s="26" t="n"/>
      <c r="AJ926" s="26" t="n"/>
      <c r="AK926" s="26" t="n"/>
    </row>
    <row r="927" ht="15.75" customHeight="1" s="120">
      <c r="A927" s="26" t="n"/>
      <c r="B927" s="26" t="n"/>
      <c r="C927" s="26" t="n"/>
      <c r="D927" s="26" t="n"/>
      <c r="E927" s="26" t="n"/>
      <c r="F927" s="26" t="n"/>
      <c r="G927" s="26" t="n"/>
      <c r="H927" s="26" t="n"/>
      <c r="I927" s="26" t="n"/>
      <c r="J927" s="26" t="n"/>
      <c r="K927" s="26" t="n"/>
      <c r="L927" s="26" t="n"/>
      <c r="M927" s="26" t="n"/>
      <c r="N927" s="26" t="n"/>
      <c r="O927" s="26" t="n"/>
      <c r="P927" s="26" t="n"/>
      <c r="Q927" s="26" t="n"/>
      <c r="R927" s="26" t="n"/>
      <c r="S927" s="26" t="n"/>
      <c r="T927" s="26" t="n"/>
      <c r="U927" s="26" t="n"/>
      <c r="V927" s="26" t="n"/>
      <c r="W927" s="26" t="n"/>
      <c r="X927" s="26" t="n"/>
      <c r="Y927" s="26" t="n"/>
      <c r="Z927" s="26" t="n"/>
      <c r="AA927" s="26" t="n"/>
      <c r="AB927" s="26" t="n"/>
      <c r="AC927" s="26" t="n"/>
      <c r="AD927" s="26" t="n"/>
      <c r="AE927" s="26" t="n"/>
      <c r="AF927" s="26" t="n"/>
      <c r="AG927" s="26" t="n"/>
      <c r="AH927" s="26" t="n"/>
      <c r="AI927" s="26" t="n"/>
      <c r="AJ927" s="26" t="n"/>
      <c r="AK927" s="26" t="n"/>
    </row>
    <row r="928" ht="15.75" customHeight="1" s="120">
      <c r="A928" s="26" t="n"/>
      <c r="B928" s="26" t="n"/>
      <c r="C928" s="26" t="n"/>
      <c r="D928" s="26" t="n"/>
      <c r="E928" s="26" t="n"/>
      <c r="F928" s="26" t="n"/>
      <c r="G928" s="26" t="n"/>
      <c r="H928" s="26" t="n"/>
      <c r="I928" s="26" t="n"/>
      <c r="J928" s="26" t="n"/>
      <c r="K928" s="26" t="n"/>
      <c r="L928" s="26" t="n"/>
      <c r="M928" s="26" t="n"/>
      <c r="N928" s="26" t="n"/>
      <c r="O928" s="26" t="n"/>
      <c r="P928" s="26" t="n"/>
      <c r="Q928" s="26" t="n"/>
      <c r="R928" s="26" t="n"/>
      <c r="S928" s="26" t="n"/>
      <c r="T928" s="26" t="n"/>
      <c r="U928" s="26" t="n"/>
      <c r="V928" s="26" t="n"/>
      <c r="W928" s="26" t="n"/>
      <c r="X928" s="26" t="n"/>
      <c r="Y928" s="26" t="n"/>
      <c r="Z928" s="26" t="n"/>
      <c r="AA928" s="26" t="n"/>
      <c r="AB928" s="26" t="n"/>
      <c r="AC928" s="26" t="n"/>
      <c r="AD928" s="26" t="n"/>
      <c r="AE928" s="26" t="n"/>
      <c r="AF928" s="26" t="n"/>
      <c r="AG928" s="26" t="n"/>
      <c r="AH928" s="26" t="n"/>
      <c r="AI928" s="26" t="n"/>
      <c r="AJ928" s="26" t="n"/>
      <c r="AK928" s="26" t="n"/>
    </row>
    <row r="929" ht="15.75" customHeight="1" s="120">
      <c r="A929" s="26" t="n"/>
      <c r="B929" s="26" t="n"/>
      <c r="C929" s="26" t="n"/>
      <c r="D929" s="26" t="n"/>
      <c r="E929" s="26" t="n"/>
      <c r="F929" s="26" t="n"/>
      <c r="G929" s="26" t="n"/>
      <c r="H929" s="26" t="n"/>
      <c r="I929" s="26" t="n"/>
      <c r="J929" s="26" t="n"/>
      <c r="K929" s="26" t="n"/>
      <c r="L929" s="26" t="n"/>
      <c r="M929" s="26" t="n"/>
      <c r="N929" s="26" t="n"/>
      <c r="O929" s="26" t="n"/>
      <c r="P929" s="26" t="n"/>
      <c r="Q929" s="26" t="n"/>
      <c r="R929" s="26" t="n"/>
      <c r="S929" s="26" t="n"/>
      <c r="T929" s="26" t="n"/>
      <c r="U929" s="26" t="n"/>
      <c r="V929" s="26" t="n"/>
      <c r="W929" s="26" t="n"/>
      <c r="X929" s="26" t="n"/>
      <c r="Y929" s="26" t="n"/>
      <c r="Z929" s="26" t="n"/>
      <c r="AA929" s="26" t="n"/>
      <c r="AB929" s="26" t="n"/>
      <c r="AC929" s="26" t="n"/>
      <c r="AD929" s="26" t="n"/>
      <c r="AE929" s="26" t="n"/>
      <c r="AF929" s="26" t="n"/>
      <c r="AG929" s="26" t="n"/>
      <c r="AH929" s="26" t="n"/>
      <c r="AI929" s="26" t="n"/>
      <c r="AJ929" s="26" t="n"/>
      <c r="AK929" s="26" t="n"/>
    </row>
    <row r="930" ht="15.75" customHeight="1" s="120">
      <c r="A930" s="26" t="n"/>
      <c r="B930" s="26" t="n"/>
      <c r="C930" s="26" t="n"/>
      <c r="D930" s="26" t="n"/>
      <c r="E930" s="26" t="n"/>
      <c r="F930" s="26" t="n"/>
      <c r="G930" s="26" t="n"/>
      <c r="H930" s="26" t="n"/>
      <c r="I930" s="26" t="n"/>
      <c r="J930" s="26" t="n"/>
      <c r="K930" s="26" t="n"/>
      <c r="L930" s="26" t="n"/>
      <c r="M930" s="26" t="n"/>
      <c r="N930" s="26" t="n"/>
      <c r="O930" s="26" t="n"/>
      <c r="P930" s="26" t="n"/>
      <c r="Q930" s="26" t="n"/>
      <c r="R930" s="26" t="n"/>
      <c r="S930" s="26" t="n"/>
      <c r="T930" s="26" t="n"/>
      <c r="U930" s="26" t="n"/>
      <c r="V930" s="26" t="n"/>
      <c r="W930" s="26" t="n"/>
      <c r="X930" s="26" t="n"/>
      <c r="Y930" s="26" t="n"/>
      <c r="Z930" s="26" t="n"/>
      <c r="AA930" s="26" t="n"/>
      <c r="AB930" s="26" t="n"/>
      <c r="AC930" s="26" t="n"/>
      <c r="AD930" s="26" t="n"/>
      <c r="AE930" s="26" t="n"/>
      <c r="AF930" s="26" t="n"/>
      <c r="AG930" s="26" t="n"/>
      <c r="AH930" s="26" t="n"/>
      <c r="AI930" s="26" t="n"/>
      <c r="AJ930" s="26" t="n"/>
      <c r="AK930" s="26" t="n"/>
    </row>
    <row r="931" ht="15.75" customHeight="1" s="120">
      <c r="A931" s="26" t="n"/>
      <c r="B931" s="26" t="n"/>
      <c r="C931" s="26" t="n"/>
      <c r="D931" s="26" t="n"/>
      <c r="E931" s="26" t="n"/>
      <c r="F931" s="26" t="n"/>
      <c r="G931" s="26" t="n"/>
      <c r="H931" s="26" t="n"/>
      <c r="I931" s="26" t="n"/>
      <c r="J931" s="26" t="n"/>
      <c r="K931" s="26" t="n"/>
      <c r="L931" s="26" t="n"/>
      <c r="M931" s="26" t="n"/>
      <c r="N931" s="26" t="n"/>
      <c r="O931" s="26" t="n"/>
      <c r="P931" s="26" t="n"/>
      <c r="Q931" s="26" t="n"/>
      <c r="R931" s="26" t="n"/>
      <c r="S931" s="26" t="n"/>
      <c r="T931" s="26" t="n"/>
      <c r="U931" s="26" t="n"/>
      <c r="V931" s="26" t="n"/>
      <c r="W931" s="26" t="n"/>
      <c r="X931" s="26" t="n"/>
      <c r="Y931" s="26" t="n"/>
      <c r="Z931" s="26" t="n"/>
      <c r="AA931" s="26" t="n"/>
      <c r="AB931" s="26" t="n"/>
      <c r="AC931" s="26" t="n"/>
      <c r="AD931" s="26" t="n"/>
      <c r="AE931" s="26" t="n"/>
      <c r="AF931" s="26" t="n"/>
      <c r="AG931" s="26" t="n"/>
      <c r="AH931" s="26" t="n"/>
      <c r="AI931" s="26" t="n"/>
      <c r="AJ931" s="26" t="n"/>
      <c r="AK931" s="26" t="n"/>
    </row>
    <row r="932" ht="15.75" customHeight="1" s="120">
      <c r="A932" s="26" t="n"/>
      <c r="B932" s="26" t="n"/>
      <c r="C932" s="26" t="n"/>
      <c r="D932" s="26" t="n"/>
      <c r="E932" s="26" t="n"/>
      <c r="F932" s="26" t="n"/>
      <c r="G932" s="26" t="n"/>
      <c r="H932" s="26" t="n"/>
      <c r="I932" s="26" t="n"/>
      <c r="J932" s="26" t="n"/>
      <c r="K932" s="26" t="n"/>
      <c r="L932" s="26" t="n"/>
      <c r="M932" s="26" t="n"/>
      <c r="N932" s="26" t="n"/>
      <c r="O932" s="26" t="n"/>
      <c r="P932" s="26" t="n"/>
      <c r="Q932" s="26" t="n"/>
      <c r="R932" s="26" t="n"/>
      <c r="S932" s="26" t="n"/>
      <c r="T932" s="26" t="n"/>
      <c r="U932" s="26" t="n"/>
      <c r="V932" s="26" t="n"/>
      <c r="W932" s="26" t="n"/>
      <c r="X932" s="26" t="n"/>
      <c r="Y932" s="26" t="n"/>
      <c r="Z932" s="26" t="n"/>
      <c r="AA932" s="26" t="n"/>
      <c r="AB932" s="26" t="n"/>
      <c r="AC932" s="26" t="n"/>
      <c r="AD932" s="26" t="n"/>
      <c r="AE932" s="26" t="n"/>
      <c r="AF932" s="26" t="n"/>
      <c r="AG932" s="26" t="n"/>
      <c r="AH932" s="26" t="n"/>
      <c r="AI932" s="26" t="n"/>
      <c r="AJ932" s="26" t="n"/>
      <c r="AK932" s="26" t="n"/>
    </row>
    <row r="933" ht="15.75" customHeight="1" s="120">
      <c r="A933" s="26" t="n"/>
      <c r="B933" s="26" t="n"/>
      <c r="C933" s="26" t="n"/>
      <c r="D933" s="26" t="n"/>
      <c r="E933" s="26" t="n"/>
      <c r="F933" s="26" t="n"/>
      <c r="G933" s="26" t="n"/>
      <c r="H933" s="26" t="n"/>
      <c r="I933" s="26" t="n"/>
      <c r="J933" s="26" t="n"/>
      <c r="K933" s="26" t="n"/>
      <c r="L933" s="26" t="n"/>
      <c r="M933" s="26" t="n"/>
      <c r="N933" s="26" t="n"/>
      <c r="O933" s="26" t="n"/>
      <c r="P933" s="26" t="n"/>
      <c r="Q933" s="26" t="n"/>
      <c r="R933" s="26" t="n"/>
      <c r="S933" s="26" t="n"/>
      <c r="T933" s="26" t="n"/>
      <c r="U933" s="26" t="n"/>
      <c r="V933" s="26" t="n"/>
      <c r="W933" s="26" t="n"/>
      <c r="X933" s="26" t="n"/>
      <c r="Y933" s="26" t="n"/>
      <c r="Z933" s="26" t="n"/>
      <c r="AA933" s="26" t="n"/>
      <c r="AB933" s="26" t="n"/>
      <c r="AC933" s="26" t="n"/>
      <c r="AD933" s="26" t="n"/>
      <c r="AE933" s="26" t="n"/>
      <c r="AF933" s="26" t="n"/>
      <c r="AG933" s="26" t="n"/>
      <c r="AH933" s="26" t="n"/>
      <c r="AI933" s="26" t="n"/>
      <c r="AJ933" s="26" t="n"/>
      <c r="AK933" s="26" t="n"/>
    </row>
    <row r="934" ht="15.75" customHeight="1" s="120">
      <c r="A934" s="26" t="n"/>
      <c r="B934" s="26" t="n"/>
      <c r="C934" s="26" t="n"/>
      <c r="D934" s="26" t="n"/>
      <c r="E934" s="26" t="n"/>
      <c r="F934" s="26" t="n"/>
      <c r="G934" s="26" t="n"/>
      <c r="H934" s="26" t="n"/>
      <c r="I934" s="26" t="n"/>
      <c r="J934" s="26" t="n"/>
      <c r="K934" s="26" t="n"/>
      <c r="L934" s="26" t="n"/>
      <c r="M934" s="26" t="n"/>
      <c r="N934" s="26" t="n"/>
      <c r="O934" s="26" t="n"/>
      <c r="P934" s="26" t="n"/>
      <c r="Q934" s="26" t="n"/>
      <c r="R934" s="26" t="n"/>
      <c r="S934" s="26" t="n"/>
      <c r="T934" s="26" t="n"/>
      <c r="U934" s="26" t="n"/>
      <c r="V934" s="26" t="n"/>
      <c r="W934" s="26" t="n"/>
      <c r="X934" s="26" t="n"/>
      <c r="Y934" s="26" t="n"/>
      <c r="Z934" s="26" t="n"/>
      <c r="AA934" s="26" t="n"/>
      <c r="AB934" s="26" t="n"/>
      <c r="AC934" s="26" t="n"/>
      <c r="AD934" s="26" t="n"/>
      <c r="AE934" s="26" t="n"/>
      <c r="AF934" s="26" t="n"/>
      <c r="AG934" s="26" t="n"/>
      <c r="AH934" s="26" t="n"/>
      <c r="AI934" s="26" t="n"/>
      <c r="AJ934" s="26" t="n"/>
      <c r="AK934" s="26" t="n"/>
    </row>
    <row r="935" ht="15.75" customHeight="1" s="120">
      <c r="A935" s="26" t="n"/>
      <c r="B935" s="26" t="n"/>
      <c r="C935" s="26" t="n"/>
      <c r="D935" s="26" t="n"/>
      <c r="E935" s="26" t="n"/>
      <c r="F935" s="26" t="n"/>
      <c r="G935" s="26" t="n"/>
      <c r="H935" s="26" t="n"/>
      <c r="I935" s="26" t="n"/>
      <c r="J935" s="26" t="n"/>
      <c r="K935" s="26" t="n"/>
      <c r="L935" s="26" t="n"/>
      <c r="M935" s="26" t="n"/>
      <c r="N935" s="26" t="n"/>
      <c r="O935" s="26" t="n"/>
      <c r="P935" s="26" t="n"/>
      <c r="Q935" s="26" t="n"/>
      <c r="R935" s="26" t="n"/>
      <c r="S935" s="26" t="n"/>
      <c r="T935" s="26" t="n"/>
      <c r="U935" s="26" t="n"/>
      <c r="V935" s="26" t="n"/>
      <c r="W935" s="26" t="n"/>
      <c r="X935" s="26" t="n"/>
      <c r="Y935" s="26" t="n"/>
      <c r="Z935" s="26" t="n"/>
      <c r="AA935" s="26" t="n"/>
      <c r="AB935" s="26" t="n"/>
      <c r="AC935" s="26" t="n"/>
      <c r="AD935" s="26" t="n"/>
      <c r="AE935" s="26" t="n"/>
      <c r="AF935" s="26" t="n"/>
      <c r="AG935" s="26" t="n"/>
      <c r="AH935" s="26" t="n"/>
      <c r="AI935" s="26" t="n"/>
      <c r="AJ935" s="26" t="n"/>
      <c r="AK935" s="26" t="n"/>
    </row>
    <row r="936" ht="15.75" customHeight="1" s="120">
      <c r="A936" s="26" t="n"/>
      <c r="B936" s="26" t="n"/>
      <c r="C936" s="26" t="n"/>
      <c r="D936" s="26" t="n"/>
      <c r="E936" s="26" t="n"/>
      <c r="F936" s="26" t="n"/>
      <c r="G936" s="26" t="n"/>
      <c r="H936" s="26" t="n"/>
      <c r="I936" s="26" t="n"/>
      <c r="J936" s="26" t="n"/>
      <c r="K936" s="26" t="n"/>
      <c r="L936" s="26" t="n"/>
      <c r="M936" s="26" t="n"/>
      <c r="N936" s="26" t="n"/>
      <c r="O936" s="26" t="n"/>
      <c r="P936" s="26" t="n"/>
      <c r="Q936" s="26" t="n"/>
      <c r="R936" s="26" t="n"/>
      <c r="S936" s="26" t="n"/>
      <c r="T936" s="26" t="n"/>
      <c r="U936" s="26" t="n"/>
      <c r="V936" s="26" t="n"/>
      <c r="W936" s="26" t="n"/>
      <c r="X936" s="26" t="n"/>
      <c r="Y936" s="26" t="n"/>
      <c r="Z936" s="26" t="n"/>
      <c r="AA936" s="26" t="n"/>
      <c r="AB936" s="26" t="n"/>
      <c r="AC936" s="26" t="n"/>
      <c r="AD936" s="26" t="n"/>
      <c r="AE936" s="26" t="n"/>
      <c r="AF936" s="26" t="n"/>
      <c r="AG936" s="26" t="n"/>
      <c r="AH936" s="26" t="n"/>
      <c r="AI936" s="26" t="n"/>
      <c r="AJ936" s="26" t="n"/>
      <c r="AK936" s="26" t="n"/>
    </row>
    <row r="937" ht="15.75" customHeight="1" s="120">
      <c r="A937" s="26" t="n"/>
      <c r="B937" s="26" t="n"/>
      <c r="C937" s="26" t="n"/>
      <c r="D937" s="26" t="n"/>
      <c r="E937" s="26" t="n"/>
      <c r="F937" s="26" t="n"/>
      <c r="G937" s="26" t="n"/>
      <c r="H937" s="26" t="n"/>
      <c r="I937" s="26" t="n"/>
      <c r="J937" s="26" t="n"/>
      <c r="K937" s="26" t="n"/>
      <c r="L937" s="26" t="n"/>
      <c r="M937" s="26" t="n"/>
      <c r="N937" s="26" t="n"/>
      <c r="O937" s="26" t="n"/>
      <c r="P937" s="26" t="n"/>
      <c r="Q937" s="26" t="n"/>
      <c r="R937" s="26" t="n"/>
      <c r="S937" s="26" t="n"/>
      <c r="T937" s="26" t="n"/>
      <c r="U937" s="26" t="n"/>
      <c r="V937" s="26" t="n"/>
      <c r="W937" s="26" t="n"/>
      <c r="X937" s="26" t="n"/>
      <c r="Y937" s="26" t="n"/>
      <c r="Z937" s="26" t="n"/>
      <c r="AA937" s="26" t="n"/>
      <c r="AB937" s="26" t="n"/>
      <c r="AC937" s="26" t="n"/>
      <c r="AD937" s="26" t="n"/>
      <c r="AE937" s="26" t="n"/>
      <c r="AF937" s="26" t="n"/>
      <c r="AG937" s="26" t="n"/>
      <c r="AH937" s="26" t="n"/>
      <c r="AI937" s="26" t="n"/>
      <c r="AJ937" s="26" t="n"/>
      <c r="AK937" s="26" t="n"/>
    </row>
    <row r="938" ht="15.75" customHeight="1" s="120">
      <c r="A938" s="26" t="n"/>
      <c r="B938" s="26" t="n"/>
      <c r="C938" s="26" t="n"/>
      <c r="D938" s="26" t="n"/>
      <c r="E938" s="26" t="n"/>
      <c r="F938" s="26" t="n"/>
      <c r="G938" s="26" t="n"/>
      <c r="H938" s="26" t="n"/>
      <c r="I938" s="26" t="n"/>
      <c r="J938" s="26" t="n"/>
      <c r="K938" s="26" t="n"/>
      <c r="L938" s="26" t="n"/>
      <c r="M938" s="26" t="n"/>
      <c r="N938" s="26" t="n"/>
      <c r="O938" s="26" t="n"/>
      <c r="P938" s="26" t="n"/>
      <c r="Q938" s="26" t="n"/>
      <c r="R938" s="26" t="n"/>
      <c r="S938" s="26" t="n"/>
      <c r="T938" s="26" t="n"/>
      <c r="U938" s="26" t="n"/>
      <c r="V938" s="26" t="n"/>
      <c r="W938" s="26" t="n"/>
      <c r="X938" s="26" t="n"/>
      <c r="Y938" s="26" t="n"/>
      <c r="Z938" s="26" t="n"/>
      <c r="AA938" s="26" t="n"/>
      <c r="AB938" s="26" t="n"/>
      <c r="AC938" s="26" t="n"/>
      <c r="AD938" s="26" t="n"/>
      <c r="AE938" s="26" t="n"/>
      <c r="AF938" s="26" t="n"/>
      <c r="AG938" s="26" t="n"/>
      <c r="AH938" s="26" t="n"/>
      <c r="AI938" s="26" t="n"/>
      <c r="AJ938" s="26" t="n"/>
      <c r="AK938" s="26" t="n"/>
    </row>
    <row r="939" ht="15.75" customHeight="1" s="120">
      <c r="A939" s="26" t="n"/>
      <c r="B939" s="26" t="n"/>
      <c r="C939" s="26" t="n"/>
      <c r="D939" s="26" t="n"/>
      <c r="E939" s="26" t="n"/>
      <c r="F939" s="26" t="n"/>
      <c r="G939" s="26" t="n"/>
      <c r="H939" s="26" t="n"/>
      <c r="I939" s="26" t="n"/>
      <c r="J939" s="26" t="n"/>
      <c r="K939" s="26" t="n"/>
      <c r="L939" s="26" t="n"/>
      <c r="M939" s="26" t="n"/>
      <c r="N939" s="26" t="n"/>
      <c r="O939" s="26" t="n"/>
      <c r="P939" s="26" t="n"/>
      <c r="Q939" s="26" t="n"/>
      <c r="R939" s="26" t="n"/>
      <c r="S939" s="26" t="n"/>
      <c r="T939" s="26" t="n"/>
      <c r="U939" s="26" t="n"/>
      <c r="V939" s="26" t="n"/>
      <c r="W939" s="26" t="n"/>
      <c r="X939" s="26" t="n"/>
      <c r="Y939" s="26" t="n"/>
      <c r="Z939" s="26" t="n"/>
      <c r="AA939" s="26" t="n"/>
      <c r="AB939" s="26" t="n"/>
      <c r="AC939" s="26" t="n"/>
      <c r="AD939" s="26" t="n"/>
      <c r="AE939" s="26" t="n"/>
      <c r="AF939" s="26" t="n"/>
      <c r="AG939" s="26" t="n"/>
      <c r="AH939" s="26" t="n"/>
      <c r="AI939" s="26" t="n"/>
      <c r="AJ939" s="26" t="n"/>
      <c r="AK939" s="26" t="n"/>
    </row>
    <row r="940" ht="15.75" customHeight="1" s="120">
      <c r="A940" s="26" t="n"/>
      <c r="B940" s="26" t="n"/>
      <c r="C940" s="26" t="n"/>
      <c r="D940" s="26" t="n"/>
      <c r="E940" s="26" t="n"/>
      <c r="F940" s="26" t="n"/>
      <c r="G940" s="26" t="n"/>
      <c r="H940" s="26" t="n"/>
      <c r="I940" s="26" t="n"/>
      <c r="J940" s="26" t="n"/>
      <c r="K940" s="26" t="n"/>
      <c r="L940" s="26" t="n"/>
      <c r="M940" s="26" t="n"/>
      <c r="N940" s="26" t="n"/>
      <c r="O940" s="26" t="n"/>
      <c r="P940" s="26" t="n"/>
      <c r="Q940" s="26" t="n"/>
      <c r="R940" s="26" t="n"/>
      <c r="S940" s="26" t="n"/>
      <c r="T940" s="26" t="n"/>
      <c r="U940" s="26" t="n"/>
      <c r="V940" s="26" t="n"/>
      <c r="W940" s="26" t="n"/>
      <c r="X940" s="26" t="n"/>
      <c r="Y940" s="26" t="n"/>
      <c r="Z940" s="26" t="n"/>
      <c r="AA940" s="26" t="n"/>
      <c r="AB940" s="26" t="n"/>
      <c r="AC940" s="26" t="n"/>
      <c r="AD940" s="26" t="n"/>
      <c r="AE940" s="26" t="n"/>
      <c r="AF940" s="26" t="n"/>
      <c r="AG940" s="26" t="n"/>
      <c r="AH940" s="26" t="n"/>
      <c r="AI940" s="26" t="n"/>
      <c r="AJ940" s="26" t="n"/>
      <c r="AK940" s="26" t="n"/>
    </row>
    <row r="941" ht="15.75" customHeight="1" s="120">
      <c r="A941" s="26" t="n"/>
      <c r="B941" s="26" t="n"/>
      <c r="C941" s="26" t="n"/>
      <c r="D941" s="26" t="n"/>
      <c r="E941" s="26" t="n"/>
      <c r="F941" s="26" t="n"/>
      <c r="G941" s="26" t="n"/>
      <c r="H941" s="26" t="n"/>
      <c r="I941" s="26" t="n"/>
      <c r="J941" s="26" t="n"/>
      <c r="K941" s="26" t="n"/>
      <c r="L941" s="26" t="n"/>
      <c r="M941" s="26" t="n"/>
      <c r="N941" s="26" t="n"/>
      <c r="O941" s="26" t="n"/>
      <c r="P941" s="26" t="n"/>
      <c r="Q941" s="26" t="n"/>
      <c r="R941" s="26" t="n"/>
      <c r="S941" s="26" t="n"/>
      <c r="T941" s="26" t="n"/>
      <c r="U941" s="26" t="n"/>
      <c r="V941" s="26" t="n"/>
      <c r="W941" s="26" t="n"/>
      <c r="X941" s="26" t="n"/>
      <c r="Y941" s="26" t="n"/>
      <c r="Z941" s="26" t="n"/>
      <c r="AA941" s="26" t="n"/>
      <c r="AB941" s="26" t="n"/>
      <c r="AC941" s="26" t="n"/>
      <c r="AD941" s="26" t="n"/>
      <c r="AE941" s="26" t="n"/>
      <c r="AF941" s="26" t="n"/>
      <c r="AG941" s="26" t="n"/>
      <c r="AH941" s="26" t="n"/>
      <c r="AI941" s="26" t="n"/>
      <c r="AJ941" s="26" t="n"/>
      <c r="AK941" s="26" t="n"/>
    </row>
    <row r="942" ht="15.75" customHeight="1" s="120">
      <c r="A942" s="26" t="n"/>
      <c r="B942" s="26" t="n"/>
      <c r="C942" s="26" t="n"/>
      <c r="D942" s="26" t="n"/>
      <c r="E942" s="26" t="n"/>
      <c r="F942" s="26" t="n"/>
      <c r="G942" s="26" t="n"/>
      <c r="H942" s="26" t="n"/>
      <c r="I942" s="26" t="n"/>
      <c r="J942" s="26" t="n"/>
      <c r="K942" s="26" t="n"/>
      <c r="L942" s="26" t="n"/>
      <c r="M942" s="26" t="n"/>
      <c r="N942" s="26" t="n"/>
      <c r="O942" s="26" t="n"/>
      <c r="P942" s="26" t="n"/>
      <c r="Q942" s="26" t="n"/>
      <c r="R942" s="26" t="n"/>
      <c r="S942" s="26" t="n"/>
      <c r="T942" s="26" t="n"/>
      <c r="U942" s="26" t="n"/>
      <c r="V942" s="26" t="n"/>
      <c r="W942" s="26" t="n"/>
      <c r="X942" s="26" t="n"/>
      <c r="Y942" s="26" t="n"/>
      <c r="Z942" s="26" t="n"/>
      <c r="AA942" s="26" t="n"/>
      <c r="AB942" s="26" t="n"/>
      <c r="AC942" s="26" t="n"/>
      <c r="AD942" s="26" t="n"/>
      <c r="AE942" s="26" t="n"/>
      <c r="AF942" s="26" t="n"/>
      <c r="AG942" s="26" t="n"/>
      <c r="AH942" s="26" t="n"/>
      <c r="AI942" s="26" t="n"/>
      <c r="AJ942" s="26" t="n"/>
      <c r="AK942" s="26" t="n"/>
    </row>
    <row r="943" ht="15.75" customHeight="1" s="120">
      <c r="A943" s="26" t="n"/>
      <c r="B943" s="26" t="n"/>
      <c r="C943" s="26" t="n"/>
      <c r="D943" s="26" t="n"/>
      <c r="E943" s="26" t="n"/>
      <c r="F943" s="26" t="n"/>
      <c r="G943" s="26" t="n"/>
      <c r="H943" s="26" t="n"/>
      <c r="I943" s="26" t="n"/>
      <c r="J943" s="26" t="n"/>
      <c r="K943" s="26" t="n"/>
      <c r="L943" s="26" t="n"/>
      <c r="M943" s="26" t="n"/>
      <c r="N943" s="26" t="n"/>
      <c r="O943" s="26" t="n"/>
      <c r="P943" s="26" t="n"/>
      <c r="Q943" s="26" t="n"/>
      <c r="R943" s="26" t="n"/>
      <c r="S943" s="26" t="n"/>
      <c r="T943" s="26" t="n"/>
      <c r="U943" s="26" t="n"/>
      <c r="V943" s="26" t="n"/>
      <c r="W943" s="26" t="n"/>
      <c r="X943" s="26" t="n"/>
      <c r="Y943" s="26" t="n"/>
      <c r="Z943" s="26" t="n"/>
      <c r="AA943" s="26" t="n"/>
      <c r="AB943" s="26" t="n"/>
      <c r="AC943" s="26" t="n"/>
      <c r="AD943" s="26" t="n"/>
      <c r="AE943" s="26" t="n"/>
      <c r="AF943" s="26" t="n"/>
      <c r="AG943" s="26" t="n"/>
      <c r="AH943" s="26" t="n"/>
      <c r="AI943" s="26" t="n"/>
      <c r="AJ943" s="26" t="n"/>
      <c r="AK943" s="26" t="n"/>
    </row>
    <row r="944" ht="15.75" customHeight="1" s="120">
      <c r="A944" s="26" t="n"/>
      <c r="B944" s="26" t="n"/>
      <c r="C944" s="26" t="n"/>
      <c r="D944" s="26" t="n"/>
      <c r="E944" s="26" t="n"/>
      <c r="F944" s="26" t="n"/>
      <c r="G944" s="26" t="n"/>
      <c r="H944" s="26" t="n"/>
      <c r="I944" s="26" t="n"/>
      <c r="J944" s="26" t="n"/>
      <c r="K944" s="26" t="n"/>
      <c r="L944" s="26" t="n"/>
      <c r="M944" s="26" t="n"/>
      <c r="N944" s="26" t="n"/>
      <c r="O944" s="26" t="n"/>
      <c r="P944" s="26" t="n"/>
      <c r="Q944" s="26" t="n"/>
      <c r="R944" s="26" t="n"/>
      <c r="S944" s="26" t="n"/>
      <c r="T944" s="26" t="n"/>
      <c r="U944" s="26" t="n"/>
      <c r="V944" s="26" t="n"/>
      <c r="W944" s="26" t="n"/>
      <c r="X944" s="26" t="n"/>
      <c r="Y944" s="26" t="n"/>
      <c r="Z944" s="26" t="n"/>
      <c r="AA944" s="26" t="n"/>
      <c r="AB944" s="26" t="n"/>
      <c r="AC944" s="26" t="n"/>
      <c r="AD944" s="26" t="n"/>
      <c r="AE944" s="26" t="n"/>
      <c r="AF944" s="26" t="n"/>
      <c r="AG944" s="26" t="n"/>
      <c r="AH944" s="26" t="n"/>
      <c r="AI944" s="26" t="n"/>
      <c r="AJ944" s="26" t="n"/>
      <c r="AK944" s="26" t="n"/>
    </row>
    <row r="945" ht="15.75" customHeight="1" s="120">
      <c r="A945" s="26" t="n"/>
      <c r="B945" s="26" t="n"/>
      <c r="C945" s="26" t="n"/>
      <c r="D945" s="26" t="n"/>
      <c r="E945" s="26" t="n"/>
      <c r="F945" s="26" t="n"/>
      <c r="G945" s="26" t="n"/>
      <c r="H945" s="26" t="n"/>
      <c r="I945" s="26" t="n"/>
      <c r="J945" s="26" t="n"/>
      <c r="K945" s="26" t="n"/>
      <c r="L945" s="26" t="n"/>
      <c r="M945" s="26" t="n"/>
      <c r="N945" s="26" t="n"/>
      <c r="O945" s="26" t="n"/>
      <c r="P945" s="26" t="n"/>
      <c r="Q945" s="26" t="n"/>
      <c r="R945" s="26" t="n"/>
      <c r="S945" s="26" t="n"/>
      <c r="T945" s="26" t="n"/>
      <c r="U945" s="26" t="n"/>
      <c r="V945" s="26" t="n"/>
      <c r="W945" s="26" t="n"/>
      <c r="X945" s="26" t="n"/>
      <c r="Y945" s="26" t="n"/>
      <c r="Z945" s="26" t="n"/>
      <c r="AA945" s="26" t="n"/>
      <c r="AB945" s="26" t="n"/>
      <c r="AC945" s="26" t="n"/>
      <c r="AD945" s="26" t="n"/>
      <c r="AE945" s="26" t="n"/>
      <c r="AF945" s="26" t="n"/>
      <c r="AG945" s="26" t="n"/>
      <c r="AH945" s="26" t="n"/>
      <c r="AI945" s="26" t="n"/>
      <c r="AJ945" s="26" t="n"/>
      <c r="AK945" s="26" t="n"/>
    </row>
    <row r="946" ht="15.75" customHeight="1" s="120">
      <c r="A946" s="26" t="n"/>
      <c r="B946" s="26" t="n"/>
      <c r="C946" s="26" t="n"/>
      <c r="D946" s="26" t="n"/>
      <c r="E946" s="26" t="n"/>
      <c r="F946" s="26" t="n"/>
      <c r="G946" s="26" t="n"/>
      <c r="H946" s="26" t="n"/>
      <c r="I946" s="26" t="n"/>
      <c r="J946" s="26" t="n"/>
      <c r="K946" s="26" t="n"/>
      <c r="L946" s="26" t="n"/>
      <c r="M946" s="26" t="n"/>
      <c r="N946" s="26" t="n"/>
      <c r="O946" s="26" t="n"/>
      <c r="P946" s="26" t="n"/>
      <c r="Q946" s="26" t="n"/>
      <c r="R946" s="26" t="n"/>
      <c r="S946" s="26" t="n"/>
      <c r="T946" s="26" t="n"/>
      <c r="U946" s="26" t="n"/>
      <c r="V946" s="26" t="n"/>
      <c r="W946" s="26" t="n"/>
      <c r="X946" s="26" t="n"/>
      <c r="Y946" s="26" t="n"/>
      <c r="Z946" s="26" t="n"/>
      <c r="AA946" s="26" t="n"/>
      <c r="AB946" s="26" t="n"/>
      <c r="AC946" s="26" t="n"/>
      <c r="AD946" s="26" t="n"/>
      <c r="AE946" s="26" t="n"/>
      <c r="AF946" s="26" t="n"/>
      <c r="AG946" s="26" t="n"/>
      <c r="AH946" s="26" t="n"/>
      <c r="AI946" s="26" t="n"/>
      <c r="AJ946" s="26" t="n"/>
      <c r="AK946" s="26" t="n"/>
    </row>
    <row r="947" ht="15.75" customHeight="1" s="120">
      <c r="A947" s="26" t="n"/>
      <c r="B947" s="26" t="n"/>
      <c r="C947" s="26" t="n"/>
      <c r="D947" s="26" t="n"/>
      <c r="E947" s="26" t="n"/>
      <c r="F947" s="26" t="n"/>
      <c r="G947" s="26" t="n"/>
      <c r="H947" s="26" t="n"/>
      <c r="I947" s="26" t="n"/>
      <c r="J947" s="26" t="n"/>
      <c r="K947" s="26" t="n"/>
      <c r="L947" s="26" t="n"/>
      <c r="M947" s="26" t="n"/>
      <c r="N947" s="26" t="n"/>
      <c r="O947" s="26" t="n"/>
      <c r="P947" s="26" t="n"/>
      <c r="Q947" s="26" t="n"/>
      <c r="R947" s="26" t="n"/>
      <c r="S947" s="26" t="n"/>
      <c r="T947" s="26" t="n"/>
      <c r="U947" s="26" t="n"/>
      <c r="V947" s="26" t="n"/>
      <c r="W947" s="26" t="n"/>
      <c r="X947" s="26" t="n"/>
      <c r="Y947" s="26" t="n"/>
      <c r="Z947" s="26" t="n"/>
      <c r="AA947" s="26" t="n"/>
      <c r="AB947" s="26" t="n"/>
      <c r="AC947" s="26" t="n"/>
      <c r="AD947" s="26" t="n"/>
      <c r="AE947" s="26" t="n"/>
      <c r="AF947" s="26" t="n"/>
      <c r="AG947" s="26" t="n"/>
      <c r="AH947" s="26" t="n"/>
      <c r="AI947" s="26" t="n"/>
      <c r="AJ947" s="26" t="n"/>
      <c r="AK947" s="26" t="n"/>
    </row>
    <row r="948" ht="15.75" customHeight="1" s="120">
      <c r="A948" s="26" t="n"/>
      <c r="B948" s="26" t="n"/>
      <c r="C948" s="26" t="n"/>
      <c r="D948" s="26" t="n"/>
      <c r="E948" s="26" t="n"/>
      <c r="F948" s="26" t="n"/>
      <c r="G948" s="26" t="n"/>
      <c r="H948" s="26" t="n"/>
      <c r="I948" s="26" t="n"/>
      <c r="J948" s="26" t="n"/>
      <c r="K948" s="26" t="n"/>
      <c r="L948" s="26" t="n"/>
      <c r="M948" s="26" t="n"/>
      <c r="N948" s="26" t="n"/>
      <c r="O948" s="26" t="n"/>
      <c r="P948" s="26" t="n"/>
      <c r="Q948" s="26" t="n"/>
      <c r="R948" s="26" t="n"/>
      <c r="S948" s="26" t="n"/>
      <c r="T948" s="26" t="n"/>
      <c r="U948" s="26" t="n"/>
      <c r="V948" s="26" t="n"/>
      <c r="W948" s="26" t="n"/>
      <c r="X948" s="26" t="n"/>
      <c r="Y948" s="26" t="n"/>
      <c r="Z948" s="26" t="n"/>
      <c r="AA948" s="26" t="n"/>
      <c r="AB948" s="26" t="n"/>
      <c r="AC948" s="26" t="n"/>
      <c r="AD948" s="26" t="n"/>
      <c r="AE948" s="26" t="n"/>
      <c r="AF948" s="26" t="n"/>
      <c r="AG948" s="26" t="n"/>
      <c r="AH948" s="26" t="n"/>
      <c r="AI948" s="26" t="n"/>
      <c r="AJ948" s="26" t="n"/>
      <c r="AK948" s="26" t="n"/>
    </row>
    <row r="949" ht="15.75" customHeight="1" s="120">
      <c r="A949" s="26" t="n"/>
      <c r="B949" s="26" t="n"/>
      <c r="C949" s="26" t="n"/>
      <c r="D949" s="26" t="n"/>
      <c r="E949" s="26" t="n"/>
      <c r="F949" s="26" t="n"/>
      <c r="G949" s="26" t="n"/>
      <c r="H949" s="26" t="n"/>
      <c r="I949" s="26" t="n"/>
      <c r="J949" s="26" t="n"/>
      <c r="K949" s="26" t="n"/>
      <c r="L949" s="26" t="n"/>
      <c r="M949" s="26" t="n"/>
      <c r="N949" s="26" t="n"/>
      <c r="O949" s="26" t="n"/>
      <c r="P949" s="26" t="n"/>
      <c r="Q949" s="26" t="n"/>
      <c r="R949" s="26" t="n"/>
      <c r="S949" s="26" t="n"/>
      <c r="T949" s="26" t="n"/>
      <c r="U949" s="26" t="n"/>
      <c r="V949" s="26" t="n"/>
      <c r="W949" s="26" t="n"/>
      <c r="X949" s="26" t="n"/>
      <c r="Y949" s="26" t="n"/>
      <c r="Z949" s="26" t="n"/>
      <c r="AA949" s="26" t="n"/>
      <c r="AB949" s="26" t="n"/>
      <c r="AC949" s="26" t="n"/>
      <c r="AD949" s="26" t="n"/>
      <c r="AE949" s="26" t="n"/>
      <c r="AF949" s="26" t="n"/>
      <c r="AG949" s="26" t="n"/>
      <c r="AH949" s="26" t="n"/>
      <c r="AI949" s="26" t="n"/>
      <c r="AJ949" s="26" t="n"/>
      <c r="AK949" s="26" t="n"/>
    </row>
    <row r="950" ht="15.75" customHeight="1" s="120">
      <c r="A950" s="26" t="n"/>
      <c r="B950" s="26" t="n"/>
      <c r="C950" s="26" t="n"/>
      <c r="D950" s="26" t="n"/>
      <c r="E950" s="26" t="n"/>
      <c r="F950" s="26" t="n"/>
      <c r="G950" s="26" t="n"/>
      <c r="H950" s="26" t="n"/>
      <c r="I950" s="26" t="n"/>
      <c r="J950" s="26" t="n"/>
      <c r="K950" s="26" t="n"/>
      <c r="L950" s="26" t="n"/>
      <c r="M950" s="26" t="n"/>
      <c r="N950" s="26" t="n"/>
      <c r="O950" s="26" t="n"/>
      <c r="P950" s="26" t="n"/>
      <c r="Q950" s="26" t="n"/>
      <c r="R950" s="26" t="n"/>
      <c r="S950" s="26" t="n"/>
      <c r="T950" s="26" t="n"/>
      <c r="U950" s="26" t="n"/>
      <c r="V950" s="26" t="n"/>
      <c r="W950" s="26" t="n"/>
      <c r="X950" s="26" t="n"/>
      <c r="Y950" s="26" t="n"/>
      <c r="Z950" s="26" t="n"/>
      <c r="AA950" s="26" t="n"/>
      <c r="AB950" s="26" t="n"/>
      <c r="AC950" s="26" t="n"/>
      <c r="AD950" s="26" t="n"/>
      <c r="AE950" s="26" t="n"/>
      <c r="AF950" s="26" t="n"/>
      <c r="AG950" s="26" t="n"/>
      <c r="AH950" s="26" t="n"/>
      <c r="AI950" s="26" t="n"/>
      <c r="AJ950" s="26" t="n"/>
      <c r="AK950" s="26" t="n"/>
    </row>
    <row r="951" ht="15.75" customHeight="1" s="120">
      <c r="A951" s="26" t="n"/>
      <c r="B951" s="26" t="n"/>
      <c r="C951" s="26" t="n"/>
      <c r="D951" s="26" t="n"/>
      <c r="E951" s="26" t="n"/>
      <c r="F951" s="26" t="n"/>
      <c r="G951" s="26" t="n"/>
      <c r="H951" s="26" t="n"/>
      <c r="I951" s="26" t="n"/>
      <c r="J951" s="26" t="n"/>
      <c r="K951" s="26" t="n"/>
      <c r="L951" s="26" t="n"/>
      <c r="M951" s="26" t="n"/>
      <c r="N951" s="26" t="n"/>
      <c r="O951" s="26" t="n"/>
      <c r="P951" s="26" t="n"/>
      <c r="Q951" s="26" t="n"/>
      <c r="R951" s="26" t="n"/>
      <c r="S951" s="26" t="n"/>
      <c r="T951" s="26" t="n"/>
      <c r="U951" s="26" t="n"/>
      <c r="V951" s="26" t="n"/>
      <c r="W951" s="26" t="n"/>
      <c r="X951" s="26" t="n"/>
      <c r="Y951" s="26" t="n"/>
      <c r="Z951" s="26" t="n"/>
      <c r="AA951" s="26" t="n"/>
      <c r="AB951" s="26" t="n"/>
      <c r="AC951" s="26" t="n"/>
      <c r="AD951" s="26" t="n"/>
      <c r="AE951" s="26" t="n"/>
      <c r="AF951" s="26" t="n"/>
      <c r="AG951" s="26" t="n"/>
      <c r="AH951" s="26" t="n"/>
      <c r="AI951" s="26" t="n"/>
      <c r="AJ951" s="26" t="n"/>
      <c r="AK951" s="26" t="n"/>
    </row>
    <row r="952" ht="15.75" customHeight="1" s="120">
      <c r="A952" s="26" t="n"/>
      <c r="B952" s="26" t="n"/>
      <c r="C952" s="26" t="n"/>
      <c r="D952" s="26" t="n"/>
      <c r="E952" s="26" t="n"/>
      <c r="F952" s="26" t="n"/>
      <c r="G952" s="26" t="n"/>
      <c r="H952" s="26" t="n"/>
      <c r="I952" s="26" t="n"/>
      <c r="J952" s="26" t="n"/>
      <c r="K952" s="26" t="n"/>
      <c r="L952" s="26" t="n"/>
      <c r="M952" s="26" t="n"/>
      <c r="N952" s="26" t="n"/>
      <c r="O952" s="26" t="n"/>
      <c r="P952" s="26" t="n"/>
      <c r="Q952" s="26" t="n"/>
      <c r="R952" s="26" t="n"/>
      <c r="S952" s="26" t="n"/>
      <c r="T952" s="26" t="n"/>
      <c r="U952" s="26" t="n"/>
      <c r="V952" s="26" t="n"/>
      <c r="W952" s="26" t="n"/>
      <c r="X952" s="26" t="n"/>
      <c r="Y952" s="26" t="n"/>
      <c r="Z952" s="26" t="n"/>
      <c r="AA952" s="26" t="n"/>
      <c r="AB952" s="26" t="n"/>
      <c r="AC952" s="26" t="n"/>
      <c r="AD952" s="26" t="n"/>
      <c r="AE952" s="26" t="n"/>
      <c r="AF952" s="26" t="n"/>
      <c r="AG952" s="26" t="n"/>
      <c r="AH952" s="26" t="n"/>
      <c r="AI952" s="26" t="n"/>
      <c r="AJ952" s="26" t="n"/>
      <c r="AK952" s="26" t="n"/>
    </row>
    <row r="953" ht="15.75" customHeight="1" s="120">
      <c r="A953" s="26" t="n"/>
      <c r="B953" s="26" t="n"/>
      <c r="C953" s="26" t="n"/>
      <c r="D953" s="26" t="n"/>
      <c r="E953" s="26" t="n"/>
      <c r="F953" s="26" t="n"/>
      <c r="G953" s="26" t="n"/>
      <c r="H953" s="26" t="n"/>
      <c r="I953" s="26" t="n"/>
      <c r="J953" s="26" t="n"/>
      <c r="K953" s="26" t="n"/>
      <c r="L953" s="26" t="n"/>
      <c r="M953" s="26" t="n"/>
      <c r="N953" s="26" t="n"/>
      <c r="O953" s="26" t="n"/>
      <c r="P953" s="26" t="n"/>
      <c r="Q953" s="26" t="n"/>
      <c r="R953" s="26" t="n"/>
      <c r="S953" s="26" t="n"/>
      <c r="T953" s="26" t="n"/>
      <c r="U953" s="26" t="n"/>
      <c r="V953" s="26" t="n"/>
      <c r="W953" s="26" t="n"/>
      <c r="X953" s="26" t="n"/>
      <c r="Y953" s="26" t="n"/>
      <c r="Z953" s="26" t="n"/>
      <c r="AA953" s="26" t="n"/>
      <c r="AB953" s="26" t="n"/>
      <c r="AC953" s="26" t="n"/>
      <c r="AD953" s="26" t="n"/>
      <c r="AE953" s="26" t="n"/>
      <c r="AF953" s="26" t="n"/>
      <c r="AG953" s="26" t="n"/>
      <c r="AH953" s="26" t="n"/>
      <c r="AI953" s="26" t="n"/>
      <c r="AJ953" s="26" t="n"/>
      <c r="AK953" s="26" t="n"/>
    </row>
    <row r="954" ht="15.75" customHeight="1" s="120">
      <c r="A954" s="26" t="n"/>
      <c r="B954" s="26" t="n"/>
      <c r="C954" s="26" t="n"/>
      <c r="D954" s="26" t="n"/>
      <c r="E954" s="26" t="n"/>
      <c r="F954" s="26" t="n"/>
      <c r="G954" s="26" t="n"/>
      <c r="H954" s="26" t="n"/>
      <c r="I954" s="26" t="n"/>
      <c r="J954" s="26" t="n"/>
      <c r="K954" s="26" t="n"/>
      <c r="L954" s="26" t="n"/>
      <c r="M954" s="26" t="n"/>
      <c r="N954" s="26" t="n"/>
      <c r="O954" s="26" t="n"/>
      <c r="P954" s="26" t="n"/>
      <c r="Q954" s="26" t="n"/>
      <c r="R954" s="26" t="n"/>
      <c r="S954" s="26" t="n"/>
      <c r="T954" s="26" t="n"/>
      <c r="U954" s="26" t="n"/>
      <c r="V954" s="26" t="n"/>
      <c r="W954" s="26" t="n"/>
      <c r="X954" s="26" t="n"/>
      <c r="Y954" s="26" t="n"/>
      <c r="Z954" s="26" t="n"/>
      <c r="AA954" s="26" t="n"/>
      <c r="AB954" s="26" t="n"/>
      <c r="AC954" s="26" t="n"/>
      <c r="AD954" s="26" t="n"/>
      <c r="AE954" s="26" t="n"/>
      <c r="AF954" s="26" t="n"/>
      <c r="AG954" s="26" t="n"/>
      <c r="AH954" s="26" t="n"/>
      <c r="AI954" s="26" t="n"/>
      <c r="AJ954" s="26" t="n"/>
      <c r="AK954" s="26" t="n"/>
    </row>
    <row r="955" ht="15.75" customHeight="1" s="120">
      <c r="A955" s="26" t="n"/>
      <c r="B955" s="26" t="n"/>
      <c r="C955" s="26" t="n"/>
      <c r="D955" s="26" t="n"/>
      <c r="E955" s="26" t="n"/>
      <c r="F955" s="26" t="n"/>
      <c r="G955" s="26" t="n"/>
      <c r="H955" s="26" t="n"/>
      <c r="I955" s="26" t="n"/>
      <c r="J955" s="26" t="n"/>
      <c r="K955" s="26" t="n"/>
      <c r="L955" s="26" t="n"/>
      <c r="M955" s="26" t="n"/>
      <c r="N955" s="26" t="n"/>
      <c r="O955" s="26" t="n"/>
      <c r="P955" s="26" t="n"/>
      <c r="Q955" s="26" t="n"/>
      <c r="R955" s="26" t="n"/>
      <c r="S955" s="26" t="n"/>
      <c r="T955" s="26" t="n"/>
      <c r="U955" s="26" t="n"/>
      <c r="V955" s="26" t="n"/>
      <c r="W955" s="26" t="n"/>
      <c r="X955" s="26" t="n"/>
      <c r="Y955" s="26" t="n"/>
      <c r="Z955" s="26" t="n"/>
      <c r="AA955" s="26" t="n"/>
      <c r="AB955" s="26" t="n"/>
      <c r="AC955" s="26" t="n"/>
      <c r="AD955" s="26" t="n"/>
      <c r="AE955" s="26" t="n"/>
      <c r="AF955" s="26" t="n"/>
      <c r="AG955" s="26" t="n"/>
      <c r="AH955" s="26" t="n"/>
      <c r="AI955" s="26" t="n"/>
      <c r="AJ955" s="26" t="n"/>
      <c r="AK955" s="26" t="n"/>
    </row>
    <row r="956" ht="15.75" customHeight="1" s="120">
      <c r="A956" s="26" t="n"/>
      <c r="B956" s="26" t="n"/>
      <c r="C956" s="26" t="n"/>
      <c r="D956" s="26" t="n"/>
      <c r="E956" s="26" t="n"/>
      <c r="F956" s="26" t="n"/>
      <c r="G956" s="26" t="n"/>
      <c r="H956" s="26" t="n"/>
      <c r="I956" s="26" t="n"/>
      <c r="J956" s="26" t="n"/>
      <c r="K956" s="26" t="n"/>
      <c r="L956" s="26" t="n"/>
      <c r="M956" s="26" t="n"/>
      <c r="N956" s="26" t="n"/>
      <c r="O956" s="26" t="n"/>
      <c r="P956" s="26" t="n"/>
      <c r="Q956" s="26" t="n"/>
      <c r="R956" s="26" t="n"/>
      <c r="S956" s="26" t="n"/>
      <c r="T956" s="26" t="n"/>
      <c r="U956" s="26" t="n"/>
      <c r="V956" s="26" t="n"/>
      <c r="W956" s="26" t="n"/>
      <c r="X956" s="26" t="n"/>
      <c r="Y956" s="26" t="n"/>
      <c r="Z956" s="26" t="n"/>
      <c r="AA956" s="26" t="n"/>
      <c r="AB956" s="26" t="n"/>
      <c r="AC956" s="26" t="n"/>
      <c r="AD956" s="26" t="n"/>
      <c r="AE956" s="26" t="n"/>
      <c r="AF956" s="26" t="n"/>
      <c r="AG956" s="26" t="n"/>
      <c r="AH956" s="26" t="n"/>
      <c r="AI956" s="26" t="n"/>
      <c r="AJ956" s="26" t="n"/>
      <c r="AK956" s="26" t="n"/>
    </row>
    <row r="957" ht="15.75" customHeight="1" s="120">
      <c r="A957" s="26" t="n"/>
      <c r="B957" s="26" t="n"/>
      <c r="C957" s="26" t="n"/>
      <c r="D957" s="26" t="n"/>
      <c r="E957" s="26" t="n"/>
      <c r="F957" s="26" t="n"/>
      <c r="G957" s="26" t="n"/>
      <c r="H957" s="26" t="n"/>
      <c r="I957" s="26" t="n"/>
      <c r="J957" s="26" t="n"/>
      <c r="K957" s="26" t="n"/>
      <c r="L957" s="26" t="n"/>
      <c r="M957" s="26" t="n"/>
      <c r="N957" s="26" t="n"/>
      <c r="O957" s="26" t="n"/>
      <c r="P957" s="26" t="n"/>
      <c r="Q957" s="26" t="n"/>
      <c r="R957" s="26" t="n"/>
      <c r="S957" s="26" t="n"/>
      <c r="T957" s="26" t="n"/>
      <c r="U957" s="26" t="n"/>
      <c r="V957" s="26" t="n"/>
      <c r="W957" s="26" t="n"/>
      <c r="X957" s="26" t="n"/>
      <c r="Y957" s="26" t="n"/>
      <c r="Z957" s="26" t="n"/>
      <c r="AA957" s="26" t="n"/>
      <c r="AB957" s="26" t="n"/>
      <c r="AC957" s="26" t="n"/>
      <c r="AD957" s="26" t="n"/>
      <c r="AE957" s="26" t="n"/>
      <c r="AF957" s="26" t="n"/>
      <c r="AG957" s="26" t="n"/>
      <c r="AH957" s="26" t="n"/>
      <c r="AI957" s="26" t="n"/>
      <c r="AJ957" s="26" t="n"/>
      <c r="AK957" s="26" t="n"/>
    </row>
    <row r="958" ht="15.75" customHeight="1" s="120">
      <c r="A958" s="26" t="n"/>
      <c r="B958" s="26" t="n"/>
      <c r="C958" s="26" t="n"/>
      <c r="D958" s="26" t="n"/>
      <c r="E958" s="26" t="n"/>
      <c r="F958" s="26" t="n"/>
      <c r="G958" s="26" t="n"/>
      <c r="H958" s="26" t="n"/>
      <c r="I958" s="26" t="n"/>
      <c r="J958" s="26" t="n"/>
      <c r="K958" s="26" t="n"/>
      <c r="L958" s="26" t="n"/>
      <c r="M958" s="26" t="n"/>
      <c r="N958" s="26" t="n"/>
      <c r="O958" s="26" t="n"/>
      <c r="P958" s="26" t="n"/>
      <c r="Q958" s="26" t="n"/>
      <c r="R958" s="26" t="n"/>
      <c r="S958" s="26" t="n"/>
      <c r="T958" s="26" t="n"/>
      <c r="U958" s="26" t="n"/>
      <c r="V958" s="26" t="n"/>
      <c r="W958" s="26" t="n"/>
      <c r="X958" s="26" t="n"/>
      <c r="Y958" s="26" t="n"/>
      <c r="Z958" s="26" t="n"/>
      <c r="AA958" s="26" t="n"/>
      <c r="AB958" s="26" t="n"/>
      <c r="AC958" s="26" t="n"/>
      <c r="AD958" s="26" t="n"/>
      <c r="AE958" s="26" t="n"/>
      <c r="AF958" s="26" t="n"/>
      <c r="AG958" s="26" t="n"/>
      <c r="AH958" s="26" t="n"/>
      <c r="AI958" s="26" t="n"/>
      <c r="AJ958" s="26" t="n"/>
      <c r="AK958" s="26" t="n"/>
    </row>
    <row r="959" ht="15.75" customHeight="1" s="120">
      <c r="A959" s="26" t="n"/>
      <c r="B959" s="26" t="n"/>
      <c r="C959" s="26" t="n"/>
      <c r="D959" s="26" t="n"/>
      <c r="E959" s="26" t="n"/>
      <c r="F959" s="26" t="n"/>
      <c r="G959" s="26" t="n"/>
      <c r="H959" s="26" t="n"/>
      <c r="I959" s="26" t="n"/>
      <c r="J959" s="26" t="n"/>
      <c r="K959" s="26" t="n"/>
      <c r="L959" s="26" t="n"/>
      <c r="M959" s="26" t="n"/>
      <c r="N959" s="26" t="n"/>
      <c r="O959" s="26" t="n"/>
      <c r="P959" s="26" t="n"/>
      <c r="Q959" s="26" t="n"/>
      <c r="R959" s="26" t="n"/>
      <c r="S959" s="26" t="n"/>
      <c r="T959" s="26" t="n"/>
      <c r="U959" s="26" t="n"/>
      <c r="V959" s="26" t="n"/>
      <c r="W959" s="26" t="n"/>
      <c r="X959" s="26" t="n"/>
      <c r="Y959" s="26" t="n"/>
      <c r="Z959" s="26" t="n"/>
      <c r="AA959" s="26" t="n"/>
      <c r="AB959" s="26" t="n"/>
      <c r="AC959" s="26" t="n"/>
      <c r="AD959" s="26" t="n"/>
      <c r="AE959" s="26" t="n"/>
      <c r="AF959" s="26" t="n"/>
      <c r="AG959" s="26" t="n"/>
      <c r="AH959" s="26" t="n"/>
      <c r="AI959" s="26" t="n"/>
      <c r="AJ959" s="26" t="n"/>
      <c r="AK959" s="26" t="n"/>
    </row>
    <row r="960" ht="15.75" customHeight="1" s="120">
      <c r="A960" s="26" t="n"/>
      <c r="B960" s="26" t="n"/>
      <c r="C960" s="26" t="n"/>
      <c r="D960" s="26" t="n"/>
      <c r="E960" s="26" t="n"/>
      <c r="F960" s="26" t="n"/>
      <c r="G960" s="26" t="n"/>
      <c r="H960" s="26" t="n"/>
      <c r="I960" s="26" t="n"/>
      <c r="J960" s="26" t="n"/>
      <c r="K960" s="26" t="n"/>
      <c r="L960" s="26" t="n"/>
      <c r="M960" s="26" t="n"/>
      <c r="N960" s="26" t="n"/>
      <c r="O960" s="26" t="n"/>
      <c r="P960" s="26" t="n"/>
      <c r="Q960" s="26" t="n"/>
      <c r="R960" s="26" t="n"/>
      <c r="S960" s="26" t="n"/>
      <c r="T960" s="26" t="n"/>
      <c r="U960" s="26" t="n"/>
      <c r="V960" s="26" t="n"/>
      <c r="W960" s="26" t="n"/>
      <c r="X960" s="26" t="n"/>
      <c r="Y960" s="26" t="n"/>
      <c r="Z960" s="26" t="n"/>
      <c r="AA960" s="26" t="n"/>
      <c r="AB960" s="26" t="n"/>
      <c r="AC960" s="26" t="n"/>
      <c r="AD960" s="26" t="n"/>
      <c r="AE960" s="26" t="n"/>
      <c r="AF960" s="26" t="n"/>
      <c r="AG960" s="26" t="n"/>
      <c r="AH960" s="26" t="n"/>
      <c r="AI960" s="26" t="n"/>
      <c r="AJ960" s="26" t="n"/>
      <c r="AK960" s="26" t="n"/>
    </row>
    <row r="961" ht="15.75" customHeight="1" s="120">
      <c r="A961" s="26" t="n"/>
      <c r="B961" s="26" t="n"/>
      <c r="C961" s="26" t="n"/>
      <c r="D961" s="26" t="n"/>
      <c r="E961" s="26" t="n"/>
      <c r="F961" s="26" t="n"/>
      <c r="G961" s="26" t="n"/>
      <c r="H961" s="26" t="n"/>
      <c r="I961" s="26" t="n"/>
      <c r="J961" s="26" t="n"/>
      <c r="K961" s="26" t="n"/>
      <c r="L961" s="26" t="n"/>
      <c r="M961" s="26" t="n"/>
      <c r="N961" s="26" t="n"/>
      <c r="O961" s="26" t="n"/>
      <c r="P961" s="26" t="n"/>
      <c r="Q961" s="26" t="n"/>
      <c r="R961" s="26" t="n"/>
      <c r="S961" s="26" t="n"/>
      <c r="T961" s="26" t="n"/>
      <c r="U961" s="26" t="n"/>
      <c r="V961" s="26" t="n"/>
      <c r="W961" s="26" t="n"/>
      <c r="X961" s="26" t="n"/>
      <c r="Y961" s="26" t="n"/>
      <c r="Z961" s="26" t="n"/>
      <c r="AA961" s="26" t="n"/>
      <c r="AB961" s="26" t="n"/>
      <c r="AC961" s="26" t="n"/>
      <c r="AD961" s="26" t="n"/>
      <c r="AE961" s="26" t="n"/>
      <c r="AF961" s="26" t="n"/>
      <c r="AG961" s="26" t="n"/>
      <c r="AH961" s="26" t="n"/>
      <c r="AI961" s="26" t="n"/>
      <c r="AJ961" s="26" t="n"/>
      <c r="AK961" s="26" t="n"/>
    </row>
    <row r="962" ht="15.75" customHeight="1" s="120">
      <c r="A962" s="26" t="n"/>
      <c r="B962" s="26" t="n"/>
      <c r="C962" s="26" t="n"/>
      <c r="D962" s="26" t="n"/>
      <c r="E962" s="26" t="n"/>
      <c r="F962" s="26" t="n"/>
      <c r="G962" s="26" t="n"/>
      <c r="H962" s="26" t="n"/>
      <c r="I962" s="26" t="n"/>
      <c r="J962" s="26" t="n"/>
      <c r="K962" s="26" t="n"/>
      <c r="L962" s="26" t="n"/>
      <c r="M962" s="26" t="n"/>
      <c r="N962" s="26" t="n"/>
      <c r="O962" s="26" t="n"/>
      <c r="P962" s="26" t="n"/>
      <c r="Q962" s="26" t="n"/>
      <c r="R962" s="26" t="n"/>
      <c r="S962" s="26" t="n"/>
      <c r="T962" s="26" t="n"/>
      <c r="U962" s="26" t="n"/>
      <c r="V962" s="26" t="n"/>
      <c r="W962" s="26" t="n"/>
      <c r="X962" s="26" t="n"/>
      <c r="Y962" s="26" t="n"/>
      <c r="Z962" s="26" t="n"/>
      <c r="AA962" s="26" t="n"/>
      <c r="AB962" s="26" t="n"/>
      <c r="AC962" s="26" t="n"/>
      <c r="AD962" s="26" t="n"/>
      <c r="AE962" s="26" t="n"/>
      <c r="AF962" s="26" t="n"/>
      <c r="AG962" s="26" t="n"/>
      <c r="AH962" s="26" t="n"/>
      <c r="AI962" s="26" t="n"/>
      <c r="AJ962" s="26" t="n"/>
      <c r="AK962" s="26" t="n"/>
    </row>
    <row r="963" ht="15.75" customHeight="1" s="120">
      <c r="A963" s="26" t="n"/>
      <c r="B963" s="26" t="n"/>
      <c r="C963" s="26" t="n"/>
      <c r="D963" s="26" t="n"/>
      <c r="E963" s="26" t="n"/>
      <c r="F963" s="26" t="n"/>
      <c r="G963" s="26" t="n"/>
      <c r="H963" s="26" t="n"/>
      <c r="I963" s="26" t="n"/>
      <c r="J963" s="26" t="n"/>
      <c r="K963" s="26" t="n"/>
      <c r="L963" s="26" t="n"/>
      <c r="M963" s="26" t="n"/>
      <c r="N963" s="26" t="n"/>
      <c r="O963" s="26" t="n"/>
      <c r="P963" s="26" t="n"/>
      <c r="Q963" s="26" t="n"/>
      <c r="R963" s="26" t="n"/>
      <c r="S963" s="26" t="n"/>
      <c r="T963" s="26" t="n"/>
      <c r="U963" s="26" t="n"/>
      <c r="V963" s="26" t="n"/>
      <c r="W963" s="26" t="n"/>
      <c r="X963" s="26" t="n"/>
      <c r="Y963" s="26" t="n"/>
      <c r="Z963" s="26" t="n"/>
      <c r="AA963" s="26" t="n"/>
      <c r="AB963" s="26" t="n"/>
      <c r="AC963" s="26" t="n"/>
      <c r="AD963" s="26" t="n"/>
      <c r="AE963" s="26" t="n"/>
      <c r="AF963" s="26" t="n"/>
      <c r="AG963" s="26" t="n"/>
      <c r="AH963" s="26" t="n"/>
      <c r="AI963" s="26" t="n"/>
      <c r="AJ963" s="26" t="n"/>
      <c r="AK963" s="26" t="n"/>
    </row>
    <row r="964" ht="15.75" customHeight="1" s="120">
      <c r="A964" s="26" t="n"/>
      <c r="B964" s="26" t="n"/>
      <c r="C964" s="26" t="n"/>
      <c r="D964" s="26" t="n"/>
      <c r="E964" s="26" t="n"/>
      <c r="F964" s="26" t="n"/>
      <c r="G964" s="26" t="n"/>
      <c r="H964" s="26" t="n"/>
      <c r="I964" s="26" t="n"/>
      <c r="J964" s="26" t="n"/>
      <c r="K964" s="26" t="n"/>
      <c r="L964" s="26" t="n"/>
      <c r="M964" s="26" t="n"/>
      <c r="N964" s="26" t="n"/>
      <c r="O964" s="26" t="n"/>
      <c r="P964" s="26" t="n"/>
      <c r="Q964" s="26" t="n"/>
      <c r="R964" s="26" t="n"/>
      <c r="S964" s="26" t="n"/>
      <c r="T964" s="26" t="n"/>
      <c r="U964" s="26" t="n"/>
      <c r="V964" s="26" t="n"/>
      <c r="W964" s="26" t="n"/>
      <c r="X964" s="26" t="n"/>
      <c r="Y964" s="26" t="n"/>
      <c r="Z964" s="26" t="n"/>
      <c r="AA964" s="26" t="n"/>
      <c r="AB964" s="26" t="n"/>
      <c r="AC964" s="26" t="n"/>
      <c r="AD964" s="26" t="n"/>
      <c r="AE964" s="26" t="n"/>
      <c r="AF964" s="26" t="n"/>
      <c r="AG964" s="26" t="n"/>
      <c r="AH964" s="26" t="n"/>
      <c r="AI964" s="26" t="n"/>
      <c r="AJ964" s="26" t="n"/>
      <c r="AK964" s="26" t="n"/>
    </row>
    <row r="965" ht="15.75" customHeight="1" s="120">
      <c r="A965" s="26" t="n"/>
      <c r="B965" s="26" t="n"/>
      <c r="C965" s="26" t="n"/>
      <c r="D965" s="26" t="n"/>
      <c r="E965" s="26" t="n"/>
      <c r="F965" s="26" t="n"/>
      <c r="G965" s="26" t="n"/>
      <c r="H965" s="26" t="n"/>
      <c r="I965" s="26" t="n"/>
      <c r="J965" s="26" t="n"/>
      <c r="K965" s="26" t="n"/>
      <c r="L965" s="26" t="n"/>
      <c r="M965" s="26" t="n"/>
      <c r="N965" s="26" t="n"/>
      <c r="O965" s="26" t="n"/>
      <c r="P965" s="26" t="n"/>
      <c r="Q965" s="26" t="n"/>
      <c r="R965" s="26" t="n"/>
      <c r="S965" s="26" t="n"/>
      <c r="T965" s="26" t="n"/>
      <c r="U965" s="26" t="n"/>
      <c r="V965" s="26" t="n"/>
      <c r="W965" s="26" t="n"/>
      <c r="X965" s="26" t="n"/>
      <c r="Y965" s="26" t="n"/>
      <c r="Z965" s="26" t="n"/>
      <c r="AA965" s="26" t="n"/>
      <c r="AB965" s="26" t="n"/>
      <c r="AC965" s="26" t="n"/>
      <c r="AD965" s="26" t="n"/>
      <c r="AE965" s="26" t="n"/>
      <c r="AF965" s="26" t="n"/>
      <c r="AG965" s="26" t="n"/>
      <c r="AH965" s="26" t="n"/>
      <c r="AI965" s="26" t="n"/>
      <c r="AJ965" s="26" t="n"/>
      <c r="AK965" s="26" t="n"/>
    </row>
    <row r="966" ht="15.75" customHeight="1" s="120">
      <c r="A966" s="26" t="n"/>
      <c r="B966" s="26" t="n"/>
      <c r="C966" s="26" t="n"/>
      <c r="D966" s="26" t="n"/>
      <c r="E966" s="26" t="n"/>
      <c r="F966" s="26" t="n"/>
      <c r="G966" s="26" t="n"/>
      <c r="H966" s="26" t="n"/>
      <c r="I966" s="26" t="n"/>
      <c r="J966" s="26" t="n"/>
      <c r="K966" s="26" t="n"/>
      <c r="L966" s="26" t="n"/>
      <c r="M966" s="26" t="n"/>
      <c r="N966" s="26" t="n"/>
      <c r="O966" s="26" t="n"/>
      <c r="P966" s="26" t="n"/>
      <c r="Q966" s="26" t="n"/>
      <c r="R966" s="26" t="n"/>
      <c r="S966" s="26" t="n"/>
      <c r="T966" s="26" t="n"/>
      <c r="U966" s="26" t="n"/>
      <c r="V966" s="26" t="n"/>
      <c r="W966" s="26" t="n"/>
      <c r="X966" s="26" t="n"/>
      <c r="Y966" s="26" t="n"/>
      <c r="Z966" s="26" t="n"/>
      <c r="AA966" s="26" t="n"/>
      <c r="AB966" s="26" t="n"/>
      <c r="AC966" s="26" t="n"/>
      <c r="AD966" s="26" t="n"/>
      <c r="AE966" s="26" t="n"/>
      <c r="AF966" s="26" t="n"/>
      <c r="AG966" s="26" t="n"/>
      <c r="AH966" s="26" t="n"/>
      <c r="AI966" s="26" t="n"/>
      <c r="AJ966" s="26" t="n"/>
      <c r="AK966" s="26" t="n"/>
    </row>
    <row r="967" ht="15.75" customHeight="1" s="120">
      <c r="A967" s="26" t="n"/>
      <c r="B967" s="26" t="n"/>
      <c r="C967" s="26" t="n"/>
      <c r="D967" s="26" t="n"/>
      <c r="E967" s="26" t="n"/>
      <c r="F967" s="26" t="n"/>
      <c r="G967" s="26" t="n"/>
      <c r="H967" s="26" t="n"/>
      <c r="I967" s="26" t="n"/>
      <c r="J967" s="26" t="n"/>
      <c r="K967" s="26" t="n"/>
      <c r="L967" s="26" t="n"/>
      <c r="M967" s="26" t="n"/>
      <c r="N967" s="26" t="n"/>
      <c r="O967" s="26" t="n"/>
      <c r="P967" s="26" t="n"/>
      <c r="Q967" s="26" t="n"/>
      <c r="R967" s="26" t="n"/>
      <c r="S967" s="26" t="n"/>
      <c r="T967" s="26" t="n"/>
      <c r="U967" s="26" t="n"/>
      <c r="V967" s="26" t="n"/>
      <c r="W967" s="26" t="n"/>
      <c r="X967" s="26" t="n"/>
      <c r="Y967" s="26" t="n"/>
      <c r="Z967" s="26" t="n"/>
      <c r="AA967" s="26" t="n"/>
      <c r="AB967" s="26" t="n"/>
      <c r="AC967" s="26" t="n"/>
      <c r="AD967" s="26" t="n"/>
      <c r="AE967" s="26" t="n"/>
      <c r="AF967" s="26" t="n"/>
      <c r="AG967" s="26" t="n"/>
      <c r="AH967" s="26" t="n"/>
      <c r="AI967" s="26" t="n"/>
      <c r="AJ967" s="26" t="n"/>
      <c r="AK967" s="26" t="n"/>
    </row>
    <row r="968" ht="15.75" customHeight="1" s="120">
      <c r="A968" s="26" t="n"/>
      <c r="B968" s="26" t="n"/>
      <c r="C968" s="26" t="n"/>
      <c r="D968" s="26" t="n"/>
      <c r="E968" s="26" t="n"/>
      <c r="F968" s="26" t="n"/>
      <c r="G968" s="26" t="n"/>
      <c r="H968" s="26" t="n"/>
      <c r="I968" s="26" t="n"/>
      <c r="J968" s="26" t="n"/>
      <c r="K968" s="26" t="n"/>
      <c r="L968" s="26" t="n"/>
      <c r="M968" s="26" t="n"/>
      <c r="N968" s="26" t="n"/>
      <c r="O968" s="26" t="n"/>
      <c r="P968" s="26" t="n"/>
      <c r="Q968" s="26" t="n"/>
      <c r="R968" s="26" t="n"/>
      <c r="S968" s="26" t="n"/>
      <c r="T968" s="26" t="n"/>
      <c r="U968" s="26" t="n"/>
      <c r="V968" s="26" t="n"/>
      <c r="W968" s="26" t="n"/>
      <c r="X968" s="26" t="n"/>
      <c r="Y968" s="26" t="n"/>
      <c r="Z968" s="26" t="n"/>
      <c r="AA968" s="26" t="n"/>
      <c r="AB968" s="26" t="n"/>
      <c r="AC968" s="26" t="n"/>
      <c r="AD968" s="26" t="n"/>
      <c r="AE968" s="26" t="n"/>
      <c r="AF968" s="26" t="n"/>
      <c r="AG968" s="26" t="n"/>
      <c r="AH968" s="26" t="n"/>
      <c r="AI968" s="26" t="n"/>
      <c r="AJ968" s="26" t="n"/>
      <c r="AK968" s="26" t="n"/>
    </row>
    <row r="969" ht="15.75" customHeight="1" s="120">
      <c r="A969" s="26" t="n"/>
      <c r="B969" s="26" t="n"/>
      <c r="C969" s="26" t="n"/>
      <c r="D969" s="26" t="n"/>
      <c r="E969" s="26" t="n"/>
      <c r="F969" s="26" t="n"/>
      <c r="G969" s="26" t="n"/>
      <c r="H969" s="26" t="n"/>
      <c r="I969" s="26" t="n"/>
      <c r="J969" s="26" t="n"/>
      <c r="K969" s="26" t="n"/>
      <c r="L969" s="26" t="n"/>
      <c r="M969" s="26" t="n"/>
      <c r="N969" s="26" t="n"/>
      <c r="O969" s="26" t="n"/>
      <c r="P969" s="26" t="n"/>
      <c r="Q969" s="26" t="n"/>
      <c r="R969" s="26" t="n"/>
      <c r="S969" s="26" t="n"/>
      <c r="T969" s="26" t="n"/>
      <c r="U969" s="26" t="n"/>
      <c r="V969" s="26" t="n"/>
      <c r="W969" s="26" t="n"/>
      <c r="X969" s="26" t="n"/>
      <c r="Y969" s="26" t="n"/>
      <c r="Z969" s="26" t="n"/>
      <c r="AA969" s="26" t="n"/>
      <c r="AB969" s="26" t="n"/>
      <c r="AC969" s="26" t="n"/>
      <c r="AD969" s="26" t="n"/>
      <c r="AE969" s="26" t="n"/>
      <c r="AF969" s="26" t="n"/>
      <c r="AG969" s="26" t="n"/>
      <c r="AH969" s="26" t="n"/>
      <c r="AI969" s="26" t="n"/>
      <c r="AJ969" s="26" t="n"/>
      <c r="AK969" s="26" t="n"/>
    </row>
    <row r="970" ht="15.75" customHeight="1" s="120">
      <c r="A970" s="26" t="n"/>
      <c r="B970" s="26" t="n"/>
      <c r="C970" s="26" t="n"/>
      <c r="D970" s="26" t="n"/>
      <c r="E970" s="26" t="n"/>
      <c r="F970" s="26" t="n"/>
      <c r="G970" s="26" t="n"/>
      <c r="H970" s="26" t="n"/>
      <c r="I970" s="26" t="n"/>
      <c r="J970" s="26" t="n"/>
      <c r="K970" s="26" t="n"/>
      <c r="L970" s="26" t="n"/>
      <c r="M970" s="26" t="n"/>
      <c r="N970" s="26" t="n"/>
      <c r="O970" s="26" t="n"/>
      <c r="P970" s="26" t="n"/>
      <c r="Q970" s="26" t="n"/>
      <c r="R970" s="26" t="n"/>
      <c r="S970" s="26" t="n"/>
      <c r="T970" s="26" t="n"/>
      <c r="U970" s="26" t="n"/>
      <c r="V970" s="26" t="n"/>
      <c r="W970" s="26" t="n"/>
      <c r="X970" s="26" t="n"/>
      <c r="Y970" s="26" t="n"/>
      <c r="Z970" s="26" t="n"/>
      <c r="AA970" s="26" t="n"/>
      <c r="AB970" s="26" t="n"/>
      <c r="AC970" s="26" t="n"/>
      <c r="AD970" s="26" t="n"/>
      <c r="AE970" s="26" t="n"/>
      <c r="AF970" s="26" t="n"/>
      <c r="AG970" s="26" t="n"/>
      <c r="AH970" s="26" t="n"/>
      <c r="AI970" s="26" t="n"/>
      <c r="AJ970" s="26" t="n"/>
      <c r="AK970" s="26" t="n"/>
    </row>
    <row r="971" ht="15.75" customHeight="1" s="120">
      <c r="A971" s="26" t="n"/>
      <c r="B971" s="26" t="n"/>
      <c r="C971" s="26" t="n"/>
      <c r="D971" s="26" t="n"/>
      <c r="E971" s="26" t="n"/>
      <c r="F971" s="26" t="n"/>
      <c r="G971" s="26" t="n"/>
      <c r="H971" s="26" t="n"/>
      <c r="I971" s="26" t="n"/>
      <c r="J971" s="26" t="n"/>
      <c r="K971" s="26" t="n"/>
      <c r="L971" s="26" t="n"/>
      <c r="M971" s="26" t="n"/>
      <c r="N971" s="26" t="n"/>
      <c r="O971" s="26" t="n"/>
      <c r="P971" s="26" t="n"/>
      <c r="Q971" s="26" t="n"/>
      <c r="R971" s="26" t="n"/>
      <c r="S971" s="26" t="n"/>
      <c r="T971" s="26" t="n"/>
      <c r="U971" s="26" t="n"/>
      <c r="V971" s="26" t="n"/>
      <c r="W971" s="26" t="n"/>
      <c r="X971" s="26" t="n"/>
      <c r="Y971" s="26" t="n"/>
      <c r="Z971" s="26" t="n"/>
      <c r="AA971" s="26" t="n"/>
      <c r="AB971" s="26" t="n"/>
      <c r="AC971" s="26" t="n"/>
      <c r="AD971" s="26" t="n"/>
      <c r="AE971" s="26" t="n"/>
      <c r="AF971" s="26" t="n"/>
      <c r="AG971" s="26" t="n"/>
      <c r="AH971" s="26" t="n"/>
      <c r="AI971" s="26" t="n"/>
      <c r="AJ971" s="26" t="n"/>
      <c r="AK971" s="26" t="n"/>
    </row>
    <row r="972" ht="15.75" customHeight="1" s="120">
      <c r="A972" s="26" t="n"/>
      <c r="B972" s="26" t="n"/>
      <c r="C972" s="26" t="n"/>
      <c r="D972" s="26" t="n"/>
      <c r="E972" s="26" t="n"/>
      <c r="F972" s="26" t="n"/>
      <c r="G972" s="26" t="n"/>
      <c r="H972" s="26" t="n"/>
      <c r="I972" s="26" t="n"/>
      <c r="J972" s="26" t="n"/>
      <c r="K972" s="26" t="n"/>
      <c r="L972" s="26" t="n"/>
      <c r="M972" s="26" t="n"/>
      <c r="N972" s="26" t="n"/>
      <c r="O972" s="26" t="n"/>
      <c r="P972" s="26" t="n"/>
      <c r="Q972" s="26" t="n"/>
      <c r="R972" s="26" t="n"/>
      <c r="S972" s="26" t="n"/>
      <c r="T972" s="26" t="n"/>
      <c r="U972" s="26" t="n"/>
      <c r="V972" s="26" t="n"/>
      <c r="W972" s="26" t="n"/>
      <c r="X972" s="26" t="n"/>
      <c r="Y972" s="26" t="n"/>
      <c r="Z972" s="26" t="n"/>
      <c r="AA972" s="26" t="n"/>
      <c r="AB972" s="26" t="n"/>
      <c r="AC972" s="26" t="n"/>
      <c r="AD972" s="26" t="n"/>
      <c r="AE972" s="26" t="n"/>
      <c r="AF972" s="26" t="n"/>
      <c r="AG972" s="26" t="n"/>
      <c r="AH972" s="26" t="n"/>
      <c r="AI972" s="26" t="n"/>
      <c r="AJ972" s="26" t="n"/>
      <c r="AK972" s="26" t="n"/>
    </row>
    <row r="973" ht="15.75" customHeight="1" s="120">
      <c r="A973" s="26" t="n"/>
      <c r="B973" s="26" t="n"/>
      <c r="C973" s="26" t="n"/>
      <c r="D973" s="26" t="n"/>
      <c r="E973" s="26" t="n"/>
      <c r="F973" s="26" t="n"/>
      <c r="G973" s="26" t="n"/>
      <c r="H973" s="26" t="n"/>
      <c r="I973" s="26" t="n"/>
      <c r="J973" s="26" t="n"/>
      <c r="K973" s="26" t="n"/>
      <c r="L973" s="26" t="n"/>
      <c r="M973" s="26" t="n"/>
      <c r="N973" s="26" t="n"/>
      <c r="O973" s="26" t="n"/>
      <c r="P973" s="26" t="n"/>
      <c r="Q973" s="26" t="n"/>
      <c r="R973" s="26" t="n"/>
      <c r="S973" s="26" t="n"/>
      <c r="T973" s="26" t="n"/>
      <c r="U973" s="26" t="n"/>
      <c r="V973" s="26" t="n"/>
      <c r="W973" s="26" t="n"/>
      <c r="X973" s="26" t="n"/>
      <c r="Y973" s="26" t="n"/>
      <c r="Z973" s="26" t="n"/>
      <c r="AA973" s="26" t="n"/>
      <c r="AB973" s="26" t="n"/>
      <c r="AC973" s="26" t="n"/>
      <c r="AD973" s="26" t="n"/>
      <c r="AE973" s="26" t="n"/>
      <c r="AF973" s="26" t="n"/>
      <c r="AG973" s="26" t="n"/>
      <c r="AH973" s="26" t="n"/>
      <c r="AI973" s="26" t="n"/>
      <c r="AJ973" s="26" t="n"/>
      <c r="AK973" s="26" t="n"/>
    </row>
    <row r="974" ht="15.75" customHeight="1" s="120">
      <c r="A974" s="26" t="n"/>
      <c r="B974" s="26" t="n"/>
      <c r="C974" s="26" t="n"/>
      <c r="D974" s="26" t="n"/>
      <c r="E974" s="26" t="n"/>
      <c r="F974" s="26" t="n"/>
      <c r="G974" s="26" t="n"/>
      <c r="H974" s="26" t="n"/>
      <c r="I974" s="26" t="n"/>
      <c r="J974" s="26" t="n"/>
      <c r="K974" s="26" t="n"/>
      <c r="L974" s="26" t="n"/>
      <c r="M974" s="26" t="n"/>
      <c r="N974" s="26" t="n"/>
      <c r="O974" s="26" t="n"/>
      <c r="P974" s="26" t="n"/>
      <c r="Q974" s="26" t="n"/>
      <c r="R974" s="26" t="n"/>
      <c r="S974" s="26" t="n"/>
      <c r="T974" s="26" t="n"/>
      <c r="U974" s="26" t="n"/>
      <c r="V974" s="26" t="n"/>
      <c r="W974" s="26" t="n"/>
      <c r="X974" s="26" t="n"/>
      <c r="Y974" s="26" t="n"/>
      <c r="Z974" s="26" t="n"/>
      <c r="AA974" s="26" t="n"/>
      <c r="AB974" s="26" t="n"/>
      <c r="AC974" s="26" t="n"/>
      <c r="AD974" s="26" t="n"/>
      <c r="AE974" s="26" t="n"/>
      <c r="AF974" s="26" t="n"/>
      <c r="AG974" s="26" t="n"/>
      <c r="AH974" s="26" t="n"/>
      <c r="AI974" s="26" t="n"/>
      <c r="AJ974" s="26" t="n"/>
      <c r="AK974" s="26" t="n"/>
    </row>
    <row r="975" ht="15.75" customHeight="1" s="120">
      <c r="A975" s="26" t="n"/>
      <c r="B975" s="26" t="n"/>
      <c r="C975" s="26" t="n"/>
      <c r="D975" s="26" t="n"/>
      <c r="E975" s="26" t="n"/>
      <c r="F975" s="26" t="n"/>
      <c r="G975" s="26" t="n"/>
      <c r="H975" s="26" t="n"/>
      <c r="I975" s="26" t="n"/>
      <c r="J975" s="26" t="n"/>
      <c r="K975" s="26" t="n"/>
      <c r="L975" s="26" t="n"/>
      <c r="M975" s="26" t="n"/>
      <c r="N975" s="26" t="n"/>
      <c r="O975" s="26" t="n"/>
      <c r="P975" s="26" t="n"/>
      <c r="Q975" s="26" t="n"/>
      <c r="R975" s="26" t="n"/>
      <c r="S975" s="26" t="n"/>
      <c r="T975" s="26" t="n"/>
      <c r="U975" s="26" t="n"/>
      <c r="V975" s="26" t="n"/>
      <c r="W975" s="26" t="n"/>
      <c r="X975" s="26" t="n"/>
      <c r="Y975" s="26" t="n"/>
      <c r="Z975" s="26" t="n"/>
      <c r="AA975" s="26" t="n"/>
      <c r="AB975" s="26" t="n"/>
      <c r="AC975" s="26" t="n"/>
      <c r="AD975" s="26" t="n"/>
      <c r="AE975" s="26" t="n"/>
      <c r="AF975" s="26" t="n"/>
      <c r="AG975" s="26" t="n"/>
      <c r="AH975" s="26" t="n"/>
      <c r="AI975" s="26" t="n"/>
      <c r="AJ975" s="26" t="n"/>
      <c r="AK975" s="26" t="n"/>
    </row>
    <row r="976" ht="15.75" customHeight="1" s="120">
      <c r="A976" s="26" t="n"/>
      <c r="B976" s="26" t="n"/>
      <c r="C976" s="26" t="n"/>
      <c r="D976" s="26" t="n"/>
      <c r="E976" s="26" t="n"/>
      <c r="F976" s="26" t="n"/>
      <c r="G976" s="26" t="n"/>
      <c r="H976" s="26" t="n"/>
      <c r="I976" s="26" t="n"/>
      <c r="J976" s="26" t="n"/>
      <c r="K976" s="26" t="n"/>
      <c r="L976" s="26" t="n"/>
      <c r="M976" s="26" t="n"/>
      <c r="N976" s="26" t="n"/>
      <c r="O976" s="26" t="n"/>
      <c r="P976" s="26" t="n"/>
      <c r="Q976" s="26" t="n"/>
      <c r="R976" s="26" t="n"/>
      <c r="S976" s="26" t="n"/>
      <c r="T976" s="26" t="n"/>
      <c r="U976" s="26" t="n"/>
      <c r="V976" s="26" t="n"/>
      <c r="W976" s="26" t="n"/>
      <c r="X976" s="26" t="n"/>
      <c r="Y976" s="26" t="n"/>
      <c r="Z976" s="26" t="n"/>
      <c r="AA976" s="26" t="n"/>
      <c r="AB976" s="26" t="n"/>
      <c r="AC976" s="26" t="n"/>
      <c r="AD976" s="26" t="n"/>
      <c r="AE976" s="26" t="n"/>
      <c r="AF976" s="26" t="n"/>
      <c r="AG976" s="26" t="n"/>
      <c r="AH976" s="26" t="n"/>
      <c r="AI976" s="26" t="n"/>
      <c r="AJ976" s="26" t="n"/>
      <c r="AK976" s="26" t="n"/>
    </row>
    <row r="977" ht="15.75" customHeight="1" s="120">
      <c r="A977" s="26" t="n"/>
      <c r="B977" s="26" t="n"/>
      <c r="C977" s="26" t="n"/>
      <c r="D977" s="26" t="n"/>
      <c r="E977" s="26" t="n"/>
      <c r="F977" s="26" t="n"/>
      <c r="G977" s="26" t="n"/>
      <c r="H977" s="26" t="n"/>
      <c r="I977" s="26" t="n"/>
      <c r="J977" s="26" t="n"/>
      <c r="K977" s="26" t="n"/>
      <c r="L977" s="26" t="n"/>
      <c r="M977" s="26" t="n"/>
      <c r="N977" s="26" t="n"/>
      <c r="O977" s="26" t="n"/>
      <c r="P977" s="26" t="n"/>
      <c r="Q977" s="26" t="n"/>
      <c r="R977" s="26" t="n"/>
      <c r="S977" s="26" t="n"/>
      <c r="T977" s="26" t="n"/>
      <c r="U977" s="26" t="n"/>
      <c r="V977" s="26" t="n"/>
      <c r="W977" s="26" t="n"/>
      <c r="X977" s="26" t="n"/>
      <c r="Y977" s="26" t="n"/>
      <c r="Z977" s="26" t="n"/>
      <c r="AA977" s="26" t="n"/>
      <c r="AB977" s="26" t="n"/>
      <c r="AC977" s="26" t="n"/>
      <c r="AD977" s="26" t="n"/>
      <c r="AE977" s="26" t="n"/>
      <c r="AF977" s="26" t="n"/>
      <c r="AG977" s="26" t="n"/>
      <c r="AH977" s="26" t="n"/>
      <c r="AI977" s="26" t="n"/>
      <c r="AJ977" s="26" t="n"/>
      <c r="AK977" s="26" t="n"/>
    </row>
    <row r="978" ht="15.75" customHeight="1" s="120">
      <c r="A978" s="26" t="n"/>
      <c r="B978" s="26" t="n"/>
      <c r="C978" s="26" t="n"/>
      <c r="D978" s="26" t="n"/>
      <c r="E978" s="26" t="n"/>
      <c r="F978" s="26" t="n"/>
      <c r="G978" s="26" t="n"/>
      <c r="H978" s="26" t="n"/>
      <c r="I978" s="26" t="n"/>
      <c r="J978" s="26" t="n"/>
      <c r="K978" s="26" t="n"/>
      <c r="L978" s="26" t="n"/>
      <c r="M978" s="26" t="n"/>
      <c r="N978" s="26" t="n"/>
      <c r="O978" s="26" t="n"/>
      <c r="P978" s="26" t="n"/>
      <c r="Q978" s="26" t="n"/>
      <c r="R978" s="26" t="n"/>
      <c r="S978" s="26" t="n"/>
      <c r="T978" s="26" t="n"/>
      <c r="U978" s="26" t="n"/>
      <c r="V978" s="26" t="n"/>
      <c r="W978" s="26" t="n"/>
      <c r="X978" s="26" t="n"/>
      <c r="Y978" s="26" t="n"/>
      <c r="Z978" s="26" t="n"/>
      <c r="AA978" s="26" t="n"/>
      <c r="AB978" s="26" t="n"/>
      <c r="AC978" s="26" t="n"/>
      <c r="AD978" s="26" t="n"/>
      <c r="AE978" s="26" t="n"/>
      <c r="AF978" s="26" t="n"/>
      <c r="AG978" s="26" t="n"/>
      <c r="AH978" s="26" t="n"/>
      <c r="AI978" s="26" t="n"/>
      <c r="AJ978" s="26" t="n"/>
      <c r="AK978" s="26" t="n"/>
    </row>
    <row r="979" ht="15.75" customHeight="1" s="120">
      <c r="A979" s="26" t="n"/>
      <c r="B979" s="26" t="n"/>
      <c r="C979" s="26" t="n"/>
      <c r="D979" s="26" t="n"/>
      <c r="E979" s="26" t="n"/>
      <c r="F979" s="26" t="n"/>
      <c r="G979" s="26" t="n"/>
      <c r="H979" s="26" t="n"/>
      <c r="I979" s="26" t="n"/>
      <c r="J979" s="26" t="n"/>
      <c r="K979" s="26" t="n"/>
      <c r="L979" s="26" t="n"/>
      <c r="M979" s="26" t="n"/>
      <c r="N979" s="26" t="n"/>
      <c r="O979" s="26" t="n"/>
      <c r="P979" s="26" t="n"/>
      <c r="Q979" s="26" t="n"/>
      <c r="R979" s="26" t="n"/>
      <c r="S979" s="26" t="n"/>
      <c r="T979" s="26" t="n"/>
      <c r="U979" s="26" t="n"/>
      <c r="V979" s="26" t="n"/>
      <c r="W979" s="26" t="n"/>
      <c r="X979" s="26" t="n"/>
      <c r="Y979" s="26" t="n"/>
      <c r="Z979" s="26" t="n"/>
      <c r="AA979" s="26" t="n"/>
      <c r="AB979" s="26" t="n"/>
      <c r="AC979" s="26" t="n"/>
      <c r="AD979" s="26" t="n"/>
      <c r="AE979" s="26" t="n"/>
      <c r="AF979" s="26" t="n"/>
      <c r="AG979" s="26" t="n"/>
      <c r="AH979" s="26" t="n"/>
      <c r="AI979" s="26" t="n"/>
      <c r="AJ979" s="26" t="n"/>
      <c r="AK979" s="26" t="n"/>
    </row>
    <row r="980" ht="15.75" customHeight="1" s="120">
      <c r="A980" s="26" t="n"/>
      <c r="B980" s="26" t="n"/>
      <c r="C980" s="26" t="n"/>
      <c r="D980" s="26" t="n"/>
      <c r="E980" s="26" t="n"/>
      <c r="F980" s="26" t="n"/>
      <c r="G980" s="26" t="n"/>
      <c r="H980" s="26" t="n"/>
      <c r="I980" s="26" t="n"/>
      <c r="J980" s="26" t="n"/>
      <c r="K980" s="26" t="n"/>
      <c r="L980" s="26" t="n"/>
      <c r="M980" s="26" t="n"/>
      <c r="N980" s="26" t="n"/>
      <c r="O980" s="26" t="n"/>
      <c r="P980" s="26" t="n"/>
      <c r="Q980" s="26" t="n"/>
      <c r="R980" s="26" t="n"/>
      <c r="S980" s="26" t="n"/>
      <c r="T980" s="26" t="n"/>
      <c r="U980" s="26" t="n"/>
      <c r="V980" s="26" t="n"/>
      <c r="W980" s="26" t="n"/>
      <c r="X980" s="26" t="n"/>
      <c r="Y980" s="26" t="n"/>
      <c r="Z980" s="26" t="n"/>
      <c r="AA980" s="26" t="n"/>
      <c r="AB980" s="26" t="n"/>
      <c r="AC980" s="26" t="n"/>
      <c r="AD980" s="26" t="n"/>
      <c r="AE980" s="26" t="n"/>
      <c r="AF980" s="26" t="n"/>
      <c r="AG980" s="26" t="n"/>
      <c r="AH980" s="26" t="n"/>
      <c r="AI980" s="26" t="n"/>
      <c r="AJ980" s="26" t="n"/>
      <c r="AK980" s="26" t="n"/>
    </row>
    <row r="981" ht="15.75" customHeight="1" s="120">
      <c r="A981" s="26" t="n"/>
      <c r="B981" s="26" t="n"/>
      <c r="C981" s="26" t="n"/>
      <c r="D981" s="26" t="n"/>
      <c r="E981" s="26" t="n"/>
      <c r="F981" s="26" t="n"/>
      <c r="G981" s="26" t="n"/>
      <c r="H981" s="26" t="n"/>
      <c r="I981" s="26" t="n"/>
      <c r="J981" s="26" t="n"/>
      <c r="K981" s="26" t="n"/>
      <c r="L981" s="26" t="n"/>
      <c r="M981" s="26" t="n"/>
      <c r="N981" s="26" t="n"/>
      <c r="O981" s="26" t="n"/>
      <c r="P981" s="26" t="n"/>
      <c r="Q981" s="26" t="n"/>
      <c r="R981" s="26" t="n"/>
      <c r="S981" s="26" t="n"/>
      <c r="T981" s="26" t="n"/>
      <c r="U981" s="26" t="n"/>
      <c r="V981" s="26" t="n"/>
      <c r="W981" s="26" t="n"/>
      <c r="X981" s="26" t="n"/>
      <c r="Y981" s="26" t="n"/>
      <c r="Z981" s="26" t="n"/>
      <c r="AA981" s="26" t="n"/>
      <c r="AB981" s="26" t="n"/>
      <c r="AC981" s="26" t="n"/>
      <c r="AD981" s="26" t="n"/>
      <c r="AE981" s="26" t="n"/>
      <c r="AF981" s="26" t="n"/>
      <c r="AG981" s="26" t="n"/>
      <c r="AH981" s="26" t="n"/>
      <c r="AI981" s="26" t="n"/>
      <c r="AJ981" s="26" t="n"/>
      <c r="AK981" s="26" t="n"/>
    </row>
    <row r="982" ht="15.75" customHeight="1" s="120">
      <c r="A982" s="26" t="n"/>
      <c r="B982" s="26" t="n"/>
      <c r="C982" s="26" t="n"/>
      <c r="D982" s="26" t="n"/>
      <c r="E982" s="26" t="n"/>
      <c r="F982" s="26" t="n"/>
      <c r="G982" s="26" t="n"/>
      <c r="H982" s="26" t="n"/>
      <c r="I982" s="26" t="n"/>
      <c r="J982" s="26" t="n"/>
      <c r="K982" s="26" t="n"/>
      <c r="L982" s="26" t="n"/>
      <c r="M982" s="26" t="n"/>
      <c r="N982" s="26" t="n"/>
      <c r="O982" s="26" t="n"/>
      <c r="P982" s="26" t="n"/>
      <c r="Q982" s="26" t="n"/>
      <c r="R982" s="26" t="n"/>
      <c r="S982" s="26" t="n"/>
      <c r="T982" s="26" t="n"/>
      <c r="U982" s="26" t="n"/>
      <c r="V982" s="26" t="n"/>
      <c r="W982" s="26" t="n"/>
      <c r="X982" s="26" t="n"/>
      <c r="Y982" s="26" t="n"/>
      <c r="Z982" s="26" t="n"/>
      <c r="AA982" s="26" t="n"/>
      <c r="AB982" s="26" t="n"/>
      <c r="AC982" s="26" t="n"/>
      <c r="AD982" s="26" t="n"/>
      <c r="AE982" s="26" t="n"/>
      <c r="AF982" s="26" t="n"/>
      <c r="AG982" s="26" t="n"/>
      <c r="AH982" s="26" t="n"/>
      <c r="AI982" s="26" t="n"/>
      <c r="AJ982" s="26" t="n"/>
      <c r="AK982" s="26" t="n"/>
    </row>
    <row r="983" ht="15.75" customHeight="1" s="120">
      <c r="A983" s="26" t="n"/>
      <c r="B983" s="26" t="n"/>
      <c r="C983" s="26" t="n"/>
      <c r="D983" s="26" t="n"/>
      <c r="E983" s="26" t="n"/>
      <c r="F983" s="26" t="n"/>
      <c r="G983" s="26" t="n"/>
      <c r="H983" s="26" t="n"/>
      <c r="I983" s="26" t="n"/>
      <c r="J983" s="26" t="n"/>
      <c r="K983" s="26" t="n"/>
      <c r="L983" s="26" t="n"/>
      <c r="M983" s="26" t="n"/>
      <c r="N983" s="26" t="n"/>
      <c r="O983" s="26" t="n"/>
      <c r="P983" s="26" t="n"/>
      <c r="Q983" s="26" t="n"/>
      <c r="R983" s="26" t="n"/>
      <c r="S983" s="26" t="n"/>
      <c r="T983" s="26" t="n"/>
      <c r="U983" s="26" t="n"/>
      <c r="V983" s="26" t="n"/>
      <c r="W983" s="26" t="n"/>
      <c r="X983" s="26" t="n"/>
      <c r="Y983" s="26" t="n"/>
      <c r="Z983" s="26" t="n"/>
      <c r="AA983" s="26" t="n"/>
      <c r="AB983" s="26" t="n"/>
      <c r="AC983" s="26" t="n"/>
      <c r="AD983" s="26" t="n"/>
      <c r="AE983" s="26" t="n"/>
      <c r="AF983" s="26" t="n"/>
      <c r="AG983" s="26" t="n"/>
      <c r="AH983" s="26" t="n"/>
      <c r="AI983" s="26" t="n"/>
      <c r="AJ983" s="26" t="n"/>
      <c r="AK983" s="26" t="n"/>
    </row>
    <row r="984" ht="15.75" customHeight="1" s="120">
      <c r="A984" s="26" t="n"/>
      <c r="B984" s="26" t="n"/>
      <c r="C984" s="26" t="n"/>
      <c r="D984" s="26" t="n"/>
      <c r="E984" s="26" t="n"/>
      <c r="F984" s="26" t="n"/>
      <c r="G984" s="26" t="n"/>
      <c r="H984" s="26" t="n"/>
      <c r="I984" s="26" t="n"/>
      <c r="J984" s="26" t="n"/>
      <c r="K984" s="26" t="n"/>
      <c r="L984" s="26" t="n"/>
      <c r="M984" s="26" t="n"/>
      <c r="N984" s="26" t="n"/>
      <c r="O984" s="26" t="n"/>
      <c r="P984" s="26" t="n"/>
      <c r="Q984" s="26" t="n"/>
      <c r="R984" s="26" t="n"/>
      <c r="S984" s="26" t="n"/>
      <c r="T984" s="26" t="n"/>
      <c r="U984" s="26" t="n"/>
      <c r="V984" s="26" t="n"/>
      <c r="W984" s="26" t="n"/>
      <c r="X984" s="26" t="n"/>
      <c r="Y984" s="26" t="n"/>
      <c r="Z984" s="26" t="n"/>
      <c r="AA984" s="26" t="n"/>
      <c r="AB984" s="26" t="n"/>
      <c r="AC984" s="26" t="n"/>
      <c r="AD984" s="26" t="n"/>
      <c r="AE984" s="26" t="n"/>
      <c r="AF984" s="26" t="n"/>
      <c r="AG984" s="26" t="n"/>
      <c r="AH984" s="26" t="n"/>
      <c r="AI984" s="26" t="n"/>
      <c r="AJ984" s="26" t="n"/>
      <c r="AK984" s="26" t="n"/>
    </row>
    <row r="985" ht="15.75" customHeight="1" s="120">
      <c r="A985" s="26" t="n"/>
      <c r="B985" s="26" t="n"/>
      <c r="C985" s="26" t="n"/>
      <c r="D985" s="26" t="n"/>
      <c r="E985" s="26" t="n"/>
      <c r="F985" s="26" t="n"/>
      <c r="G985" s="26" t="n"/>
      <c r="H985" s="26" t="n"/>
      <c r="I985" s="26" t="n"/>
      <c r="J985" s="26" t="n"/>
      <c r="K985" s="26" t="n"/>
      <c r="L985" s="26" t="n"/>
      <c r="M985" s="26" t="n"/>
      <c r="N985" s="26" t="n"/>
      <c r="O985" s="26" t="n"/>
      <c r="P985" s="26" t="n"/>
      <c r="Q985" s="26" t="n"/>
      <c r="R985" s="26" t="n"/>
      <c r="S985" s="26" t="n"/>
      <c r="T985" s="26" t="n"/>
      <c r="U985" s="26" t="n"/>
      <c r="V985" s="26" t="n"/>
      <c r="W985" s="26" t="n"/>
      <c r="X985" s="26" t="n"/>
      <c r="Y985" s="26" t="n"/>
      <c r="Z985" s="26" t="n"/>
      <c r="AA985" s="26" t="n"/>
      <c r="AB985" s="26" t="n"/>
      <c r="AC985" s="26" t="n"/>
      <c r="AD985" s="26" t="n"/>
      <c r="AE985" s="26" t="n"/>
      <c r="AF985" s="26" t="n"/>
      <c r="AG985" s="26" t="n"/>
      <c r="AH985" s="26" t="n"/>
      <c r="AI985" s="26" t="n"/>
      <c r="AJ985" s="26" t="n"/>
      <c r="AK985" s="26" t="n"/>
    </row>
    <row r="986" ht="15.75" customHeight="1" s="120">
      <c r="A986" s="26" t="n"/>
      <c r="B986" s="26" t="n"/>
      <c r="C986" s="26" t="n"/>
      <c r="D986" s="26" t="n"/>
      <c r="E986" s="26" t="n"/>
      <c r="F986" s="26" t="n"/>
      <c r="G986" s="26" t="n"/>
      <c r="H986" s="26" t="n"/>
      <c r="I986" s="26" t="n"/>
      <c r="J986" s="26" t="n"/>
      <c r="K986" s="26" t="n"/>
      <c r="L986" s="26" t="n"/>
      <c r="M986" s="26" t="n"/>
      <c r="N986" s="26" t="n"/>
      <c r="O986" s="26" t="n"/>
      <c r="P986" s="26" t="n"/>
      <c r="Q986" s="26" t="n"/>
      <c r="R986" s="26" t="n"/>
      <c r="S986" s="26" t="n"/>
      <c r="T986" s="26" t="n"/>
      <c r="U986" s="26" t="n"/>
      <c r="V986" s="26" t="n"/>
      <c r="W986" s="26" t="n"/>
      <c r="X986" s="26" t="n"/>
      <c r="Y986" s="26" t="n"/>
      <c r="Z986" s="26" t="n"/>
      <c r="AA986" s="26" t="n"/>
      <c r="AB986" s="26" t="n"/>
      <c r="AC986" s="26" t="n"/>
      <c r="AD986" s="26" t="n"/>
      <c r="AE986" s="26" t="n"/>
      <c r="AF986" s="26" t="n"/>
      <c r="AG986" s="26" t="n"/>
      <c r="AH986" s="26" t="n"/>
      <c r="AI986" s="26" t="n"/>
      <c r="AJ986" s="26" t="n"/>
      <c r="AK986" s="26" t="n"/>
    </row>
    <row r="987" ht="15.75" customHeight="1" s="120">
      <c r="A987" s="26" t="n"/>
      <c r="B987" s="26" t="n"/>
      <c r="C987" s="26" t="n"/>
      <c r="D987" s="26" t="n"/>
      <c r="E987" s="26" t="n"/>
      <c r="F987" s="26" t="n"/>
      <c r="G987" s="26" t="n"/>
      <c r="H987" s="26" t="n"/>
      <c r="I987" s="26" t="n"/>
      <c r="J987" s="26" t="n"/>
      <c r="K987" s="26" t="n"/>
      <c r="L987" s="26" t="n"/>
      <c r="M987" s="26" t="n"/>
      <c r="N987" s="26" t="n"/>
      <c r="O987" s="26" t="n"/>
      <c r="P987" s="26" t="n"/>
      <c r="Q987" s="26" t="n"/>
      <c r="R987" s="26" t="n"/>
      <c r="S987" s="26" t="n"/>
      <c r="T987" s="26" t="n"/>
      <c r="U987" s="26" t="n"/>
      <c r="V987" s="26" t="n"/>
      <c r="W987" s="26" t="n"/>
      <c r="X987" s="26" t="n"/>
      <c r="Y987" s="26" t="n"/>
      <c r="Z987" s="26" t="n"/>
      <c r="AA987" s="26" t="n"/>
      <c r="AB987" s="26" t="n"/>
      <c r="AC987" s="26" t="n"/>
      <c r="AD987" s="26" t="n"/>
      <c r="AE987" s="26" t="n"/>
      <c r="AF987" s="26" t="n"/>
      <c r="AG987" s="26" t="n"/>
      <c r="AH987" s="26" t="n"/>
      <c r="AI987" s="26" t="n"/>
      <c r="AJ987" s="26" t="n"/>
      <c r="AK987" s="26" t="n"/>
    </row>
    <row r="988" ht="15.75" customHeight="1" s="120">
      <c r="A988" s="26" t="n"/>
      <c r="B988" s="26" t="n"/>
      <c r="C988" s="26" t="n"/>
      <c r="D988" s="26" t="n"/>
      <c r="E988" s="26" t="n"/>
      <c r="F988" s="26" t="n"/>
      <c r="G988" s="26" t="n"/>
      <c r="H988" s="26" t="n"/>
      <c r="I988" s="26" t="n"/>
      <c r="J988" s="26" t="n"/>
      <c r="K988" s="26" t="n"/>
      <c r="L988" s="26" t="n"/>
      <c r="M988" s="26" t="n"/>
      <c r="N988" s="26" t="n"/>
      <c r="O988" s="26" t="n"/>
      <c r="P988" s="26" t="n"/>
      <c r="Q988" s="26" t="n"/>
      <c r="R988" s="26" t="n"/>
      <c r="S988" s="26" t="n"/>
      <c r="T988" s="26" t="n"/>
      <c r="U988" s="26" t="n"/>
      <c r="V988" s="26" t="n"/>
      <c r="W988" s="26" t="n"/>
      <c r="X988" s="26" t="n"/>
      <c r="Y988" s="26" t="n"/>
      <c r="Z988" s="26" t="n"/>
      <c r="AA988" s="26" t="n"/>
      <c r="AB988" s="26" t="n"/>
      <c r="AC988" s="26" t="n"/>
      <c r="AD988" s="26" t="n"/>
      <c r="AE988" s="26" t="n"/>
      <c r="AF988" s="26" t="n"/>
      <c r="AG988" s="26" t="n"/>
      <c r="AH988" s="26" t="n"/>
      <c r="AI988" s="26" t="n"/>
      <c r="AJ988" s="26" t="n"/>
      <c r="AK988" s="26" t="n"/>
    </row>
    <row r="989" ht="15.75" customHeight="1" s="120">
      <c r="A989" s="26" t="n"/>
      <c r="B989" s="26" t="n"/>
      <c r="C989" s="26" t="n"/>
      <c r="D989" s="26" t="n"/>
      <c r="E989" s="26" t="n"/>
      <c r="F989" s="26" t="n"/>
      <c r="G989" s="26" t="n"/>
      <c r="H989" s="26" t="n"/>
      <c r="I989" s="26" t="n"/>
      <c r="J989" s="26" t="n"/>
      <c r="K989" s="26" t="n"/>
      <c r="L989" s="26" t="n"/>
      <c r="M989" s="26" t="n"/>
      <c r="N989" s="26" t="n"/>
      <c r="O989" s="26" t="n"/>
      <c r="P989" s="26" t="n"/>
      <c r="Q989" s="26" t="n"/>
      <c r="R989" s="26" t="n"/>
      <c r="S989" s="26" t="n"/>
      <c r="T989" s="26" t="n"/>
      <c r="U989" s="26" t="n"/>
      <c r="V989" s="26" t="n"/>
      <c r="W989" s="26" t="n"/>
      <c r="X989" s="26" t="n"/>
      <c r="Y989" s="26" t="n"/>
      <c r="Z989" s="26" t="n"/>
      <c r="AA989" s="26" t="n"/>
      <c r="AB989" s="26" t="n"/>
      <c r="AC989" s="26" t="n"/>
      <c r="AD989" s="26" t="n"/>
      <c r="AE989" s="26" t="n"/>
      <c r="AF989" s="26" t="n"/>
      <c r="AG989" s="26" t="n"/>
      <c r="AH989" s="26" t="n"/>
      <c r="AI989" s="26" t="n"/>
      <c r="AJ989" s="26" t="n"/>
      <c r="AK989" s="26" t="n"/>
    </row>
    <row r="990" ht="15.75" customHeight="1" s="120">
      <c r="A990" s="26" t="n"/>
      <c r="B990" s="26" t="n"/>
      <c r="C990" s="26" t="n"/>
      <c r="D990" s="26" t="n"/>
      <c r="E990" s="26" t="n"/>
      <c r="F990" s="26" t="n"/>
      <c r="G990" s="26" t="n"/>
      <c r="H990" s="26" t="n"/>
      <c r="I990" s="26" t="n"/>
      <c r="J990" s="26" t="n"/>
      <c r="K990" s="26" t="n"/>
      <c r="L990" s="26" t="n"/>
      <c r="M990" s="26" t="n"/>
      <c r="N990" s="26" t="n"/>
      <c r="O990" s="26" t="n"/>
      <c r="P990" s="26" t="n"/>
      <c r="Q990" s="26" t="n"/>
      <c r="R990" s="26" t="n"/>
      <c r="S990" s="26" t="n"/>
      <c r="T990" s="26" t="n"/>
      <c r="U990" s="26" t="n"/>
      <c r="V990" s="26" t="n"/>
      <c r="W990" s="26" t="n"/>
      <c r="X990" s="26" t="n"/>
      <c r="Y990" s="26" t="n"/>
      <c r="Z990" s="26" t="n"/>
      <c r="AA990" s="26" t="n"/>
      <c r="AB990" s="26" t="n"/>
      <c r="AC990" s="26" t="n"/>
      <c r="AD990" s="26" t="n"/>
      <c r="AE990" s="26" t="n"/>
      <c r="AF990" s="26" t="n"/>
      <c r="AG990" s="26" t="n"/>
      <c r="AH990" s="26" t="n"/>
      <c r="AI990" s="26" t="n"/>
      <c r="AJ990" s="26" t="n"/>
      <c r="AK990" s="26" t="n"/>
    </row>
    <row r="991" ht="15.75" customHeight="1" s="120">
      <c r="A991" s="26" t="n"/>
      <c r="B991" s="26" t="n"/>
      <c r="C991" s="26" t="n"/>
      <c r="D991" s="26" t="n"/>
      <c r="E991" s="26" t="n"/>
      <c r="F991" s="26" t="n"/>
      <c r="G991" s="26" t="n"/>
      <c r="H991" s="26" t="n"/>
      <c r="I991" s="26" t="n"/>
      <c r="J991" s="26" t="n"/>
      <c r="K991" s="26" t="n"/>
      <c r="L991" s="26" t="n"/>
      <c r="M991" s="26" t="n"/>
      <c r="N991" s="26" t="n"/>
      <c r="O991" s="26" t="n"/>
      <c r="P991" s="26" t="n"/>
      <c r="Q991" s="26" t="n"/>
      <c r="R991" s="26" t="n"/>
      <c r="S991" s="26" t="n"/>
      <c r="T991" s="26" t="n"/>
      <c r="U991" s="26" t="n"/>
      <c r="V991" s="26" t="n"/>
      <c r="W991" s="26" t="n"/>
      <c r="X991" s="26" t="n"/>
      <c r="Y991" s="26" t="n"/>
      <c r="Z991" s="26" t="n"/>
      <c r="AA991" s="26" t="n"/>
      <c r="AB991" s="26" t="n"/>
      <c r="AC991" s="26" t="n"/>
      <c r="AD991" s="26" t="n"/>
      <c r="AE991" s="26" t="n"/>
      <c r="AF991" s="26" t="n"/>
      <c r="AG991" s="26" t="n"/>
      <c r="AH991" s="26" t="n"/>
      <c r="AI991" s="26" t="n"/>
      <c r="AJ991" s="26" t="n"/>
      <c r="AK991" s="26" t="n"/>
    </row>
    <row r="992" ht="15.75" customHeight="1" s="120">
      <c r="A992" s="26" t="n"/>
      <c r="B992" s="26" t="n"/>
      <c r="C992" s="26" t="n"/>
      <c r="D992" s="26" t="n"/>
      <c r="E992" s="26" t="n"/>
      <c r="F992" s="26" t="n"/>
      <c r="G992" s="26" t="n"/>
      <c r="H992" s="26" t="n"/>
      <c r="I992" s="26" t="n"/>
      <c r="J992" s="26" t="n"/>
      <c r="K992" s="26" t="n"/>
      <c r="L992" s="26" t="n"/>
      <c r="M992" s="26" t="n"/>
      <c r="N992" s="26" t="n"/>
      <c r="O992" s="26" t="n"/>
      <c r="P992" s="26" t="n"/>
      <c r="Q992" s="26" t="n"/>
      <c r="R992" s="26" t="n"/>
      <c r="S992" s="26" t="n"/>
      <c r="T992" s="26" t="n"/>
      <c r="U992" s="26" t="n"/>
      <c r="V992" s="26" t="n"/>
      <c r="W992" s="26" t="n"/>
      <c r="X992" s="26" t="n"/>
      <c r="Y992" s="26" t="n"/>
      <c r="Z992" s="26" t="n"/>
      <c r="AA992" s="26" t="n"/>
      <c r="AB992" s="26" t="n"/>
      <c r="AC992" s="26" t="n"/>
      <c r="AD992" s="26" t="n"/>
      <c r="AE992" s="26" t="n"/>
      <c r="AF992" s="26" t="n"/>
      <c r="AG992" s="26" t="n"/>
      <c r="AH992" s="26" t="n"/>
      <c r="AI992" s="26" t="n"/>
      <c r="AJ992" s="26" t="n"/>
      <c r="AK992" s="26" t="n"/>
    </row>
    <row r="993" ht="15.75" customHeight="1" s="120">
      <c r="A993" s="26" t="n"/>
      <c r="B993" s="26" t="n"/>
      <c r="C993" s="26" t="n"/>
      <c r="D993" s="26" t="n"/>
      <c r="E993" s="26" t="n"/>
      <c r="F993" s="26" t="n"/>
      <c r="G993" s="26" t="n"/>
      <c r="H993" s="26" t="n"/>
      <c r="I993" s="26" t="n"/>
      <c r="J993" s="26" t="n"/>
      <c r="K993" s="26" t="n"/>
      <c r="L993" s="26" t="n"/>
      <c r="M993" s="26" t="n"/>
      <c r="N993" s="26" t="n"/>
      <c r="O993" s="26" t="n"/>
      <c r="P993" s="26" t="n"/>
      <c r="Q993" s="26" t="n"/>
      <c r="R993" s="26" t="n"/>
      <c r="S993" s="26" t="n"/>
      <c r="T993" s="26" t="n"/>
      <c r="U993" s="26" t="n"/>
      <c r="V993" s="26" t="n"/>
      <c r="W993" s="26" t="n"/>
      <c r="X993" s="26" t="n"/>
      <c r="Y993" s="26" t="n"/>
      <c r="Z993" s="26" t="n"/>
      <c r="AA993" s="26" t="n"/>
      <c r="AB993" s="26" t="n"/>
      <c r="AC993" s="26" t="n"/>
      <c r="AD993" s="26" t="n"/>
      <c r="AE993" s="26" t="n"/>
      <c r="AF993" s="26" t="n"/>
      <c r="AG993" s="26" t="n"/>
      <c r="AH993" s="26" t="n"/>
      <c r="AI993" s="26" t="n"/>
      <c r="AJ993" s="26" t="n"/>
      <c r="AK993" s="26" t="n"/>
    </row>
    <row r="994" ht="15.75" customHeight="1" s="120">
      <c r="A994" s="26" t="n"/>
      <c r="B994" s="26" t="n"/>
      <c r="C994" s="26" t="n"/>
      <c r="D994" s="26" t="n"/>
      <c r="E994" s="26" t="n"/>
      <c r="F994" s="26" t="n"/>
      <c r="G994" s="26" t="n"/>
      <c r="H994" s="26" t="n"/>
      <c r="I994" s="26" t="n"/>
      <c r="J994" s="26" t="n"/>
      <c r="K994" s="26" t="n"/>
      <c r="L994" s="26" t="n"/>
      <c r="M994" s="26" t="n"/>
      <c r="N994" s="26" t="n"/>
      <c r="O994" s="26" t="n"/>
      <c r="P994" s="26" t="n"/>
      <c r="Q994" s="26" t="n"/>
      <c r="R994" s="26" t="n"/>
      <c r="S994" s="26" t="n"/>
      <c r="T994" s="26" t="n"/>
      <c r="U994" s="26" t="n"/>
      <c r="V994" s="26" t="n"/>
      <c r="W994" s="26" t="n"/>
      <c r="X994" s="26" t="n"/>
      <c r="Y994" s="26" t="n"/>
      <c r="Z994" s="26" t="n"/>
      <c r="AA994" s="26" t="n"/>
      <c r="AB994" s="26" t="n"/>
      <c r="AC994" s="26" t="n"/>
      <c r="AD994" s="26" t="n"/>
      <c r="AE994" s="26" t="n"/>
      <c r="AF994" s="26" t="n"/>
      <c r="AG994" s="26" t="n"/>
      <c r="AH994" s="26" t="n"/>
      <c r="AI994" s="26" t="n"/>
      <c r="AJ994" s="26" t="n"/>
      <c r="AK994" s="26" t="n"/>
    </row>
    <row r="995" ht="15.75" customHeight="1" s="120">
      <c r="A995" s="26" t="n"/>
      <c r="B995" s="26" t="n"/>
      <c r="C995" s="26" t="n"/>
      <c r="D995" s="26" t="n"/>
      <c r="E995" s="26" t="n"/>
      <c r="F995" s="26" t="n"/>
      <c r="G995" s="26" t="n"/>
      <c r="H995" s="26" t="n"/>
      <c r="I995" s="26" t="n"/>
      <c r="J995" s="26" t="n"/>
      <c r="K995" s="26" t="n"/>
      <c r="L995" s="26" t="n"/>
      <c r="M995" s="26" t="n"/>
      <c r="N995" s="26" t="n"/>
      <c r="O995" s="26" t="n"/>
      <c r="P995" s="26" t="n"/>
      <c r="Q995" s="26" t="n"/>
      <c r="R995" s="26" t="n"/>
      <c r="S995" s="26" t="n"/>
      <c r="T995" s="26" t="n"/>
      <c r="U995" s="26" t="n"/>
      <c r="V995" s="26" t="n"/>
      <c r="W995" s="26" t="n"/>
      <c r="X995" s="26" t="n"/>
      <c r="Y995" s="26" t="n"/>
      <c r="Z995" s="26" t="n"/>
      <c r="AA995" s="26" t="n"/>
      <c r="AB995" s="26" t="n"/>
      <c r="AC995" s="26" t="n"/>
      <c r="AD995" s="26" t="n"/>
      <c r="AE995" s="26" t="n"/>
      <c r="AF995" s="26" t="n"/>
      <c r="AG995" s="26" t="n"/>
      <c r="AH995" s="26" t="n"/>
      <c r="AI995" s="26" t="n"/>
      <c r="AJ995" s="26" t="n"/>
      <c r="AK995" s="26" t="n"/>
    </row>
    <row r="996" ht="15.75" customHeight="1" s="120">
      <c r="A996" s="26" t="n"/>
      <c r="B996" s="26" t="n"/>
      <c r="C996" s="26" t="n"/>
      <c r="D996" s="26" t="n"/>
      <c r="E996" s="26" t="n"/>
      <c r="F996" s="26" t="n"/>
      <c r="G996" s="26" t="n"/>
      <c r="H996" s="26" t="n"/>
      <c r="I996" s="26" t="n"/>
      <c r="J996" s="26" t="n"/>
      <c r="K996" s="26" t="n"/>
      <c r="L996" s="26" t="n"/>
      <c r="M996" s="26" t="n"/>
      <c r="N996" s="26" t="n"/>
      <c r="O996" s="26" t="n"/>
      <c r="P996" s="26" t="n"/>
      <c r="Q996" s="26" t="n"/>
      <c r="R996" s="26" t="n"/>
      <c r="S996" s="26" t="n"/>
      <c r="T996" s="26" t="n"/>
      <c r="U996" s="26" t="n"/>
      <c r="V996" s="26" t="n"/>
      <c r="W996" s="26" t="n"/>
      <c r="X996" s="26" t="n"/>
      <c r="Y996" s="26" t="n"/>
      <c r="Z996" s="26" t="n"/>
      <c r="AA996" s="26" t="n"/>
      <c r="AB996" s="26" t="n"/>
      <c r="AC996" s="26" t="n"/>
      <c r="AD996" s="26" t="n"/>
      <c r="AE996" s="26" t="n"/>
      <c r="AF996" s="26" t="n"/>
      <c r="AG996" s="26" t="n"/>
      <c r="AH996" s="26" t="n"/>
      <c r="AI996" s="26" t="n"/>
      <c r="AJ996" s="26" t="n"/>
      <c r="AK996" s="26" t="n"/>
    </row>
    <row r="997" ht="15.75" customHeight="1" s="120">
      <c r="A997" s="26" t="n"/>
      <c r="B997" s="26" t="n"/>
      <c r="C997" s="26" t="n"/>
      <c r="D997" s="26" t="n"/>
      <c r="E997" s="26" t="n"/>
      <c r="F997" s="26" t="n"/>
      <c r="G997" s="26" t="n"/>
      <c r="H997" s="26" t="n"/>
      <c r="I997" s="26" t="n"/>
      <c r="J997" s="26" t="n"/>
      <c r="K997" s="26" t="n"/>
      <c r="L997" s="26" t="n"/>
      <c r="M997" s="26" t="n"/>
      <c r="N997" s="26" t="n"/>
      <c r="O997" s="26" t="n"/>
      <c r="P997" s="26" t="n"/>
      <c r="Q997" s="26" t="n"/>
      <c r="R997" s="26" t="n"/>
      <c r="S997" s="26" t="n"/>
      <c r="T997" s="26" t="n"/>
      <c r="U997" s="26" t="n"/>
      <c r="V997" s="26" t="n"/>
      <c r="W997" s="26" t="n"/>
      <c r="X997" s="26" t="n"/>
      <c r="Y997" s="26" t="n"/>
      <c r="Z997" s="26" t="n"/>
      <c r="AA997" s="26" t="n"/>
      <c r="AB997" s="26" t="n"/>
      <c r="AC997" s="26" t="n"/>
      <c r="AD997" s="26" t="n"/>
      <c r="AE997" s="26" t="n"/>
      <c r="AF997" s="26" t="n"/>
      <c r="AG997" s="26" t="n"/>
      <c r="AH997" s="26" t="n"/>
      <c r="AI997" s="26" t="n"/>
      <c r="AJ997" s="26" t="n"/>
      <c r="AK997" s="26" t="n"/>
    </row>
    <row r="998" ht="15.75" customHeight="1" s="120">
      <c r="A998" s="26" t="n"/>
      <c r="B998" s="26" t="n"/>
      <c r="C998" s="26" t="n"/>
      <c r="D998" s="26" t="n"/>
      <c r="E998" s="26" t="n"/>
      <c r="F998" s="26" t="n"/>
      <c r="G998" s="26" t="n"/>
      <c r="H998" s="26" t="n"/>
      <c r="I998" s="26" t="n"/>
      <c r="J998" s="26" t="n"/>
      <c r="K998" s="26" t="n"/>
      <c r="L998" s="26" t="n"/>
      <c r="M998" s="26" t="n"/>
      <c r="N998" s="26" t="n"/>
      <c r="O998" s="26" t="n"/>
      <c r="P998" s="26" t="n"/>
      <c r="Q998" s="26" t="n"/>
      <c r="R998" s="26" t="n"/>
      <c r="S998" s="26" t="n"/>
      <c r="T998" s="26" t="n"/>
      <c r="U998" s="26" t="n"/>
      <c r="V998" s="26" t="n"/>
      <c r="W998" s="26" t="n"/>
      <c r="X998" s="26" t="n"/>
      <c r="Y998" s="26" t="n"/>
      <c r="Z998" s="26" t="n"/>
      <c r="AA998" s="26" t="n"/>
      <c r="AB998" s="26" t="n"/>
      <c r="AC998" s="26" t="n"/>
      <c r="AD998" s="26" t="n"/>
      <c r="AE998" s="26" t="n"/>
      <c r="AF998" s="26" t="n"/>
      <c r="AG998" s="26" t="n"/>
      <c r="AH998" s="26" t="n"/>
      <c r="AI998" s="26" t="n"/>
      <c r="AJ998" s="26" t="n"/>
      <c r="AK998" s="26" t="n"/>
    </row>
    <row r="999" ht="15.75" customHeight="1" s="120">
      <c r="A999" s="26" t="n"/>
      <c r="B999" s="26" t="n"/>
      <c r="C999" s="26" t="n"/>
      <c r="D999" s="26" t="n"/>
      <c r="E999" s="26" t="n"/>
      <c r="F999" s="26" t="n"/>
      <c r="G999" s="26" t="n"/>
      <c r="H999" s="26" t="n"/>
      <c r="I999" s="26" t="n"/>
      <c r="J999" s="26" t="n"/>
      <c r="K999" s="26" t="n"/>
      <c r="L999" s="26" t="n"/>
      <c r="M999" s="26" t="n"/>
      <c r="N999" s="26" t="n"/>
      <c r="O999" s="26" t="n"/>
      <c r="P999" s="26" t="n"/>
      <c r="Q999" s="26" t="n"/>
      <c r="R999" s="26" t="n"/>
      <c r="S999" s="26" t="n"/>
      <c r="T999" s="26" t="n"/>
      <c r="U999" s="26" t="n"/>
      <c r="V999" s="26" t="n"/>
      <c r="W999" s="26" t="n"/>
      <c r="X999" s="26" t="n"/>
      <c r="Y999" s="26" t="n"/>
      <c r="Z999" s="26" t="n"/>
      <c r="AA999" s="26" t="n"/>
      <c r="AB999" s="26" t="n"/>
      <c r="AC999" s="26" t="n"/>
      <c r="AD999" s="26" t="n"/>
      <c r="AE999" s="26" t="n"/>
      <c r="AF999" s="26" t="n"/>
      <c r="AG999" s="26" t="n"/>
      <c r="AH999" s="26" t="n"/>
      <c r="AI999" s="26" t="n"/>
      <c r="AJ999" s="26" t="n"/>
      <c r="AK999" s="26" t="n"/>
    </row>
    <row r="1000" ht="15.75" customHeight="1" s="120">
      <c r="A1000" s="26" t="n"/>
      <c r="B1000" s="26" t="n"/>
      <c r="C1000" s="26" t="n"/>
      <c r="D1000" s="26" t="n"/>
      <c r="E1000" s="26" t="n"/>
      <c r="F1000" s="26" t="n"/>
      <c r="G1000" s="26" t="n"/>
      <c r="H1000" s="26" t="n"/>
      <c r="I1000" s="26" t="n"/>
      <c r="J1000" s="26" t="n"/>
      <c r="K1000" s="26" t="n"/>
      <c r="L1000" s="26" t="n"/>
      <c r="M1000" s="26" t="n"/>
      <c r="N1000" s="26" t="n"/>
      <c r="O1000" s="26" t="n"/>
      <c r="P1000" s="26" t="n"/>
      <c r="Q1000" s="26" t="n"/>
      <c r="R1000" s="26" t="n"/>
      <c r="S1000" s="26" t="n"/>
      <c r="T1000" s="26" t="n"/>
      <c r="U1000" s="26" t="n"/>
      <c r="V1000" s="26" t="n"/>
      <c r="W1000" s="26" t="n"/>
      <c r="X1000" s="26" t="n"/>
      <c r="Y1000" s="26" t="n"/>
      <c r="Z1000" s="26" t="n"/>
      <c r="AA1000" s="26" t="n"/>
      <c r="AB1000" s="26" t="n"/>
      <c r="AC1000" s="26" t="n"/>
      <c r="AD1000" s="26" t="n"/>
      <c r="AE1000" s="26" t="n"/>
      <c r="AF1000" s="26" t="n"/>
      <c r="AG1000" s="26" t="n"/>
      <c r="AH1000" s="26" t="n"/>
      <c r="AI1000" s="26" t="n"/>
      <c r="AJ1000" s="26" t="n"/>
      <c r="AK1000" s="26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" customHeight="1"/>
  <cols>
    <col width="35.83203125" customWidth="1" style="120" min="1" max="2"/>
    <col width="8" customWidth="1" style="120" min="3" max="36"/>
    <col width="7.6640625" customWidth="1" style="120" min="37" max="37"/>
  </cols>
  <sheetData>
    <row r="1" ht="15.75" customHeight="1" s="120">
      <c r="A1" s="1" t="inlineStr">
        <is>
          <t>Year</t>
        </is>
      </c>
      <c r="B1" s="1" t="inlineStr">
        <is>
          <t>EPS Mapped Fuel</t>
        </is>
      </c>
      <c r="C1" s="27" t="n">
        <v>2017</v>
      </c>
      <c r="D1" s="27" t="n">
        <v>2018</v>
      </c>
      <c r="E1" s="27" t="n">
        <v>2019</v>
      </c>
      <c r="F1" s="27" t="n">
        <v>2020</v>
      </c>
      <c r="G1" s="27" t="n">
        <v>2021</v>
      </c>
      <c r="H1" s="27" t="n">
        <v>2022</v>
      </c>
      <c r="I1" s="27" t="n">
        <v>2023</v>
      </c>
      <c r="J1" s="27" t="n">
        <v>2024</v>
      </c>
      <c r="K1" s="27" t="n">
        <v>2025</v>
      </c>
      <c r="L1" s="27" t="n">
        <v>2026</v>
      </c>
      <c r="M1" s="27" t="n">
        <v>2027</v>
      </c>
      <c r="N1" s="27" t="n">
        <v>2028</v>
      </c>
      <c r="O1" s="27" t="n">
        <v>2029</v>
      </c>
      <c r="P1" s="27" t="n">
        <v>2030</v>
      </c>
      <c r="Q1" s="27" t="n">
        <v>2031</v>
      </c>
      <c r="R1" s="27" t="n">
        <v>2032</v>
      </c>
      <c r="S1" s="27" t="n">
        <v>2033</v>
      </c>
      <c r="T1" s="27" t="n">
        <v>2034</v>
      </c>
      <c r="U1" s="27" t="n">
        <v>2035</v>
      </c>
      <c r="V1" s="27" t="n">
        <v>2036</v>
      </c>
      <c r="W1" s="27" t="n">
        <v>2037</v>
      </c>
      <c r="X1" s="27" t="n">
        <v>2038</v>
      </c>
      <c r="Y1" s="27" t="n">
        <v>2039</v>
      </c>
      <c r="Z1" s="27" t="n">
        <v>2040</v>
      </c>
      <c r="AA1" s="27" t="n">
        <v>2041</v>
      </c>
      <c r="AB1" s="27" t="n">
        <v>2042</v>
      </c>
      <c r="AC1" s="27" t="n">
        <v>2043</v>
      </c>
      <c r="AD1" s="27" t="n">
        <v>2044</v>
      </c>
      <c r="AE1" s="27" t="n">
        <v>2045</v>
      </c>
      <c r="AF1" s="27" t="n">
        <v>2046</v>
      </c>
      <c r="AG1" s="27" t="n">
        <v>2047</v>
      </c>
      <c r="AH1" s="27" t="n">
        <v>2048</v>
      </c>
      <c r="AI1" s="27" t="n">
        <v>2049</v>
      </c>
      <c r="AJ1" s="27" t="n">
        <v>2050</v>
      </c>
    </row>
    <row r="2" ht="15.75" customHeight="1" s="120">
      <c r="A2" s="2" t="inlineStr">
        <is>
          <t>Cement and Lime Industry Energy Consumption (trillion BTU) from Table 30</t>
        </is>
      </c>
      <c r="B2" s="2" t="n"/>
      <c r="C2" s="59" t="n"/>
      <c r="D2" s="59" t="n"/>
      <c r="E2" s="59" t="n"/>
      <c r="F2" s="59" t="n"/>
      <c r="G2" s="59" t="n"/>
      <c r="H2" s="59" t="n"/>
      <c r="I2" s="59" t="n"/>
      <c r="J2" s="59" t="n"/>
      <c r="K2" s="59" t="n"/>
      <c r="L2" s="59" t="n"/>
      <c r="M2" s="59" t="n"/>
      <c r="N2" s="59" t="n"/>
      <c r="O2" s="59" t="n"/>
      <c r="P2" s="59" t="n"/>
      <c r="Q2" s="59" t="n"/>
      <c r="R2" s="59" t="n"/>
      <c r="S2" s="59" t="n"/>
      <c r="T2" s="59" t="n"/>
      <c r="U2" s="59" t="n"/>
      <c r="V2" s="59" t="n"/>
      <c r="W2" s="59" t="n"/>
      <c r="X2" s="59" t="n"/>
      <c r="Y2" s="59" t="n"/>
      <c r="Z2" s="59" t="n"/>
      <c r="AA2" s="59" t="n"/>
      <c r="AB2" s="59" t="n"/>
      <c r="AC2" s="59" t="n"/>
      <c r="AD2" s="59" t="n"/>
      <c r="AE2" s="59" t="n"/>
      <c r="AF2" s="59" t="n"/>
      <c r="AG2" s="59" t="n"/>
      <c r="AH2" s="59" t="n"/>
      <c r="AI2" s="59" t="n"/>
      <c r="AJ2" s="59" t="n"/>
      <c r="AK2" s="59" t="n"/>
    </row>
    <row r="3" ht="15" customHeight="1" s="120">
      <c r="A3" s="16" t="inlineStr">
        <is>
          <t xml:space="preserve"> Distillate Fuel Oil</t>
        </is>
      </c>
      <c r="B3" s="5">
        <f>About!C106</f>
        <v/>
      </c>
      <c r="C3" s="32" t="n"/>
      <c r="D3" s="32" t="n"/>
      <c r="E3" s="32" t="n">
        <v>0.36278799032</v>
      </c>
      <c r="F3" s="32" t="n">
        <v>0.3570067465</v>
      </c>
      <c r="G3" s="32" t="n">
        <v>0.35328444191</v>
      </c>
      <c r="H3" s="32" t="n">
        <v>0.35952659157</v>
      </c>
      <c r="I3" s="32" t="n">
        <v>0.36732626279</v>
      </c>
      <c r="J3" s="32" t="n">
        <v>0.37326849087</v>
      </c>
      <c r="K3" s="32" t="n">
        <v>0.3798694001699999</v>
      </c>
      <c r="L3" s="32" t="n">
        <v>0.3849863701499999</v>
      </c>
      <c r="M3" s="32" t="n">
        <v>0.3907186901</v>
      </c>
      <c r="N3" s="32" t="n">
        <v>0.3972708373</v>
      </c>
      <c r="O3" s="32" t="n">
        <v>0.40446722197</v>
      </c>
      <c r="P3" s="32" t="n">
        <v>0.41254973648</v>
      </c>
      <c r="Q3" s="32" t="n">
        <v>0.4217630464</v>
      </c>
      <c r="R3" s="32" t="n">
        <v>0.43075681132</v>
      </c>
      <c r="S3" s="32" t="n">
        <v>0.43972513213</v>
      </c>
      <c r="T3" s="32" t="n">
        <v>0.45098894613</v>
      </c>
      <c r="U3" s="32" t="n">
        <v>0.46056926596</v>
      </c>
      <c r="V3" s="32" t="n">
        <v>0.46834305398</v>
      </c>
      <c r="W3" s="32" t="n">
        <v>0.475259461</v>
      </c>
      <c r="X3" s="32" t="n">
        <v>0.48141356156</v>
      </c>
      <c r="Y3" s="32" t="n">
        <v>0.48513672122</v>
      </c>
      <c r="Z3" s="32" t="n">
        <v>0.49176124894</v>
      </c>
      <c r="AA3" s="32" t="n">
        <v>0.49896914239</v>
      </c>
      <c r="AB3" s="32" t="n">
        <v>0.5032670015299999</v>
      </c>
      <c r="AC3" s="32" t="n">
        <v>0.50931109849</v>
      </c>
      <c r="AD3" s="32" t="n">
        <v>0.51711922797</v>
      </c>
      <c r="AE3" s="32" t="n">
        <v>0.52505372293</v>
      </c>
      <c r="AF3" s="32" t="n">
        <v>0.53207551155</v>
      </c>
      <c r="AG3" s="32" t="n">
        <v>0.53844878735</v>
      </c>
      <c r="AH3" s="32" t="n">
        <v>0.5441481755499999</v>
      </c>
      <c r="AI3" s="32" t="n">
        <v>0.54925157996</v>
      </c>
      <c r="AJ3" s="32" t="n">
        <v>0.5540720024199999</v>
      </c>
      <c r="AK3" s="26" t="n"/>
    </row>
    <row r="4" ht="15" customHeight="1" s="120">
      <c r="A4" s="16" t="inlineStr">
        <is>
          <t xml:space="preserve"> Residual Fuel Oil</t>
        </is>
      </c>
      <c r="B4" s="5">
        <f>About!C107</f>
        <v/>
      </c>
      <c r="C4" s="32" t="n"/>
      <c r="D4" s="32" t="n"/>
      <c r="E4" s="32" t="n">
        <v>0.05280995516</v>
      </c>
      <c r="F4" s="32" t="n">
        <v>0.04412628022</v>
      </c>
      <c r="G4" s="32" t="n">
        <v>0.04876307061999999</v>
      </c>
      <c r="H4" s="32" t="n">
        <v>0.05383495298999999</v>
      </c>
      <c r="I4" s="32" t="n">
        <v>0.05659967162</v>
      </c>
      <c r="J4" s="32" t="n">
        <v>0.05935461472</v>
      </c>
      <c r="K4" s="32" t="n">
        <v>0.06215050874</v>
      </c>
      <c r="L4" s="32" t="n">
        <v>0.06499710609999999</v>
      </c>
      <c r="M4" s="32" t="n">
        <v>0.06672367730999999</v>
      </c>
      <c r="N4" s="32" t="n">
        <v>0.06858239149999999</v>
      </c>
      <c r="O4" s="32" t="n">
        <v>0.07053319903999999</v>
      </c>
      <c r="P4" s="32" t="n">
        <v>0.07261862232999999</v>
      </c>
      <c r="Q4" s="32" t="n">
        <v>0.07350886575</v>
      </c>
      <c r="R4" s="32" t="n">
        <v>0.07444990494999999</v>
      </c>
      <c r="S4" s="32" t="n">
        <v>0.07541465501</v>
      </c>
      <c r="T4" s="32" t="n">
        <v>0.07647519602</v>
      </c>
      <c r="U4" s="32" t="n">
        <v>0.07712796108</v>
      </c>
      <c r="V4" s="32" t="n">
        <v>0.07804522008999999</v>
      </c>
      <c r="W4" s="32" t="n">
        <v>0.07892337698</v>
      </c>
      <c r="X4" s="32" t="n">
        <v>0.07971269902999999</v>
      </c>
      <c r="Y4" s="32" t="n">
        <v>0.08040317960999999</v>
      </c>
      <c r="Z4" s="32" t="n">
        <v>0.08125852693000001</v>
      </c>
      <c r="AA4" s="32" t="n">
        <v>0.08216790542999999</v>
      </c>
      <c r="AB4" s="32" t="n">
        <v>0.08294250640999999</v>
      </c>
      <c r="AC4" s="32" t="n">
        <v>0.08381992378</v>
      </c>
      <c r="AD4" s="32" t="n">
        <v>0.08479971845000001</v>
      </c>
      <c r="AE4" s="32" t="n">
        <v>0.08581473275999998</v>
      </c>
      <c r="AF4" s="32" t="n">
        <v>0.08675893803</v>
      </c>
      <c r="AG4" s="32" t="n">
        <v>0.08768615745</v>
      </c>
      <c r="AH4" s="32" t="n">
        <v>0.08859200012</v>
      </c>
      <c r="AI4" s="32" t="n">
        <v>0.08944260989</v>
      </c>
      <c r="AJ4" s="32" t="n">
        <v>0.09025113635</v>
      </c>
      <c r="AK4" s="26" t="n"/>
    </row>
    <row r="5" ht="15" customHeight="1" s="120">
      <c r="A5" s="16" t="inlineStr">
        <is>
          <t xml:space="preserve"> Propane</t>
        </is>
      </c>
      <c r="B5" s="5">
        <f>About!C103</f>
        <v/>
      </c>
      <c r="C5" s="32" t="n"/>
      <c r="D5" s="32" t="n"/>
      <c r="E5" s="32" t="n">
        <v>0.008727537719999999</v>
      </c>
      <c r="F5" s="32" t="n">
        <v>0.008612195709999999</v>
      </c>
      <c r="G5" s="32" t="n">
        <v>0.0066861852</v>
      </c>
      <c r="H5" s="32" t="n">
        <v>0.00647666994</v>
      </c>
      <c r="I5" s="32" t="n">
        <v>0.006361466589999999</v>
      </c>
      <c r="J5" s="32" t="n">
        <v>0.00620494256</v>
      </c>
      <c r="K5" s="32" t="n">
        <v>0.006025447189999999</v>
      </c>
      <c r="L5" s="32" t="n">
        <v>0.00585856988</v>
      </c>
      <c r="M5" s="32" t="n">
        <v>0.00576876442</v>
      </c>
      <c r="N5" s="32" t="n">
        <v>0.00570994947</v>
      </c>
      <c r="O5" s="32" t="n">
        <v>0.00568341919</v>
      </c>
      <c r="P5" s="32" t="n">
        <v>0.005710065019999999</v>
      </c>
      <c r="Q5" s="32" t="n">
        <v>0.005744106049999999</v>
      </c>
      <c r="R5" s="32" t="n">
        <v>0.005760051949999999</v>
      </c>
      <c r="S5" s="32" t="n">
        <v>0.00574248835</v>
      </c>
      <c r="T5" s="32" t="n">
        <v>0.00574114797</v>
      </c>
      <c r="U5" s="32" t="n">
        <v>0.00572608025</v>
      </c>
      <c r="V5" s="32" t="n">
        <v>0.00569236276</v>
      </c>
      <c r="W5" s="32" t="n">
        <v>0.005652659779999999</v>
      </c>
      <c r="X5" s="32" t="n">
        <v>0.005619566259999999</v>
      </c>
      <c r="Y5" s="32" t="n">
        <v>0.00556468001</v>
      </c>
      <c r="Z5" s="32" t="n">
        <v>0.00552969147</v>
      </c>
      <c r="AA5" s="32" t="n">
        <v>0.00549874718</v>
      </c>
      <c r="AB5" s="32" t="n">
        <v>0.005431635739999999</v>
      </c>
      <c r="AC5" s="32" t="n">
        <v>0.00539197898</v>
      </c>
      <c r="AD5" s="32" t="n">
        <v>0.00537037113</v>
      </c>
      <c r="AE5" s="32" t="n">
        <v>0.005354032359999999</v>
      </c>
      <c r="AF5" s="32" t="n">
        <v>0.005334319529999999</v>
      </c>
      <c r="AG5" s="32" t="n">
        <v>0.00529900745</v>
      </c>
      <c r="AH5" s="32" t="n">
        <v>0.00526441178</v>
      </c>
      <c r="AI5" s="32" t="n">
        <v>0.00524548469</v>
      </c>
      <c r="AJ5" s="32" t="n">
        <v>0.00523254309</v>
      </c>
      <c r="AK5" s="26" t="n"/>
    </row>
    <row r="6" ht="15" customHeight="1" s="120">
      <c r="A6" s="16" t="inlineStr">
        <is>
          <t xml:space="preserve"> Petroleum Coke</t>
        </is>
      </c>
      <c r="B6" s="5">
        <f>About!C109</f>
        <v/>
      </c>
      <c r="C6" s="32" t="n"/>
      <c r="D6" s="32" t="n"/>
      <c r="E6" s="32" t="n">
        <v>0.9860786256499999</v>
      </c>
      <c r="F6" s="32" t="n">
        <v>0.6988539338599999</v>
      </c>
      <c r="G6" s="32" t="n">
        <v>0.6591069524199999</v>
      </c>
      <c r="H6" s="32" t="n">
        <v>0.6299386197</v>
      </c>
      <c r="I6" s="32" t="n">
        <v>0.6109837514799999</v>
      </c>
      <c r="J6" s="32" t="n">
        <v>0.59198869497</v>
      </c>
      <c r="K6" s="32" t="n">
        <v>0.57400444675</v>
      </c>
      <c r="L6" s="32" t="n">
        <v>0.5552840756999999</v>
      </c>
      <c r="M6" s="32" t="n">
        <v>0.54308446847</v>
      </c>
      <c r="N6" s="32" t="n">
        <v>0.53225052358</v>
      </c>
      <c r="O6" s="32" t="n">
        <v>0.5223010446099999</v>
      </c>
      <c r="P6" s="32" t="n">
        <v>0.5126873077199999</v>
      </c>
      <c r="Q6" s="32" t="n">
        <v>0.50740782822</v>
      </c>
      <c r="R6" s="32" t="n">
        <v>0.50231463843</v>
      </c>
      <c r="S6" s="32" t="n">
        <v>0.4971762917</v>
      </c>
      <c r="T6" s="32" t="n">
        <v>0.4912152058599999</v>
      </c>
      <c r="U6" s="32" t="n">
        <v>0.4677783611299999</v>
      </c>
      <c r="V6" s="32" t="n">
        <v>0.47544974874</v>
      </c>
      <c r="W6" s="32" t="n">
        <v>0.48315272772</v>
      </c>
      <c r="X6" s="32" t="n">
        <v>0.48986008168</v>
      </c>
      <c r="Y6" s="32" t="n">
        <v>0.49530579141</v>
      </c>
      <c r="Z6" s="32" t="n">
        <v>0.50174645597</v>
      </c>
      <c r="AA6" s="32" t="n">
        <v>0.5082391411399999</v>
      </c>
      <c r="AB6" s="32" t="n">
        <v>0.51420852347</v>
      </c>
      <c r="AC6" s="32" t="n">
        <v>0.52029033595</v>
      </c>
      <c r="AD6" s="32" t="n">
        <v>0.5263095665499999</v>
      </c>
      <c r="AE6" s="32" t="n">
        <v>0.53240938172</v>
      </c>
      <c r="AF6" s="32" t="n">
        <v>0.53820194944</v>
      </c>
      <c r="AG6" s="32" t="n">
        <v>0.54348436391</v>
      </c>
      <c r="AH6" s="32" t="n">
        <v>0.54941422814</v>
      </c>
      <c r="AI6" s="32" t="n">
        <v>0.5550846132899999</v>
      </c>
      <c r="AJ6" s="32" t="n">
        <v>0.5607576560899999</v>
      </c>
      <c r="AK6" s="26" t="n"/>
    </row>
    <row r="7" ht="15" customHeight="1" s="120">
      <c r="A7" s="16" t="inlineStr">
        <is>
          <t xml:space="preserve"> Other Petroleum 2/</t>
        </is>
      </c>
      <c r="B7" s="5">
        <f>About!C111</f>
        <v/>
      </c>
      <c r="C7" s="32" t="n"/>
      <c r="D7" s="32" t="n"/>
      <c r="E7" s="32" t="n">
        <v>0.07808744206</v>
      </c>
      <c r="F7" s="32" t="n">
        <v>0.03183899365</v>
      </c>
      <c r="G7" s="32" t="n">
        <v>0.04525374778999999</v>
      </c>
      <c r="H7" s="32" t="n">
        <v>0.05910202241999999</v>
      </c>
      <c r="I7" s="32" t="n">
        <v>0.06622704340999999</v>
      </c>
      <c r="J7" s="32" t="n">
        <v>0.07349925199</v>
      </c>
      <c r="K7" s="32" t="n">
        <v>0.08098324060999999</v>
      </c>
      <c r="L7" s="32" t="n">
        <v>0.08905244376</v>
      </c>
      <c r="M7" s="32" t="n">
        <v>0.09445602396</v>
      </c>
      <c r="N7" s="32" t="n">
        <v>0.10105238059</v>
      </c>
      <c r="O7" s="32" t="n">
        <v>0.10862060516</v>
      </c>
      <c r="P7" s="32" t="n">
        <v>0.11731601998</v>
      </c>
      <c r="Q7" s="32" t="n">
        <v>0.1227217263</v>
      </c>
      <c r="R7" s="32" t="n">
        <v>0.12878729245</v>
      </c>
      <c r="S7" s="32" t="n">
        <v>0.13510050536</v>
      </c>
      <c r="T7" s="32" t="n">
        <v>0.14145603268</v>
      </c>
      <c r="U7" s="32" t="n">
        <v>0.14311472982</v>
      </c>
      <c r="V7" s="32" t="n">
        <v>0.14944860307</v>
      </c>
      <c r="W7" s="32" t="n">
        <v>0.1559039887</v>
      </c>
      <c r="X7" s="32" t="n">
        <v>0.16207865716</v>
      </c>
      <c r="Y7" s="32" t="n">
        <v>0.16809576164</v>
      </c>
      <c r="Z7" s="32" t="n">
        <v>0.17456371911</v>
      </c>
      <c r="AA7" s="32" t="n">
        <v>0.18122457575</v>
      </c>
      <c r="AB7" s="32" t="n">
        <v>0.18787295299</v>
      </c>
      <c r="AC7" s="32" t="n">
        <v>0.19482256908</v>
      </c>
      <c r="AD7" s="32" t="n">
        <v>0.2020072832</v>
      </c>
      <c r="AE7" s="32" t="n">
        <v>0.20950016917</v>
      </c>
      <c r="AF7" s="32" t="n">
        <v>0.21678245371</v>
      </c>
      <c r="AG7" s="32" t="n">
        <v>0.22409401862</v>
      </c>
      <c r="AH7" s="32" t="n">
        <v>0.23157324658</v>
      </c>
      <c r="AI7" s="32" t="n">
        <v>0.23874219968</v>
      </c>
      <c r="AJ7" s="32" t="n">
        <v>0.24556863947</v>
      </c>
      <c r="AK7" s="26" t="n"/>
    </row>
    <row r="8" ht="15" customHeight="1" s="120">
      <c r="A8" s="16" t="inlineStr">
        <is>
          <t xml:space="preserve">   Petroleum and Other Liquids Subtotal</t>
        </is>
      </c>
      <c r="B8" s="5" t="n"/>
      <c r="C8" s="32" t="n"/>
      <c r="D8" s="32" t="n"/>
      <c r="E8" s="32">
        <f>SUM(E3:E7)</f>
        <v/>
      </c>
      <c r="F8" s="32">
        <f>SUM(F3:F7)</f>
        <v/>
      </c>
      <c r="G8" s="32">
        <f>SUM(G3:G7)</f>
        <v/>
      </c>
      <c r="H8" s="32">
        <f>SUM(H3:H7)</f>
        <v/>
      </c>
      <c r="I8" s="32">
        <f>SUM(I3:I7)</f>
        <v/>
      </c>
      <c r="J8" s="32">
        <f>SUM(J3:J7)</f>
        <v/>
      </c>
      <c r="K8" s="32">
        <f>SUM(K3:K7)</f>
        <v/>
      </c>
      <c r="L8" s="32">
        <f>SUM(L3:L7)</f>
        <v/>
      </c>
      <c r="M8" s="32">
        <f>SUM(M3:M7)</f>
        <v/>
      </c>
      <c r="N8" s="32">
        <f>SUM(N3:N7)</f>
        <v/>
      </c>
      <c r="O8" s="32">
        <f>SUM(O3:O7)</f>
        <v/>
      </c>
      <c r="P8" s="32">
        <f>SUM(P3:P7)</f>
        <v/>
      </c>
      <c r="Q8" s="32">
        <f>SUM(Q3:Q7)</f>
        <v/>
      </c>
      <c r="R8" s="32">
        <f>SUM(R3:R7)</f>
        <v/>
      </c>
      <c r="S8" s="32">
        <f>SUM(S3:S7)</f>
        <v/>
      </c>
      <c r="T8" s="32">
        <f>SUM(T3:T7)</f>
        <v/>
      </c>
      <c r="U8" s="32">
        <f>SUM(U3:U7)</f>
        <v/>
      </c>
      <c r="V8" s="32">
        <f>SUM(V3:V7)</f>
        <v/>
      </c>
      <c r="W8" s="32">
        <f>SUM(W3:W7)</f>
        <v/>
      </c>
      <c r="X8" s="32">
        <f>SUM(X3:X7)</f>
        <v/>
      </c>
      <c r="Y8" s="32">
        <f>SUM(Y3:Y7)</f>
        <v/>
      </c>
      <c r="Z8" s="32">
        <f>SUM(Z3:Z7)</f>
        <v/>
      </c>
      <c r="AA8" s="32">
        <f>SUM(AA3:AA7)</f>
        <v/>
      </c>
      <c r="AB8" s="32">
        <f>SUM(AB3:AB7)</f>
        <v/>
      </c>
      <c r="AC8" s="32">
        <f>SUM(AC3:AC7)</f>
        <v/>
      </c>
      <c r="AD8" s="32">
        <f>SUM(AD3:AD7)</f>
        <v/>
      </c>
      <c r="AE8" s="32">
        <f>SUM(AE3:AE7)</f>
        <v/>
      </c>
      <c r="AF8" s="32">
        <f>SUM(AF3:AF7)</f>
        <v/>
      </c>
      <c r="AG8" s="32">
        <f>SUM(AG3:AG7)</f>
        <v/>
      </c>
      <c r="AH8" s="32">
        <f>SUM(AH3:AH7)</f>
        <v/>
      </c>
      <c r="AI8" s="32">
        <f>SUM(AI3:AI7)</f>
        <v/>
      </c>
      <c r="AJ8" s="32">
        <f>SUM(AJ3:AJ7)</f>
        <v/>
      </c>
      <c r="AK8" s="26" t="n"/>
    </row>
    <row r="9" ht="15" customHeight="1" s="120">
      <c r="A9" s="16" t="inlineStr">
        <is>
          <t xml:space="preserve"> Natural Gas</t>
        </is>
      </c>
      <c r="B9" s="5" t="n"/>
      <c r="C9" s="32" t="n"/>
      <c r="D9" s="32" t="n"/>
      <c r="E9" s="32" t="n">
        <v>0.3894360851</v>
      </c>
      <c r="F9" s="32" t="n">
        <v>0.4182523600799999</v>
      </c>
      <c r="G9" s="32" t="n">
        <v>0.40940948035</v>
      </c>
      <c r="H9" s="32" t="n">
        <v>0.41296698753</v>
      </c>
      <c r="I9" s="32" t="n">
        <v>0.42137401266</v>
      </c>
      <c r="J9" s="32" t="n">
        <v>0.4297614174</v>
      </c>
      <c r="K9" s="32" t="n">
        <v>0.4399192561299999</v>
      </c>
      <c r="L9" s="32" t="n">
        <v>0.45031256265</v>
      </c>
      <c r="M9" s="32" t="n">
        <v>0.46447328448</v>
      </c>
      <c r="N9" s="32" t="n">
        <v>0.48163444694</v>
      </c>
      <c r="O9" s="32" t="n">
        <v>0.50180302925</v>
      </c>
      <c r="P9" s="32" t="n">
        <v>0.52470540901</v>
      </c>
      <c r="Q9" s="32" t="n">
        <v>0.5540645841099999</v>
      </c>
      <c r="R9" s="32" t="n">
        <v>0.58500894344</v>
      </c>
      <c r="S9" s="32" t="n">
        <v>0.6179033014599999</v>
      </c>
      <c r="T9" s="32" t="n">
        <v>0.6545228066</v>
      </c>
      <c r="U9" s="32" t="n">
        <v>0.6895721258999999</v>
      </c>
      <c r="V9" s="32" t="n">
        <v>0.7207340889899999</v>
      </c>
      <c r="W9" s="32" t="n">
        <v>0.7502716964</v>
      </c>
      <c r="X9" s="32" t="n">
        <v>0.77773915623</v>
      </c>
      <c r="Y9" s="32" t="n">
        <v>0.8008658185399999</v>
      </c>
      <c r="Z9" s="32" t="n">
        <v>0.82786622527</v>
      </c>
      <c r="AA9" s="32" t="n">
        <v>0.8557709494099999</v>
      </c>
      <c r="AB9" s="32" t="n">
        <v>0.8786828504900001</v>
      </c>
      <c r="AC9" s="32" t="n">
        <v>0.9040607041199999</v>
      </c>
      <c r="AD9" s="32" t="n">
        <v>0.9324283446699999</v>
      </c>
      <c r="AE9" s="32" t="n">
        <v>0.96139270853</v>
      </c>
      <c r="AF9" s="32" t="n">
        <v>0.98888362501</v>
      </c>
      <c r="AG9" s="32" t="n">
        <v>1.01546077209</v>
      </c>
      <c r="AH9" s="32" t="n">
        <v>1.04141404161</v>
      </c>
      <c r="AI9" s="32" t="n">
        <v>1.06655712075</v>
      </c>
      <c r="AJ9" s="32" t="n">
        <v>1.09183527784</v>
      </c>
      <c r="AK9" s="26" t="n"/>
    </row>
    <row r="10" ht="15" customHeight="1" s="120">
      <c r="A10" s="16" t="inlineStr">
        <is>
          <t xml:space="preserve"> Steam Coal</t>
        </is>
      </c>
      <c r="B10" s="5" t="n"/>
      <c r="C10" s="32" t="n"/>
      <c r="D10" s="32" t="n"/>
      <c r="E10" s="32" t="n">
        <v>3.72124354057</v>
      </c>
      <c r="F10" s="32" t="n">
        <v>3.36799122156</v>
      </c>
      <c r="G10" s="32" t="n">
        <v>3.46014629837</v>
      </c>
      <c r="H10" s="32" t="n">
        <v>3.58251053608</v>
      </c>
      <c r="I10" s="32" t="n">
        <v>3.60986408672</v>
      </c>
      <c r="J10" s="32" t="n">
        <v>3.622834204459999</v>
      </c>
      <c r="K10" s="32" t="n">
        <v>3.62790292076</v>
      </c>
      <c r="L10" s="32" t="n">
        <v>3.61566485849</v>
      </c>
      <c r="M10" s="32" t="n">
        <v>3.5520252569</v>
      </c>
      <c r="N10" s="32" t="n">
        <v>3.47739911509</v>
      </c>
      <c r="O10" s="32" t="n">
        <v>3.39035153316</v>
      </c>
      <c r="P10" s="32" t="n">
        <v>3.29112163028</v>
      </c>
      <c r="Q10" s="32" t="n">
        <v>3.15252686981</v>
      </c>
      <c r="R10" s="32" t="n">
        <v>3.01212416782</v>
      </c>
      <c r="S10" s="32" t="n">
        <v>2.87184718423</v>
      </c>
      <c r="T10" s="32" t="n">
        <v>2.7373903617</v>
      </c>
      <c r="U10" s="32" t="n">
        <v>2.56822359022</v>
      </c>
      <c r="V10" s="32" t="n">
        <v>2.52637956116</v>
      </c>
      <c r="W10" s="32" t="n">
        <v>2.48988015869</v>
      </c>
      <c r="X10" s="32" t="n">
        <v>2.45547063974</v>
      </c>
      <c r="Y10" s="32" t="n">
        <v>2.42125806421</v>
      </c>
      <c r="Z10" s="32" t="n">
        <v>2.40116500538</v>
      </c>
      <c r="AA10" s="32" t="n">
        <v>2.38656098753</v>
      </c>
      <c r="AB10" s="32" t="n">
        <v>2.36775395398</v>
      </c>
      <c r="AC10" s="32" t="n">
        <v>2.3545766782</v>
      </c>
      <c r="AD10" s="32" t="n">
        <v>2.34653176366</v>
      </c>
      <c r="AE10" s="32" t="n">
        <v>2.34072112392</v>
      </c>
      <c r="AF10" s="32" t="n">
        <v>2.33460896801</v>
      </c>
      <c r="AG10" s="32" t="n">
        <v>2.32864651868</v>
      </c>
      <c r="AH10" s="32" t="n">
        <v>2.3241830995</v>
      </c>
      <c r="AI10" s="32" t="n">
        <v>2.31999066818</v>
      </c>
      <c r="AJ10" s="32" t="n">
        <v>2.31747923515</v>
      </c>
      <c r="AK10" s="26" t="n"/>
    </row>
    <row r="11" ht="15" customHeight="1" s="120">
      <c r="A11" s="16" t="inlineStr">
        <is>
          <t xml:space="preserve"> Metallurgical Coal</t>
        </is>
      </c>
      <c r="B11" s="5" t="n"/>
      <c r="C11" s="32" t="n"/>
      <c r="D11" s="32" t="n"/>
      <c r="E11" s="32" t="n">
        <v>0.19075188124</v>
      </c>
      <c r="F11" s="32" t="n">
        <v>0.19968068395</v>
      </c>
      <c r="G11" s="32" t="n">
        <v>0.19277689499</v>
      </c>
      <c r="H11" s="32" t="n">
        <v>0.18594627229</v>
      </c>
      <c r="I11" s="32" t="n">
        <v>0.18224370364</v>
      </c>
      <c r="J11" s="32" t="n">
        <v>0.17855465434</v>
      </c>
      <c r="K11" s="32" t="n">
        <v>0.17489467742</v>
      </c>
      <c r="L11" s="32" t="n">
        <v>0.17124757277</v>
      </c>
      <c r="M11" s="32" t="n">
        <v>0.16914211311</v>
      </c>
      <c r="N11" s="32" t="n">
        <v>0.16704441841</v>
      </c>
      <c r="O11" s="32" t="n">
        <v>0.16495751608</v>
      </c>
      <c r="P11" s="32" t="n">
        <v>0.1628797422</v>
      </c>
      <c r="Q11" s="32" t="n">
        <v>0.16231072778</v>
      </c>
      <c r="R11" s="32" t="n">
        <v>0.16174032676</v>
      </c>
      <c r="S11" s="32" t="n">
        <v>0.1611679845</v>
      </c>
      <c r="T11" s="32" t="n">
        <v>0.16060012558</v>
      </c>
      <c r="U11" s="32" t="n">
        <v>0.16003363015</v>
      </c>
      <c r="V11" s="32" t="n">
        <v>0.15946995414</v>
      </c>
      <c r="W11" s="32" t="n">
        <v>0.15890539995</v>
      </c>
      <c r="X11" s="32" t="n">
        <v>0.15834267145</v>
      </c>
      <c r="Y11" s="32" t="n">
        <v>0.15777931898</v>
      </c>
      <c r="Z11" s="32" t="n">
        <v>0.15723214351</v>
      </c>
      <c r="AA11" s="32" t="n">
        <v>0.1566920397</v>
      </c>
      <c r="AB11" s="32" t="n">
        <v>0.15614863116</v>
      </c>
      <c r="AC11" s="32" t="n">
        <v>0.15561305691</v>
      </c>
      <c r="AD11" s="32" t="n">
        <v>0.15508460054</v>
      </c>
      <c r="AE11" s="32" t="n">
        <v>0.15455949512</v>
      </c>
      <c r="AF11" s="32" t="n">
        <v>0.15403503678</v>
      </c>
      <c r="AG11" s="32" t="n">
        <v>0.15351219614</v>
      </c>
      <c r="AH11" s="32" t="n">
        <v>0.15299014124</v>
      </c>
      <c r="AI11" s="32" t="n">
        <v>0.15246910318</v>
      </c>
      <c r="AJ11" s="32" t="n">
        <v>0.15195035301</v>
      </c>
      <c r="AK11" s="26" t="n"/>
    </row>
    <row r="12" ht="15" customHeight="1" s="120">
      <c r="A12" s="16" t="inlineStr">
        <is>
          <t xml:space="preserve">   Coal Subtotal</t>
        </is>
      </c>
      <c r="B12" s="5" t="n"/>
      <c r="C12" s="32" t="n"/>
      <c r="D12" s="32" t="n"/>
      <c r="E12" s="32">
        <f>SUM(E10:E11)</f>
        <v/>
      </c>
      <c r="F12" s="32">
        <f>SUM(F10:F11)</f>
        <v/>
      </c>
      <c r="G12" s="32">
        <f>SUM(G10:G11)</f>
        <v/>
      </c>
      <c r="H12" s="32">
        <f>SUM(H10:H11)</f>
        <v/>
      </c>
      <c r="I12" s="32">
        <f>SUM(I10:I11)</f>
        <v/>
      </c>
      <c r="J12" s="32">
        <f>SUM(J10:J11)</f>
        <v/>
      </c>
      <c r="K12" s="32">
        <f>SUM(K10:K11)</f>
        <v/>
      </c>
      <c r="L12" s="32">
        <f>SUM(L10:L11)</f>
        <v/>
      </c>
      <c r="M12" s="32">
        <f>SUM(M10:M11)</f>
        <v/>
      </c>
      <c r="N12" s="32">
        <f>SUM(N10:N11)</f>
        <v/>
      </c>
      <c r="O12" s="32">
        <f>SUM(O10:O11)</f>
        <v/>
      </c>
      <c r="P12" s="32">
        <f>SUM(P10:P11)</f>
        <v/>
      </c>
      <c r="Q12" s="32">
        <f>SUM(Q10:Q11)</f>
        <v/>
      </c>
      <c r="R12" s="32">
        <f>SUM(R10:R11)</f>
        <v/>
      </c>
      <c r="S12" s="32">
        <f>SUM(S10:S11)</f>
        <v/>
      </c>
      <c r="T12" s="32">
        <f>SUM(T10:T11)</f>
        <v/>
      </c>
      <c r="U12" s="32">
        <f>SUM(U10:U11)</f>
        <v/>
      </c>
      <c r="V12" s="32">
        <f>SUM(V10:V11)</f>
        <v/>
      </c>
      <c r="W12" s="32">
        <f>SUM(W10:W11)</f>
        <v/>
      </c>
      <c r="X12" s="32">
        <f>SUM(X10:X11)</f>
        <v/>
      </c>
      <c r="Y12" s="32">
        <f>SUM(Y10:Y11)</f>
        <v/>
      </c>
      <c r="Z12" s="32">
        <f>SUM(Z10:Z11)</f>
        <v/>
      </c>
      <c r="AA12" s="32">
        <f>SUM(AA10:AA11)</f>
        <v/>
      </c>
      <c r="AB12" s="32">
        <f>SUM(AB10:AB11)</f>
        <v/>
      </c>
      <c r="AC12" s="32">
        <f>SUM(AC10:AC11)</f>
        <v/>
      </c>
      <c r="AD12" s="32">
        <f>SUM(AD10:AD11)</f>
        <v/>
      </c>
      <c r="AE12" s="32">
        <f>SUM(AE10:AE11)</f>
        <v/>
      </c>
      <c r="AF12" s="32">
        <f>SUM(AF10:AF11)</f>
        <v/>
      </c>
      <c r="AG12" s="32">
        <f>SUM(AG10:AG11)</f>
        <v/>
      </c>
      <c r="AH12" s="32">
        <f>SUM(AH10:AH11)</f>
        <v/>
      </c>
      <c r="AI12" s="32">
        <f>SUM(AI10:AI11)</f>
        <v/>
      </c>
      <c r="AJ12" s="32">
        <f>SUM(AJ10:AJ11)</f>
        <v/>
      </c>
      <c r="AK12" s="26" t="n"/>
    </row>
    <row r="13" ht="15" customHeight="1" s="120">
      <c r="A13" s="16" t="inlineStr">
        <is>
          <t xml:space="preserve"> Renewables</t>
        </is>
      </c>
      <c r="B13" s="5" t="n"/>
      <c r="C13" s="32" t="n"/>
      <c r="D13" s="32" t="n"/>
      <c r="E13" s="32" t="n">
        <v>1.4743149294</v>
      </c>
      <c r="F13" s="32" t="n">
        <v>1.43438022543</v>
      </c>
      <c r="G13" s="32" t="n">
        <v>1.40923395711</v>
      </c>
      <c r="H13" s="32" t="n">
        <v>1.41368362584</v>
      </c>
      <c r="I13" s="32" t="n">
        <v>1.41548468058</v>
      </c>
      <c r="J13" s="32" t="n">
        <v>1.41847622386</v>
      </c>
      <c r="K13" s="32" t="n">
        <v>1.42336271781</v>
      </c>
      <c r="L13" s="32" t="n">
        <v>1.4275449114</v>
      </c>
      <c r="M13" s="32" t="n">
        <v>1.44364805184</v>
      </c>
      <c r="N13" s="32" t="n">
        <v>1.46514689197</v>
      </c>
      <c r="O13" s="32" t="n">
        <v>1.49085401688</v>
      </c>
      <c r="P13" s="32" t="n">
        <v>1.52159459223</v>
      </c>
      <c r="Q13" s="32" t="n">
        <v>1.55265304563</v>
      </c>
      <c r="R13" s="32" t="n">
        <v>1.58768690434</v>
      </c>
      <c r="S13" s="32" t="n">
        <v>1.62140649735</v>
      </c>
      <c r="T13" s="32" t="n">
        <v>1.64927507745</v>
      </c>
      <c r="U13" s="32" t="n">
        <v>1.60183461524</v>
      </c>
      <c r="V13" s="32" t="n">
        <v>1.65646344295</v>
      </c>
      <c r="W13" s="32" t="n">
        <v>1.71057074729</v>
      </c>
      <c r="X13" s="32" t="n">
        <v>1.75581076774</v>
      </c>
      <c r="Y13" s="32" t="n">
        <v>1.79843411222</v>
      </c>
      <c r="Z13" s="32" t="n">
        <v>1.84570760468</v>
      </c>
      <c r="AA13" s="32" t="n">
        <v>1.89335841411</v>
      </c>
      <c r="AB13" s="32" t="n">
        <v>1.93795789469</v>
      </c>
      <c r="AC13" s="32" t="n">
        <v>1.98381079234</v>
      </c>
      <c r="AD13" s="32" t="n">
        <v>2.0295678066</v>
      </c>
      <c r="AE13" s="32" t="n">
        <v>2.07580613283</v>
      </c>
      <c r="AF13" s="32" t="n">
        <v>2.12125809509</v>
      </c>
      <c r="AG13" s="32" t="n">
        <v>2.16503860349</v>
      </c>
      <c r="AH13" s="32" t="n">
        <v>2.21172743606</v>
      </c>
      <c r="AI13" s="32" t="n">
        <v>2.25711750974</v>
      </c>
      <c r="AJ13" s="32" t="n">
        <v>2.30232069285</v>
      </c>
      <c r="AK13" s="26" t="n"/>
    </row>
    <row r="14" ht="15" customHeight="1" s="120">
      <c r="A14" s="16" t="inlineStr">
        <is>
          <t xml:space="preserve"> Purchased Electricity</t>
        </is>
      </c>
      <c r="B14" s="5" t="n"/>
      <c r="C14" s="32" t="n"/>
      <c r="D14" s="32" t="n"/>
      <c r="E14" s="32" t="n">
        <v>0.8103317438700001</v>
      </c>
      <c r="F14" s="32" t="n">
        <v>0.7963340861999999</v>
      </c>
      <c r="G14" s="32" t="n">
        <v>0.8215803283799999</v>
      </c>
      <c r="H14" s="32" t="n">
        <v>0.8535090812699999</v>
      </c>
      <c r="I14" s="32" t="n">
        <v>0.8806357148199999</v>
      </c>
      <c r="J14" s="32" t="n">
        <v>0.9026404097399999</v>
      </c>
      <c r="K14" s="32" t="n">
        <v>0.92304977514</v>
      </c>
      <c r="L14" s="32" t="n">
        <v>0.9404981949</v>
      </c>
      <c r="M14" s="32" t="n">
        <v>0.9518699325999999</v>
      </c>
      <c r="N14" s="32" t="n">
        <v>0.9568206030199999</v>
      </c>
      <c r="O14" s="32" t="n">
        <v>0.9578802427399999</v>
      </c>
      <c r="P14" s="32" t="n">
        <v>0.9570710460899999</v>
      </c>
      <c r="Q14" s="32" t="n">
        <v>0.9509792732</v>
      </c>
      <c r="R14" s="32" t="n">
        <v>0.94533920837</v>
      </c>
      <c r="S14" s="32" t="n">
        <v>0.9395528110199999</v>
      </c>
      <c r="T14" s="32" t="n">
        <v>0.9342635097699998</v>
      </c>
      <c r="U14" s="32" t="n">
        <v>0.9248625697599999</v>
      </c>
      <c r="V14" s="32" t="n">
        <v>0.92252524747</v>
      </c>
      <c r="W14" s="32" t="n">
        <v>0.92281818983</v>
      </c>
      <c r="X14" s="32" t="n">
        <v>0.9224140652599999</v>
      </c>
      <c r="Y14" s="32" t="n">
        <v>0.92228051257</v>
      </c>
      <c r="Z14" s="32" t="n">
        <v>0.92652406321</v>
      </c>
      <c r="AA14" s="32" t="n">
        <v>0.9319748571399999</v>
      </c>
      <c r="AB14" s="32" t="n">
        <v>0.93656822385</v>
      </c>
      <c r="AC14" s="32" t="n">
        <v>0.9426575470799999</v>
      </c>
      <c r="AD14" s="32" t="n">
        <v>0.94991704516</v>
      </c>
      <c r="AE14" s="32" t="n">
        <v>0.95810690562</v>
      </c>
      <c r="AF14" s="32" t="n">
        <v>0.96618479813</v>
      </c>
      <c r="AG14" s="32" t="n">
        <v>0.9740053376799999</v>
      </c>
      <c r="AH14" s="32" t="n">
        <v>0.9833134679300001</v>
      </c>
      <c r="AI14" s="32" t="n">
        <v>0.9925457742699999</v>
      </c>
      <c r="AJ14" s="32" t="n">
        <v>1.00211493197</v>
      </c>
      <c r="AK14" s="26" t="n"/>
    </row>
    <row r="15" ht="15" customHeight="1" s="120">
      <c r="A15" s="19" t="inlineStr">
        <is>
          <t xml:space="preserve">   Total</t>
        </is>
      </c>
      <c r="B15" s="60" t="n"/>
      <c r="C15" s="61" t="n"/>
      <c r="D15" s="61" t="n"/>
      <c r="E15" s="61">
        <f>SUM(E8,E9,E12,E13,E14)</f>
        <v/>
      </c>
      <c r="F15" s="61">
        <f>SUM(F8,F9,F12,F13,F14)</f>
        <v/>
      </c>
      <c r="G15" s="61">
        <f>SUM(G8,G9,G12,G13,G14)</f>
        <v/>
      </c>
      <c r="H15" s="61">
        <f>SUM(H8,H9,H12,H13,H14)</f>
        <v/>
      </c>
      <c r="I15" s="61">
        <f>SUM(I8,I9,I12,I13,I14)</f>
        <v/>
      </c>
      <c r="J15" s="61">
        <f>SUM(J8,J9,J12,J13,J14)</f>
        <v/>
      </c>
      <c r="K15" s="61">
        <f>SUM(K8,K9,K12,K13,K14)</f>
        <v/>
      </c>
      <c r="L15" s="61">
        <f>SUM(L8,L9,L12,L13,L14)</f>
        <v/>
      </c>
      <c r="M15" s="61">
        <f>SUM(M8,M9,M12,M13,M14)</f>
        <v/>
      </c>
      <c r="N15" s="61">
        <f>SUM(N8,N9,N12,N13,N14)</f>
        <v/>
      </c>
      <c r="O15" s="61">
        <f>SUM(O8,O9,O12,O13,O14)</f>
        <v/>
      </c>
      <c r="P15" s="61">
        <f>SUM(P8,P9,P12,P13,P14)</f>
        <v/>
      </c>
      <c r="Q15" s="61">
        <f>SUM(Q8,Q9,Q12,Q13,Q14)</f>
        <v/>
      </c>
      <c r="R15" s="61">
        <f>SUM(R8,R9,R12,R13,R14)</f>
        <v/>
      </c>
      <c r="S15" s="61">
        <f>SUM(S8,S9,S12,S13,S14)</f>
        <v/>
      </c>
      <c r="T15" s="61">
        <f>SUM(T8,T9,T12,T13,T14)</f>
        <v/>
      </c>
      <c r="U15" s="61">
        <f>SUM(U8,U9,U12,U13,U14)</f>
        <v/>
      </c>
      <c r="V15" s="61">
        <f>SUM(V8,V9,V12,V13,V14)</f>
        <v/>
      </c>
      <c r="W15" s="61">
        <f>SUM(W8,W9,W12,W13,W14)</f>
        <v/>
      </c>
      <c r="X15" s="61">
        <f>SUM(X8,X9,X12,X13,X14)</f>
        <v/>
      </c>
      <c r="Y15" s="61">
        <f>SUM(Y8,Y9,Y12,Y13,Y14)</f>
        <v/>
      </c>
      <c r="Z15" s="61">
        <f>SUM(Z8,Z9,Z12,Z13,Z14)</f>
        <v/>
      </c>
      <c r="AA15" s="61">
        <f>SUM(AA8,AA9,AA12,AA13,AA14)</f>
        <v/>
      </c>
      <c r="AB15" s="61">
        <f>SUM(AB8,AB9,AB12,AB13,AB14)</f>
        <v/>
      </c>
      <c r="AC15" s="61">
        <f>SUM(AC8,AC9,AC12,AC13,AC14)</f>
        <v/>
      </c>
      <c r="AD15" s="61">
        <f>SUM(AD8,AD9,AD12,AD13,AD14)</f>
        <v/>
      </c>
      <c r="AE15" s="61">
        <f>SUM(AE8,AE9,AE12,AE13,AE14)</f>
        <v/>
      </c>
      <c r="AF15" s="61">
        <f>SUM(AF8,AF9,AF12,AF13,AF14)</f>
        <v/>
      </c>
      <c r="AG15" s="61">
        <f>SUM(AG8,AG9,AG12,AG13,AG14)</f>
        <v/>
      </c>
      <c r="AH15" s="61">
        <f>SUM(AH8,AH9,AH12,AH13,AH14)</f>
        <v/>
      </c>
      <c r="AI15" s="61">
        <f>SUM(AI8,AI9,AI12,AI13,AI14)</f>
        <v/>
      </c>
      <c r="AJ15" s="61">
        <f>SUM(AJ8,AJ9,AJ12,AJ13,AJ14)</f>
        <v/>
      </c>
      <c r="AK15" s="26" t="n"/>
    </row>
    <row r="16">
      <c r="A16" s="2" t="inlineStr">
        <is>
          <t>Refining Industry Energy Consumption (trillion BTU) from Table 25</t>
        </is>
      </c>
      <c r="B16" s="2" t="n"/>
      <c r="C16" s="59" t="n"/>
      <c r="D16" s="59" t="n"/>
      <c r="E16" s="59" t="n"/>
      <c r="F16" s="59" t="n"/>
      <c r="G16" s="59" t="n"/>
      <c r="H16" s="59" t="n"/>
      <c r="I16" s="59" t="n"/>
      <c r="J16" s="59" t="n"/>
      <c r="K16" s="59" t="n"/>
      <c r="L16" s="59" t="n"/>
      <c r="M16" s="59" t="n"/>
      <c r="N16" s="59" t="n"/>
      <c r="O16" s="59" t="n"/>
      <c r="P16" s="59" t="n"/>
      <c r="Q16" s="59" t="n"/>
      <c r="R16" s="59" t="n"/>
      <c r="S16" s="59" t="n"/>
      <c r="T16" s="59" t="n"/>
      <c r="U16" s="59" t="n"/>
      <c r="V16" s="59" t="n"/>
      <c r="W16" s="59" t="n"/>
      <c r="X16" s="59" t="n"/>
      <c r="Y16" s="59" t="n"/>
      <c r="Z16" s="59" t="n"/>
      <c r="AA16" s="59" t="n"/>
      <c r="AB16" s="59" t="n"/>
      <c r="AC16" s="59" t="n"/>
      <c r="AD16" s="59" t="n"/>
      <c r="AE16" s="59" t="n"/>
      <c r="AF16" s="59" t="n"/>
      <c r="AG16" s="59" t="n"/>
      <c r="AH16" s="59" t="n"/>
      <c r="AI16" s="59" t="n"/>
      <c r="AJ16" s="59" t="n"/>
      <c r="AK16" s="59" t="n"/>
    </row>
    <row r="17" ht="15" customHeight="1" s="120">
      <c r="A17" s="31" t="inlineStr">
        <is>
          <t xml:space="preserve"> Residual Fuel Oil</t>
        </is>
      </c>
      <c r="B17" s="62" t="n"/>
      <c r="C17" s="63" t="n"/>
      <c r="D17" s="63" t="n"/>
      <c r="E17" s="63" t="n">
        <v>0.00625392</v>
      </c>
      <c r="F17" s="63" t="n">
        <v>0.00625392</v>
      </c>
      <c r="G17" s="63" t="n">
        <v>0</v>
      </c>
      <c r="H17" s="63" t="n">
        <v>0</v>
      </c>
      <c r="I17" s="63" t="n">
        <v>0</v>
      </c>
      <c r="J17" s="63" t="n">
        <v>0</v>
      </c>
      <c r="K17" s="63" t="n">
        <v>0</v>
      </c>
      <c r="L17" s="63" t="n">
        <v>0</v>
      </c>
      <c r="M17" s="63" t="n">
        <v>0</v>
      </c>
      <c r="N17" s="63" t="n">
        <v>0</v>
      </c>
      <c r="O17" s="63" t="n">
        <v>0</v>
      </c>
      <c r="P17" s="63" t="n">
        <v>0</v>
      </c>
      <c r="Q17" s="63" t="n">
        <v>0</v>
      </c>
      <c r="R17" s="63" t="n">
        <v>0</v>
      </c>
      <c r="S17" s="63" t="n">
        <v>0</v>
      </c>
      <c r="T17" s="63" t="n">
        <v>0</v>
      </c>
      <c r="U17" s="63" t="n">
        <v>0</v>
      </c>
      <c r="V17" s="63" t="n">
        <v>0</v>
      </c>
      <c r="W17" s="63" t="n">
        <v>0</v>
      </c>
      <c r="X17" s="63" t="n">
        <v>0</v>
      </c>
      <c r="Y17" s="63" t="n">
        <v>0</v>
      </c>
      <c r="Z17" s="63" t="n">
        <v>0</v>
      </c>
      <c r="AA17" s="63" t="n">
        <v>0</v>
      </c>
      <c r="AB17" s="63" t="n">
        <v>0</v>
      </c>
      <c r="AC17" s="63" t="n">
        <v>0</v>
      </c>
      <c r="AD17" s="63" t="n">
        <v>0</v>
      </c>
      <c r="AE17" s="63" t="n">
        <v>0</v>
      </c>
      <c r="AF17" s="63" t="n">
        <v>0</v>
      </c>
      <c r="AG17" s="63" t="n">
        <v>0</v>
      </c>
      <c r="AH17" s="63" t="n">
        <v>0</v>
      </c>
      <c r="AI17" s="63" t="n">
        <v>0</v>
      </c>
      <c r="AJ17" s="63" t="n">
        <v>0</v>
      </c>
      <c r="AK17" s="64" t="n"/>
    </row>
    <row r="18" ht="15" customHeight="1" s="120">
      <c r="A18" s="31" t="inlineStr">
        <is>
          <t xml:space="preserve"> Distillate Fuel Oil</t>
        </is>
      </c>
      <c r="B18" s="62" t="n"/>
      <c r="C18" s="63" t="n"/>
      <c r="D18" s="63" t="n"/>
      <c r="E18" s="63" t="n">
        <v>0.009903330000000002</v>
      </c>
      <c r="F18" s="63" t="n">
        <v>0.009903330000000002</v>
      </c>
      <c r="G18" s="63" t="n">
        <v>0</v>
      </c>
      <c r="H18" s="63" t="n">
        <v>0</v>
      </c>
      <c r="I18" s="63" t="n">
        <v>0</v>
      </c>
      <c r="J18" s="63" t="n">
        <v>0</v>
      </c>
      <c r="K18" s="63" t="n">
        <v>0</v>
      </c>
      <c r="L18" s="63" t="n">
        <v>0</v>
      </c>
      <c r="M18" s="63" t="n">
        <v>0</v>
      </c>
      <c r="N18" s="63" t="n">
        <v>0</v>
      </c>
      <c r="O18" s="63" t="n">
        <v>0</v>
      </c>
      <c r="P18" s="63" t="n">
        <v>0</v>
      </c>
      <c r="Q18" s="63" t="n">
        <v>0</v>
      </c>
      <c r="R18" s="63" t="n">
        <v>0</v>
      </c>
      <c r="S18" s="63" t="n">
        <v>0</v>
      </c>
      <c r="T18" s="63" t="n">
        <v>0</v>
      </c>
      <c r="U18" s="63" t="n">
        <v>0</v>
      </c>
      <c r="V18" s="63" t="n">
        <v>0</v>
      </c>
      <c r="W18" s="63" t="n">
        <v>0</v>
      </c>
      <c r="X18" s="63" t="n">
        <v>0</v>
      </c>
      <c r="Y18" s="63" t="n">
        <v>0</v>
      </c>
      <c r="Z18" s="63" t="n">
        <v>0</v>
      </c>
      <c r="AA18" s="63" t="n">
        <v>0</v>
      </c>
      <c r="AB18" s="63" t="n">
        <v>0</v>
      </c>
      <c r="AC18" s="63" t="n">
        <v>0</v>
      </c>
      <c r="AD18" s="63" t="n">
        <v>0</v>
      </c>
      <c r="AE18" s="63" t="n">
        <v>0</v>
      </c>
      <c r="AF18" s="63" t="n">
        <v>0</v>
      </c>
      <c r="AG18" s="63" t="n">
        <v>0</v>
      </c>
      <c r="AH18" s="63" t="n">
        <v>0</v>
      </c>
      <c r="AI18" s="63" t="n">
        <v>0</v>
      </c>
      <c r="AJ18" s="63" t="n">
        <v>0</v>
      </c>
      <c r="AK18" s="64" t="n"/>
    </row>
    <row r="19" ht="15" customHeight="1" s="120">
      <c r="A19" s="31" t="inlineStr">
        <is>
          <t xml:space="preserve"> Liquefied Petroleum Gases</t>
        </is>
      </c>
      <c r="B19" s="62" t="n"/>
      <c r="C19" s="63" t="n"/>
      <c r="D19" s="63" t="n"/>
      <c r="E19" s="63" t="n">
        <v>0.03271311</v>
      </c>
      <c r="F19" s="63" t="n">
        <v>0.03271311</v>
      </c>
      <c r="G19" s="63" t="n">
        <v>0</v>
      </c>
      <c r="H19" s="63" t="n">
        <v>0</v>
      </c>
      <c r="I19" s="63" t="n">
        <v>0</v>
      </c>
      <c r="J19" s="63" t="n">
        <v>0</v>
      </c>
      <c r="K19" s="63" t="n">
        <v>0</v>
      </c>
      <c r="L19" s="63" t="n">
        <v>0</v>
      </c>
      <c r="M19" s="63" t="n">
        <v>0</v>
      </c>
      <c r="N19" s="63" t="n">
        <v>0</v>
      </c>
      <c r="O19" s="63" t="n">
        <v>0</v>
      </c>
      <c r="P19" s="63" t="n">
        <v>0</v>
      </c>
      <c r="Q19" s="63" t="n">
        <v>0</v>
      </c>
      <c r="R19" s="63" t="n">
        <v>0</v>
      </c>
      <c r="S19" s="63" t="n">
        <v>0</v>
      </c>
      <c r="T19" s="63" t="n">
        <v>0</v>
      </c>
      <c r="U19" s="63" t="n">
        <v>0</v>
      </c>
      <c r="V19" s="63" t="n">
        <v>0</v>
      </c>
      <c r="W19" s="63" t="n">
        <v>0</v>
      </c>
      <c r="X19" s="63" t="n">
        <v>0</v>
      </c>
      <c r="Y19" s="63" t="n">
        <v>0</v>
      </c>
      <c r="Z19" s="63" t="n">
        <v>0</v>
      </c>
      <c r="AA19" s="63" t="n">
        <v>0</v>
      </c>
      <c r="AB19" s="63" t="n">
        <v>0</v>
      </c>
      <c r="AC19" s="63" t="n">
        <v>0</v>
      </c>
      <c r="AD19" s="63" t="n">
        <v>0</v>
      </c>
      <c r="AE19" s="63" t="n">
        <v>0</v>
      </c>
      <c r="AF19" s="63" t="n">
        <v>0</v>
      </c>
      <c r="AG19" s="63" t="n">
        <v>0</v>
      </c>
      <c r="AH19" s="63" t="n">
        <v>0</v>
      </c>
      <c r="AI19" s="63" t="n">
        <v>0</v>
      </c>
      <c r="AJ19" s="63" t="n">
        <v>0</v>
      </c>
      <c r="AK19" s="64" t="n"/>
    </row>
    <row r="20" ht="15" customHeight="1" s="120">
      <c r="A20" s="31" t="inlineStr">
        <is>
          <t xml:space="preserve"> Petroleum Coke</t>
        </is>
      </c>
      <c r="B20" s="62" t="n"/>
      <c r="C20" s="63" t="n"/>
      <c r="D20" s="63" t="n"/>
      <c r="E20" s="63" t="n">
        <v>2.01653313291</v>
      </c>
      <c r="F20" s="63" t="n">
        <v>2.05769062161</v>
      </c>
      <c r="G20" s="63" t="n">
        <v>2.0078180748</v>
      </c>
      <c r="H20" s="63" t="n">
        <v>2.00353211559</v>
      </c>
      <c r="I20" s="63" t="n">
        <v>1.99381341942</v>
      </c>
      <c r="J20" s="63" t="n">
        <v>1.95441271335</v>
      </c>
      <c r="K20" s="63" t="n">
        <v>1.96785201204</v>
      </c>
      <c r="L20" s="63" t="n">
        <v>1.94538042747</v>
      </c>
      <c r="M20" s="63" t="n">
        <v>1.95074384112</v>
      </c>
      <c r="N20" s="63" t="n">
        <v>1.94456374524</v>
      </c>
      <c r="O20" s="63" t="n">
        <v>1.94536661157</v>
      </c>
      <c r="P20" s="63" t="n">
        <v>1.97380522917</v>
      </c>
      <c r="Q20" s="63" t="n">
        <v>1.97013376017</v>
      </c>
      <c r="R20" s="63" t="n">
        <v>1.97025765048</v>
      </c>
      <c r="S20" s="63" t="n">
        <v>1.98258701769</v>
      </c>
      <c r="T20" s="63" t="n">
        <v>1.97258699574</v>
      </c>
      <c r="U20" s="63" t="n">
        <v>1.97288378991</v>
      </c>
      <c r="V20" s="63" t="n">
        <v>1.99275167331</v>
      </c>
      <c r="W20" s="63" t="n">
        <v>1.98347444352</v>
      </c>
      <c r="X20" s="63" t="n">
        <v>1.99051527384</v>
      </c>
      <c r="Y20" s="63" t="n">
        <v>1.9986154857</v>
      </c>
      <c r="Z20" s="63" t="n">
        <v>2.0222689257</v>
      </c>
      <c r="AA20" s="63" t="n">
        <v>2.02298250339</v>
      </c>
      <c r="AB20" s="63" t="n">
        <v>2.04812545608</v>
      </c>
      <c r="AC20" s="63" t="n">
        <v>2.0472710994</v>
      </c>
      <c r="AD20" s="63" t="n">
        <v>2.05535690712</v>
      </c>
      <c r="AE20" s="63" t="n">
        <v>2.06957320506</v>
      </c>
      <c r="AF20" s="63" t="n">
        <v>2.08090802484</v>
      </c>
      <c r="AG20" s="63" t="n">
        <v>2.08401767433</v>
      </c>
      <c r="AH20" s="63" t="n">
        <v>2.09503787085</v>
      </c>
      <c r="AI20" s="63" t="n">
        <v>2.09300201091</v>
      </c>
      <c r="AJ20" s="63" t="n">
        <v>2.13393746223</v>
      </c>
      <c r="AK20" s="64" t="n"/>
    </row>
    <row r="21" ht="15" customHeight="1" s="120">
      <c r="A21" s="31" t="inlineStr">
        <is>
          <t xml:space="preserve"> Still Gas</t>
        </is>
      </c>
      <c r="B21" s="62" t="n"/>
      <c r="C21" s="63" t="n"/>
      <c r="D21" s="63" t="n"/>
      <c r="E21" s="63" t="n">
        <v>5.823459501389999</v>
      </c>
      <c r="F21" s="63" t="n">
        <v>5.823459501389999</v>
      </c>
      <c r="G21" s="63" t="n">
        <v>5.869771477920001</v>
      </c>
      <c r="H21" s="63" t="n">
        <v>5.926810517820001</v>
      </c>
      <c r="I21" s="63" t="n">
        <v>5.9125110768</v>
      </c>
      <c r="J21" s="63" t="n">
        <v>5.75166797892</v>
      </c>
      <c r="K21" s="63" t="n">
        <v>5.795964645210001</v>
      </c>
      <c r="L21" s="63" t="n">
        <v>5.849423273340001</v>
      </c>
      <c r="M21" s="63" t="n">
        <v>5.60602663191</v>
      </c>
      <c r="N21" s="63" t="n">
        <v>5.84026178364</v>
      </c>
      <c r="O21" s="63" t="n">
        <v>5.85542904894</v>
      </c>
      <c r="P21" s="63" t="n">
        <v>5.87397878325</v>
      </c>
      <c r="Q21" s="63" t="n">
        <v>5.881594064760001</v>
      </c>
      <c r="R21" s="63" t="n">
        <v>5.88281288643</v>
      </c>
      <c r="S21" s="63" t="n">
        <v>5.68896141303</v>
      </c>
      <c r="T21" s="63" t="n">
        <v>5.865798493350001</v>
      </c>
      <c r="U21" s="63" t="n">
        <v>5.89076405685</v>
      </c>
      <c r="V21" s="63" t="n">
        <v>5.7944349774</v>
      </c>
      <c r="W21" s="63" t="n">
        <v>5.82008506263</v>
      </c>
      <c r="X21" s="63" t="n">
        <v>5.845590119610001</v>
      </c>
      <c r="Y21" s="63" t="n">
        <v>5.86576636848</v>
      </c>
      <c r="Z21" s="63" t="n">
        <v>5.665812748740001</v>
      </c>
      <c r="AA21" s="63" t="n">
        <v>5.693827256910001</v>
      </c>
      <c r="AB21" s="63" t="n">
        <v>5.70018498192</v>
      </c>
      <c r="AC21" s="63" t="n">
        <v>5.70363264495</v>
      </c>
      <c r="AD21" s="63" t="n">
        <v>5.71330386396</v>
      </c>
      <c r="AE21" s="63" t="n">
        <v>5.774142512430001</v>
      </c>
      <c r="AF21" s="63" t="n">
        <v>5.74463187387</v>
      </c>
      <c r="AG21" s="63" t="n">
        <v>5.75802428364</v>
      </c>
      <c r="AH21" s="63" t="n">
        <v>5.79840418098</v>
      </c>
      <c r="AI21" s="63" t="n">
        <v>5.80284863604</v>
      </c>
      <c r="AJ21" s="63" t="n">
        <v>5.90503515399</v>
      </c>
      <c r="AK21" s="64" t="n"/>
    </row>
    <row r="22" ht="15" customHeight="1" s="120">
      <c r="A22" s="31" t="inlineStr">
        <is>
          <t xml:space="preserve"> Other Petroleum 2/</t>
        </is>
      </c>
      <c r="B22" s="62" t="n"/>
      <c r="C22" s="63" t="n"/>
      <c r="D22" s="63" t="n"/>
      <c r="E22" s="63" t="n">
        <v>0.02072385</v>
      </c>
      <c r="F22" s="63" t="n">
        <v>0.02072385</v>
      </c>
      <c r="G22" s="63" t="n">
        <v>4.401738e-05</v>
      </c>
      <c r="H22" s="63" t="n">
        <v>0.00067697136</v>
      </c>
      <c r="I22" s="63" t="n">
        <v>0.003923197020000001</v>
      </c>
      <c r="J22" s="63" t="n">
        <v>6.587127000000001e-05</v>
      </c>
      <c r="K22" s="63" t="n">
        <v>0.00435322755</v>
      </c>
      <c r="L22" s="63" t="n">
        <v>0.00034943778</v>
      </c>
      <c r="M22" s="63" t="n">
        <v>0</v>
      </c>
      <c r="N22" s="63" t="n">
        <v>6.966e-08</v>
      </c>
      <c r="O22" s="63" t="n">
        <v>0.00035455779</v>
      </c>
      <c r="P22" s="63" t="n">
        <v>0.00076200687</v>
      </c>
      <c r="Q22" s="63" t="n">
        <v>0.00061500879</v>
      </c>
      <c r="R22" s="63" t="n">
        <v>0.00113813991</v>
      </c>
      <c r="S22" s="63" t="n">
        <v>0</v>
      </c>
      <c r="T22" s="63" t="n">
        <v>0.00054638595</v>
      </c>
      <c r="U22" s="63" t="n">
        <v>0.00035887671</v>
      </c>
      <c r="V22" s="63" t="n">
        <v>0.00030320289</v>
      </c>
      <c r="W22" s="63" t="n">
        <v>0.00024422409</v>
      </c>
      <c r="X22" s="63" t="n">
        <v>0.00053806932</v>
      </c>
      <c r="Y22" s="63" t="n">
        <v>0.0006573969</v>
      </c>
      <c r="Z22" s="63" t="n">
        <v>3.242286e-05</v>
      </c>
      <c r="AA22" s="63" t="n">
        <v>9.17964e-06</v>
      </c>
      <c r="AB22" s="63" t="n">
        <v>0</v>
      </c>
      <c r="AC22" s="63" t="n">
        <v>7.126991999999999e-05</v>
      </c>
      <c r="AD22" s="63" t="n">
        <v>1.004652e-05</v>
      </c>
      <c r="AE22" s="63" t="n">
        <v>2.59677e-06</v>
      </c>
      <c r="AF22" s="63" t="n">
        <v>0</v>
      </c>
      <c r="AG22" s="63" t="n">
        <v>0.00011723391</v>
      </c>
      <c r="AH22" s="63" t="n">
        <v>0.0003587877</v>
      </c>
      <c r="AI22" s="63" t="n">
        <v>0.0006377876100000001</v>
      </c>
      <c r="AJ22" s="63" t="n">
        <v>0.0004112726400000001</v>
      </c>
      <c r="AK22" s="64" t="n"/>
    </row>
    <row r="23" ht="15" customHeight="1" s="120">
      <c r="A23" s="31" t="inlineStr">
        <is>
          <t xml:space="preserve">   Petroleum and Other Liquids Subtotal</t>
        </is>
      </c>
      <c r="B23" s="62" t="n"/>
      <c r="C23" s="63" t="n"/>
      <c r="D23" s="63" t="n"/>
      <c r="E23" s="63">
        <f>SUM(E17:E22)</f>
        <v/>
      </c>
      <c r="F23" s="63">
        <f>SUM(F17:F22)</f>
        <v/>
      </c>
      <c r="G23" s="63">
        <f>SUM(G17:G22)</f>
        <v/>
      </c>
      <c r="H23" s="63">
        <f>SUM(H17:H22)</f>
        <v/>
      </c>
      <c r="I23" s="63">
        <f>SUM(I17:I22)</f>
        <v/>
      </c>
      <c r="J23" s="63">
        <f>SUM(J17:J22)</f>
        <v/>
      </c>
      <c r="K23" s="63">
        <f>SUM(K17:K22)</f>
        <v/>
      </c>
      <c r="L23" s="63">
        <f>SUM(L17:L22)</f>
        <v/>
      </c>
      <c r="M23" s="63">
        <f>SUM(M17:M22)</f>
        <v/>
      </c>
      <c r="N23" s="63">
        <f>SUM(N17:N22)</f>
        <v/>
      </c>
      <c r="O23" s="63">
        <f>SUM(O17:O22)</f>
        <v/>
      </c>
      <c r="P23" s="63">
        <f>SUM(P17:P22)</f>
        <v/>
      </c>
      <c r="Q23" s="63">
        <f>SUM(Q17:Q22)</f>
        <v/>
      </c>
      <c r="R23" s="63">
        <f>SUM(R17:R22)</f>
        <v/>
      </c>
      <c r="S23" s="63">
        <f>SUM(S17:S22)</f>
        <v/>
      </c>
      <c r="T23" s="63">
        <f>SUM(T17:T22)</f>
        <v/>
      </c>
      <c r="U23" s="63">
        <f>SUM(U17:U22)</f>
        <v/>
      </c>
      <c r="V23" s="63">
        <f>SUM(V17:V22)</f>
        <v/>
      </c>
      <c r="W23" s="63">
        <f>SUM(W17:W22)</f>
        <v/>
      </c>
      <c r="X23" s="63">
        <f>SUM(X17:X22)</f>
        <v/>
      </c>
      <c r="Y23" s="63">
        <f>SUM(Y17:Y22)</f>
        <v/>
      </c>
      <c r="Z23" s="63">
        <f>SUM(Z17:Z22)</f>
        <v/>
      </c>
      <c r="AA23" s="63">
        <f>SUM(AA17:AA22)</f>
        <v/>
      </c>
      <c r="AB23" s="63">
        <f>SUM(AB17:AB22)</f>
        <v/>
      </c>
      <c r="AC23" s="63">
        <f>SUM(AC17:AC22)</f>
        <v/>
      </c>
      <c r="AD23" s="63">
        <f>SUM(AD17:AD22)</f>
        <v/>
      </c>
      <c r="AE23" s="63">
        <f>SUM(AE17:AE22)</f>
        <v/>
      </c>
      <c r="AF23" s="63">
        <f>SUM(AF17:AF22)</f>
        <v/>
      </c>
      <c r="AG23" s="63">
        <f>SUM(AG17:AG22)</f>
        <v/>
      </c>
      <c r="AH23" s="63">
        <f>SUM(AH17:AH22)</f>
        <v/>
      </c>
      <c r="AI23" s="63">
        <f>SUM(AI17:AI22)</f>
        <v/>
      </c>
      <c r="AJ23" s="63">
        <f>SUM(AJ17:AJ22)</f>
        <v/>
      </c>
      <c r="AK23" s="64" t="n"/>
    </row>
    <row r="24" ht="15" customHeight="1" s="120">
      <c r="A24" s="31" t="inlineStr">
        <is>
          <t xml:space="preserve"> Natural Gas</t>
        </is>
      </c>
      <c r="B24" s="62" t="n"/>
      <c r="C24" s="63" t="n"/>
      <c r="D24" s="63" t="n"/>
      <c r="E24" s="63">
        <f>SUM(E25:E27)</f>
        <v/>
      </c>
      <c r="F24" s="63">
        <f>SUM(F25:F27)</f>
        <v/>
      </c>
      <c r="G24" s="63">
        <f>SUM(G25:G27)</f>
        <v/>
      </c>
      <c r="H24" s="63">
        <f>SUM(H25:H27)</f>
        <v/>
      </c>
      <c r="I24" s="63">
        <f>SUM(I25:I27)</f>
        <v/>
      </c>
      <c r="J24" s="63">
        <f>SUM(J25:J27)</f>
        <v/>
      </c>
      <c r="K24" s="63">
        <f>SUM(K25:K27)</f>
        <v/>
      </c>
      <c r="L24" s="63">
        <f>SUM(L25:L27)</f>
        <v/>
      </c>
      <c r="M24" s="63">
        <f>SUM(M25:M27)</f>
        <v/>
      </c>
      <c r="N24" s="63">
        <f>SUM(N25:N27)</f>
        <v/>
      </c>
      <c r="O24" s="63">
        <f>SUM(O25:O27)</f>
        <v/>
      </c>
      <c r="P24" s="63">
        <f>SUM(P25:P27)</f>
        <v/>
      </c>
      <c r="Q24" s="63">
        <f>SUM(Q25:Q27)</f>
        <v/>
      </c>
      <c r="R24" s="63">
        <f>SUM(R25:R27)</f>
        <v/>
      </c>
      <c r="S24" s="63">
        <f>SUM(S25:S27)</f>
        <v/>
      </c>
      <c r="T24" s="63">
        <f>SUM(T25:T27)</f>
        <v/>
      </c>
      <c r="U24" s="63">
        <f>SUM(U25:U27)</f>
        <v/>
      </c>
      <c r="V24" s="63">
        <f>SUM(V25:V27)</f>
        <v/>
      </c>
      <c r="W24" s="63">
        <f>SUM(W25:W27)</f>
        <v/>
      </c>
      <c r="X24" s="63">
        <f>SUM(X25:X27)</f>
        <v/>
      </c>
      <c r="Y24" s="63">
        <f>SUM(Y25:Y27)</f>
        <v/>
      </c>
      <c r="Z24" s="63">
        <f>SUM(Z25:Z27)</f>
        <v/>
      </c>
      <c r="AA24" s="63">
        <f>SUM(AA25:AA27)</f>
        <v/>
      </c>
      <c r="AB24" s="63">
        <f>SUM(AB25:AB27)</f>
        <v/>
      </c>
      <c r="AC24" s="63">
        <f>SUM(AC25:AC27)</f>
        <v/>
      </c>
      <c r="AD24" s="63">
        <f>SUM(AD25:AD27)</f>
        <v/>
      </c>
      <c r="AE24" s="63">
        <f>SUM(AE25:AE27)</f>
        <v/>
      </c>
      <c r="AF24" s="63">
        <f>SUM(AF25:AF27)</f>
        <v/>
      </c>
      <c r="AG24" s="63">
        <f>SUM(AG25:AG27)</f>
        <v/>
      </c>
      <c r="AH24" s="63">
        <f>SUM(AH25:AH27)</f>
        <v/>
      </c>
      <c r="AI24" s="63">
        <f>SUM(AI25:AI27)</f>
        <v/>
      </c>
      <c r="AJ24" s="63">
        <f>SUM(AJ25:AJ27)</f>
        <v/>
      </c>
      <c r="AK24" s="64" t="n"/>
    </row>
    <row r="25" ht="15" customHeight="1" s="120">
      <c r="A25" s="31" t="inlineStr">
        <is>
          <t xml:space="preserve">    of which:  Heat and Power</t>
        </is>
      </c>
      <c r="B25" s="62" t="n"/>
      <c r="C25" s="63" t="n"/>
      <c r="D25" s="63" t="n"/>
      <c r="E25" s="63" t="n">
        <v>5.05723824009</v>
      </c>
      <c r="F25" s="63" t="n">
        <v>5.05723871223</v>
      </c>
      <c r="G25" s="63" t="n">
        <v>4.812063914159999</v>
      </c>
      <c r="H25" s="63" t="n">
        <v>4.86420167646</v>
      </c>
      <c r="I25" s="63" t="n">
        <v>4.84471373418</v>
      </c>
      <c r="J25" s="63" t="n">
        <v>4.91877188856</v>
      </c>
      <c r="K25" s="63" t="n">
        <v>4.83347457693</v>
      </c>
      <c r="L25" s="63" t="n">
        <v>4.88952627147</v>
      </c>
      <c r="M25" s="63" t="n">
        <v>4.862925691020001</v>
      </c>
      <c r="N25" s="63" t="n">
        <v>4.83799792194</v>
      </c>
      <c r="O25" s="63" t="n">
        <v>4.81970895984</v>
      </c>
      <c r="P25" s="63" t="n">
        <v>4.657049438760001</v>
      </c>
      <c r="Q25" s="63" t="n">
        <v>4.62923239734</v>
      </c>
      <c r="R25" s="63" t="n">
        <v>4.68608483358</v>
      </c>
      <c r="S25" s="63" t="n">
        <v>4.68526425426</v>
      </c>
      <c r="T25" s="63" t="n">
        <v>4.76515528038</v>
      </c>
      <c r="U25" s="63" t="n">
        <v>4.798574185500001</v>
      </c>
      <c r="V25" s="63" t="n">
        <v>4.76286691842</v>
      </c>
      <c r="W25" s="63" t="n">
        <v>4.95759849561</v>
      </c>
      <c r="X25" s="63" t="n">
        <v>4.978035988829999</v>
      </c>
      <c r="Y25" s="63" t="n">
        <v>4.99381360731</v>
      </c>
      <c r="Z25" s="63" t="n">
        <v>5.0921395758</v>
      </c>
      <c r="AA25" s="63" t="n">
        <v>5.15637722979</v>
      </c>
      <c r="AB25" s="63" t="n">
        <v>5.202376939890001</v>
      </c>
      <c r="AC25" s="63" t="n">
        <v>5.23944333936</v>
      </c>
      <c r="AD25" s="63" t="n">
        <v>5.288774976270001</v>
      </c>
      <c r="AE25" s="63" t="n">
        <v>5.383943810370001</v>
      </c>
      <c r="AF25" s="63" t="n">
        <v>5.3531798607</v>
      </c>
      <c r="AG25" s="63" t="n">
        <v>5.54202423909</v>
      </c>
      <c r="AH25" s="63" t="n">
        <v>5.626069187760001</v>
      </c>
      <c r="AI25" s="63" t="n">
        <v>5.6889958986</v>
      </c>
      <c r="AJ25" s="63" t="n">
        <v>5.64085758006</v>
      </c>
      <c r="AK25" s="64" t="n"/>
    </row>
    <row r="26" ht="15" customHeight="1" s="120">
      <c r="A26" s="31" t="inlineStr">
        <is>
          <t xml:space="preserve">    of which:  Feedstocks</t>
        </is>
      </c>
      <c r="B26" s="62" t="n"/>
      <c r="C26" s="63" t="n"/>
      <c r="D26" s="63" t="n"/>
      <c r="E26" s="63" t="n">
        <v>0.8320500000000001</v>
      </c>
      <c r="F26" s="63" t="n">
        <v>0.9094500000000001</v>
      </c>
      <c r="G26" s="63" t="n">
        <v>0.96052831884</v>
      </c>
      <c r="H26" s="63" t="n">
        <v>0.95194630359</v>
      </c>
      <c r="I26" s="63" t="n">
        <v>0.9550512316800001</v>
      </c>
      <c r="J26" s="63" t="n">
        <v>0.9247190076</v>
      </c>
      <c r="K26" s="63" t="n">
        <v>0.91009330623</v>
      </c>
      <c r="L26" s="63" t="n">
        <v>0.9576695188800001</v>
      </c>
      <c r="M26" s="63" t="n">
        <v>0.8576619425100001</v>
      </c>
      <c r="N26" s="63" t="n">
        <v>0.92467241667</v>
      </c>
      <c r="O26" s="63" t="n">
        <v>0.92943610416</v>
      </c>
      <c r="P26" s="63" t="n">
        <v>0.79536306564</v>
      </c>
      <c r="Q26" s="63" t="n">
        <v>0.76839790023</v>
      </c>
      <c r="R26" s="63" t="n">
        <v>0.79577589402</v>
      </c>
      <c r="S26" s="63" t="n">
        <v>0.7259722821900001</v>
      </c>
      <c r="T26" s="63" t="n">
        <v>0.83728704267</v>
      </c>
      <c r="U26" s="63" t="n">
        <v>0.8458814574</v>
      </c>
      <c r="V26" s="63" t="n">
        <v>0.7919169970500001</v>
      </c>
      <c r="W26" s="63" t="n">
        <v>0.92967933753</v>
      </c>
      <c r="X26" s="63" t="n">
        <v>0.9407653124400001</v>
      </c>
      <c r="Y26" s="63" t="n">
        <v>0.9443793235500001</v>
      </c>
      <c r="Z26" s="63" t="n">
        <v>0.91830300426</v>
      </c>
      <c r="AA26" s="63" t="n">
        <v>0.9490854951</v>
      </c>
      <c r="AB26" s="63" t="n">
        <v>0.9551507332500001</v>
      </c>
      <c r="AC26" s="63" t="n">
        <v>0.9745530556500001</v>
      </c>
      <c r="AD26" s="63" t="n">
        <v>1.00394234262</v>
      </c>
      <c r="AE26" s="63" t="n">
        <v>1.04035622139</v>
      </c>
      <c r="AF26" s="63" t="n">
        <v>1.02589804845</v>
      </c>
      <c r="AG26" s="63" t="n">
        <v>1.12245944013</v>
      </c>
      <c r="AH26" s="63" t="n">
        <v>1.17284656149</v>
      </c>
      <c r="AI26" s="63" t="n">
        <v>1.20881885391</v>
      </c>
      <c r="AJ26" s="63" t="n">
        <v>1.20696014709</v>
      </c>
      <c r="AK26" s="64" t="n"/>
    </row>
    <row r="27" ht="15" customHeight="1" s="120">
      <c r="A27" s="31" t="inlineStr">
        <is>
          <t xml:space="preserve">    of which:  Gas-to-Liquids Heat</t>
        </is>
      </c>
      <c r="B27" s="62" t="n"/>
      <c r="C27" s="63" t="n"/>
      <c r="D27" s="63" t="n"/>
      <c r="E27" s="63" t="n">
        <v>0</v>
      </c>
      <c r="F27" s="63" t="n">
        <v>0</v>
      </c>
      <c r="G27" s="63" t="n">
        <v>0</v>
      </c>
      <c r="H27" s="63" t="n">
        <v>0</v>
      </c>
      <c r="I27" s="63" t="n">
        <v>0</v>
      </c>
      <c r="J27" s="63" t="n">
        <v>0</v>
      </c>
      <c r="K27" s="63" t="n">
        <v>0</v>
      </c>
      <c r="L27" s="63" t="n">
        <v>0</v>
      </c>
      <c r="M27" s="63" t="n">
        <v>0</v>
      </c>
      <c r="N27" s="63" t="n">
        <v>0</v>
      </c>
      <c r="O27" s="63" t="n">
        <v>0</v>
      </c>
      <c r="P27" s="63" t="n">
        <v>0</v>
      </c>
      <c r="Q27" s="63" t="n">
        <v>0</v>
      </c>
      <c r="R27" s="63" t="n">
        <v>0</v>
      </c>
      <c r="S27" s="63" t="n">
        <v>0</v>
      </c>
      <c r="T27" s="63" t="n">
        <v>0</v>
      </c>
      <c r="U27" s="63" t="n">
        <v>0</v>
      </c>
      <c r="V27" s="63" t="n">
        <v>0</v>
      </c>
      <c r="W27" s="63" t="n">
        <v>0</v>
      </c>
      <c r="X27" s="63" t="n">
        <v>0</v>
      </c>
      <c r="Y27" s="63" t="n">
        <v>0</v>
      </c>
      <c r="Z27" s="63" t="n">
        <v>0</v>
      </c>
      <c r="AA27" s="63" t="n">
        <v>0</v>
      </c>
      <c r="AB27" s="63" t="n">
        <v>0</v>
      </c>
      <c r="AC27" s="63" t="n">
        <v>0</v>
      </c>
      <c r="AD27" s="63" t="n">
        <v>0</v>
      </c>
      <c r="AE27" s="63" t="n">
        <v>0</v>
      </c>
      <c r="AF27" s="63" t="n">
        <v>0</v>
      </c>
      <c r="AG27" s="63" t="n">
        <v>0</v>
      </c>
      <c r="AH27" s="63" t="n">
        <v>0</v>
      </c>
      <c r="AI27" s="63" t="n">
        <v>0</v>
      </c>
      <c r="AJ27" s="63" t="n">
        <v>0</v>
      </c>
      <c r="AK27" s="64" t="n"/>
    </row>
    <row r="28" ht="15" customHeight="1" s="120">
      <c r="A28" s="31" t="inlineStr">
        <is>
          <t xml:space="preserve"> Steam Coal 3/</t>
        </is>
      </c>
      <c r="B28" s="62" t="n"/>
      <c r="C28" s="63" t="n"/>
      <c r="D28" s="63" t="n"/>
      <c r="E28" s="63" t="n">
        <v>0.09288</v>
      </c>
      <c r="F28" s="63" t="n">
        <v>0.09288</v>
      </c>
      <c r="G28" s="63" t="n">
        <v>0.12615641559</v>
      </c>
      <c r="H28" s="63" t="n">
        <v>0.12615641559</v>
      </c>
      <c r="I28" s="63" t="n">
        <v>0.12615641559</v>
      </c>
      <c r="J28" s="63" t="n">
        <v>0.12615641559</v>
      </c>
      <c r="K28" s="63" t="n">
        <v>0.12615641559</v>
      </c>
      <c r="L28" s="63" t="n">
        <v>0.12615641559</v>
      </c>
      <c r="M28" s="63" t="n">
        <v>0.12615641559</v>
      </c>
      <c r="N28" s="63" t="n">
        <v>0.12615641559</v>
      </c>
      <c r="O28" s="63" t="n">
        <v>0.12615641559</v>
      </c>
      <c r="P28" s="63" t="n">
        <v>0.12615641559</v>
      </c>
      <c r="Q28" s="63" t="n">
        <v>0.12615641559</v>
      </c>
      <c r="R28" s="63" t="n">
        <v>0.12615641559</v>
      </c>
      <c r="S28" s="63" t="n">
        <v>0.12615641559</v>
      </c>
      <c r="T28" s="63" t="n">
        <v>0.12615641559</v>
      </c>
      <c r="U28" s="63" t="n">
        <v>0.12615641559</v>
      </c>
      <c r="V28" s="63" t="n">
        <v>0.12615641559</v>
      </c>
      <c r="W28" s="63" t="n">
        <v>0.12615641559</v>
      </c>
      <c r="X28" s="63" t="n">
        <v>0.12615641559</v>
      </c>
      <c r="Y28" s="63" t="n">
        <v>0.12615641559</v>
      </c>
      <c r="Z28" s="63" t="n">
        <v>0.12615641559</v>
      </c>
      <c r="AA28" s="63" t="n">
        <v>0.12615641559</v>
      </c>
      <c r="AB28" s="63" t="n">
        <v>0.12615641559</v>
      </c>
      <c r="AC28" s="63" t="n">
        <v>0.12615641559</v>
      </c>
      <c r="AD28" s="63" t="n">
        <v>0.12615641559</v>
      </c>
      <c r="AE28" s="63" t="n">
        <v>0.12615641559</v>
      </c>
      <c r="AF28" s="63" t="n">
        <v>0.12615641559</v>
      </c>
      <c r="AG28" s="63" t="n">
        <v>0.12615641559</v>
      </c>
      <c r="AH28" s="63" t="n">
        <v>0.12615641559</v>
      </c>
      <c r="AI28" s="63" t="n">
        <v>0.12615641559</v>
      </c>
      <c r="AJ28" s="63" t="n">
        <v>0.12615641559</v>
      </c>
      <c r="AK28" s="64" t="n"/>
    </row>
    <row r="29" ht="15" customHeight="1" s="120">
      <c r="A29" s="31" t="inlineStr">
        <is>
          <t xml:space="preserve"> Biofuels Heat and Coproducts</t>
        </is>
      </c>
      <c r="B29" s="62" t="n"/>
      <c r="C29" s="63" t="n"/>
      <c r="D29" s="63" t="n"/>
      <c r="E29" s="63" t="n">
        <v>3.49213172553</v>
      </c>
      <c r="F29" s="63" t="n">
        <v>3.44160228879</v>
      </c>
      <c r="G29" s="63" t="n">
        <v>3.38034555648</v>
      </c>
      <c r="H29" s="63" t="n">
        <v>3.36082265262</v>
      </c>
      <c r="I29" s="63" t="n">
        <v>3.31561848294</v>
      </c>
      <c r="J29" s="63" t="n">
        <v>3.28950070821</v>
      </c>
      <c r="K29" s="63" t="n">
        <v>3.26132321499</v>
      </c>
      <c r="L29" s="63" t="n">
        <v>3.2609837889</v>
      </c>
      <c r="M29" s="63" t="n">
        <v>3.27071972979</v>
      </c>
      <c r="N29" s="63" t="n">
        <v>3.29661287424</v>
      </c>
      <c r="O29" s="63" t="n">
        <v>3.2918889897</v>
      </c>
      <c r="P29" s="63" t="n">
        <v>3.3052173858</v>
      </c>
      <c r="Q29" s="63" t="n">
        <v>3.31054100037</v>
      </c>
      <c r="R29" s="63" t="n">
        <v>3.31664031</v>
      </c>
      <c r="S29" s="63" t="n">
        <v>3.32258183973</v>
      </c>
      <c r="T29" s="63" t="n">
        <v>3.32891688654</v>
      </c>
      <c r="U29" s="63" t="n">
        <v>3.33391571523</v>
      </c>
      <c r="V29" s="63" t="n">
        <v>3.34432625904</v>
      </c>
      <c r="W29" s="63" t="n">
        <v>3.35592350352</v>
      </c>
      <c r="X29" s="63" t="n">
        <v>3.36772436031</v>
      </c>
      <c r="Y29" s="63" t="n">
        <v>3.38218465788</v>
      </c>
      <c r="Z29" s="63" t="n">
        <v>3.40266797577</v>
      </c>
      <c r="AA29" s="63" t="n">
        <v>3.42584522001</v>
      </c>
      <c r="AB29" s="63" t="n">
        <v>3.44795883345</v>
      </c>
      <c r="AC29" s="63" t="n">
        <v>3.4700093775</v>
      </c>
      <c r="AD29" s="63" t="n">
        <v>3.47627497716</v>
      </c>
      <c r="AE29" s="63" t="n">
        <v>3.48602650641</v>
      </c>
      <c r="AF29" s="63" t="n">
        <v>3.48742508571</v>
      </c>
      <c r="AG29" s="63" t="n">
        <v>3.51443075841</v>
      </c>
      <c r="AH29" s="63" t="n">
        <v>3.54125290023</v>
      </c>
      <c r="AI29" s="63" t="n">
        <v>3.56807929518</v>
      </c>
      <c r="AJ29" s="63" t="n">
        <v>3.60705636396</v>
      </c>
      <c r="AK29" s="64" t="n"/>
    </row>
    <row r="30" ht="15" customHeight="1" s="120">
      <c r="A30" s="31" t="inlineStr">
        <is>
          <t xml:space="preserve"> Purchased Electricity</t>
        </is>
      </c>
      <c r="B30" s="62" t="n"/>
      <c r="C30" s="63" t="n"/>
      <c r="D30" s="63" t="n"/>
      <c r="E30" s="63" t="n">
        <v>0.77815639935</v>
      </c>
      <c r="F30" s="63" t="n">
        <v>0.77815639935</v>
      </c>
      <c r="G30" s="63" t="n">
        <v>0.7659061620300001</v>
      </c>
      <c r="H30" s="63" t="n">
        <v>0.76666361778</v>
      </c>
      <c r="I30" s="63" t="n">
        <v>0.7594028785800001</v>
      </c>
      <c r="J30" s="63" t="n">
        <v>0.73790287299</v>
      </c>
      <c r="K30" s="63" t="n">
        <v>0.73737111564</v>
      </c>
      <c r="L30" s="63" t="n">
        <v>0.74025749322</v>
      </c>
      <c r="M30" s="63" t="n">
        <v>0.7153688150099999</v>
      </c>
      <c r="N30" s="63" t="n">
        <v>0.7285774578300001</v>
      </c>
      <c r="O30" s="63" t="n">
        <v>0.7285155107400001</v>
      </c>
      <c r="P30" s="63" t="n">
        <v>0.71675587719</v>
      </c>
      <c r="Q30" s="63" t="n">
        <v>0.7131456432000001</v>
      </c>
      <c r="R30" s="63" t="n">
        <v>0.7149811996800001</v>
      </c>
      <c r="S30" s="63" t="n">
        <v>0.71785748043</v>
      </c>
      <c r="T30" s="63" t="n">
        <v>0.7295890100400001</v>
      </c>
      <c r="U30" s="63" t="n">
        <v>0.73175791284</v>
      </c>
      <c r="V30" s="63" t="n">
        <v>0.73444729581</v>
      </c>
      <c r="W30" s="63" t="n">
        <v>0.76560281595</v>
      </c>
      <c r="X30" s="63" t="n">
        <v>0.77532771573</v>
      </c>
      <c r="Y30" s="63" t="n">
        <v>0.78069862557</v>
      </c>
      <c r="Z30" s="63" t="n">
        <v>0.7878008108700001</v>
      </c>
      <c r="AA30" s="63" t="n">
        <v>0.79542477666</v>
      </c>
      <c r="AB30" s="63" t="n">
        <v>0.80075375892</v>
      </c>
      <c r="AC30" s="63" t="n">
        <v>0.8055069935400001</v>
      </c>
      <c r="AD30" s="63" t="n">
        <v>0.8126964550800001</v>
      </c>
      <c r="AE30" s="63" t="n">
        <v>0.8205769980000001</v>
      </c>
      <c r="AF30" s="63" t="n">
        <v>0.82295724924</v>
      </c>
      <c r="AG30" s="63" t="n">
        <v>0.8373064120200001</v>
      </c>
      <c r="AH30" s="63" t="n">
        <v>0.8531615079000001</v>
      </c>
      <c r="AI30" s="63" t="n">
        <v>0.8624869811100001</v>
      </c>
      <c r="AJ30" s="63" t="n">
        <v>0.8816249283300001</v>
      </c>
      <c r="AK30" s="64" t="n"/>
    </row>
    <row r="31" ht="15" customHeight="1" s="120">
      <c r="A31" s="65" t="inlineStr">
        <is>
          <t xml:space="preserve">   Total</t>
        </is>
      </c>
      <c r="B31" s="66" t="n"/>
      <c r="C31" s="67" t="n"/>
      <c r="D31" s="67" t="n"/>
      <c r="E31" s="67">
        <f>SUM(E23,E24,E28:E30)</f>
        <v/>
      </c>
      <c r="F31" s="67">
        <f>SUM(F23,F24,F28:F30)</f>
        <v/>
      </c>
      <c r="G31" s="67">
        <f>SUM(G23,G24,G28:G30)</f>
        <v/>
      </c>
      <c r="H31" s="67">
        <f>SUM(H23,H24,H28:H30)</f>
        <v/>
      </c>
      <c r="I31" s="67">
        <f>SUM(I23,I24,I28:I30)</f>
        <v/>
      </c>
      <c r="J31" s="67">
        <f>SUM(J23,J24,J28:J30)</f>
        <v/>
      </c>
      <c r="K31" s="67">
        <f>SUM(K23,K24,K28:K30)</f>
        <v/>
      </c>
      <c r="L31" s="67">
        <f>SUM(L23,L24,L28:L30)</f>
        <v/>
      </c>
      <c r="M31" s="67">
        <f>SUM(M23,M24,M28:M30)</f>
        <v/>
      </c>
      <c r="N31" s="67">
        <f>SUM(N23,N24,N28:N30)</f>
        <v/>
      </c>
      <c r="O31" s="67">
        <f>SUM(O23,O24,O28:O30)</f>
        <v/>
      </c>
      <c r="P31" s="67">
        <f>SUM(P23,P24,P28:P30)</f>
        <v/>
      </c>
      <c r="Q31" s="67">
        <f>SUM(Q23,Q24,Q28:Q30)</f>
        <v/>
      </c>
      <c r="R31" s="67">
        <f>SUM(R23,R24,R28:R30)</f>
        <v/>
      </c>
      <c r="S31" s="67">
        <f>SUM(S23,S24,S28:S30)</f>
        <v/>
      </c>
      <c r="T31" s="67">
        <f>SUM(T23,T24,T28:T30)</f>
        <v/>
      </c>
      <c r="U31" s="67">
        <f>SUM(U23,U24,U28:U30)</f>
        <v/>
      </c>
      <c r="V31" s="67">
        <f>SUM(V23,V24,V28:V30)</f>
        <v/>
      </c>
      <c r="W31" s="67">
        <f>SUM(W23,W24,W28:W30)</f>
        <v/>
      </c>
      <c r="X31" s="67">
        <f>SUM(X23,X24,X28:X30)</f>
        <v/>
      </c>
      <c r="Y31" s="67">
        <f>SUM(Y23,Y24,Y28:Y30)</f>
        <v/>
      </c>
      <c r="Z31" s="67">
        <f>SUM(Z23,Z24,Z28:Z30)</f>
        <v/>
      </c>
      <c r="AA31" s="67">
        <f>SUM(AA23,AA24,AA28:AA30)</f>
        <v/>
      </c>
      <c r="AB31" s="67">
        <f>SUM(AB23,AB24,AB28:AB30)</f>
        <v/>
      </c>
      <c r="AC31" s="67">
        <f>SUM(AC23,AC24,AC28:AC30)</f>
        <v/>
      </c>
      <c r="AD31" s="67">
        <f>SUM(AD23,AD24,AD28:AD30)</f>
        <v/>
      </c>
      <c r="AE31" s="67">
        <f>SUM(AE23,AE24,AE28:AE30)</f>
        <v/>
      </c>
      <c r="AF31" s="67">
        <f>SUM(AF23,AF24,AF28:AF30)</f>
        <v/>
      </c>
      <c r="AG31" s="67">
        <f>SUM(AG23,AG24,AG28:AG30)</f>
        <v/>
      </c>
      <c r="AH31" s="67">
        <f>SUM(AH23,AH24,AH28:AH30)</f>
        <v/>
      </c>
      <c r="AI31" s="67">
        <f>SUM(AI23,AI24,AI28:AI30)</f>
        <v/>
      </c>
      <c r="AJ31" s="67">
        <f>SUM(AJ23,AJ24,AJ28:AJ30)</f>
        <v/>
      </c>
      <c r="AK31" s="68" t="n"/>
    </row>
    <row r="32" ht="15.75" customHeight="1" s="120">
      <c r="A32" s="2" t="inlineStr">
        <is>
          <t>Iron and Steel Industry Energy Use (trillion BTU) from Table 31</t>
        </is>
      </c>
      <c r="B32" s="2" t="n"/>
      <c r="C32" s="59" t="n"/>
      <c r="D32" s="59" t="n"/>
      <c r="E32" s="59" t="n"/>
      <c r="F32" s="59" t="n"/>
      <c r="G32" s="59" t="n"/>
      <c r="H32" s="59" t="n"/>
      <c r="I32" s="59" t="n"/>
      <c r="J32" s="59" t="n"/>
      <c r="K32" s="59" t="n"/>
      <c r="L32" s="59" t="n"/>
      <c r="M32" s="59" t="n"/>
      <c r="N32" s="59" t="n"/>
      <c r="O32" s="59" t="n"/>
      <c r="P32" s="59" t="n"/>
      <c r="Q32" s="59" t="n"/>
      <c r="R32" s="59" t="n"/>
      <c r="S32" s="59" t="n"/>
      <c r="T32" s="59" t="n"/>
      <c r="U32" s="59" t="n"/>
      <c r="V32" s="59" t="n"/>
      <c r="W32" s="59" t="n"/>
      <c r="X32" s="59" t="n"/>
      <c r="Y32" s="59" t="n"/>
      <c r="Z32" s="59" t="n"/>
      <c r="AA32" s="59" t="n"/>
      <c r="AB32" s="59" t="n"/>
      <c r="AC32" s="59" t="n"/>
      <c r="AD32" s="59" t="n"/>
      <c r="AE32" s="59" t="n"/>
      <c r="AF32" s="59" t="n"/>
      <c r="AG32" s="59" t="n"/>
      <c r="AH32" s="59" t="n"/>
      <c r="AI32" s="59" t="n"/>
      <c r="AJ32" s="59" t="n"/>
      <c r="AK32" s="59" t="n"/>
    </row>
    <row r="33" ht="15" customHeight="1" s="120">
      <c r="A33" s="16" t="inlineStr">
        <is>
          <t xml:space="preserve"> Distillate Fuel Oil</t>
        </is>
      </c>
      <c r="B33" s="5">
        <f>About!C106</f>
        <v/>
      </c>
      <c r="C33" s="32" t="n"/>
      <c r="D33" s="32" t="n"/>
      <c r="E33" s="32" t="n">
        <v>0.02107485575</v>
      </c>
      <c r="F33" s="32" t="n">
        <v>0.0209463748</v>
      </c>
      <c r="G33" s="32" t="n">
        <v>0.02003634785</v>
      </c>
      <c r="H33" s="32" t="n">
        <v>0.0193082525</v>
      </c>
      <c r="I33" s="32" t="n">
        <v>0.01955321175</v>
      </c>
      <c r="J33" s="32" t="n">
        <v>0.01962031355</v>
      </c>
      <c r="K33" s="32" t="n">
        <v>0.0196917564</v>
      </c>
      <c r="L33" s="32" t="n">
        <v>0.01909601205</v>
      </c>
      <c r="M33" s="32" t="n">
        <v>0.01848501515</v>
      </c>
      <c r="N33" s="32" t="n">
        <v>0.0176304406</v>
      </c>
      <c r="O33" s="32" t="n">
        <v>0.01692529865</v>
      </c>
      <c r="P33" s="32" t="n">
        <v>0.01649868255</v>
      </c>
      <c r="Q33" s="32" t="n">
        <v>0.01619681865</v>
      </c>
      <c r="R33" s="32" t="n">
        <v>0.01600587525</v>
      </c>
      <c r="S33" s="32" t="n">
        <v>0.0157628</v>
      </c>
      <c r="T33" s="32" t="n">
        <v>0.015561526</v>
      </c>
      <c r="U33" s="32" t="n">
        <v>0.0153353361</v>
      </c>
      <c r="V33" s="32" t="n">
        <v>0.01507949675</v>
      </c>
      <c r="W33" s="32" t="n">
        <v>0.0148639593</v>
      </c>
      <c r="X33" s="32" t="n">
        <v>0.0146510045</v>
      </c>
      <c r="Y33" s="32" t="n">
        <v>0.01441365975</v>
      </c>
      <c r="Z33" s="32" t="n">
        <v>0.01425752325</v>
      </c>
      <c r="AA33" s="32" t="n">
        <v>0.0140466644</v>
      </c>
      <c r="AB33" s="32" t="n">
        <v>0.0137725738</v>
      </c>
      <c r="AC33" s="32" t="n">
        <v>0.0135622095</v>
      </c>
      <c r="AD33" s="32" t="n">
        <v>0.01335565245</v>
      </c>
      <c r="AE33" s="32" t="n">
        <v>0.0130934703</v>
      </c>
      <c r="AF33" s="32" t="n">
        <v>0.0129356068</v>
      </c>
      <c r="AG33" s="32" t="n">
        <v>0.0126880963</v>
      </c>
      <c r="AH33" s="32" t="n">
        <v>0.01245998315</v>
      </c>
      <c r="AI33" s="32" t="n">
        <v>0.01224148625</v>
      </c>
      <c r="AJ33" s="32" t="n">
        <v>0.0119978929</v>
      </c>
      <c r="AK33" s="26" t="n"/>
    </row>
    <row r="34" ht="15" customHeight="1" s="120">
      <c r="A34" s="16" t="inlineStr">
        <is>
          <t xml:space="preserve"> Residual Fuel Oil</t>
        </is>
      </c>
      <c r="B34" s="5">
        <f>About!C107</f>
        <v/>
      </c>
      <c r="C34" s="32" t="n"/>
      <c r="D34" s="32" t="n"/>
      <c r="E34" s="32" t="n">
        <v>0.02262108595</v>
      </c>
      <c r="F34" s="32" t="n">
        <v>0.0181067629</v>
      </c>
      <c r="G34" s="32" t="n">
        <v>0.0187614058</v>
      </c>
      <c r="H34" s="32" t="n">
        <v>0.02004261215</v>
      </c>
      <c r="I34" s="32" t="n">
        <v>0.02106782215</v>
      </c>
      <c r="J34" s="32" t="n">
        <v>0.0219370605</v>
      </c>
      <c r="K34" s="32" t="n">
        <v>0.02254976085</v>
      </c>
      <c r="L34" s="32" t="n">
        <v>0.02309320065</v>
      </c>
      <c r="M34" s="32" t="n">
        <v>0.0232138944</v>
      </c>
      <c r="N34" s="32" t="n">
        <v>0.0233303099</v>
      </c>
      <c r="O34" s="32" t="n">
        <v>0.02345718945</v>
      </c>
      <c r="P34" s="32" t="n">
        <v>0.0235749787</v>
      </c>
      <c r="Q34" s="32" t="n">
        <v>0.02328411265</v>
      </c>
      <c r="R34" s="32" t="n">
        <v>0.0233825124</v>
      </c>
      <c r="S34" s="32" t="n">
        <v>0.023521112</v>
      </c>
      <c r="T34" s="32" t="n">
        <v>0.02361717245</v>
      </c>
      <c r="U34" s="32" t="n">
        <v>0.0237001391</v>
      </c>
      <c r="V34" s="32" t="n">
        <v>0.0238046697</v>
      </c>
      <c r="W34" s="32" t="n">
        <v>0.0239411812</v>
      </c>
      <c r="X34" s="32" t="n">
        <v>0.0240312364</v>
      </c>
      <c r="Y34" s="32" t="n">
        <v>0.0241101132</v>
      </c>
      <c r="Z34" s="32" t="n">
        <v>0.0241956782</v>
      </c>
      <c r="AA34" s="32" t="n">
        <v>0.02420860715</v>
      </c>
      <c r="AB34" s="32" t="n">
        <v>0.0242109386</v>
      </c>
      <c r="AC34" s="32" t="n">
        <v>0.02419265595</v>
      </c>
      <c r="AD34" s="32" t="n">
        <v>0.02413775305</v>
      </c>
      <c r="AE34" s="32" t="n">
        <v>0.02404559405</v>
      </c>
      <c r="AF34" s="32" t="n">
        <v>0.0239522183</v>
      </c>
      <c r="AG34" s="32" t="n">
        <v>0.02380207135</v>
      </c>
      <c r="AH34" s="32" t="n">
        <v>0.02369592365</v>
      </c>
      <c r="AI34" s="32" t="n">
        <v>0.02358220855</v>
      </c>
      <c r="AJ34" s="32" t="n">
        <v>0.0234524088</v>
      </c>
      <c r="AK34" s="26" t="n"/>
    </row>
    <row r="35" ht="15" customHeight="1" s="120">
      <c r="A35" s="16" t="inlineStr">
        <is>
          <t xml:space="preserve"> Propane</t>
        </is>
      </c>
      <c r="B35" s="5">
        <f>About!C103</f>
        <v/>
      </c>
      <c r="C35" s="32" t="n"/>
      <c r="D35" s="32" t="n"/>
      <c r="E35" s="32" t="n">
        <v>0.0015492603</v>
      </c>
      <c r="F35" s="32" t="n">
        <v>0.00151414725</v>
      </c>
      <c r="G35" s="32" t="n">
        <v>0.00108764105</v>
      </c>
      <c r="H35" s="32" t="n">
        <v>0.0010070922</v>
      </c>
      <c r="I35" s="32" t="n">
        <v>0.0009838248</v>
      </c>
      <c r="J35" s="32" t="n">
        <v>0.0009567108999999999</v>
      </c>
      <c r="K35" s="32" t="n">
        <v>0.0009164011499999999</v>
      </c>
      <c r="L35" s="32" t="n">
        <v>0.0008783208</v>
      </c>
      <c r="M35" s="32" t="n">
        <v>0.0008430978499999999</v>
      </c>
      <c r="N35" s="32" t="n">
        <v>0.0008089739</v>
      </c>
      <c r="O35" s="32" t="n">
        <v>0.00078138115</v>
      </c>
      <c r="P35" s="32" t="n">
        <v>0.0007681617499999999</v>
      </c>
      <c r="Q35" s="32" t="n">
        <v>0.0007604609</v>
      </c>
      <c r="R35" s="32" t="n">
        <v>0.0007536392499999999</v>
      </c>
      <c r="S35" s="32" t="n">
        <v>0.0007441014999999999</v>
      </c>
      <c r="T35" s="32" t="n">
        <v>0.0007342968499999999</v>
      </c>
      <c r="U35" s="32" t="n">
        <v>0.00072387205</v>
      </c>
      <c r="V35" s="32" t="n">
        <v>0.000711367</v>
      </c>
      <c r="W35" s="32" t="n">
        <v>0.0006988933499999999</v>
      </c>
      <c r="X35" s="32" t="n">
        <v>0.0006881780999999999</v>
      </c>
      <c r="Y35" s="32" t="n">
        <v>0.0006772666</v>
      </c>
      <c r="Z35" s="32" t="n">
        <v>0.00066725</v>
      </c>
      <c r="AA35" s="32" t="n">
        <v>0.0006579006499999999</v>
      </c>
      <c r="AB35" s="32" t="n">
        <v>0.0006457331499999999</v>
      </c>
      <c r="AC35" s="32" t="n">
        <v>0.0006352769499999999</v>
      </c>
      <c r="AD35" s="32" t="n">
        <v>0.0006252760499999999</v>
      </c>
      <c r="AE35" s="32" t="n">
        <v>0.0006153300999999999</v>
      </c>
      <c r="AF35" s="32" t="n">
        <v>0.00060554115</v>
      </c>
      <c r="AG35" s="32" t="n">
        <v>0.0005934678499999999</v>
      </c>
      <c r="AH35" s="32" t="n">
        <v>0.0005821403</v>
      </c>
      <c r="AI35" s="32" t="n">
        <v>0.0005715427999999999</v>
      </c>
      <c r="AJ35" s="32" t="n">
        <v>0.0005597520999999999</v>
      </c>
      <c r="AK35" s="26" t="n"/>
    </row>
    <row r="36" ht="15" customHeight="1" s="120">
      <c r="A36" s="16" t="inlineStr">
        <is>
          <t xml:space="preserve"> Other Petroleum 2/</t>
        </is>
      </c>
      <c r="B36" s="5">
        <f>About!C111</f>
        <v/>
      </c>
      <c r="C36" s="32" t="n"/>
      <c r="D36" s="32" t="n"/>
      <c r="E36" s="32" t="n">
        <v>0.1471564925</v>
      </c>
      <c r="F36" s="32" t="n">
        <v>0.05807379759999999</v>
      </c>
      <c r="G36" s="32" t="n">
        <v>0.07776404679999999</v>
      </c>
      <c r="H36" s="32" t="n">
        <v>0.09876296949999999</v>
      </c>
      <c r="I36" s="32" t="n">
        <v>0.1110970465</v>
      </c>
      <c r="J36" s="32" t="n">
        <v>0.1225505576</v>
      </c>
      <c r="K36" s="32" t="n">
        <v>0.1325531375</v>
      </c>
      <c r="L36" s="32" t="n">
        <v>0.14204217825</v>
      </c>
      <c r="M36" s="32" t="n">
        <v>0.1458487296</v>
      </c>
      <c r="N36" s="32" t="n">
        <v>0.14963107155</v>
      </c>
      <c r="O36" s="32" t="n">
        <v>0.1533866136</v>
      </c>
      <c r="P36" s="32" t="n">
        <v>0.15701985265</v>
      </c>
      <c r="Q36" s="32" t="n">
        <v>0.15528131315</v>
      </c>
      <c r="R36" s="32" t="n">
        <v>0.15611711835</v>
      </c>
      <c r="S36" s="32" t="n">
        <v>0.15728742775</v>
      </c>
      <c r="T36" s="32" t="n">
        <v>0.15816116415</v>
      </c>
      <c r="U36" s="32" t="n">
        <v>0.1589330468</v>
      </c>
      <c r="V36" s="32" t="n">
        <v>0.15984759535</v>
      </c>
      <c r="W36" s="32" t="n">
        <v>0.1610210369</v>
      </c>
      <c r="X36" s="32" t="n">
        <v>0.16192288415</v>
      </c>
      <c r="Y36" s="32" t="n">
        <v>0.16272928325</v>
      </c>
      <c r="Z36" s="32" t="n">
        <v>0.16356276485</v>
      </c>
      <c r="AA36" s="32" t="n">
        <v>0.1639024108</v>
      </c>
      <c r="AB36" s="32" t="n">
        <v>0.1641797199</v>
      </c>
      <c r="AC36" s="32" t="n">
        <v>0.16429848255</v>
      </c>
      <c r="AD36" s="32" t="n">
        <v>0.1641702842</v>
      </c>
      <c r="AE36" s="32" t="n">
        <v>0.16378199965</v>
      </c>
      <c r="AF36" s="32" t="n">
        <v>0.163363524</v>
      </c>
      <c r="AG36" s="32" t="n">
        <v>0.162565336</v>
      </c>
      <c r="AH36" s="32" t="n">
        <v>0.1620714611</v>
      </c>
      <c r="AI36" s="32" t="n">
        <v>0.16151204655</v>
      </c>
      <c r="AJ36" s="32" t="n">
        <v>0.1608458092</v>
      </c>
      <c r="AK36" s="26" t="n"/>
    </row>
    <row r="37" ht="15" customHeight="1" s="120">
      <c r="A37" s="16" t="inlineStr">
        <is>
          <t xml:space="preserve">   Petroleum and Other Liquids Subtotal</t>
        </is>
      </c>
      <c r="B37" s="5" t="n"/>
      <c r="C37" s="32" t="n"/>
      <c r="D37" s="32" t="n"/>
      <c r="E37" s="32">
        <f>SUM(E33:E36)</f>
        <v/>
      </c>
      <c r="F37" s="32">
        <f>SUM(F33:F36)</f>
        <v/>
      </c>
      <c r="G37" s="32">
        <f>SUM(G33:G36)</f>
        <v/>
      </c>
      <c r="H37" s="32">
        <f>SUM(H33:H36)</f>
        <v/>
      </c>
      <c r="I37" s="32">
        <f>SUM(I33:I36)</f>
        <v/>
      </c>
      <c r="J37" s="32">
        <f>SUM(J33:J36)</f>
        <v/>
      </c>
      <c r="K37" s="32">
        <f>SUM(K33:K36)</f>
        <v/>
      </c>
      <c r="L37" s="32">
        <f>SUM(L33:L36)</f>
        <v/>
      </c>
      <c r="M37" s="32">
        <f>SUM(M33:M36)</f>
        <v/>
      </c>
      <c r="N37" s="32">
        <f>SUM(N33:N36)</f>
        <v/>
      </c>
      <c r="O37" s="32">
        <f>SUM(O33:O36)</f>
        <v/>
      </c>
      <c r="P37" s="32">
        <f>SUM(P33:P36)</f>
        <v/>
      </c>
      <c r="Q37" s="32">
        <f>SUM(Q33:Q36)</f>
        <v/>
      </c>
      <c r="R37" s="32">
        <f>SUM(R33:R36)</f>
        <v/>
      </c>
      <c r="S37" s="32">
        <f>SUM(S33:S36)</f>
        <v/>
      </c>
      <c r="T37" s="32">
        <f>SUM(T33:T36)</f>
        <v/>
      </c>
      <c r="U37" s="32">
        <f>SUM(U33:U36)</f>
        <v/>
      </c>
      <c r="V37" s="32">
        <f>SUM(V33:V36)</f>
        <v/>
      </c>
      <c r="W37" s="32">
        <f>SUM(W33:W36)</f>
        <v/>
      </c>
      <c r="X37" s="32">
        <f>SUM(X33:X36)</f>
        <v/>
      </c>
      <c r="Y37" s="32">
        <f>SUM(Y33:Y36)</f>
        <v/>
      </c>
      <c r="Z37" s="32">
        <f>SUM(Z33:Z36)</f>
        <v/>
      </c>
      <c r="AA37" s="32">
        <f>SUM(AA33:AA36)</f>
        <v/>
      </c>
      <c r="AB37" s="32">
        <f>SUM(AB33:AB36)</f>
        <v/>
      </c>
      <c r="AC37" s="32">
        <f>SUM(AC33:AC36)</f>
        <v/>
      </c>
      <c r="AD37" s="32">
        <f>SUM(AD33:AD36)</f>
        <v/>
      </c>
      <c r="AE37" s="32">
        <f>SUM(AE33:AE36)</f>
        <v/>
      </c>
      <c r="AF37" s="32">
        <f>SUM(AF33:AF36)</f>
        <v/>
      </c>
      <c r="AG37" s="32">
        <f>SUM(AG33:AG36)</f>
        <v/>
      </c>
      <c r="AH37" s="32">
        <f>SUM(AH33:AH36)</f>
        <v/>
      </c>
      <c r="AI37" s="32">
        <f>SUM(AI33:AI36)</f>
        <v/>
      </c>
      <c r="AJ37" s="32">
        <f>SUM(AJ33:AJ36)</f>
        <v/>
      </c>
      <c r="AK37" s="26" t="n"/>
    </row>
    <row r="38" ht="15" customHeight="1" s="120">
      <c r="A38" s="16" t="inlineStr">
        <is>
          <t xml:space="preserve"> Natural Gas</t>
        </is>
      </c>
      <c r="B38" s="5" t="n"/>
      <c r="C38" s="32" t="n"/>
      <c r="D38" s="32" t="n"/>
      <c r="E38" s="32" t="n">
        <v>3.394469556399999</v>
      </c>
      <c r="F38" s="32" t="n">
        <v>3.59504965565</v>
      </c>
      <c r="G38" s="32" t="n">
        <v>3.39277895685</v>
      </c>
      <c r="H38" s="32" t="n">
        <v>3.34584090235</v>
      </c>
      <c r="I38" s="32" t="n">
        <v>3.3652663475</v>
      </c>
      <c r="J38" s="32" t="n">
        <v>3.3851654067</v>
      </c>
      <c r="K38" s="32" t="n">
        <v>3.3661124833</v>
      </c>
      <c r="L38" s="32" t="n">
        <v>3.3336162465</v>
      </c>
      <c r="M38" s="32" t="n">
        <v>3.3157704804</v>
      </c>
      <c r="N38" s="32" t="n">
        <v>3.30099567355</v>
      </c>
      <c r="O38" s="32" t="n">
        <v>3.290697580399999</v>
      </c>
      <c r="P38" s="32" t="n">
        <v>3.28232437005</v>
      </c>
      <c r="Q38" s="32" t="n">
        <v>3.2451307796</v>
      </c>
      <c r="R38" s="32" t="n">
        <v>3.14904014635</v>
      </c>
      <c r="S38" s="32" t="n">
        <v>3.029303695999999</v>
      </c>
      <c r="T38" s="32" t="n">
        <v>2.92552692365</v>
      </c>
      <c r="U38" s="32" t="n">
        <v>2.86739456505</v>
      </c>
      <c r="V38" s="32" t="n">
        <v>2.84555121785</v>
      </c>
      <c r="W38" s="32" t="n">
        <v>2.84729164135</v>
      </c>
      <c r="X38" s="32" t="n">
        <v>2.85636843935</v>
      </c>
      <c r="Y38" s="32" t="n">
        <v>2.86969485055</v>
      </c>
      <c r="Z38" s="32" t="n">
        <v>2.889142574</v>
      </c>
      <c r="AA38" s="32" t="n">
        <v>2.904240793</v>
      </c>
      <c r="AB38" s="32" t="n">
        <v>2.9185170699</v>
      </c>
      <c r="AC38" s="32" t="n">
        <v>2.9343366097</v>
      </c>
      <c r="AD38" s="32" t="n">
        <v>2.94652317735</v>
      </c>
      <c r="AE38" s="32" t="n">
        <v>2.9559768146</v>
      </c>
      <c r="AF38" s="32" t="n">
        <v>2.96455125185</v>
      </c>
      <c r="AG38" s="32" t="n">
        <v>2.96172657065</v>
      </c>
      <c r="AH38" s="32" t="n">
        <v>2.95838969265</v>
      </c>
      <c r="AI38" s="32" t="n">
        <v>2.9468623994</v>
      </c>
      <c r="AJ38" s="32" t="n">
        <v>2.9216876849</v>
      </c>
      <c r="AK38" s="26" t="n"/>
    </row>
    <row r="39" ht="15" customHeight="1" s="120">
      <c r="A39" s="16" t="inlineStr">
        <is>
          <t xml:space="preserve"> Metallurgical Coal</t>
        </is>
      </c>
      <c r="B39" s="5" t="n"/>
      <c r="C39" s="32" t="n"/>
      <c r="D39" s="32" t="n"/>
      <c r="E39" s="32" t="n">
        <v>4.60909558975</v>
      </c>
      <c r="F39" s="32" t="n">
        <v>4.6052774361</v>
      </c>
      <c r="G39" s="32" t="n">
        <v>4.0893919525</v>
      </c>
      <c r="H39" s="32" t="n">
        <v>3.90964377505</v>
      </c>
      <c r="I39" s="32" t="n">
        <v>3.94889688365</v>
      </c>
      <c r="J39" s="32" t="n">
        <v>3.8624395663</v>
      </c>
      <c r="K39" s="32" t="n">
        <v>3.78838824765</v>
      </c>
      <c r="L39" s="32" t="n">
        <v>3.739178654349999</v>
      </c>
      <c r="M39" s="32" t="n">
        <v>3.685691187849999</v>
      </c>
      <c r="N39" s="32" t="n">
        <v>3.63649525355</v>
      </c>
      <c r="O39" s="32" t="n">
        <v>3.58633603005</v>
      </c>
      <c r="P39" s="32" t="n">
        <v>3.54940835835</v>
      </c>
      <c r="Q39" s="32" t="n">
        <v>3.5407352152</v>
      </c>
      <c r="R39" s="32" t="n">
        <v>3.547264028799999</v>
      </c>
      <c r="S39" s="32" t="n">
        <v>3.568846253599999</v>
      </c>
      <c r="T39" s="32" t="n">
        <v>3.57596870775</v>
      </c>
      <c r="U39" s="32" t="n">
        <v>3.57256595255</v>
      </c>
      <c r="V39" s="32" t="n">
        <v>3.5847522847</v>
      </c>
      <c r="W39" s="32" t="n">
        <v>3.58991270985</v>
      </c>
      <c r="X39" s="32" t="n">
        <v>3.597727730249999</v>
      </c>
      <c r="Y39" s="32" t="n">
        <v>3.5980549732</v>
      </c>
      <c r="Z39" s="32" t="n">
        <v>3.5974790658</v>
      </c>
      <c r="AA39" s="32" t="n">
        <v>3.5817124664</v>
      </c>
      <c r="AB39" s="32" t="n">
        <v>3.584221891599999</v>
      </c>
      <c r="AC39" s="32" t="n">
        <v>3.56304883235</v>
      </c>
      <c r="AD39" s="32" t="n">
        <v>3.55535790475</v>
      </c>
      <c r="AE39" s="32" t="n">
        <v>3.545242591</v>
      </c>
      <c r="AF39" s="32" t="n">
        <v>3.53002675545</v>
      </c>
      <c r="AG39" s="32" t="n">
        <v>3.5047677084</v>
      </c>
      <c r="AH39" s="32" t="n">
        <v>3.49332546205</v>
      </c>
      <c r="AI39" s="32" t="n">
        <v>3.46431462525</v>
      </c>
      <c r="AJ39" s="32" t="n">
        <v>3.44025099975</v>
      </c>
      <c r="AK39" s="26" t="n"/>
    </row>
    <row r="40" ht="15" customHeight="1" s="120">
      <c r="A40" s="16" t="inlineStr">
        <is>
          <t xml:space="preserve"> Net Coke Imports</t>
        </is>
      </c>
      <c r="B40" s="5" t="n"/>
      <c r="C40" s="32" t="n"/>
      <c r="D40" s="32" t="n"/>
      <c r="E40" s="32" t="n">
        <v>-0.12952447405</v>
      </c>
      <c r="F40" s="32" t="n">
        <v>-0.16171</v>
      </c>
      <c r="G40" s="32" t="n">
        <v>-0.1531438602</v>
      </c>
      <c r="H40" s="32" t="n">
        <v>-0.2118794913</v>
      </c>
      <c r="I40" s="32" t="n">
        <v>-0.175915517</v>
      </c>
      <c r="J40" s="32" t="n">
        <v>-0.17656542635</v>
      </c>
      <c r="K40" s="32" t="n">
        <v>-0.16413876645</v>
      </c>
      <c r="L40" s="32" t="n">
        <v>-0.1583487242</v>
      </c>
      <c r="M40" s="32" t="n">
        <v>-0.151309064</v>
      </c>
      <c r="N40" s="32" t="n">
        <v>-0.1451153669</v>
      </c>
      <c r="O40" s="32" t="n">
        <v>-0.13997758115</v>
      </c>
      <c r="P40" s="32" t="n">
        <v>-0.13625237935</v>
      </c>
      <c r="Q40" s="32" t="n">
        <v>-0.13317225915</v>
      </c>
      <c r="R40" s="32" t="n">
        <v>-0.13028400865</v>
      </c>
      <c r="S40" s="32" t="n">
        <v>-0.1276826521</v>
      </c>
      <c r="T40" s="32" t="n">
        <v>-0.1255415489</v>
      </c>
      <c r="U40" s="32" t="n">
        <v>-0.12445057945</v>
      </c>
      <c r="V40" s="32" t="n">
        <v>-0.12346254705</v>
      </c>
      <c r="W40" s="32" t="n">
        <v>-0.12247562935</v>
      </c>
      <c r="X40" s="32" t="n">
        <v>-0.12116292095</v>
      </c>
      <c r="Y40" s="32" t="n">
        <v>-0.11995172875</v>
      </c>
      <c r="Z40" s="32" t="n">
        <v>-0.11888908995</v>
      </c>
      <c r="AA40" s="32" t="n">
        <v>-0.118214249</v>
      </c>
      <c r="AB40" s="32" t="n">
        <v>-0.1174413537</v>
      </c>
      <c r="AC40" s="32" t="n">
        <v>-0.11678704835</v>
      </c>
      <c r="AD40" s="32" t="n">
        <v>-0.116178273</v>
      </c>
      <c r="AE40" s="32" t="n">
        <v>-0.11560246765</v>
      </c>
      <c r="AF40" s="32" t="n">
        <v>-0.11499032465</v>
      </c>
      <c r="AG40" s="32" t="n">
        <v>-0.11496735555</v>
      </c>
      <c r="AH40" s="32" t="n">
        <v>-0.1144821392</v>
      </c>
      <c r="AI40" s="32" t="n">
        <v>-0.1143352814</v>
      </c>
      <c r="AJ40" s="32" t="n">
        <v>-0.11438438315</v>
      </c>
      <c r="AK40" s="26" t="n"/>
    </row>
    <row r="41" ht="15" customHeight="1" s="120">
      <c r="A41" s="16" t="inlineStr">
        <is>
          <t xml:space="preserve"> Steam Coal</t>
        </is>
      </c>
      <c r="B41" s="5" t="n"/>
      <c r="C41" s="32" t="n"/>
      <c r="D41" s="32" t="n"/>
      <c r="E41" s="32" t="n">
        <v>0.6563876724</v>
      </c>
      <c r="F41" s="32" t="n">
        <v>0.5797274612</v>
      </c>
      <c r="G41" s="32" t="n">
        <v>0.55634635395</v>
      </c>
      <c r="H41" s="32" t="n">
        <v>0.5705130841</v>
      </c>
      <c r="I41" s="32" t="n">
        <v>0.5877348537</v>
      </c>
      <c r="J41" s="32" t="n">
        <v>0.5941048304</v>
      </c>
      <c r="K41" s="32" t="n">
        <v>0.5952043641999999</v>
      </c>
      <c r="L41" s="32" t="n">
        <v>0.5988847738999999</v>
      </c>
      <c r="M41" s="32" t="n">
        <v>0.59144561935</v>
      </c>
      <c r="N41" s="32" t="n">
        <v>0.5849289732499999</v>
      </c>
      <c r="O41" s="32" t="n">
        <v>0.5792225178</v>
      </c>
      <c r="P41" s="32" t="n">
        <v>0.5753188384</v>
      </c>
      <c r="Q41" s="32" t="n">
        <v>0.5653257727</v>
      </c>
      <c r="R41" s="32" t="n">
        <v>0.5590362270999999</v>
      </c>
      <c r="S41" s="32" t="n">
        <v>0.5533635501999999</v>
      </c>
      <c r="T41" s="32" t="n">
        <v>0.5457549691</v>
      </c>
      <c r="U41" s="32" t="n">
        <v>0.5369348033</v>
      </c>
      <c r="V41" s="32" t="n">
        <v>0.5283383860499999</v>
      </c>
      <c r="W41" s="32" t="n">
        <v>0.5194610172999999</v>
      </c>
      <c r="X41" s="32" t="n">
        <v>0.5102499372</v>
      </c>
      <c r="Y41" s="32" t="n">
        <v>0.5001835054</v>
      </c>
      <c r="Z41" s="32" t="n">
        <v>0.4900476796</v>
      </c>
      <c r="AA41" s="32" t="n">
        <v>0.4785818126</v>
      </c>
      <c r="AB41" s="32" t="n">
        <v>0.4674689600999999</v>
      </c>
      <c r="AC41" s="32" t="n">
        <v>0.4559752413</v>
      </c>
      <c r="AD41" s="32" t="n">
        <v>0.44455128545</v>
      </c>
      <c r="AE41" s="32" t="n">
        <v>0.4328793009999999</v>
      </c>
      <c r="AF41" s="32" t="n">
        <v>0.42124867035</v>
      </c>
      <c r="AG41" s="32" t="n">
        <v>0.4090474231999999</v>
      </c>
      <c r="AH41" s="32" t="n">
        <v>0.39762580665</v>
      </c>
      <c r="AI41" s="32" t="n">
        <v>0.3860414125</v>
      </c>
      <c r="AJ41" s="32" t="n">
        <v>0.3743440568499999</v>
      </c>
      <c r="AK41" s="26" t="n"/>
    </row>
    <row r="42" ht="15" customHeight="1" s="120">
      <c r="A42" s="16" t="inlineStr">
        <is>
          <t xml:space="preserve">   Coal Subtotal</t>
        </is>
      </c>
      <c r="B42" s="5" t="n"/>
      <c r="C42" s="32" t="n"/>
      <c r="D42" s="32" t="n"/>
      <c r="E42" s="32">
        <f>SUM(E39:E41)</f>
        <v/>
      </c>
      <c r="F42" s="32">
        <f>SUM(F39:F41)</f>
        <v/>
      </c>
      <c r="G42" s="32">
        <f>SUM(G39:G41)</f>
        <v/>
      </c>
      <c r="H42" s="32">
        <f>SUM(H39:H41)</f>
        <v/>
      </c>
      <c r="I42" s="32">
        <f>SUM(I39:I41)</f>
        <v/>
      </c>
      <c r="J42" s="32">
        <f>SUM(J39:J41)</f>
        <v/>
      </c>
      <c r="K42" s="32">
        <f>SUM(K39:K41)</f>
        <v/>
      </c>
      <c r="L42" s="32">
        <f>SUM(L39:L41)</f>
        <v/>
      </c>
      <c r="M42" s="32">
        <f>SUM(M39:M41)</f>
        <v/>
      </c>
      <c r="N42" s="32">
        <f>SUM(N39:N41)</f>
        <v/>
      </c>
      <c r="O42" s="32">
        <f>SUM(O39:O41)</f>
        <v/>
      </c>
      <c r="P42" s="32">
        <f>SUM(P39:P41)</f>
        <v/>
      </c>
      <c r="Q42" s="32">
        <f>SUM(Q39:Q41)</f>
        <v/>
      </c>
      <c r="R42" s="32">
        <f>SUM(R39:R41)</f>
        <v/>
      </c>
      <c r="S42" s="32">
        <f>SUM(S39:S41)</f>
        <v/>
      </c>
      <c r="T42" s="32">
        <f>SUM(T39:T41)</f>
        <v/>
      </c>
      <c r="U42" s="32">
        <f>SUM(U39:U41)</f>
        <v/>
      </c>
      <c r="V42" s="32">
        <f>SUM(V39:V41)</f>
        <v/>
      </c>
      <c r="W42" s="32">
        <f>SUM(W39:W41)</f>
        <v/>
      </c>
      <c r="X42" s="32">
        <f>SUM(X39:X41)</f>
        <v/>
      </c>
      <c r="Y42" s="32">
        <f>SUM(Y39:Y41)</f>
        <v/>
      </c>
      <c r="Z42" s="32">
        <f>SUM(Z39:Z41)</f>
        <v/>
      </c>
      <c r="AA42" s="32">
        <f>SUM(AA39:AA41)</f>
        <v/>
      </c>
      <c r="AB42" s="32">
        <f>SUM(AB39:AB41)</f>
        <v/>
      </c>
      <c r="AC42" s="32">
        <f>SUM(AC39:AC41)</f>
        <v/>
      </c>
      <c r="AD42" s="32">
        <f>SUM(AD39:AD41)</f>
        <v/>
      </c>
      <c r="AE42" s="32">
        <f>SUM(AE39:AE41)</f>
        <v/>
      </c>
      <c r="AF42" s="32">
        <f>SUM(AF39:AF41)</f>
        <v/>
      </c>
      <c r="AG42" s="32">
        <f>SUM(AG39:AG41)</f>
        <v/>
      </c>
      <c r="AH42" s="32">
        <f>SUM(AH39:AH41)</f>
        <v/>
      </c>
      <c r="AI42" s="32">
        <f>SUM(AI39:AI41)</f>
        <v/>
      </c>
      <c r="AJ42" s="32">
        <f>SUM(AJ39:AJ41)</f>
        <v/>
      </c>
      <c r="AK42" s="26" t="n"/>
    </row>
    <row r="43" ht="15" customHeight="1" s="120">
      <c r="A43" s="16" t="inlineStr">
        <is>
          <t xml:space="preserve"> Renewables</t>
        </is>
      </c>
      <c r="B43" s="5" t="n"/>
      <c r="C43" s="32" t="n"/>
      <c r="D43" s="32" t="n"/>
      <c r="E43" s="32" t="n">
        <v>0</v>
      </c>
      <c r="F43" s="32" t="n">
        <v>0</v>
      </c>
      <c r="G43" s="32" t="n">
        <v>0</v>
      </c>
      <c r="H43" s="32" t="n">
        <v>0</v>
      </c>
      <c r="I43" s="32" t="n">
        <v>0</v>
      </c>
      <c r="J43" s="32" t="n">
        <v>0</v>
      </c>
      <c r="K43" s="32" t="n">
        <v>0</v>
      </c>
      <c r="L43" s="32" t="n">
        <v>0</v>
      </c>
      <c r="M43" s="32" t="n">
        <v>0</v>
      </c>
      <c r="N43" s="32" t="n">
        <v>0</v>
      </c>
      <c r="O43" s="32" t="n">
        <v>0</v>
      </c>
      <c r="P43" s="32" t="n">
        <v>0</v>
      </c>
      <c r="Q43" s="32" t="n">
        <v>0</v>
      </c>
      <c r="R43" s="32" t="n">
        <v>0</v>
      </c>
      <c r="S43" s="32" t="n">
        <v>0</v>
      </c>
      <c r="T43" s="32" t="n">
        <v>0</v>
      </c>
      <c r="U43" s="32" t="n">
        <v>0</v>
      </c>
      <c r="V43" s="32" t="n">
        <v>0</v>
      </c>
      <c r="W43" s="32" t="n">
        <v>0</v>
      </c>
      <c r="X43" s="32" t="n">
        <v>0</v>
      </c>
      <c r="Y43" s="32" t="n">
        <v>0</v>
      </c>
      <c r="Z43" s="32" t="n">
        <v>0</v>
      </c>
      <c r="AA43" s="32" t="n">
        <v>0</v>
      </c>
      <c r="AB43" s="32" t="n">
        <v>0</v>
      </c>
      <c r="AC43" s="32" t="n">
        <v>0</v>
      </c>
      <c r="AD43" s="32" t="n">
        <v>0</v>
      </c>
      <c r="AE43" s="32" t="n">
        <v>0</v>
      </c>
      <c r="AF43" s="32" t="n">
        <v>0</v>
      </c>
      <c r="AG43" s="32" t="n">
        <v>0</v>
      </c>
      <c r="AH43" s="32" t="n">
        <v>0</v>
      </c>
      <c r="AI43" s="32" t="n">
        <v>0</v>
      </c>
      <c r="AJ43" s="32" t="n">
        <v>0</v>
      </c>
      <c r="AK43" s="26" t="n"/>
    </row>
    <row r="44" ht="15" customHeight="1" s="120">
      <c r="A44" s="16" t="inlineStr">
        <is>
          <t xml:space="preserve"> Purchased Electricity</t>
        </is>
      </c>
      <c r="B44" s="5" t="n"/>
      <c r="C44" s="32" t="n"/>
      <c r="D44" s="32" t="n"/>
      <c r="E44" s="32" t="n">
        <v>1.64885982045</v>
      </c>
      <c r="F44" s="32" t="n">
        <v>1.58258603845</v>
      </c>
      <c r="G44" s="32" t="n">
        <v>1.53239627845</v>
      </c>
      <c r="H44" s="32" t="n">
        <v>1.55305523335</v>
      </c>
      <c r="I44" s="32" t="n">
        <v>1.5872055358</v>
      </c>
      <c r="J44" s="32" t="n">
        <v>1.61721235705</v>
      </c>
      <c r="K44" s="32" t="n">
        <v>1.6319040324</v>
      </c>
      <c r="L44" s="32" t="n">
        <v>1.64063275355</v>
      </c>
      <c r="M44" s="32" t="n">
        <v>1.64108037625</v>
      </c>
      <c r="N44" s="32" t="n">
        <v>1.6417573838</v>
      </c>
      <c r="O44" s="32" t="n">
        <v>1.64333765945</v>
      </c>
      <c r="P44" s="32" t="n">
        <v>1.6455025874</v>
      </c>
      <c r="Q44" s="32" t="n">
        <v>1.6365773101</v>
      </c>
      <c r="R44" s="32" t="n">
        <v>1.6384673389</v>
      </c>
      <c r="S44" s="32" t="n">
        <v>1.64137994795</v>
      </c>
      <c r="T44" s="32" t="n">
        <v>1.64259585015</v>
      </c>
      <c r="U44" s="32" t="n">
        <v>1.64434107</v>
      </c>
      <c r="V44" s="32" t="n">
        <v>1.64699051565</v>
      </c>
      <c r="W44" s="32" t="n">
        <v>1.65101733015</v>
      </c>
      <c r="X44" s="32" t="n">
        <v>1.65334012945</v>
      </c>
      <c r="Y44" s="32" t="n">
        <v>1.65472384895</v>
      </c>
      <c r="Z44" s="32" t="n">
        <v>1.65723734045</v>
      </c>
      <c r="AA44" s="32" t="n">
        <v>1.6557272595</v>
      </c>
      <c r="AB44" s="32" t="n">
        <v>1.65405306645</v>
      </c>
      <c r="AC44" s="32" t="n">
        <v>1.6517366178</v>
      </c>
      <c r="AD44" s="32" t="n">
        <v>1.64802662145</v>
      </c>
      <c r="AE44" s="32" t="n">
        <v>1.64302274885</v>
      </c>
      <c r="AF44" s="32" t="n">
        <v>1.6382356854</v>
      </c>
      <c r="AG44" s="32" t="n">
        <v>1.6286096857</v>
      </c>
      <c r="AH44" s="32" t="n">
        <v>1.6211571155</v>
      </c>
      <c r="AI44" s="32" t="n">
        <v>1.6120567204</v>
      </c>
      <c r="AJ44" s="32" t="n">
        <v>1.59976606175</v>
      </c>
      <c r="AK44" s="26" t="n"/>
    </row>
    <row r="45" ht="15" customHeight="1" s="120">
      <c r="A45" s="19" t="inlineStr">
        <is>
          <t xml:space="preserve">   Total</t>
        </is>
      </c>
      <c r="B45" s="60" t="n"/>
      <c r="C45" s="61" t="n"/>
      <c r="D45" s="61" t="n"/>
      <c r="E45" s="61">
        <f>SUM(E37,E38,E42:E44)</f>
        <v/>
      </c>
      <c r="F45" s="61">
        <f>SUM(F37,F38,F42:F44)</f>
        <v/>
      </c>
      <c r="G45" s="61">
        <f>SUM(G37,G38,G42:G44)</f>
        <v/>
      </c>
      <c r="H45" s="61">
        <f>SUM(H37,H38,H42:H44)</f>
        <v/>
      </c>
      <c r="I45" s="61">
        <f>SUM(I37,I38,I42:I44)</f>
        <v/>
      </c>
      <c r="J45" s="61">
        <f>SUM(J37,J38,J42:J44)</f>
        <v/>
      </c>
      <c r="K45" s="61">
        <f>SUM(K37,K38,K42:K44)</f>
        <v/>
      </c>
      <c r="L45" s="61">
        <f>SUM(L37,L38,L42:L44)</f>
        <v/>
      </c>
      <c r="M45" s="61">
        <f>SUM(M37,M38,M42:M44)</f>
        <v/>
      </c>
      <c r="N45" s="61">
        <f>SUM(N37,N38,N42:N44)</f>
        <v/>
      </c>
      <c r="O45" s="61">
        <f>SUM(O37,O38,O42:O44)</f>
        <v/>
      </c>
      <c r="P45" s="61">
        <f>SUM(P37,P38,P42:P44)</f>
        <v/>
      </c>
      <c r="Q45" s="61">
        <f>SUM(Q37,Q38,Q42:Q44)</f>
        <v/>
      </c>
      <c r="R45" s="61">
        <f>SUM(R37,R38,R42:R44)</f>
        <v/>
      </c>
      <c r="S45" s="61">
        <f>SUM(S37,S38,S42:S44)</f>
        <v/>
      </c>
      <c r="T45" s="61">
        <f>SUM(T37,T38,T42:T44)</f>
        <v/>
      </c>
      <c r="U45" s="61">
        <f>SUM(U37,U38,U42:U44)</f>
        <v/>
      </c>
      <c r="V45" s="61">
        <f>SUM(V37,V38,V42:V44)</f>
        <v/>
      </c>
      <c r="W45" s="61">
        <f>SUM(W37,W38,W42:W44)</f>
        <v/>
      </c>
      <c r="X45" s="61">
        <f>SUM(X37,X38,X42:X44)</f>
        <v/>
      </c>
      <c r="Y45" s="61">
        <f>SUM(Y37,Y38,Y42:Y44)</f>
        <v/>
      </c>
      <c r="Z45" s="61">
        <f>SUM(Z37,Z38,Z42:Z44)</f>
        <v/>
      </c>
      <c r="AA45" s="61">
        <f>SUM(AA37,AA38,AA42:AA44)</f>
        <v/>
      </c>
      <c r="AB45" s="61">
        <f>SUM(AB37,AB38,AB42:AB44)</f>
        <v/>
      </c>
      <c r="AC45" s="61">
        <f>SUM(AC37,AC38,AC42:AC44)</f>
        <v/>
      </c>
      <c r="AD45" s="61">
        <f>SUM(AD37,AD38,AD42:AD44)</f>
        <v/>
      </c>
      <c r="AE45" s="61">
        <f>SUM(AE37,AE38,AE42:AE44)</f>
        <v/>
      </c>
      <c r="AF45" s="61">
        <f>SUM(AF37,AF38,AF42:AF44)</f>
        <v/>
      </c>
      <c r="AG45" s="61">
        <f>SUM(AG37,AG38,AG42:AG44)</f>
        <v/>
      </c>
      <c r="AH45" s="61">
        <f>SUM(AH37,AH38,AH42:AH44)</f>
        <v/>
      </c>
      <c r="AI45" s="61">
        <f>SUM(AI37,AI38,AI42:AI44)</f>
        <v/>
      </c>
      <c r="AJ45" s="61">
        <f>SUM(AJ37,AJ38,AJ42:AJ44)</f>
        <v/>
      </c>
      <c r="AK45" s="26" t="n"/>
    </row>
    <row r="46" ht="15.75" customHeight="1" s="120">
      <c r="A46" s="2" t="inlineStr">
        <is>
          <t>Chemicals Industry Energy Use for Heat and Power (trillion BTU) from Table 28</t>
        </is>
      </c>
      <c r="B46" s="2" t="n"/>
      <c r="C46" s="59" t="n"/>
      <c r="D46" s="59" t="n"/>
      <c r="E46" s="59" t="n"/>
      <c r="F46" s="59" t="n"/>
      <c r="G46" s="59" t="n"/>
      <c r="H46" s="59" t="n"/>
      <c r="I46" s="59" t="n"/>
      <c r="J46" s="59" t="n"/>
      <c r="K46" s="59" t="n"/>
      <c r="L46" s="59" t="n"/>
      <c r="M46" s="59" t="n"/>
      <c r="N46" s="59" t="n"/>
      <c r="O46" s="59" t="n"/>
      <c r="P46" s="59" t="n"/>
      <c r="Q46" s="59" t="n"/>
      <c r="R46" s="59" t="n"/>
      <c r="S46" s="59" t="n"/>
      <c r="T46" s="59" t="n"/>
      <c r="U46" s="59" t="n"/>
      <c r="V46" s="59" t="n"/>
      <c r="W46" s="59" t="n"/>
      <c r="X46" s="59" t="n"/>
      <c r="Y46" s="59" t="n"/>
      <c r="Z46" s="59" t="n"/>
      <c r="AA46" s="59" t="n"/>
      <c r="AB46" s="59" t="n"/>
      <c r="AC46" s="59" t="n"/>
      <c r="AD46" s="59" t="n"/>
      <c r="AE46" s="59" t="n"/>
      <c r="AF46" s="59" t="n"/>
      <c r="AG46" s="59" t="n"/>
      <c r="AH46" s="59" t="n"/>
      <c r="AI46" s="59" t="n"/>
      <c r="AJ46" s="59" t="n"/>
      <c r="AK46" s="59" t="n"/>
    </row>
    <row r="47" ht="15.75" customHeight="1" s="120">
      <c r="A47" s="1" t="inlineStr">
        <is>
          <t>Heat and Power</t>
        </is>
      </c>
      <c r="B47" s="1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  <c r="AJ47" s="10" t="n"/>
    </row>
    <row r="48" ht="15" customHeight="1" s="120">
      <c r="A48" s="16" t="inlineStr">
        <is>
          <t xml:space="preserve">    Residual Fuel Oil</t>
        </is>
      </c>
      <c r="B48" s="5">
        <f>About!C107</f>
        <v/>
      </c>
      <c r="C48" s="32" t="n"/>
      <c r="D48" s="32" t="n"/>
      <c r="E48" s="32" t="n">
        <v>0.04581815648</v>
      </c>
      <c r="F48" s="32" t="n">
        <v>0.05160048804</v>
      </c>
      <c r="G48" s="32" t="n">
        <v>0.05034743424</v>
      </c>
      <c r="H48" s="32" t="n">
        <v>0.04771197464</v>
      </c>
      <c r="I48" s="32" t="n">
        <v>0.04401596848</v>
      </c>
      <c r="J48" s="32" t="n">
        <v>0.04057880615999999</v>
      </c>
      <c r="K48" s="32" t="n">
        <v>0.03900904971999999</v>
      </c>
      <c r="L48" s="32" t="n">
        <v>0.04352221091999999</v>
      </c>
      <c r="M48" s="32" t="n">
        <v>0.04496334952</v>
      </c>
      <c r="N48" s="32" t="n">
        <v>0.04771429948</v>
      </c>
      <c r="O48" s="32" t="n">
        <v>0.04758508732</v>
      </c>
      <c r="P48" s="32" t="n">
        <v>0.04784151892</v>
      </c>
      <c r="Q48" s="32" t="n">
        <v>0.04681369492</v>
      </c>
      <c r="R48" s="32" t="n">
        <v>0.04707267859999999</v>
      </c>
      <c r="S48" s="32" t="n">
        <v>0.04767002264</v>
      </c>
      <c r="T48" s="32" t="n">
        <v>0.048431399</v>
      </c>
      <c r="U48" s="32" t="n">
        <v>0.0480300582</v>
      </c>
      <c r="V48" s="32" t="n">
        <v>0.04757244928</v>
      </c>
      <c r="W48" s="32" t="n">
        <v>0.04769755363999999</v>
      </c>
      <c r="X48" s="32" t="n">
        <v>0.04768694327999999</v>
      </c>
      <c r="Y48" s="32" t="n">
        <v>0.04718554696</v>
      </c>
      <c r="Z48" s="32" t="n">
        <v>0.046515154</v>
      </c>
      <c r="AA48" s="32" t="n">
        <v>0.04590926224</v>
      </c>
      <c r="AB48" s="32" t="n">
        <v>0.04586631388</v>
      </c>
      <c r="AC48" s="32" t="n">
        <v>0.0457375562</v>
      </c>
      <c r="AD48" s="32" t="n">
        <v>0.045760892</v>
      </c>
      <c r="AE48" s="32" t="n">
        <v>0.04614024295999999</v>
      </c>
      <c r="AF48" s="32" t="n">
        <v>0.04594885444</v>
      </c>
      <c r="AG48" s="32" t="n">
        <v>0.04670219</v>
      </c>
      <c r="AH48" s="32" t="n">
        <v>0.04683072044</v>
      </c>
      <c r="AI48" s="32" t="n">
        <v>0.04683456604</v>
      </c>
      <c r="AJ48" s="32" t="n">
        <v>0.04668528684</v>
      </c>
      <c r="AK48" s="26" t="n"/>
    </row>
    <row r="49" ht="15" customHeight="1" s="120">
      <c r="A49" s="16" t="inlineStr">
        <is>
          <t xml:space="preserve">    Distillate Fuel Oil</t>
        </is>
      </c>
      <c r="B49" s="5">
        <f>About!C106</f>
        <v/>
      </c>
      <c r="C49" s="32" t="n"/>
      <c r="D49" s="32" t="n"/>
      <c r="E49" s="32" t="n">
        <v>0.82124892592</v>
      </c>
      <c r="F49" s="32" t="n">
        <v>0.87506542348</v>
      </c>
      <c r="G49" s="32" t="n">
        <v>0.8977692690399999</v>
      </c>
      <c r="H49" s="32" t="n">
        <v>0.92158262264</v>
      </c>
      <c r="I49" s="32" t="n">
        <v>0.95008972332</v>
      </c>
      <c r="J49" s="32" t="n">
        <v>0.97615642372</v>
      </c>
      <c r="K49" s="32" t="n">
        <v>1.00328248204</v>
      </c>
      <c r="L49" s="32" t="n">
        <v>1.03374699312</v>
      </c>
      <c r="M49" s="32" t="n">
        <v>1.05777858452</v>
      </c>
      <c r="N49" s="32" t="n">
        <v>1.08954196448</v>
      </c>
      <c r="O49" s="32" t="n">
        <v>1.11470540336</v>
      </c>
      <c r="P49" s="32" t="n">
        <v>1.14553931928</v>
      </c>
      <c r="Q49" s="32" t="n">
        <v>1.17235585924</v>
      </c>
      <c r="R49" s="32" t="n">
        <v>1.20361973072</v>
      </c>
      <c r="S49" s="32" t="n">
        <v>1.2366760014</v>
      </c>
      <c r="T49" s="32" t="n">
        <v>1.27577606948</v>
      </c>
      <c r="U49" s="32" t="n">
        <v>1.31457635556</v>
      </c>
      <c r="V49" s="32" t="n">
        <v>1.35139928656</v>
      </c>
      <c r="W49" s="32" t="n">
        <v>1.3867479194</v>
      </c>
      <c r="X49" s="32" t="n">
        <v>1.42580891968</v>
      </c>
      <c r="Y49" s="32" t="n">
        <v>1.46575064976</v>
      </c>
      <c r="Z49" s="32" t="n">
        <v>1.50834000552</v>
      </c>
      <c r="AA49" s="32" t="n">
        <v>1.55059558068</v>
      </c>
      <c r="AB49" s="32" t="n">
        <v>1.59876025236</v>
      </c>
      <c r="AC49" s="32" t="n">
        <v>1.64299823432</v>
      </c>
      <c r="AD49" s="32" t="n">
        <v>1.69100422256</v>
      </c>
      <c r="AE49" s="32" t="n">
        <v>1.74067056608</v>
      </c>
      <c r="AF49" s="32" t="n">
        <v>1.79604280112</v>
      </c>
      <c r="AG49" s="32" t="n">
        <v>1.8485926804</v>
      </c>
      <c r="AH49" s="32" t="n">
        <v>1.9012999496</v>
      </c>
      <c r="AI49" s="32" t="n">
        <v>1.96141545256</v>
      </c>
      <c r="AJ49" s="32" t="n">
        <v>2.01063528696</v>
      </c>
      <c r="AK49" s="26" t="n"/>
    </row>
    <row r="50" ht="15" customHeight="1" s="120">
      <c r="A50" s="16" t="inlineStr">
        <is>
          <t xml:space="preserve">    Propane</t>
        </is>
      </c>
      <c r="B50" s="5">
        <f>About!C103</f>
        <v/>
      </c>
      <c r="C50" s="32" t="n"/>
      <c r="D50" s="32" t="n"/>
      <c r="E50" s="32" t="n">
        <v>0.1915086076</v>
      </c>
      <c r="F50" s="32" t="n">
        <v>0.224493018</v>
      </c>
      <c r="G50" s="32" t="n">
        <v>0.15926007024</v>
      </c>
      <c r="H50" s="32" t="n">
        <v>0.147091141</v>
      </c>
      <c r="I50" s="32" t="n">
        <v>0.13998303884</v>
      </c>
      <c r="J50" s="32" t="n">
        <v>0.13346770096</v>
      </c>
      <c r="K50" s="32" t="n">
        <v>0.12949470672</v>
      </c>
      <c r="L50" s="32" t="n">
        <v>0.13188069176</v>
      </c>
      <c r="M50" s="32" t="n">
        <v>0.13212848824</v>
      </c>
      <c r="N50" s="32" t="n">
        <v>0.13454212664</v>
      </c>
      <c r="O50" s="32" t="n">
        <v>0.13378942036</v>
      </c>
      <c r="P50" s="32" t="n">
        <v>0.13476094128</v>
      </c>
      <c r="Q50" s="32" t="n">
        <v>0.13413524468</v>
      </c>
      <c r="R50" s="32" t="n">
        <v>0.1351148064</v>
      </c>
      <c r="S50" s="32" t="n">
        <v>0.13580704936</v>
      </c>
      <c r="T50" s="32" t="n">
        <v>0.13713388624</v>
      </c>
      <c r="U50" s="32" t="n">
        <v>0.13740339288</v>
      </c>
      <c r="V50" s="32" t="n">
        <v>0.13721209176</v>
      </c>
      <c r="W50" s="32" t="n">
        <v>0.13807558628</v>
      </c>
      <c r="X50" s="32" t="n">
        <v>0.13845901008</v>
      </c>
      <c r="Y50" s="32" t="n">
        <v>0.13846832692</v>
      </c>
      <c r="Z50" s="32" t="n">
        <v>0.13853637656</v>
      </c>
      <c r="AA50" s="32" t="n">
        <v>0.1388029116</v>
      </c>
      <c r="AB50" s="32" t="n">
        <v>0.13931470852</v>
      </c>
      <c r="AC50" s="32" t="n">
        <v>0.13988237152</v>
      </c>
      <c r="AD50" s="32" t="n">
        <v>0.1407351508</v>
      </c>
      <c r="AE50" s="32" t="n">
        <v>0.14182918904</v>
      </c>
      <c r="AF50" s="32" t="n">
        <v>0.14289754916</v>
      </c>
      <c r="AG50" s="32" t="n">
        <v>0.14428060172</v>
      </c>
      <c r="AH50" s="32" t="n">
        <v>0.14514948008</v>
      </c>
      <c r="AI50" s="32" t="n">
        <v>0.14625063268</v>
      </c>
      <c r="AJ50" s="32" t="n">
        <v>0.1467976518</v>
      </c>
      <c r="AK50" s="26" t="n"/>
    </row>
    <row r="51" ht="15" customHeight="1" s="120">
      <c r="A51" s="16" t="inlineStr">
        <is>
          <t xml:space="preserve">    Petroleum Coke</t>
        </is>
      </c>
      <c r="B51" s="5">
        <f>About!C109</f>
        <v/>
      </c>
      <c r="C51" s="32" t="n"/>
      <c r="D51" s="32" t="n"/>
      <c r="E51" s="32" t="n">
        <v>0.6736178102399999</v>
      </c>
      <c r="F51" s="32" t="n">
        <v>0.73812823968</v>
      </c>
      <c r="G51" s="32" t="n">
        <v>0.58231557504</v>
      </c>
      <c r="H51" s="32" t="n">
        <v>0.462784311</v>
      </c>
      <c r="I51" s="32" t="n">
        <v>0.3890773564</v>
      </c>
      <c r="J51" s="32" t="n">
        <v>0.32615806144</v>
      </c>
      <c r="K51" s="32" t="n">
        <v>0.29119858584</v>
      </c>
      <c r="L51" s="32" t="n">
        <v>0.31628481556</v>
      </c>
      <c r="M51" s="32" t="n">
        <v>0.31747509868</v>
      </c>
      <c r="N51" s="32" t="n">
        <v>0.33459495824</v>
      </c>
      <c r="O51" s="32" t="n">
        <v>0.32273652624</v>
      </c>
      <c r="P51" s="32" t="n">
        <v>0.3159403372</v>
      </c>
      <c r="Q51" s="32" t="n">
        <v>0.30468110212</v>
      </c>
      <c r="R51" s="32" t="n">
        <v>0.3075673298</v>
      </c>
      <c r="S51" s="32" t="n">
        <v>0.31051302444</v>
      </c>
      <c r="T51" s="32" t="n">
        <v>0.31717533416</v>
      </c>
      <c r="U51" s="32" t="n">
        <v>0.3139321474</v>
      </c>
      <c r="V51" s="32" t="n">
        <v>0.30925110828</v>
      </c>
      <c r="W51" s="32" t="n">
        <v>0.31089576652</v>
      </c>
      <c r="X51" s="32" t="n">
        <v>0.31045299812</v>
      </c>
      <c r="Y51" s="32" t="n">
        <v>0.30605700536</v>
      </c>
      <c r="Z51" s="32" t="n">
        <v>0.30024238824</v>
      </c>
      <c r="AA51" s="32" t="n">
        <v>0.295603406</v>
      </c>
      <c r="AB51" s="32" t="n">
        <v>0.29474358228</v>
      </c>
      <c r="AC51" s="32" t="n">
        <v>0.29374000304</v>
      </c>
      <c r="AD51" s="32" t="n">
        <v>0.2938848598</v>
      </c>
      <c r="AE51" s="32" t="n">
        <v>0.29666152284</v>
      </c>
      <c r="AF51" s="32" t="n">
        <v>0.29551474744</v>
      </c>
      <c r="AG51" s="32" t="n">
        <v>0.30154741008</v>
      </c>
      <c r="AH51" s="32" t="n">
        <v>0.30263164204</v>
      </c>
      <c r="AI51" s="32" t="n">
        <v>0.30286681796</v>
      </c>
      <c r="AJ51" s="32" t="n">
        <v>0.3019271456</v>
      </c>
      <c r="AK51" s="26" t="n"/>
    </row>
    <row r="52" ht="15" customHeight="1" s="120">
      <c r="A52" s="16" t="inlineStr">
        <is>
          <t xml:space="preserve">    Other Petroleum 2/</t>
        </is>
      </c>
      <c r="B52" s="5">
        <f>About!C111</f>
        <v/>
      </c>
      <c r="C52" s="32" t="n"/>
      <c r="D52" s="32" t="n"/>
      <c r="E52" s="32" t="n">
        <v>2.77668903276</v>
      </c>
      <c r="F52" s="32" t="n">
        <v>1.6178735486</v>
      </c>
      <c r="G52" s="32" t="n">
        <v>1.96056447372</v>
      </c>
      <c r="H52" s="32" t="n">
        <v>2.13105301424</v>
      </c>
      <c r="I52" s="32" t="n">
        <v>2.05154310168</v>
      </c>
      <c r="J52" s="32" t="n">
        <v>1.94995820404</v>
      </c>
      <c r="K52" s="32" t="n">
        <v>1.94537134716</v>
      </c>
      <c r="L52" s="32" t="n">
        <v>2.32471543752</v>
      </c>
      <c r="M52" s="32" t="n">
        <v>2.4591404132</v>
      </c>
      <c r="N52" s="32" t="n">
        <v>2.69853607512</v>
      </c>
      <c r="O52" s="32" t="n">
        <v>2.72942160948</v>
      </c>
      <c r="P52" s="32" t="n">
        <v>2.78589954192</v>
      </c>
      <c r="Q52" s="32" t="n">
        <v>2.70104835316</v>
      </c>
      <c r="R52" s="32" t="n">
        <v>2.72166048948</v>
      </c>
      <c r="S52" s="32" t="n">
        <v>2.76007882008</v>
      </c>
      <c r="T52" s="32" t="n">
        <v>2.81463260656</v>
      </c>
      <c r="U52" s="32" t="n">
        <v>2.7882501824</v>
      </c>
      <c r="V52" s="32" t="n">
        <v>2.75550211908</v>
      </c>
      <c r="W52" s="32" t="n">
        <v>2.76416690264</v>
      </c>
      <c r="X52" s="32" t="n">
        <v>2.76224328108</v>
      </c>
      <c r="Y52" s="32" t="n">
        <v>2.72651325212</v>
      </c>
      <c r="Z52" s="32" t="n">
        <v>2.67862701936</v>
      </c>
      <c r="AA52" s="32" t="n">
        <v>2.63558236204</v>
      </c>
      <c r="AB52" s="32" t="n">
        <v>2.62995263088</v>
      </c>
      <c r="AC52" s="32" t="n">
        <v>2.62066185356</v>
      </c>
      <c r="AD52" s="32" t="n">
        <v>2.62184769676</v>
      </c>
      <c r="AE52" s="32" t="n">
        <v>2.6464681544</v>
      </c>
      <c r="AF52" s="32" t="n">
        <v>2.63376704656</v>
      </c>
      <c r="AG52" s="32" t="n">
        <v>2.68695547024</v>
      </c>
      <c r="AH52" s="32" t="n">
        <v>2.69614516072</v>
      </c>
      <c r="AI52" s="32" t="n">
        <v>2.69509641316</v>
      </c>
      <c r="AJ52" s="32" t="n">
        <v>2.6857568142</v>
      </c>
      <c r="AK52" s="26" t="n"/>
    </row>
    <row r="53" ht="15" customHeight="1" s="120">
      <c r="A53" s="16" t="inlineStr">
        <is>
          <t xml:space="preserve">      Petroleum and Other Liquids Subtotal</t>
        </is>
      </c>
      <c r="B53" s="5" t="n"/>
      <c r="C53" s="32" t="n"/>
      <c r="D53" s="32" t="n"/>
      <c r="E53" s="32">
        <f>SUM(E48:E52)</f>
        <v/>
      </c>
      <c r="F53" s="32">
        <f>SUM(F48:F52)</f>
        <v/>
      </c>
      <c r="G53" s="32">
        <f>SUM(G48:G52)</f>
        <v/>
      </c>
      <c r="H53" s="32">
        <f>SUM(H48:H52)</f>
        <v/>
      </c>
      <c r="I53" s="32">
        <f>SUM(I48:I52)</f>
        <v/>
      </c>
      <c r="J53" s="32">
        <f>SUM(J48:J52)</f>
        <v/>
      </c>
      <c r="K53" s="32">
        <f>SUM(K48:K52)</f>
        <v/>
      </c>
      <c r="L53" s="32">
        <f>SUM(L48:L52)</f>
        <v/>
      </c>
      <c r="M53" s="32">
        <f>SUM(M48:M52)</f>
        <v/>
      </c>
      <c r="N53" s="32">
        <f>SUM(N48:N52)</f>
        <v/>
      </c>
      <c r="O53" s="32">
        <f>SUM(O48:O52)</f>
        <v/>
      </c>
      <c r="P53" s="32">
        <f>SUM(P48:P52)</f>
        <v/>
      </c>
      <c r="Q53" s="32">
        <f>SUM(Q48:Q52)</f>
        <v/>
      </c>
      <c r="R53" s="32">
        <f>SUM(R48:R52)</f>
        <v/>
      </c>
      <c r="S53" s="32">
        <f>SUM(S48:S52)</f>
        <v/>
      </c>
      <c r="T53" s="32">
        <f>SUM(T48:T52)</f>
        <v/>
      </c>
      <c r="U53" s="32">
        <f>SUM(U48:U52)</f>
        <v/>
      </c>
      <c r="V53" s="32">
        <f>SUM(V48:V52)</f>
        <v/>
      </c>
      <c r="W53" s="32">
        <f>SUM(W48:W52)</f>
        <v/>
      </c>
      <c r="X53" s="32">
        <f>SUM(X48:X52)</f>
        <v/>
      </c>
      <c r="Y53" s="32">
        <f>SUM(Y48:Y52)</f>
        <v/>
      </c>
      <c r="Z53" s="32">
        <f>SUM(Z48:Z52)</f>
        <v/>
      </c>
      <c r="AA53" s="32">
        <f>SUM(AA48:AA52)</f>
        <v/>
      </c>
      <c r="AB53" s="32">
        <f>SUM(AB48:AB52)</f>
        <v/>
      </c>
      <c r="AC53" s="32">
        <f>SUM(AC48:AC52)</f>
        <v/>
      </c>
      <c r="AD53" s="32">
        <f>SUM(AD48:AD52)</f>
        <v/>
      </c>
      <c r="AE53" s="32">
        <f>SUM(AE48:AE52)</f>
        <v/>
      </c>
      <c r="AF53" s="32">
        <f>SUM(AF48:AF52)</f>
        <v/>
      </c>
      <c r="AG53" s="32">
        <f>SUM(AG48:AG52)</f>
        <v/>
      </c>
      <c r="AH53" s="32">
        <f>SUM(AH48:AH52)</f>
        <v/>
      </c>
      <c r="AI53" s="32">
        <f>SUM(AI48:AI52)</f>
        <v/>
      </c>
      <c r="AJ53" s="32">
        <f>SUM(AJ48:AJ52)</f>
        <v/>
      </c>
      <c r="AK53" s="26" t="n"/>
    </row>
    <row r="54" ht="15" customHeight="1" s="120">
      <c r="A54" s="16" t="inlineStr">
        <is>
          <t xml:space="preserve">    Natural Gas</t>
        </is>
      </c>
      <c r="B54" s="5" t="n"/>
      <c r="C54" s="32" t="n"/>
      <c r="D54" s="32" t="n"/>
      <c r="E54" s="32" t="n">
        <v>42.01129799832</v>
      </c>
      <c r="F54" s="32" t="n">
        <v>42.48144427352</v>
      </c>
      <c r="G54" s="32" t="n">
        <v>45.54348705208</v>
      </c>
      <c r="H54" s="32" t="n">
        <v>48.3435944254</v>
      </c>
      <c r="I54" s="32" t="n">
        <v>50.96270954368</v>
      </c>
      <c r="J54" s="32" t="n">
        <v>53.01586699328</v>
      </c>
      <c r="K54" s="32" t="n">
        <v>54.2221150168</v>
      </c>
      <c r="L54" s="32" t="n">
        <v>53.9062843666</v>
      </c>
      <c r="M54" s="32" t="n">
        <v>54.36326089516</v>
      </c>
      <c r="N54" s="32" t="n">
        <v>54.65126266868</v>
      </c>
      <c r="O54" s="32" t="n">
        <v>55.5318518246</v>
      </c>
      <c r="P54" s="32" t="n">
        <v>56.45130152015999</v>
      </c>
      <c r="Q54" s="32" t="n">
        <v>57.55616470464</v>
      </c>
      <c r="R54" s="32" t="n">
        <v>58.34702800672</v>
      </c>
      <c r="S54" s="32" t="n">
        <v>59.07866160484</v>
      </c>
      <c r="T54" s="32" t="n">
        <v>59.80712864852</v>
      </c>
      <c r="U54" s="32" t="n">
        <v>60.82478386827999</v>
      </c>
      <c r="V54" s="32" t="n">
        <v>61.7445749832</v>
      </c>
      <c r="W54" s="32" t="n">
        <v>62.57026173152</v>
      </c>
      <c r="X54" s="32" t="n">
        <v>63.41036862332</v>
      </c>
      <c r="Y54" s="32" t="n">
        <v>64.42565533803999</v>
      </c>
      <c r="Z54" s="32" t="n">
        <v>65.50921902015999</v>
      </c>
      <c r="AA54" s="32" t="n">
        <v>66.55100312499999</v>
      </c>
      <c r="AB54" s="32" t="n">
        <v>67.70134587836</v>
      </c>
      <c r="AC54" s="32" t="n">
        <v>68.6916331166</v>
      </c>
      <c r="AD54" s="32" t="n">
        <v>69.77451399495999</v>
      </c>
      <c r="AE54" s="32" t="n">
        <v>70.82115033804</v>
      </c>
      <c r="AF54" s="32" t="n">
        <v>72.14887923991999</v>
      </c>
      <c r="AG54" s="32" t="n">
        <v>73.17405391867999</v>
      </c>
      <c r="AH54" s="32" t="n">
        <v>74.36507523656</v>
      </c>
      <c r="AI54" s="32" t="n">
        <v>75.8248856754</v>
      </c>
      <c r="AJ54" s="32" t="n">
        <v>77.0203538004</v>
      </c>
      <c r="AK54" s="26" t="n"/>
    </row>
    <row r="55" ht="15" customHeight="1" s="120">
      <c r="A55" s="16" t="inlineStr">
        <is>
          <t xml:space="preserve">    Steam Coal</t>
        </is>
      </c>
      <c r="B55" s="5" t="n"/>
      <c r="C55" s="32" t="n"/>
      <c r="D55" s="32" t="n"/>
      <c r="E55" s="32" t="n">
        <v>0.7772777411999999</v>
      </c>
      <c r="F55" s="32" t="n">
        <v>0.7133352894</v>
      </c>
      <c r="G55" s="32" t="n">
        <v>0.7528411906399999</v>
      </c>
      <c r="H55" s="32" t="n">
        <v>0.79369798124</v>
      </c>
      <c r="I55" s="32" t="n">
        <v>0.81639242256</v>
      </c>
      <c r="J55" s="32" t="n">
        <v>0.8384047243599999</v>
      </c>
      <c r="K55" s="32" t="n">
        <v>0.86024846652</v>
      </c>
      <c r="L55" s="32" t="n">
        <v>0.8809768273599999</v>
      </c>
      <c r="M55" s="32" t="n">
        <v>0.8928496279199999</v>
      </c>
      <c r="N55" s="32" t="n">
        <v>0.90567662672</v>
      </c>
      <c r="O55" s="32" t="n">
        <v>0.9177788173199999</v>
      </c>
      <c r="P55" s="32" t="n">
        <v>0.9309737002</v>
      </c>
      <c r="Q55" s="32" t="n">
        <v>0.93298239692</v>
      </c>
      <c r="R55" s="32" t="n">
        <v>0.9353240352</v>
      </c>
      <c r="S55" s="32" t="n">
        <v>0.9377220115199999</v>
      </c>
      <c r="T55" s="32" t="n">
        <v>0.9400154923999999</v>
      </c>
      <c r="U55" s="32" t="n">
        <v>0.9427216061599999</v>
      </c>
      <c r="V55" s="32" t="n">
        <v>0.94498783572</v>
      </c>
      <c r="W55" s="32" t="n">
        <v>0.9471287511599998</v>
      </c>
      <c r="X55" s="32" t="n">
        <v>0.9493002216399999</v>
      </c>
      <c r="Y55" s="32" t="n">
        <v>0.95174513176</v>
      </c>
      <c r="Z55" s="32" t="n">
        <v>0.9545265318799999</v>
      </c>
      <c r="AA55" s="32" t="n">
        <v>0.9570197916799998</v>
      </c>
      <c r="AB55" s="32" t="n">
        <v>0.96108593684</v>
      </c>
      <c r="AC55" s="32" t="n">
        <v>0.9630876240799999</v>
      </c>
      <c r="AD55" s="32" t="n">
        <v>0.96584028708</v>
      </c>
      <c r="AE55" s="32" t="n">
        <v>0.96855033384</v>
      </c>
      <c r="AF55" s="32" t="n">
        <v>0.9725173673999999</v>
      </c>
      <c r="AG55" s="32" t="n">
        <v>0.9751637345199999</v>
      </c>
      <c r="AH55" s="32" t="n">
        <v>0.9775496496399999</v>
      </c>
      <c r="AI55" s="32" t="n">
        <v>0.9815698398799999</v>
      </c>
      <c r="AJ55" s="32" t="n">
        <v>0.9821525706399999</v>
      </c>
      <c r="AK55" s="26" t="n"/>
    </row>
    <row r="56" ht="15" customHeight="1" s="120">
      <c r="A56" s="16" t="inlineStr">
        <is>
          <t xml:space="preserve">    Renewables</t>
        </is>
      </c>
      <c r="B56" s="5" t="n"/>
      <c r="C56" s="32" t="n"/>
      <c r="D56" s="32" t="n"/>
      <c r="E56" s="32" t="n">
        <v>0.00046267812</v>
      </c>
      <c r="F56" s="32" t="n">
        <v>0.0004647932</v>
      </c>
      <c r="G56" s="32" t="n">
        <v>0.00046412896</v>
      </c>
      <c r="H56" s="32" t="n">
        <v>0.00046346472</v>
      </c>
      <c r="I56" s="32" t="n">
        <v>0.0004631326</v>
      </c>
      <c r="J56" s="32" t="n">
        <v>0.00046280048</v>
      </c>
      <c r="K56" s="32" t="n">
        <v>0.00046246836</v>
      </c>
      <c r="L56" s="32" t="n">
        <v>0.00046215372</v>
      </c>
      <c r="M56" s="32" t="n">
        <v>0.00046197892</v>
      </c>
      <c r="N56" s="32" t="n">
        <v>0.0004618215999999999</v>
      </c>
      <c r="O56" s="32" t="n">
        <v>0.0004616468</v>
      </c>
      <c r="P56" s="32" t="n">
        <v>0.00046148948</v>
      </c>
      <c r="Q56" s="32" t="n">
        <v>0.00046148948</v>
      </c>
      <c r="R56" s="32" t="n">
        <v>0.00046148948</v>
      </c>
      <c r="S56" s="32" t="n">
        <v>0.00046148948</v>
      </c>
      <c r="T56" s="32" t="n">
        <v>0.00046148948</v>
      </c>
      <c r="U56" s="32" t="n">
        <v>0.00046148948</v>
      </c>
      <c r="V56" s="32" t="n">
        <v>0.00046148948</v>
      </c>
      <c r="W56" s="32" t="n">
        <v>0.00046148948</v>
      </c>
      <c r="X56" s="32" t="n">
        <v>0.00046148948</v>
      </c>
      <c r="Y56" s="32" t="n">
        <v>0.00046148948</v>
      </c>
      <c r="Z56" s="32" t="n">
        <v>0.00046148948</v>
      </c>
      <c r="AA56" s="32" t="n">
        <v>0.00046148948</v>
      </c>
      <c r="AB56" s="32" t="n">
        <v>0.00046148948</v>
      </c>
      <c r="AC56" s="32" t="n">
        <v>0.00046148948</v>
      </c>
      <c r="AD56" s="32" t="n">
        <v>0.00046148948</v>
      </c>
      <c r="AE56" s="32" t="n">
        <v>0.00046148948</v>
      </c>
      <c r="AF56" s="32" t="n">
        <v>0.00046148948</v>
      </c>
      <c r="AG56" s="32" t="n">
        <v>0.00046148948</v>
      </c>
      <c r="AH56" s="32" t="n">
        <v>0.00046148948</v>
      </c>
      <c r="AI56" s="32" t="n">
        <v>0.00046148948</v>
      </c>
      <c r="AJ56" s="32" t="n">
        <v>0.00046148948</v>
      </c>
      <c r="AK56" s="26" t="n"/>
    </row>
    <row r="57" ht="15" customHeight="1" s="120">
      <c r="A57" s="16" t="inlineStr">
        <is>
          <t xml:space="preserve">    Purchased Electricity</t>
        </is>
      </c>
      <c r="B57" s="5" t="n"/>
      <c r="C57" s="32" t="n"/>
      <c r="D57" s="32" t="n"/>
      <c r="E57" s="32" t="n">
        <v>7.422789076319999</v>
      </c>
      <c r="F57" s="32" t="n">
        <v>7.36792508976</v>
      </c>
      <c r="G57" s="32" t="n">
        <v>7.686693970639999</v>
      </c>
      <c r="H57" s="32" t="n">
        <v>8.003808631719998</v>
      </c>
      <c r="I57" s="32" t="n">
        <v>8.28539356716</v>
      </c>
      <c r="J57" s="32" t="n">
        <v>8.489972739879999</v>
      </c>
      <c r="K57" s="32" t="n">
        <v>8.628904811199998</v>
      </c>
      <c r="L57" s="32" t="n">
        <v>8.739823958920001</v>
      </c>
      <c r="M57" s="32" t="n">
        <v>8.809957879159999</v>
      </c>
      <c r="N57" s="32" t="n">
        <v>8.89893901508</v>
      </c>
      <c r="O57" s="32" t="n">
        <v>8.983001226559999</v>
      </c>
      <c r="P57" s="32" t="n">
        <v>9.089962744959999</v>
      </c>
      <c r="Q57" s="32" t="n">
        <v>9.12912203528</v>
      </c>
      <c r="R57" s="32" t="n">
        <v>9.1555468834</v>
      </c>
      <c r="S57" s="32" t="n">
        <v>9.180033182040001</v>
      </c>
      <c r="T57" s="32" t="n">
        <v>9.209285297799999</v>
      </c>
      <c r="U57" s="32" t="n">
        <v>9.245097744959999</v>
      </c>
      <c r="V57" s="32" t="n">
        <v>9.25488116112</v>
      </c>
      <c r="W57" s="32" t="n">
        <v>9.257845</v>
      </c>
      <c r="X57" s="32" t="n">
        <v>9.255710150120001</v>
      </c>
      <c r="Y57" s="32" t="n">
        <v>9.262738840640001</v>
      </c>
      <c r="Z57" s="32" t="n">
        <v>9.271235588959998</v>
      </c>
      <c r="AA57" s="32" t="n">
        <v>9.261204655999999</v>
      </c>
      <c r="AB57" s="32" t="n">
        <v>9.276552987479999</v>
      </c>
      <c r="AC57" s="32" t="n">
        <v>9.255011334679999</v>
      </c>
      <c r="AD57" s="32" t="n">
        <v>9.24240916364</v>
      </c>
      <c r="AE57" s="32" t="n">
        <v>9.221772223199999</v>
      </c>
      <c r="AF57" s="32" t="n">
        <v>9.21252011164</v>
      </c>
      <c r="AG57" s="32" t="n">
        <v>9.16258198908</v>
      </c>
      <c r="AH57" s="32" t="n">
        <v>9.094755236560001</v>
      </c>
      <c r="AI57" s="32" t="n">
        <v>9.034091613239999</v>
      </c>
      <c r="AJ57" s="32" t="n">
        <v>8.898205519319999</v>
      </c>
      <c r="AK57" s="26" t="n"/>
    </row>
    <row r="58" ht="15" customHeight="1" s="120">
      <c r="A58" s="16" t="inlineStr">
        <is>
          <t xml:space="preserve">      Total Heat and Power</t>
        </is>
      </c>
      <c r="B58" s="5" t="n"/>
      <c r="C58" s="32" t="n"/>
      <c r="D58" s="32" t="n"/>
      <c r="E58" s="32">
        <f>SUM(E54:E57)</f>
        <v/>
      </c>
      <c r="F58" s="32">
        <f>SUM(F54:F57)</f>
        <v/>
      </c>
      <c r="G58" s="32">
        <f>SUM(G54:G57)</f>
        <v/>
      </c>
      <c r="H58" s="32">
        <f>SUM(H54:H57)</f>
        <v/>
      </c>
      <c r="I58" s="32">
        <f>SUM(I54:I57)</f>
        <v/>
      </c>
      <c r="J58" s="32">
        <f>SUM(J54:J57)</f>
        <v/>
      </c>
      <c r="K58" s="32">
        <f>SUM(K54:K57)</f>
        <v/>
      </c>
      <c r="L58" s="32">
        <f>SUM(L54:L57)</f>
        <v/>
      </c>
      <c r="M58" s="32">
        <f>SUM(M54:M57)</f>
        <v/>
      </c>
      <c r="N58" s="32">
        <f>SUM(N54:N57)</f>
        <v/>
      </c>
      <c r="O58" s="32">
        <f>SUM(O54:O57)</f>
        <v/>
      </c>
      <c r="P58" s="32">
        <f>SUM(P54:P57)</f>
        <v/>
      </c>
      <c r="Q58" s="32">
        <f>SUM(Q54:Q57)</f>
        <v/>
      </c>
      <c r="R58" s="32">
        <f>SUM(R54:R57)</f>
        <v/>
      </c>
      <c r="S58" s="32">
        <f>SUM(S54:S57)</f>
        <v/>
      </c>
      <c r="T58" s="32">
        <f>SUM(T54:T57)</f>
        <v/>
      </c>
      <c r="U58" s="32">
        <f>SUM(U54:U57)</f>
        <v/>
      </c>
      <c r="V58" s="32">
        <f>SUM(V54:V57)</f>
        <v/>
      </c>
      <c r="W58" s="32">
        <f>SUM(W54:W57)</f>
        <v/>
      </c>
      <c r="X58" s="32">
        <f>SUM(X54:X57)</f>
        <v/>
      </c>
      <c r="Y58" s="32">
        <f>SUM(Y54:Y57)</f>
        <v/>
      </c>
      <c r="Z58" s="32">
        <f>SUM(Z54:Z57)</f>
        <v/>
      </c>
      <c r="AA58" s="32">
        <f>SUM(AA54:AA57)</f>
        <v/>
      </c>
      <c r="AB58" s="32">
        <f>SUM(AB54:AB57)</f>
        <v/>
      </c>
      <c r="AC58" s="32">
        <f>SUM(AC54:AC57)</f>
        <v/>
      </c>
      <c r="AD58" s="32">
        <f>SUM(AD54:AD57)</f>
        <v/>
      </c>
      <c r="AE58" s="32">
        <f>SUM(AE54:AE57)</f>
        <v/>
      </c>
      <c r="AF58" s="32">
        <f>SUM(AF54:AF57)</f>
        <v/>
      </c>
      <c r="AG58" s="32">
        <f>SUM(AG54:AG57)</f>
        <v/>
      </c>
      <c r="AH58" s="32">
        <f>SUM(AH54:AH57)</f>
        <v/>
      </c>
      <c r="AI58" s="32">
        <f>SUM(AI54:AI57)</f>
        <v/>
      </c>
      <c r="AJ58" s="32">
        <f>SUM(AJ54:AJ57)</f>
        <v/>
      </c>
      <c r="AK58" s="26" t="n"/>
    </row>
    <row r="59" ht="15" customHeight="1" s="120">
      <c r="A59" s="69" t="inlineStr">
        <is>
          <t>Feedstock</t>
        </is>
      </c>
      <c r="B59" s="69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  <c r="AJ59" s="32" t="n"/>
      <c r="AK59" s="26" t="n"/>
    </row>
    <row r="60" ht="15" customHeight="1" s="120">
      <c r="A60" s="16" t="inlineStr">
        <is>
          <t xml:space="preserve">    Liquefied Petroleum Gases and Other 3/</t>
        </is>
      </c>
      <c r="B60" s="5">
        <f>About!C104</f>
        <v/>
      </c>
      <c r="C60" s="32" t="n"/>
      <c r="D60" s="32" t="n"/>
      <c r="E60" s="32" t="n">
        <v>51.40868</v>
      </c>
      <c r="F60" s="32" t="n">
        <v>57.37460485651999</v>
      </c>
      <c r="G60" s="32" t="n">
        <v>58.68734602183999</v>
      </c>
      <c r="H60" s="32" t="n">
        <v>60.38504835316</v>
      </c>
      <c r="I60" s="32" t="n">
        <v>61.98929498319999</v>
      </c>
      <c r="J60" s="32" t="n">
        <v>63.17916403696</v>
      </c>
      <c r="K60" s="32" t="n">
        <v>64.0238756502</v>
      </c>
      <c r="L60" s="32" t="n">
        <v>64.71504834475999</v>
      </c>
      <c r="M60" s="32" t="n">
        <v>65.35882957795999</v>
      </c>
      <c r="N60" s="32" t="n">
        <v>66.09418022816</v>
      </c>
      <c r="O60" s="32" t="n">
        <v>66.82006538844</v>
      </c>
      <c r="P60" s="32" t="n">
        <v>67.67388827687999</v>
      </c>
      <c r="Q60" s="32" t="n">
        <v>68.38429494959999</v>
      </c>
      <c r="R60" s="32" t="n">
        <v>69.03239070127999</v>
      </c>
      <c r="S60" s="32" t="n">
        <v>69.67385036323999</v>
      </c>
      <c r="T60" s="32" t="n">
        <v>70.3494293246</v>
      </c>
      <c r="U60" s="32" t="n">
        <v>71.07358611491999</v>
      </c>
      <c r="V60" s="32" t="n">
        <v>71.63115373319999</v>
      </c>
      <c r="W60" s="32" t="n">
        <v>72.19112826008001</v>
      </c>
      <c r="X60" s="32" t="n">
        <v>72.74693763508</v>
      </c>
      <c r="Y60" s="32" t="n">
        <v>73.36752030375999</v>
      </c>
      <c r="Z60" s="32" t="n">
        <v>74.02217533804</v>
      </c>
      <c r="AA60" s="32" t="n">
        <v>74.62139451007999</v>
      </c>
      <c r="AB60" s="32" t="n">
        <v>75.39365545632</v>
      </c>
      <c r="AC60" s="32" t="n">
        <v>76.0141869086</v>
      </c>
      <c r="AD60" s="32" t="n">
        <v>76.72205010147999</v>
      </c>
      <c r="AE60" s="32" t="n">
        <v>77.43220070968</v>
      </c>
      <c r="AF60" s="32" t="n">
        <v>78.26772422312</v>
      </c>
      <c r="AG60" s="32" t="n">
        <v>78.95720266867998</v>
      </c>
      <c r="AH60" s="32" t="n">
        <v>79.64646775335999</v>
      </c>
      <c r="AI60" s="32" t="n">
        <v>80.49115802352</v>
      </c>
      <c r="AJ60" s="32" t="n">
        <v>81.03510353023999</v>
      </c>
      <c r="AK60" s="33" t="n">
        <v>0.015187</v>
      </c>
    </row>
    <row r="61" ht="15" customHeight="1" s="120">
      <c r="A61" s="16" t="inlineStr">
        <is>
          <t xml:space="preserve">    Petrochemical Feedstocks</t>
        </is>
      </c>
      <c r="B61" s="5">
        <f>About!C108</f>
        <v/>
      </c>
      <c r="C61" s="32" t="n"/>
      <c r="D61" s="32" t="n"/>
      <c r="E61" s="32" t="n">
        <v>11.01764379024</v>
      </c>
      <c r="F61" s="32" t="n">
        <v>9.911159999999999</v>
      </c>
      <c r="G61" s="32" t="n">
        <v>11.0767230788</v>
      </c>
      <c r="H61" s="32" t="n">
        <v>12.17685669968</v>
      </c>
      <c r="I61" s="32" t="n">
        <v>12.85721320724</v>
      </c>
      <c r="J61" s="32" t="n">
        <v>13.51138278696</v>
      </c>
      <c r="K61" s="32" t="n">
        <v>14.0174706166</v>
      </c>
      <c r="L61" s="32" t="n">
        <v>14.45840104704</v>
      </c>
      <c r="M61" s="32" t="n">
        <v>14.85095956292</v>
      </c>
      <c r="N61" s="32" t="n">
        <v>15.28586524916</v>
      </c>
      <c r="O61" s="32" t="n">
        <v>15.72707628604</v>
      </c>
      <c r="P61" s="32" t="n">
        <v>16.19782962416</v>
      </c>
      <c r="Q61" s="32" t="n">
        <v>16.62168975084</v>
      </c>
      <c r="R61" s="32" t="n">
        <v>17.00089821388</v>
      </c>
      <c r="S61" s="32" t="n">
        <v>17.37112447404</v>
      </c>
      <c r="T61" s="32" t="n">
        <v>17.75851175916</v>
      </c>
      <c r="U61" s="32" t="n">
        <v>18.16912211576</v>
      </c>
      <c r="V61" s="32" t="n">
        <v>18.50396696808</v>
      </c>
      <c r="W61" s="32" t="n">
        <v>18.83554285064</v>
      </c>
      <c r="X61" s="32" t="n">
        <v>19.16441095884</v>
      </c>
      <c r="Y61" s="32" t="n">
        <v>19.51811636408</v>
      </c>
      <c r="Z61" s="32" t="n">
        <v>19.89700261828</v>
      </c>
      <c r="AA61" s="32" t="n">
        <v>20.24955151176</v>
      </c>
      <c r="AB61" s="32" t="n">
        <v>20.6680024874</v>
      </c>
      <c r="AC61" s="32" t="n">
        <v>21.0495474496</v>
      </c>
      <c r="AD61" s="32" t="n">
        <v>21.45865454368</v>
      </c>
      <c r="AE61" s="32" t="n">
        <v>21.86910382208</v>
      </c>
      <c r="AF61" s="32" t="n">
        <v>22.33543914264</v>
      </c>
      <c r="AG61" s="32" t="n">
        <v>22.74142238592</v>
      </c>
      <c r="AH61" s="32" t="n">
        <v>23.14462529536</v>
      </c>
      <c r="AI61" s="32" t="n">
        <v>23.60220357292</v>
      </c>
      <c r="AJ61" s="32" t="n">
        <v>23.970815625</v>
      </c>
      <c r="AK61" s="33" t="n">
        <v>0.022958</v>
      </c>
    </row>
    <row r="62" ht="15" customHeight="1" s="120">
      <c r="A62" s="16" t="inlineStr">
        <is>
          <t xml:space="preserve">    Natural Gas</t>
        </is>
      </c>
      <c r="B62" s="5" t="n"/>
      <c r="C62" s="32" t="n"/>
      <c r="D62" s="32" t="n"/>
      <c r="E62" s="32" t="n">
        <v>14.76360544792</v>
      </c>
      <c r="F62" s="32" t="n">
        <v>14.90169893372</v>
      </c>
      <c r="G62" s="32" t="n">
        <v>15.59041135324</v>
      </c>
      <c r="H62" s="32" t="n">
        <v>15.84370385988</v>
      </c>
      <c r="I62" s="32" t="n">
        <v>16.1934158892</v>
      </c>
      <c r="J62" s="32" t="n">
        <v>16.46740399916</v>
      </c>
      <c r="K62" s="32" t="n">
        <v>16.62901824084</v>
      </c>
      <c r="L62" s="32" t="n">
        <v>16.77942584476</v>
      </c>
      <c r="M62" s="32" t="n">
        <v>16.91829923572</v>
      </c>
      <c r="N62" s="32" t="n">
        <v>17.05481798328</v>
      </c>
      <c r="O62" s="32" t="n">
        <v>17.22213159644</v>
      </c>
      <c r="P62" s="32" t="n">
        <v>17.39584442784</v>
      </c>
      <c r="Q62" s="32" t="n">
        <v>17.56806361072</v>
      </c>
      <c r="R62" s="32" t="n">
        <v>17.87411724244</v>
      </c>
      <c r="S62" s="32" t="n">
        <v>18.0124593288</v>
      </c>
      <c r="T62" s="32" t="n">
        <v>18.17915946388</v>
      </c>
      <c r="U62" s="32" t="n">
        <v>18.34871673992</v>
      </c>
      <c r="V62" s="32" t="n">
        <v>18.53054544792</v>
      </c>
      <c r="W62" s="32" t="n">
        <v>18.739579958</v>
      </c>
      <c r="X62" s="32" t="n">
        <v>18.95221415944</v>
      </c>
      <c r="Y62" s="32" t="n">
        <v>19.16306665944</v>
      </c>
      <c r="Z62" s="32" t="n">
        <v>19.367639417</v>
      </c>
      <c r="AA62" s="32" t="n">
        <v>19.53040912164</v>
      </c>
      <c r="AB62" s="32" t="n">
        <v>19.71483677352</v>
      </c>
      <c r="AC62" s="32" t="n">
        <v>19.8926987626</v>
      </c>
      <c r="AD62" s="32" t="n">
        <v>20.08082640608</v>
      </c>
      <c r="AE62" s="32" t="n">
        <v>20.27294850924</v>
      </c>
      <c r="AF62" s="32" t="n">
        <v>20.48037840776</v>
      </c>
      <c r="AG62" s="32" t="n">
        <v>20.6643131586</v>
      </c>
      <c r="AH62" s="32" t="n">
        <v>20.85187535904</v>
      </c>
      <c r="AI62" s="32" t="n">
        <v>21.05450423572</v>
      </c>
      <c r="AJ62" s="32" t="n">
        <v>21.23111796052</v>
      </c>
      <c r="AK62" s="33" t="n">
        <v>0.00783</v>
      </c>
    </row>
    <row r="63" ht="15" customHeight="1" s="120">
      <c r="A63" s="16" t="inlineStr">
        <is>
          <t xml:space="preserve">      Total Feedstocks</t>
        </is>
      </c>
      <c r="B63" s="5" t="n"/>
      <c r="C63" s="32" t="n"/>
      <c r="D63" s="32" t="n"/>
      <c r="E63" s="32">
        <f>SUM(E60:E62)</f>
        <v/>
      </c>
      <c r="F63" s="32">
        <f>SUM(F60:F62)</f>
        <v/>
      </c>
      <c r="G63" s="32">
        <f>SUM(G60:G62)</f>
        <v/>
      </c>
      <c r="H63" s="32">
        <f>SUM(H60:H62)</f>
        <v/>
      </c>
      <c r="I63" s="32">
        <f>SUM(I60:I62)</f>
        <v/>
      </c>
      <c r="J63" s="32">
        <f>SUM(J60:J62)</f>
        <v/>
      </c>
      <c r="K63" s="32">
        <f>SUM(K60:K62)</f>
        <v/>
      </c>
      <c r="L63" s="32">
        <f>SUM(L60:L62)</f>
        <v/>
      </c>
      <c r="M63" s="32">
        <f>SUM(M60:M62)</f>
        <v/>
      </c>
      <c r="N63" s="32">
        <f>SUM(N60:N62)</f>
        <v/>
      </c>
      <c r="O63" s="32">
        <f>SUM(O60:O62)</f>
        <v/>
      </c>
      <c r="P63" s="32">
        <f>SUM(P60:P62)</f>
        <v/>
      </c>
      <c r="Q63" s="32">
        <f>SUM(Q60:Q62)</f>
        <v/>
      </c>
      <c r="R63" s="32">
        <f>SUM(R60:R62)</f>
        <v/>
      </c>
      <c r="S63" s="32">
        <f>SUM(S60:S62)</f>
        <v/>
      </c>
      <c r="T63" s="32">
        <f>SUM(T60:T62)</f>
        <v/>
      </c>
      <c r="U63" s="32">
        <f>SUM(U60:U62)</f>
        <v/>
      </c>
      <c r="V63" s="32">
        <f>SUM(V60:V62)</f>
        <v/>
      </c>
      <c r="W63" s="32">
        <f>SUM(W60:W62)</f>
        <v/>
      </c>
      <c r="X63" s="32">
        <f>SUM(X60:X62)</f>
        <v/>
      </c>
      <c r="Y63" s="32">
        <f>SUM(Y60:Y62)</f>
        <v/>
      </c>
      <c r="Z63" s="32">
        <f>SUM(Z60:Z62)</f>
        <v/>
      </c>
      <c r="AA63" s="32">
        <f>SUM(AA60:AA62)</f>
        <v/>
      </c>
      <c r="AB63" s="32">
        <f>SUM(AB60:AB62)</f>
        <v/>
      </c>
      <c r="AC63" s="32">
        <f>SUM(AC60:AC62)</f>
        <v/>
      </c>
      <c r="AD63" s="32">
        <f>SUM(AD60:AD62)</f>
        <v/>
      </c>
      <c r="AE63" s="32">
        <f>SUM(AE60:AE62)</f>
        <v/>
      </c>
      <c r="AF63" s="32">
        <f>SUM(AF60:AF62)</f>
        <v/>
      </c>
      <c r="AG63" s="32">
        <f>SUM(AG60:AG62)</f>
        <v/>
      </c>
      <c r="AH63" s="32">
        <f>SUM(AH60:AH62)</f>
        <v/>
      </c>
      <c r="AI63" s="32">
        <f>SUM(AI60:AI62)</f>
        <v/>
      </c>
      <c r="AJ63" s="32">
        <f>SUM(AJ60:AJ62)</f>
        <v/>
      </c>
      <c r="AK63" s="33" t="n">
        <v>0.015155</v>
      </c>
    </row>
    <row r="64" ht="15.75" customHeight="1" s="120">
      <c r="A64" s="2" t="inlineStr">
        <is>
          <t>Mining Energy Use (trillion BTU) from Table 35</t>
        </is>
      </c>
      <c r="B64" s="2" t="n"/>
      <c r="C64" s="59" t="n"/>
      <c r="D64" s="59" t="n"/>
      <c r="E64" s="59" t="n"/>
      <c r="F64" s="59" t="n"/>
      <c r="G64" s="59" t="n"/>
      <c r="H64" s="59" t="n"/>
      <c r="I64" s="59" t="n"/>
      <c r="J64" s="59" t="n"/>
      <c r="K64" s="59" t="n"/>
      <c r="L64" s="59" t="n"/>
      <c r="M64" s="59" t="n"/>
      <c r="N64" s="59" t="n"/>
      <c r="O64" s="59" t="n"/>
      <c r="P64" s="59" t="n"/>
      <c r="Q64" s="59" t="n"/>
      <c r="R64" s="59" t="n"/>
      <c r="S64" s="59" t="n"/>
      <c r="T64" s="59" t="n"/>
      <c r="U64" s="59" t="n"/>
      <c r="V64" s="59" t="n"/>
      <c r="W64" s="59" t="n"/>
      <c r="X64" s="59" t="n"/>
      <c r="Y64" s="59" t="n"/>
      <c r="Z64" s="59" t="n"/>
      <c r="AA64" s="59" t="n"/>
      <c r="AB64" s="59" t="n"/>
      <c r="AC64" s="59" t="n"/>
      <c r="AD64" s="59" t="n"/>
      <c r="AE64" s="59" t="n"/>
      <c r="AF64" s="59" t="n"/>
      <c r="AG64" s="59" t="n"/>
      <c r="AH64" s="59" t="n"/>
      <c r="AI64" s="59" t="n"/>
      <c r="AJ64" s="59" t="n"/>
      <c r="AK64" s="59" t="n"/>
    </row>
    <row r="65" ht="15" customHeight="1" s="120">
      <c r="A65" s="16" t="inlineStr">
        <is>
          <t xml:space="preserve">      Residual Fuel Oil</t>
        </is>
      </c>
      <c r="B65" s="5">
        <f>About!C107</f>
        <v/>
      </c>
      <c r="C65" s="32" t="n"/>
      <c r="D65" s="32" t="n"/>
      <c r="E65" s="32" t="n">
        <v>0.68175814368</v>
      </c>
      <c r="F65" s="32" t="n">
        <v>0.57377255072</v>
      </c>
      <c r="G65" s="32" t="n">
        <v>0.64976814912</v>
      </c>
      <c r="H65" s="32" t="n">
        <v>0.72439711072</v>
      </c>
      <c r="I65" s="32" t="n">
        <v>0.7540732774400001</v>
      </c>
      <c r="J65" s="32" t="n">
        <v>0.78917546752</v>
      </c>
      <c r="K65" s="32" t="n">
        <v>0.8229910825600001</v>
      </c>
      <c r="L65" s="32" t="n">
        <v>0.8651383283200001</v>
      </c>
      <c r="M65" s="32" t="n">
        <v>0.8832556700799999</v>
      </c>
      <c r="N65" s="32" t="n">
        <v>0.9011430396800001</v>
      </c>
      <c r="O65" s="32" t="n">
        <v>0.9196308851199999</v>
      </c>
      <c r="P65" s="32" t="n">
        <v>0.93699854848</v>
      </c>
      <c r="Q65" s="32" t="n">
        <v>0.9390166508800001</v>
      </c>
      <c r="R65" s="32" t="n">
        <v>0.9429129308800001</v>
      </c>
      <c r="S65" s="32" t="n">
        <v>0.9464224016</v>
      </c>
      <c r="T65" s="32" t="n">
        <v>0.95105574528</v>
      </c>
      <c r="U65" s="32" t="n">
        <v>0.9526875440000001</v>
      </c>
      <c r="V65" s="32" t="n">
        <v>0.95277306624</v>
      </c>
      <c r="W65" s="32" t="n">
        <v>0.95233177856</v>
      </c>
      <c r="X65" s="32" t="n">
        <v>0.9524297638399999</v>
      </c>
      <c r="Y65" s="32" t="n">
        <v>0.9531569935999999</v>
      </c>
      <c r="Z65" s="32" t="n">
        <v>0.95892027744</v>
      </c>
      <c r="AA65" s="32" t="n">
        <v>0.9627736320000001</v>
      </c>
      <c r="AB65" s="32" t="n">
        <v>0.9661746262400001</v>
      </c>
      <c r="AC65" s="32" t="n">
        <v>0.9686481984</v>
      </c>
      <c r="AD65" s="32" t="n">
        <v>0.9686575519999999</v>
      </c>
      <c r="AE65" s="32" t="n">
        <v>0.96777990624</v>
      </c>
      <c r="AF65" s="32" t="n">
        <v>0.96620470944</v>
      </c>
      <c r="AG65" s="32" t="n">
        <v>0.9657253248000001</v>
      </c>
      <c r="AH65" s="32" t="n">
        <v>0.9651454774400001</v>
      </c>
      <c r="AI65" s="32" t="n">
        <v>0.9651538704000001</v>
      </c>
      <c r="AJ65" s="32" t="n">
        <v>0.9603059500800001</v>
      </c>
      <c r="AK65" s="33" t="n"/>
    </row>
    <row r="66" ht="15" customHeight="1" s="120">
      <c r="A66" s="16" t="inlineStr">
        <is>
          <t xml:space="preserve">      Distillate Fuel Oil</t>
        </is>
      </c>
      <c r="B66" s="5">
        <f>About!C106</f>
        <v/>
      </c>
      <c r="C66" s="32" t="n"/>
      <c r="D66" s="32" t="n"/>
      <c r="E66" s="32" t="n">
        <v>4.09815778816</v>
      </c>
      <c r="F66" s="32" t="n">
        <v>4.02780496384</v>
      </c>
      <c r="G66" s="32" t="n">
        <v>4.04842057632</v>
      </c>
      <c r="H66" s="32" t="n">
        <v>4.06543874368</v>
      </c>
      <c r="I66" s="32" t="n">
        <v>4.01628324992</v>
      </c>
      <c r="J66" s="32" t="n">
        <v>3.99536250784</v>
      </c>
      <c r="K66" s="32" t="n">
        <v>3.9579601664</v>
      </c>
      <c r="L66" s="32" t="n">
        <v>3.96851792864</v>
      </c>
      <c r="M66" s="32" t="n">
        <v>3.94467368096</v>
      </c>
      <c r="N66" s="32" t="n">
        <v>3.91703755968</v>
      </c>
      <c r="O66" s="32" t="n">
        <v>3.89280485952</v>
      </c>
      <c r="P66" s="32" t="n">
        <v>3.87068215456</v>
      </c>
      <c r="Q66" s="32" t="n">
        <v>3.85408444416</v>
      </c>
      <c r="R66" s="32" t="n">
        <v>3.84593101216</v>
      </c>
      <c r="S66" s="32" t="n">
        <v>3.84127238848</v>
      </c>
      <c r="T66" s="32" t="n">
        <v>3.8376109344</v>
      </c>
      <c r="U66" s="32" t="n">
        <v>3.828059568960001</v>
      </c>
      <c r="V66" s="32" t="n">
        <v>3.81639664096</v>
      </c>
      <c r="W66" s="32" t="n">
        <v>3.806681739200001</v>
      </c>
      <c r="X66" s="32" t="n">
        <v>3.79580188448</v>
      </c>
      <c r="Y66" s="32" t="n">
        <v>3.78969249216</v>
      </c>
      <c r="Z66" s="32" t="n">
        <v>3.79746520736</v>
      </c>
      <c r="AA66" s="32" t="n">
        <v>3.80023020736</v>
      </c>
      <c r="AB66" s="32" t="n">
        <v>3.80419021824</v>
      </c>
      <c r="AC66" s="32" t="n">
        <v>3.80606030624</v>
      </c>
      <c r="AD66" s="32" t="n">
        <v>3.8023525392</v>
      </c>
      <c r="AE66" s="32" t="n">
        <v>3.79652168192</v>
      </c>
      <c r="AF66" s="32" t="n">
        <v>3.79138319328</v>
      </c>
      <c r="AG66" s="32" t="n">
        <v>3.78743397696</v>
      </c>
      <c r="AH66" s="32" t="n">
        <v>3.78309630816</v>
      </c>
      <c r="AI66" s="32" t="n">
        <v>3.77997331808</v>
      </c>
      <c r="AJ66" s="32" t="n">
        <v>3.76486573728</v>
      </c>
      <c r="AK66" s="33" t="n"/>
    </row>
    <row r="67" ht="15" customHeight="1" s="120">
      <c r="A67" s="16" t="inlineStr">
        <is>
          <t xml:space="preserve">      Motor Gasoline</t>
        </is>
      </c>
      <c r="B67" s="5">
        <f>About!C105</f>
        <v/>
      </c>
      <c r="C67" s="32" t="n"/>
      <c r="D67" s="32" t="n"/>
      <c r="E67" s="32" t="n">
        <v>1.03405870688</v>
      </c>
      <c r="F67" s="32" t="n">
        <v>1.04231116064</v>
      </c>
      <c r="G67" s="32" t="n">
        <v>1.07841451456</v>
      </c>
      <c r="H67" s="32" t="n">
        <v>1.09923668992</v>
      </c>
      <c r="I67" s="32" t="n">
        <v>1.09890195744</v>
      </c>
      <c r="J67" s="32" t="n">
        <v>1.10245503616</v>
      </c>
      <c r="K67" s="32" t="n">
        <v>1.1069596288</v>
      </c>
      <c r="L67" s="32" t="n">
        <v>1.11492722752</v>
      </c>
      <c r="M67" s="32" t="n">
        <v>1.11194216512</v>
      </c>
      <c r="N67" s="32" t="n">
        <v>1.10917483936</v>
      </c>
      <c r="O67" s="32" t="n">
        <v>1.10673542048</v>
      </c>
      <c r="P67" s="32" t="n">
        <v>1.10238809472</v>
      </c>
      <c r="Q67" s="32" t="n">
        <v>1.09778379776</v>
      </c>
      <c r="R67" s="32" t="n">
        <v>1.09530848128</v>
      </c>
      <c r="S67" s="32" t="n">
        <v>1.09164027744</v>
      </c>
      <c r="T67" s="32" t="n">
        <v>1.09081015808</v>
      </c>
      <c r="U67" s="32" t="n">
        <v>1.08634788416</v>
      </c>
      <c r="V67" s="32" t="n">
        <v>1.0807387072</v>
      </c>
      <c r="W67" s="32" t="n">
        <v>1.07396912768</v>
      </c>
      <c r="X67" s="32" t="n">
        <v>1.06897905792</v>
      </c>
      <c r="Y67" s="32" t="n">
        <v>1.06499068288</v>
      </c>
      <c r="Z67" s="32" t="n">
        <v>1.06743996096</v>
      </c>
      <c r="AA67" s="32" t="n">
        <v>1.0678054592</v>
      </c>
      <c r="AB67" s="32" t="n">
        <v>1.06754188992</v>
      </c>
      <c r="AC67" s="32" t="n">
        <v>1.06617656768</v>
      </c>
      <c r="AD67" s="32" t="n">
        <v>1.06148063072</v>
      </c>
      <c r="AE67" s="32" t="n">
        <v>1.05600521024</v>
      </c>
      <c r="AF67" s="32" t="n">
        <v>1.0488031152</v>
      </c>
      <c r="AG67" s="32" t="n">
        <v>1.0441692912</v>
      </c>
      <c r="AH67" s="32" t="n">
        <v>1.03953005728</v>
      </c>
      <c r="AI67" s="32" t="n">
        <v>1.03581882688</v>
      </c>
      <c r="AJ67" s="32" t="n">
        <v>1.02527699104</v>
      </c>
      <c r="AK67" s="33" t="n"/>
    </row>
    <row r="68" ht="15" customHeight="1" s="120">
      <c r="A68" s="16" t="inlineStr">
        <is>
          <t xml:space="preserve">      Other Petroleum 1/</t>
        </is>
      </c>
      <c r="B68" s="5">
        <f>About!C111</f>
        <v/>
      </c>
      <c r="C68" s="32" t="n"/>
      <c r="D68" s="32" t="n"/>
      <c r="E68" s="32" t="n">
        <v>0.54373568896</v>
      </c>
      <c r="F68" s="32" t="n">
        <v>0.22403462112</v>
      </c>
      <c r="G68" s="32" t="n">
        <v>0.32545995296</v>
      </c>
      <c r="H68" s="32" t="n">
        <v>0.42838024288</v>
      </c>
      <c r="I68" s="32" t="n">
        <v>0.47503688448</v>
      </c>
      <c r="J68" s="32" t="n">
        <v>0.52449321024</v>
      </c>
      <c r="K68" s="32" t="n">
        <v>0.5724876947199999</v>
      </c>
      <c r="L68" s="32" t="n">
        <v>0.6269551232</v>
      </c>
      <c r="M68" s="32" t="n">
        <v>0.65116570336</v>
      </c>
      <c r="N68" s="32" t="n">
        <v>0.6748625686399999</v>
      </c>
      <c r="O68" s="32" t="n">
        <v>0.6991872627200001</v>
      </c>
      <c r="P68" s="32" t="n">
        <v>0.72327156928</v>
      </c>
      <c r="Q68" s="32" t="n">
        <v>0.7229872704</v>
      </c>
      <c r="R68" s="32" t="n">
        <v>0.72393807648</v>
      </c>
      <c r="S68" s="32" t="n">
        <v>0.7248172896</v>
      </c>
      <c r="T68" s="32" t="n">
        <v>0.7259470275200001</v>
      </c>
      <c r="U68" s="32" t="n">
        <v>0.7251963632</v>
      </c>
      <c r="V68" s="32" t="n">
        <v>0.72366758048</v>
      </c>
      <c r="W68" s="32" t="n">
        <v>0.72194785792</v>
      </c>
      <c r="X68" s="32" t="n">
        <v>0.72013649536</v>
      </c>
      <c r="Y68" s="32" t="n">
        <v>0.71904417184</v>
      </c>
      <c r="Z68" s="32" t="n">
        <v>0.72076081024</v>
      </c>
      <c r="AA68" s="32" t="n">
        <v>0.7213270822400001</v>
      </c>
      <c r="AB68" s="32" t="n">
        <v>0.7217548704</v>
      </c>
      <c r="AC68" s="32" t="n">
        <v>0.72159697152</v>
      </c>
      <c r="AD68" s="32" t="n">
        <v>0.7199564512</v>
      </c>
      <c r="AE68" s="32" t="n">
        <v>0.7178109123199999</v>
      </c>
      <c r="AF68" s="32" t="n">
        <v>0.7155131878400001</v>
      </c>
      <c r="AG68" s="32" t="n">
        <v>0.71372811648</v>
      </c>
      <c r="AH68" s="32" t="n">
        <v>0.71179621888</v>
      </c>
      <c r="AI68" s="32" t="n">
        <v>0.71017556864</v>
      </c>
      <c r="AJ68" s="32" t="n">
        <v>0.7057406982400001</v>
      </c>
      <c r="AK68" s="33" t="n"/>
    </row>
    <row r="69" ht="15" customHeight="1" s="120">
      <c r="A69" s="16" t="inlineStr">
        <is>
          <t xml:space="preserve">         Petroleum and Other Liquids Subtotal</t>
        </is>
      </c>
      <c r="B69" s="5" t="n"/>
      <c r="C69" s="32" t="n"/>
      <c r="D69" s="32" t="n"/>
      <c r="E69" s="32">
        <f>SUM(E65:E68)</f>
        <v/>
      </c>
      <c r="F69" s="32">
        <f>SUM(F65:F68)</f>
        <v/>
      </c>
      <c r="G69" s="32">
        <f>SUM(G65:G68)</f>
        <v/>
      </c>
      <c r="H69" s="32">
        <f>SUM(H65:H68)</f>
        <v/>
      </c>
      <c r="I69" s="32">
        <f>SUM(I65:I68)</f>
        <v/>
      </c>
      <c r="J69" s="32">
        <f>SUM(J65:J68)</f>
        <v/>
      </c>
      <c r="K69" s="32">
        <f>SUM(K65:K68)</f>
        <v/>
      </c>
      <c r="L69" s="32">
        <f>SUM(L65:L68)</f>
        <v/>
      </c>
      <c r="M69" s="32">
        <f>SUM(M65:M68)</f>
        <v/>
      </c>
      <c r="N69" s="32">
        <f>SUM(N65:N68)</f>
        <v/>
      </c>
      <c r="O69" s="32">
        <f>SUM(O65:O68)</f>
        <v/>
      </c>
      <c r="P69" s="32">
        <f>SUM(P65:P68)</f>
        <v/>
      </c>
      <c r="Q69" s="32">
        <f>SUM(Q65:Q68)</f>
        <v/>
      </c>
      <c r="R69" s="32">
        <f>SUM(R65:R68)</f>
        <v/>
      </c>
      <c r="S69" s="32">
        <f>SUM(S65:S68)</f>
        <v/>
      </c>
      <c r="T69" s="32">
        <f>SUM(T65:T68)</f>
        <v/>
      </c>
      <c r="U69" s="32">
        <f>SUM(U65:U68)</f>
        <v/>
      </c>
      <c r="V69" s="32">
        <f>SUM(V65:V68)</f>
        <v/>
      </c>
      <c r="W69" s="32">
        <f>SUM(W65:W68)</f>
        <v/>
      </c>
      <c r="X69" s="32">
        <f>SUM(X65:X68)</f>
        <v/>
      </c>
      <c r="Y69" s="32">
        <f>SUM(Y65:Y68)</f>
        <v/>
      </c>
      <c r="Z69" s="32">
        <f>SUM(Z65:Z68)</f>
        <v/>
      </c>
      <c r="AA69" s="32">
        <f>SUM(AA65:AA68)</f>
        <v/>
      </c>
      <c r="AB69" s="32">
        <f>SUM(AB65:AB68)</f>
        <v/>
      </c>
      <c r="AC69" s="32">
        <f>SUM(AC65:AC68)</f>
        <v/>
      </c>
      <c r="AD69" s="32">
        <f>SUM(AD65:AD68)</f>
        <v/>
      </c>
      <c r="AE69" s="32">
        <f>SUM(AE65:AE68)</f>
        <v/>
      </c>
      <c r="AF69" s="32">
        <f>SUM(AF65:AF68)</f>
        <v/>
      </c>
      <c r="AG69" s="32">
        <f>SUM(AG65:AG68)</f>
        <v/>
      </c>
      <c r="AH69" s="32">
        <f>SUM(AH65:AH68)</f>
        <v/>
      </c>
      <c r="AI69" s="32">
        <f>SUM(AI65:AI68)</f>
        <v/>
      </c>
      <c r="AJ69" s="32">
        <f>SUM(AJ65:AJ68)</f>
        <v/>
      </c>
      <c r="AK69" s="33" t="n"/>
    </row>
    <row r="70" ht="15" customHeight="1" s="120">
      <c r="A70" s="16" t="inlineStr">
        <is>
          <t xml:space="preserve">      Natural Gas</t>
        </is>
      </c>
      <c r="B70" s="5" t="n"/>
      <c r="C70" s="32" t="n"/>
      <c r="D70" s="32" t="n"/>
      <c r="E70" s="32" t="n">
        <v>10.80592783456</v>
      </c>
      <c r="F70" s="32" t="n">
        <v>13.50693088256</v>
      </c>
      <c r="G70" s="32" t="n">
        <v>13.43755591392</v>
      </c>
      <c r="H70" s="32" t="n">
        <v>13.30303681216</v>
      </c>
      <c r="I70" s="32" t="n">
        <v>13.20979213888</v>
      </c>
      <c r="J70" s="32" t="n">
        <v>13.1162805088</v>
      </c>
      <c r="K70" s="32" t="n">
        <v>13.02288461056</v>
      </c>
      <c r="L70" s="32" t="n">
        <v>12.93444472992</v>
      </c>
      <c r="M70" s="32" t="n">
        <v>12.86840411744</v>
      </c>
      <c r="N70" s="32" t="n">
        <v>12.803194408</v>
      </c>
      <c r="O70" s="32" t="n">
        <v>12.74642164576</v>
      </c>
      <c r="P70" s="32" t="n">
        <v>12.68400393536</v>
      </c>
      <c r="Q70" s="32" t="n">
        <v>12.67160308416</v>
      </c>
      <c r="R70" s="32" t="n">
        <v>12.66964658912</v>
      </c>
      <c r="S70" s="32" t="n">
        <v>12.66780119968</v>
      </c>
      <c r="T70" s="32" t="n">
        <v>12.67887510368</v>
      </c>
      <c r="U70" s="32" t="n">
        <v>12.68674886304</v>
      </c>
      <c r="V70" s="32" t="n">
        <v>12.688689912</v>
      </c>
      <c r="W70" s="32" t="n">
        <v>12.69294312032</v>
      </c>
      <c r="X70" s="32" t="n">
        <v>12.70282196288</v>
      </c>
      <c r="Y70" s="32" t="n">
        <v>12.71621803712</v>
      </c>
      <c r="Z70" s="32" t="n">
        <v>12.7476189824</v>
      </c>
      <c r="AA70" s="32" t="n">
        <v>12.77386950688</v>
      </c>
      <c r="AB70" s="32" t="n">
        <v>12.79967335904</v>
      </c>
      <c r="AC70" s="32" t="n">
        <v>12.8232429648</v>
      </c>
      <c r="AD70" s="32" t="n">
        <v>12.84140679648</v>
      </c>
      <c r="AE70" s="32" t="n">
        <v>12.85853682784</v>
      </c>
      <c r="AF70" s="32" t="n">
        <v>12.87004969376</v>
      </c>
      <c r="AG70" s="32" t="n">
        <v>12.89009286592</v>
      </c>
      <c r="AH70" s="32" t="n">
        <v>12.90834773088</v>
      </c>
      <c r="AI70" s="32" t="n">
        <v>12.92991303712</v>
      </c>
      <c r="AJ70" s="32" t="n">
        <v>12.92681320352</v>
      </c>
      <c r="AK70" s="33" t="n"/>
    </row>
    <row r="71" ht="15" customHeight="1" s="120">
      <c r="A71" s="16" t="inlineStr">
        <is>
          <t xml:space="preserve">      Lease and Plant Fuel 2/</t>
        </is>
      </c>
      <c r="B71" s="5" t="n"/>
      <c r="C71" s="32" t="n"/>
      <c r="D71" s="32" t="n"/>
      <c r="E71" s="32" t="n">
        <v>48.32925293344</v>
      </c>
      <c r="F71" s="32" t="n">
        <v>49.52905925248</v>
      </c>
      <c r="G71" s="32" t="n">
        <v>52.084804912</v>
      </c>
      <c r="H71" s="32" t="n">
        <v>54.40702844224001</v>
      </c>
      <c r="I71" s="32" t="n">
        <v>55.46046874368</v>
      </c>
      <c r="J71" s="32" t="n">
        <v>56.74301523872</v>
      </c>
      <c r="K71" s="32" t="n">
        <v>58.32882913312</v>
      </c>
      <c r="L71" s="32" t="n">
        <v>59.25051844224</v>
      </c>
      <c r="M71" s="32" t="n">
        <v>59.71044038944</v>
      </c>
      <c r="N71" s="32" t="n">
        <v>60.23025422112</v>
      </c>
      <c r="O71" s="32" t="n">
        <v>60.47437655776</v>
      </c>
      <c r="P71" s="32" t="n">
        <v>60.41599062816</v>
      </c>
      <c r="Q71" s="32" t="n">
        <v>60.64573868096</v>
      </c>
      <c r="R71" s="32" t="n">
        <v>61.13244038944001</v>
      </c>
      <c r="S71" s="32" t="n">
        <v>61.41182883168</v>
      </c>
      <c r="T71" s="32" t="n">
        <v>61.90957820352001</v>
      </c>
      <c r="U71" s="32" t="n">
        <v>62.05732670848001</v>
      </c>
      <c r="V71" s="32" t="n">
        <v>62.22680640703999</v>
      </c>
      <c r="W71" s="32" t="n">
        <v>61.98423320352001</v>
      </c>
      <c r="X71" s="32" t="n">
        <v>62.12015640703999</v>
      </c>
      <c r="Y71" s="32" t="n">
        <v>62.25371577888001</v>
      </c>
      <c r="Z71" s="32" t="n">
        <v>63.30974209792001</v>
      </c>
      <c r="AA71" s="32" t="n">
        <v>63.43772209792001</v>
      </c>
      <c r="AB71" s="32" t="n">
        <v>63.590945088</v>
      </c>
      <c r="AC71" s="32" t="n">
        <v>63.75656116832</v>
      </c>
      <c r="AD71" s="32" t="n">
        <v>63.79316655776</v>
      </c>
      <c r="AE71" s="32" t="n">
        <v>63.66547047744</v>
      </c>
      <c r="AF71" s="32" t="n">
        <v>63.71730188448</v>
      </c>
      <c r="AG71" s="32" t="n">
        <v>63.78052655776</v>
      </c>
      <c r="AH71" s="32" t="n">
        <v>63.91448709792001</v>
      </c>
      <c r="AI71" s="32" t="n">
        <v>63.9385080528</v>
      </c>
      <c r="AJ71" s="32" t="n">
        <v>63.61530547744</v>
      </c>
      <c r="AK71" s="33" t="n"/>
    </row>
    <row r="72" ht="15" customHeight="1" s="120">
      <c r="A72" s="16" t="inlineStr">
        <is>
          <t xml:space="preserve">      Steam Coal</t>
        </is>
      </c>
      <c r="B72" s="5" t="n"/>
      <c r="C72" s="32" t="n"/>
      <c r="D72" s="32" t="n"/>
      <c r="E72" s="32" t="n">
        <v>2.01907064928</v>
      </c>
      <c r="F72" s="32" t="n">
        <v>1.82985447552</v>
      </c>
      <c r="G72" s="32" t="n">
        <v>1.91444600704</v>
      </c>
      <c r="H72" s="32" t="n">
        <v>2.01020475104</v>
      </c>
      <c r="I72" s="32" t="n">
        <v>2.05403395104</v>
      </c>
      <c r="J72" s="32" t="n">
        <v>2.09696897216</v>
      </c>
      <c r="K72" s="32" t="n">
        <v>2.13210893056</v>
      </c>
      <c r="L72" s="32" t="n">
        <v>2.18645382688</v>
      </c>
      <c r="M72" s="32" t="n">
        <v>2.21034208704</v>
      </c>
      <c r="N72" s="32" t="n">
        <v>2.23211683808</v>
      </c>
      <c r="O72" s="32" t="n">
        <v>2.25528451712</v>
      </c>
      <c r="P72" s="32" t="n">
        <v>2.28544570592</v>
      </c>
      <c r="Q72" s="32" t="n">
        <v>2.28913840608</v>
      </c>
      <c r="R72" s="32" t="n">
        <v>2.29407167168</v>
      </c>
      <c r="S72" s="32" t="n">
        <v>2.30291365504</v>
      </c>
      <c r="T72" s="32" t="n">
        <v>2.31223259616</v>
      </c>
      <c r="U72" s="32" t="n">
        <v>2.32437480768</v>
      </c>
      <c r="V72" s="32" t="n">
        <v>2.3342486448</v>
      </c>
      <c r="W72" s="32" t="n">
        <v>2.34397128224</v>
      </c>
      <c r="X72" s="32" t="n">
        <v>2.35226319808</v>
      </c>
      <c r="Y72" s="32" t="n">
        <v>2.36253319808</v>
      </c>
      <c r="Z72" s="32" t="n">
        <v>2.37387613184</v>
      </c>
      <c r="AA72" s="32" t="n">
        <v>2.3837758304</v>
      </c>
      <c r="AB72" s="32" t="n">
        <v>2.39424273632</v>
      </c>
      <c r="AC72" s="32" t="n">
        <v>2.4046587536</v>
      </c>
      <c r="AD72" s="32" t="n">
        <v>2.41616871232</v>
      </c>
      <c r="AE72" s="32" t="n">
        <v>2.42758705632</v>
      </c>
      <c r="AF72" s="32" t="n">
        <v>2.44038907584</v>
      </c>
      <c r="AG72" s="32" t="n">
        <v>2.45134375936</v>
      </c>
      <c r="AH72" s="32" t="n">
        <v>2.46144134976</v>
      </c>
      <c r="AI72" s="32" t="n">
        <v>2.47205697792</v>
      </c>
      <c r="AJ72" s="32" t="n">
        <v>2.48216725888</v>
      </c>
      <c r="AK72" s="33" t="n"/>
    </row>
    <row r="73" ht="15" customHeight="1" s="120">
      <c r="A73" s="16" t="inlineStr">
        <is>
          <t xml:space="preserve">      Renewables</t>
        </is>
      </c>
      <c r="B73" s="5" t="n"/>
      <c r="C73" s="32" t="n"/>
      <c r="D73" s="32" t="n"/>
      <c r="E73" s="32" t="n">
        <v>0.21028910144</v>
      </c>
      <c r="F73" s="32" t="n">
        <v>0.20637914496</v>
      </c>
      <c r="G73" s="32" t="n">
        <v>0.22114878272</v>
      </c>
      <c r="H73" s="32" t="n">
        <v>0.23135110816</v>
      </c>
      <c r="I73" s="32" t="n">
        <v>0.23502444384</v>
      </c>
      <c r="J73" s="32" t="n">
        <v>0.23977298848</v>
      </c>
      <c r="K73" s="32" t="n">
        <v>0.24536143584</v>
      </c>
      <c r="L73" s="32" t="n">
        <v>0.25088407936</v>
      </c>
      <c r="M73" s="32" t="n">
        <v>0.25303047776</v>
      </c>
      <c r="N73" s="32" t="n">
        <v>0.25525448576</v>
      </c>
      <c r="O73" s="32" t="n">
        <v>0.257567176</v>
      </c>
      <c r="P73" s="32" t="n">
        <v>0.2589302736</v>
      </c>
      <c r="Q73" s="32" t="n">
        <v>0.25959367136</v>
      </c>
      <c r="R73" s="32" t="n">
        <v>0.26079710048</v>
      </c>
      <c r="S73" s="32" t="n">
        <v>0.26137515296</v>
      </c>
      <c r="T73" s="32" t="n">
        <v>0.26284543776</v>
      </c>
      <c r="U73" s="32" t="n">
        <v>0.26291498304</v>
      </c>
      <c r="V73" s="32" t="n">
        <v>0.26241636032</v>
      </c>
      <c r="W73" s="32" t="n">
        <v>0.26140475584</v>
      </c>
      <c r="X73" s="32" t="n">
        <v>0.26100452288</v>
      </c>
      <c r="Y73" s="32" t="n">
        <v>0.26070869632</v>
      </c>
      <c r="Z73" s="32" t="n">
        <v>0.26245079168</v>
      </c>
      <c r="AA73" s="32" t="n">
        <v>0.26344470016</v>
      </c>
      <c r="AB73" s="32" t="n">
        <v>0.26408913792</v>
      </c>
      <c r="AC73" s="32" t="n">
        <v>0.2643231296</v>
      </c>
      <c r="AD73" s="32" t="n">
        <v>0.26340485888</v>
      </c>
      <c r="AE73" s="32" t="n">
        <v>0.26219116608</v>
      </c>
      <c r="AF73" s="32" t="n">
        <v>0.2602912224</v>
      </c>
      <c r="AG73" s="32" t="n">
        <v>0.25921677184</v>
      </c>
      <c r="AH73" s="32" t="n">
        <v>0.25812176864</v>
      </c>
      <c r="AI73" s="32" t="n">
        <v>0.25728540512</v>
      </c>
      <c r="AJ73" s="32" t="n">
        <v>0.25422809248</v>
      </c>
      <c r="AK73" s="33" t="n"/>
    </row>
    <row r="74" ht="15" customHeight="1" s="120">
      <c r="A74" s="16" t="inlineStr">
        <is>
          <t xml:space="preserve">      Purchased Electricity excluding Oil Shale</t>
        </is>
      </c>
      <c r="B74" s="5" t="n"/>
      <c r="C74" s="32" t="n"/>
      <c r="D74" s="32" t="n"/>
      <c r="E74" s="32" t="n">
        <v>7.985387902079999</v>
      </c>
      <c r="F74" s="32" t="n">
        <v>7.61774935616</v>
      </c>
      <c r="G74" s="32" t="n">
        <v>7.90978396672</v>
      </c>
      <c r="H74" s="32" t="n">
        <v>8.14232401856</v>
      </c>
      <c r="I74" s="32" t="n">
        <v>8.193427917760001</v>
      </c>
      <c r="J74" s="32" t="n">
        <v>8.28351875936</v>
      </c>
      <c r="K74" s="32" t="n">
        <v>8.36821464672</v>
      </c>
      <c r="L74" s="32" t="n">
        <v>8.479886240640001</v>
      </c>
      <c r="M74" s="32" t="n">
        <v>8.49043396672</v>
      </c>
      <c r="N74" s="32" t="n">
        <v>8.49087138656</v>
      </c>
      <c r="O74" s="32" t="n">
        <v>8.49913784544</v>
      </c>
      <c r="P74" s="32" t="n">
        <v>8.48800069088</v>
      </c>
      <c r="Q74" s="32" t="n">
        <v>8.452675986240001</v>
      </c>
      <c r="R74" s="32" t="n">
        <v>8.434222850239999</v>
      </c>
      <c r="S74" s="32" t="n">
        <v>8.4116816096</v>
      </c>
      <c r="T74" s="32" t="n">
        <v>8.40812119968</v>
      </c>
      <c r="U74" s="32" t="n">
        <v>8.382511017600001</v>
      </c>
      <c r="V74" s="32" t="n">
        <v>8.34831112128</v>
      </c>
      <c r="W74" s="32" t="n">
        <v>8.31162857728</v>
      </c>
      <c r="X74" s="32" t="n">
        <v>8.28508874848</v>
      </c>
      <c r="Y74" s="32" t="n">
        <v>8.26643038944</v>
      </c>
      <c r="Z74" s="32" t="n">
        <v>8.283259538239999</v>
      </c>
      <c r="AA74" s="32" t="n">
        <v>8.286362455999999</v>
      </c>
      <c r="AB74" s="32" t="n">
        <v>8.28859900288</v>
      </c>
      <c r="AC74" s="32" t="n">
        <v>8.28415910176</v>
      </c>
      <c r="AD74" s="32" t="n">
        <v>8.25926560768</v>
      </c>
      <c r="AE74" s="32" t="n">
        <v>8.22947320352</v>
      </c>
      <c r="AF74" s="32" t="n">
        <v>8.19040061248</v>
      </c>
      <c r="AG74" s="32" t="n">
        <v>8.166405898240001</v>
      </c>
      <c r="AH74" s="32" t="n">
        <v>8.142793063679999</v>
      </c>
      <c r="AI74" s="32" t="n">
        <v>8.12528193632</v>
      </c>
      <c r="AJ74" s="32" t="n">
        <v>8.0652889824</v>
      </c>
      <c r="AK74" s="33" t="n"/>
    </row>
    <row r="75" ht="15" customHeight="1" s="120">
      <c r="A75" s="16" t="inlineStr">
        <is>
          <t xml:space="preserve">      Purchased Electricity for Oil Shale</t>
        </is>
      </c>
      <c r="B75" s="5" t="n"/>
      <c r="C75" s="32" t="n"/>
      <c r="D75" s="32" t="n"/>
      <c r="E75" s="32" t="n">
        <v>0</v>
      </c>
      <c r="F75" s="32" t="n">
        <v>0</v>
      </c>
      <c r="G75" s="32" t="n">
        <v>0</v>
      </c>
      <c r="H75" s="32" t="n">
        <v>0</v>
      </c>
      <c r="I75" s="32" t="n">
        <v>0</v>
      </c>
      <c r="J75" s="32" t="n">
        <v>0</v>
      </c>
      <c r="K75" s="32" t="n">
        <v>0</v>
      </c>
      <c r="L75" s="32" t="n">
        <v>0</v>
      </c>
      <c r="M75" s="32" t="n">
        <v>0</v>
      </c>
      <c r="N75" s="32" t="n">
        <v>0</v>
      </c>
      <c r="O75" s="32" t="n">
        <v>0</v>
      </c>
      <c r="P75" s="32" t="n">
        <v>0</v>
      </c>
      <c r="Q75" s="32" t="n">
        <v>0</v>
      </c>
      <c r="R75" s="32" t="n">
        <v>0</v>
      </c>
      <c r="S75" s="32" t="n">
        <v>0</v>
      </c>
      <c r="T75" s="32" t="n">
        <v>0</v>
      </c>
      <c r="U75" s="32" t="n">
        <v>0</v>
      </c>
      <c r="V75" s="32" t="n">
        <v>0</v>
      </c>
      <c r="W75" s="32" t="n">
        <v>0</v>
      </c>
      <c r="X75" s="32" t="n">
        <v>0</v>
      </c>
      <c r="Y75" s="32" t="n">
        <v>0</v>
      </c>
      <c r="Z75" s="32" t="n">
        <v>0</v>
      </c>
      <c r="AA75" s="32" t="n">
        <v>0</v>
      </c>
      <c r="AB75" s="32" t="n">
        <v>0</v>
      </c>
      <c r="AC75" s="32" t="n">
        <v>0</v>
      </c>
      <c r="AD75" s="32" t="n">
        <v>0</v>
      </c>
      <c r="AE75" s="32" t="n">
        <v>0</v>
      </c>
      <c r="AF75" s="32" t="n">
        <v>0</v>
      </c>
      <c r="AG75" s="32" t="n">
        <v>0</v>
      </c>
      <c r="AH75" s="32" t="n">
        <v>0</v>
      </c>
      <c r="AI75" s="32" t="n">
        <v>0</v>
      </c>
      <c r="AJ75" s="32" t="n">
        <v>0</v>
      </c>
      <c r="AK75" s="33" t="n"/>
    </row>
    <row r="76" ht="15" customHeight="1" s="120">
      <c r="A76" s="19" t="inlineStr">
        <is>
          <t xml:space="preserve">         Total</t>
        </is>
      </c>
      <c r="B76" s="60" t="n"/>
      <c r="C76" s="61" t="n"/>
      <c r="D76" s="61" t="n"/>
      <c r="E76" s="61">
        <f>SUM(E69,E70:E75)</f>
        <v/>
      </c>
      <c r="F76" s="61">
        <f>SUM(F69,F70:F75)</f>
        <v/>
      </c>
      <c r="G76" s="61">
        <f>SUM(G69,G70:G75)</f>
        <v/>
      </c>
      <c r="H76" s="61">
        <f>SUM(H69,H70:H75)</f>
        <v/>
      </c>
      <c r="I76" s="61">
        <f>SUM(I69,I70:I75)</f>
        <v/>
      </c>
      <c r="J76" s="61">
        <f>SUM(J69,J70:J75)</f>
        <v/>
      </c>
      <c r="K76" s="61">
        <f>SUM(K69,K70:K75)</f>
        <v/>
      </c>
      <c r="L76" s="61">
        <f>SUM(L69,L70:L75)</f>
        <v/>
      </c>
      <c r="M76" s="61">
        <f>SUM(M69,M70:M75)</f>
        <v/>
      </c>
      <c r="N76" s="61">
        <f>SUM(N69,N70:N75)</f>
        <v/>
      </c>
      <c r="O76" s="61">
        <f>SUM(O69,O70:O75)</f>
        <v/>
      </c>
      <c r="P76" s="61">
        <f>SUM(P69,P70:P75)</f>
        <v/>
      </c>
      <c r="Q76" s="61">
        <f>SUM(Q69,Q70:Q75)</f>
        <v/>
      </c>
      <c r="R76" s="61">
        <f>SUM(R69,R70:R75)</f>
        <v/>
      </c>
      <c r="S76" s="61">
        <f>SUM(S69,S70:S75)</f>
        <v/>
      </c>
      <c r="T76" s="61">
        <f>SUM(T69,T70:T75)</f>
        <v/>
      </c>
      <c r="U76" s="61">
        <f>SUM(U69,U70:U75)</f>
        <v/>
      </c>
      <c r="V76" s="61">
        <f>SUM(V69,V70:V75)</f>
        <v/>
      </c>
      <c r="W76" s="61">
        <f>SUM(W69,W70:W75)</f>
        <v/>
      </c>
      <c r="X76" s="61">
        <f>SUM(X69,X70:X75)</f>
        <v/>
      </c>
      <c r="Y76" s="61">
        <f>SUM(Y69,Y70:Y75)</f>
        <v/>
      </c>
      <c r="Z76" s="61">
        <f>SUM(Z69,Z70:Z75)</f>
        <v/>
      </c>
      <c r="AA76" s="61">
        <f>SUM(AA69,AA70:AA75)</f>
        <v/>
      </c>
      <c r="AB76" s="61">
        <f>SUM(AB69,AB70:AB75)</f>
        <v/>
      </c>
      <c r="AC76" s="61">
        <f>SUM(AC69,AC70:AC75)</f>
        <v/>
      </c>
      <c r="AD76" s="61">
        <f>SUM(AD69,AD70:AD75)</f>
        <v/>
      </c>
      <c r="AE76" s="61">
        <f>SUM(AE69,AE70:AE75)</f>
        <v/>
      </c>
      <c r="AF76" s="61">
        <f>SUM(AF69,AF70:AF75)</f>
        <v/>
      </c>
      <c r="AG76" s="61">
        <f>SUM(AG69,AG70:AG75)</f>
        <v/>
      </c>
      <c r="AH76" s="61">
        <f>SUM(AH69,AH70:AH75)</f>
        <v/>
      </c>
      <c r="AI76" s="61">
        <f>SUM(AI69,AI70:AI75)</f>
        <v/>
      </c>
      <c r="AJ76" s="61">
        <f>SUM(AJ69,AJ70:AJ75)</f>
        <v/>
      </c>
      <c r="AK76" s="70" t="n"/>
    </row>
    <row r="77" ht="15.75" customHeight="1" s="120">
      <c r="A77" s="2" t="inlineStr">
        <is>
          <t>Wastewater Energy Use (trillion BTU), Sanders and Webber</t>
        </is>
      </c>
      <c r="B77" s="2" t="n"/>
      <c r="C77" s="59" t="n"/>
      <c r="D77" s="59" t="n"/>
      <c r="E77" s="59" t="n"/>
      <c r="F77" s="59" t="n"/>
      <c r="G77" s="59" t="n"/>
      <c r="H77" s="59" t="n"/>
      <c r="I77" s="59" t="n"/>
      <c r="J77" s="59" t="n"/>
      <c r="K77" s="59" t="n"/>
      <c r="L77" s="59" t="n"/>
      <c r="M77" s="59" t="n"/>
      <c r="N77" s="59" t="n"/>
      <c r="O77" s="59" t="n"/>
      <c r="P77" s="59" t="n"/>
      <c r="Q77" s="59" t="n"/>
      <c r="R77" s="59" t="n"/>
      <c r="S77" s="59" t="n"/>
      <c r="T77" s="59" t="n"/>
      <c r="U77" s="59" t="n"/>
      <c r="V77" s="59" t="n"/>
      <c r="W77" s="59" t="n"/>
      <c r="X77" s="59" t="n"/>
      <c r="Y77" s="59" t="n"/>
      <c r="Z77" s="59" t="n"/>
      <c r="AA77" s="59" t="n"/>
      <c r="AB77" s="59" t="n"/>
      <c r="AC77" s="59" t="n"/>
      <c r="AD77" s="59" t="n"/>
      <c r="AE77" s="59" t="n"/>
      <c r="AF77" s="59" t="n"/>
      <c r="AG77" s="59" t="n"/>
      <c r="AH77" s="59" t="n"/>
      <c r="AI77" s="59" t="n"/>
      <c r="AJ77" s="59" t="n"/>
      <c r="AK77" s="59" t="n"/>
    </row>
    <row r="78" ht="15.75" customHeight="1" s="120">
      <c r="A78" s="71" t="inlineStr">
        <is>
          <t>U.S. Population</t>
        </is>
      </c>
      <c r="B78" s="71" t="n"/>
      <c r="C78" s="72" t="n">
        <v>8466749</v>
      </c>
      <c r="D78" s="72" t="n">
        <v>8533281</v>
      </c>
      <c r="E78" s="72" t="n">
        <v>8599813</v>
      </c>
      <c r="F78" s="72" t="n">
        <v>8666345</v>
      </c>
      <c r="G78" s="72" t="n">
        <v>8732877</v>
      </c>
      <c r="H78" s="72" t="n">
        <v>8799409</v>
      </c>
      <c r="I78" s="72" t="n">
        <v>8865941</v>
      </c>
      <c r="J78" s="72" t="n">
        <v>8932473</v>
      </c>
      <c r="K78" s="72" t="n">
        <v>8999006</v>
      </c>
      <c r="L78" s="72" t="n">
        <v>9065538</v>
      </c>
      <c r="M78" s="72" t="n">
        <v>9132070</v>
      </c>
      <c r="N78" s="72" t="n">
        <v>9198602</v>
      </c>
      <c r="O78" s="72" t="n">
        <v>9265134</v>
      </c>
      <c r="P78" s="72" t="n">
        <v>9331666</v>
      </c>
      <c r="Q78" s="72" t="n">
        <v>9398198</v>
      </c>
      <c r="R78" s="72" t="n">
        <v>9464730</v>
      </c>
      <c r="S78" s="72" t="n">
        <v>9531262</v>
      </c>
      <c r="T78" s="72" t="n">
        <v>9597794</v>
      </c>
      <c r="U78" s="72" t="n">
        <v>9664326</v>
      </c>
      <c r="V78" s="72" t="n">
        <v>9730859</v>
      </c>
      <c r="W78" s="72" t="n">
        <v>9797391</v>
      </c>
      <c r="X78" s="72" t="n">
        <v>9863923</v>
      </c>
      <c r="Y78" s="72" t="n">
        <v>9930455</v>
      </c>
      <c r="Z78" s="72" t="n">
        <v>9996987</v>
      </c>
      <c r="AA78" s="72" t="n">
        <v>10063519</v>
      </c>
      <c r="AB78" s="72" t="n">
        <v>10130051</v>
      </c>
      <c r="AC78" s="72" t="n">
        <v>10196583</v>
      </c>
      <c r="AD78" s="72" t="n">
        <v>10263115</v>
      </c>
      <c r="AE78" s="72" t="n">
        <v>10329648</v>
      </c>
      <c r="AF78" s="72" t="n">
        <v>10396180</v>
      </c>
      <c r="AG78" s="72" t="n">
        <v>10462712</v>
      </c>
      <c r="AH78" s="72" t="n">
        <v>10529244</v>
      </c>
      <c r="AI78" s="72" t="n">
        <v>10595776</v>
      </c>
      <c r="AJ78" s="72" t="n">
        <v>10662308</v>
      </c>
    </row>
    <row r="79" ht="15.75" customHeight="1" s="120">
      <c r="A79" s="71" t="inlineStr">
        <is>
          <t>U.S. Population (2010)</t>
        </is>
      </c>
      <c r="B79" s="71" t="n"/>
      <c r="C79" s="73" t="n">
        <v>8001024</v>
      </c>
      <c r="D79" s="72" t="n">
        <v>327892000</v>
      </c>
      <c r="E79" s="51" t="inlineStr">
        <is>
          <t>&lt;- USA</t>
        </is>
      </c>
      <c r="F79" s="51" t="n"/>
      <c r="G79" s="51" t="n"/>
      <c r="H79" s="51" t="n"/>
      <c r="I79" s="51" t="n"/>
      <c r="J79" s="51" t="n"/>
      <c r="K79" s="51" t="n"/>
      <c r="L79" s="51" t="n"/>
      <c r="M79" s="51" t="n"/>
      <c r="N79" s="51" t="n"/>
      <c r="O79" s="51" t="n"/>
      <c r="P79" s="51" t="n"/>
      <c r="Q79" s="51" t="n"/>
      <c r="R79" s="51" t="n"/>
      <c r="S79" s="51" t="n"/>
      <c r="T79" s="51" t="n"/>
      <c r="U79" s="51" t="n"/>
      <c r="V79" s="51" t="n"/>
      <c r="W79" s="51" t="n"/>
      <c r="X79" s="51" t="n"/>
      <c r="Y79" s="51" t="n"/>
      <c r="Z79" s="51" t="n"/>
      <c r="AA79" s="51" t="n"/>
      <c r="AB79" s="10" t="n"/>
      <c r="AC79" s="10" t="n"/>
      <c r="AD79" s="10" t="n"/>
      <c r="AE79" s="10" t="n"/>
      <c r="AF79" s="10" t="n"/>
      <c r="AG79" s="10" t="n"/>
      <c r="AH79" s="10" t="n"/>
      <c r="AI79" s="10" t="n"/>
      <c r="AJ79" s="10" t="n"/>
    </row>
    <row r="80" ht="15.75" customHeight="1" s="120">
      <c r="A80" s="71" t="inlineStr">
        <is>
          <t>2010 Primary Energy (assumed to be elec.)</t>
        </is>
      </c>
      <c r="B80" s="71" t="n"/>
      <c r="C80" s="51">
        <f>D80*(C79/D79)</f>
        <v/>
      </c>
      <c r="D80" s="51" t="n">
        <v>210</v>
      </c>
      <c r="E80" s="51" t="inlineStr">
        <is>
          <t>&lt;- USA</t>
        </is>
      </c>
      <c r="F80" s="74" t="n"/>
      <c r="G80" s="74" t="n"/>
      <c r="H80" s="74" t="n"/>
      <c r="I80" s="74" t="n"/>
      <c r="J80" s="74" t="n"/>
      <c r="K80" s="74" t="n"/>
      <c r="L80" s="74" t="n"/>
      <c r="M80" s="74" t="n"/>
      <c r="N80" s="74" t="n"/>
      <c r="O80" s="74" t="n"/>
      <c r="P80" s="74" t="n"/>
      <c r="Q80" s="74" t="n"/>
      <c r="R80" s="74" t="n"/>
      <c r="S80" s="74" t="n"/>
      <c r="T80" s="74" t="n"/>
      <c r="U80" s="74" t="n"/>
      <c r="V80" s="74" t="n"/>
      <c r="W80" s="74" t="n"/>
      <c r="X80" s="74" t="n"/>
      <c r="Y80" s="74" t="n"/>
      <c r="Z80" s="74" t="n"/>
      <c r="AA80" s="74" t="n"/>
      <c r="AB80" s="10" t="n"/>
      <c r="AC80" s="10" t="n"/>
      <c r="AD80" s="10" t="n"/>
      <c r="AE80" s="10" t="n"/>
      <c r="AF80" s="10" t="n"/>
      <c r="AG80" s="10" t="n"/>
      <c r="AH80" s="10" t="n"/>
      <c r="AI80" s="10" t="n"/>
      <c r="AJ80" s="10" t="n"/>
    </row>
    <row r="81" ht="15.75" customHeight="1" s="120">
      <c r="A81" s="71" t="inlineStr">
        <is>
          <t>Primary Energy Use (assumed to be elec.)</t>
        </is>
      </c>
      <c r="B81" s="71" t="n"/>
      <c r="C81" s="74" t="n"/>
      <c r="D81" s="74" t="n"/>
      <c r="E81" s="74">
        <f>$C80*(E78/$C79)</f>
        <v/>
      </c>
      <c r="F81" s="74">
        <f>$C80*(F78/$C79)</f>
        <v/>
      </c>
      <c r="G81" s="74">
        <f>$C80*(G78/$C79)</f>
        <v/>
      </c>
      <c r="H81" s="74">
        <f>$C80*(H78/$C79)</f>
        <v/>
      </c>
      <c r="I81" s="74">
        <f>$C80*(I78/$C79)</f>
        <v/>
      </c>
      <c r="J81" s="74">
        <f>$C80*(J78/$C79)</f>
        <v/>
      </c>
      <c r="K81" s="74">
        <f>$C80*(K78/$C79)</f>
        <v/>
      </c>
      <c r="L81" s="74">
        <f>$C80*(L78/$C79)</f>
        <v/>
      </c>
      <c r="M81" s="74">
        <f>$C80*(M78/$C79)</f>
        <v/>
      </c>
      <c r="N81" s="74">
        <f>$C80*(N78/$C79)</f>
        <v/>
      </c>
      <c r="O81" s="74">
        <f>$C80*(O78/$C79)</f>
        <v/>
      </c>
      <c r="P81" s="74">
        <f>$C80*(P78/$C79)</f>
        <v/>
      </c>
      <c r="Q81" s="74">
        <f>$C80*(Q78/$C79)</f>
        <v/>
      </c>
      <c r="R81" s="74">
        <f>$C80*(R78/$C79)</f>
        <v/>
      </c>
      <c r="S81" s="74">
        <f>$C80*(S78/$C79)</f>
        <v/>
      </c>
      <c r="T81" s="74">
        <f>$C80*(T78/$C79)</f>
        <v/>
      </c>
      <c r="U81" s="74">
        <f>$C80*(U78/$C79)</f>
        <v/>
      </c>
      <c r="V81" s="74">
        <f>$C80*(V78/$C79)</f>
        <v/>
      </c>
      <c r="W81" s="74">
        <f>$C80*(W78/$C79)</f>
        <v/>
      </c>
      <c r="X81" s="74">
        <f>$C80*(X78/$C79)</f>
        <v/>
      </c>
      <c r="Y81" s="74">
        <f>$C80*(Y78/$C79)</f>
        <v/>
      </c>
      <c r="Z81" s="74">
        <f>$C80*(Z78/$C79)</f>
        <v/>
      </c>
      <c r="AA81" s="74">
        <f>$C80*(AA78/$C79)</f>
        <v/>
      </c>
      <c r="AB81" s="74">
        <f>$C80*(AB78/$C79)</f>
        <v/>
      </c>
      <c r="AC81" s="74">
        <f>$C80*(AC78/$C79)</f>
        <v/>
      </c>
      <c r="AD81" s="74">
        <f>$C80*(AD78/$C79)</f>
        <v/>
      </c>
      <c r="AE81" s="74">
        <f>$C80*(AE78/$C79)</f>
        <v/>
      </c>
      <c r="AF81" s="74">
        <f>$C80*(AF78/$C79)</f>
        <v/>
      </c>
      <c r="AG81" s="74">
        <f>$C80*(AG78/$C79)</f>
        <v/>
      </c>
      <c r="AH81" s="74">
        <f>$C80*(AH78/$C79)</f>
        <v/>
      </c>
      <c r="AI81" s="74">
        <f>$C80*(AI78/$C79)</f>
        <v/>
      </c>
      <c r="AJ81" s="74">
        <f>$C80*(AJ78/$C79)</f>
        <v/>
      </c>
    </row>
    <row r="82" ht="15.75" customHeight="1" s="120">
      <c r="A82" s="2" t="inlineStr">
        <is>
          <t>Agriculture Energy Use (trillion BTU) from Table 35</t>
        </is>
      </c>
      <c r="B82" s="2" t="n"/>
      <c r="C82" s="59" t="n"/>
      <c r="D82" s="59" t="n"/>
      <c r="E82" s="59" t="n"/>
      <c r="F82" s="59" t="n"/>
      <c r="G82" s="59" t="n"/>
      <c r="H82" s="59" t="n"/>
      <c r="I82" s="59" t="n"/>
      <c r="J82" s="59" t="n"/>
      <c r="K82" s="59" t="n"/>
      <c r="L82" s="59" t="n"/>
      <c r="M82" s="59" t="n"/>
      <c r="N82" s="59" t="n"/>
      <c r="O82" s="59" t="n"/>
      <c r="P82" s="59" t="n"/>
      <c r="Q82" s="59" t="n"/>
      <c r="R82" s="59" t="n"/>
      <c r="S82" s="59" t="n"/>
      <c r="T82" s="59" t="n"/>
      <c r="U82" s="59" t="n"/>
      <c r="V82" s="59" t="n"/>
      <c r="W82" s="59" t="n"/>
      <c r="X82" s="59" t="n"/>
      <c r="Y82" s="59" t="n"/>
      <c r="Z82" s="59" t="n"/>
      <c r="AA82" s="59" t="n"/>
      <c r="AB82" s="59" t="n"/>
      <c r="AC82" s="59" t="n"/>
      <c r="AD82" s="59" t="n"/>
      <c r="AE82" s="59" t="n"/>
      <c r="AF82" s="59" t="n"/>
      <c r="AG82" s="59" t="n"/>
      <c r="AH82" s="59" t="n"/>
      <c r="AI82" s="59" t="n"/>
      <c r="AJ82" s="59" t="n"/>
      <c r="AK82" s="59" t="n"/>
    </row>
    <row r="83" ht="15" customHeight="1" s="120">
      <c r="A83" s="16" t="inlineStr">
        <is>
          <t xml:space="preserve">      Residual Fuel Oil</t>
        </is>
      </c>
      <c r="B83" s="5">
        <f>About!C107</f>
        <v/>
      </c>
      <c r="C83" s="32" t="n"/>
      <c r="D83" s="32" t="n"/>
      <c r="E83" s="32" t="n">
        <v>0.00229903636</v>
      </c>
      <c r="F83" s="32" t="n">
        <v>0.00187018834</v>
      </c>
      <c r="G83" s="32" t="n">
        <v>0.00200784326</v>
      </c>
      <c r="H83" s="32" t="n">
        <v>0.00213317948</v>
      </c>
      <c r="I83" s="32" t="n">
        <v>0.00215595597</v>
      </c>
      <c r="J83" s="32" t="n">
        <v>0.00217210133</v>
      </c>
      <c r="K83" s="32" t="n">
        <v>0.00218148451</v>
      </c>
      <c r="L83" s="32" t="n">
        <v>0.00214877443</v>
      </c>
      <c r="M83" s="32" t="n">
        <v>0.00206917466</v>
      </c>
      <c r="N83" s="32" t="n">
        <v>0.0019859317</v>
      </c>
      <c r="O83" s="32" t="n">
        <v>0.00189647697</v>
      </c>
      <c r="P83" s="32" t="n">
        <v>0.00180078426</v>
      </c>
      <c r="Q83" s="32" t="n">
        <v>0.00167151654</v>
      </c>
      <c r="R83" s="32" t="n">
        <v>0.00154303512</v>
      </c>
      <c r="S83" s="32" t="n">
        <v>0.00141431781</v>
      </c>
      <c r="T83" s="32" t="n">
        <v>0.00128339886</v>
      </c>
      <c r="U83" s="32" t="n">
        <v>0.00115198192</v>
      </c>
      <c r="V83" s="32" t="n">
        <v>0.0011134008</v>
      </c>
      <c r="W83" s="32" t="n">
        <v>0.0011134008</v>
      </c>
      <c r="X83" s="32" t="n">
        <v>0.0011134008</v>
      </c>
      <c r="Y83" s="32" t="n">
        <v>0.0011134008</v>
      </c>
      <c r="Z83" s="32" t="n">
        <v>0.0011134008</v>
      </c>
      <c r="AA83" s="32" t="n">
        <v>0.0011134008</v>
      </c>
      <c r="AB83" s="32" t="n">
        <v>0.0011134008</v>
      </c>
      <c r="AC83" s="32" t="n">
        <v>0.0011134008</v>
      </c>
      <c r="AD83" s="32" t="n">
        <v>0.0011134008</v>
      </c>
      <c r="AE83" s="32" t="n">
        <v>0.0011134008</v>
      </c>
      <c r="AF83" s="32" t="n">
        <v>0.0011134008</v>
      </c>
      <c r="AG83" s="32" t="n">
        <v>0.0011134008</v>
      </c>
      <c r="AH83" s="32" t="n">
        <v>0.0011134008</v>
      </c>
      <c r="AI83" s="32" t="n">
        <v>0.0011134008</v>
      </c>
      <c r="AJ83" s="32" t="n">
        <v>0.0011134008</v>
      </c>
      <c r="AK83" s="26" t="n"/>
    </row>
    <row r="84" ht="15" customHeight="1" s="120">
      <c r="A84" s="16" t="inlineStr">
        <is>
          <t xml:space="preserve">      Distillate Fuel Oil</t>
        </is>
      </c>
      <c r="B84" s="5">
        <f>About!C106</f>
        <v/>
      </c>
      <c r="C84" s="32" t="n"/>
      <c r="D84" s="32" t="n"/>
      <c r="E84" s="32" t="n">
        <v>10.3290276088</v>
      </c>
      <c r="F84" s="32" t="n">
        <v>10.3426429175</v>
      </c>
      <c r="G84" s="32" t="n">
        <v>10.41021557375</v>
      </c>
      <c r="H84" s="32" t="n">
        <v>10.47949434374</v>
      </c>
      <c r="I84" s="32" t="n">
        <v>10.53377085046</v>
      </c>
      <c r="J84" s="32" t="n">
        <v>10.59961739474</v>
      </c>
      <c r="K84" s="32" t="n">
        <v>10.66861461691</v>
      </c>
      <c r="L84" s="32" t="n">
        <v>10.72934281997</v>
      </c>
      <c r="M84" s="32" t="n">
        <v>10.80300885565</v>
      </c>
      <c r="N84" s="32" t="n">
        <v>10.87604378074</v>
      </c>
      <c r="O84" s="32" t="n">
        <v>10.95404589398</v>
      </c>
      <c r="P84" s="32" t="n">
        <v>11.03948273582</v>
      </c>
      <c r="Q84" s="32" t="n">
        <v>11.15703340637</v>
      </c>
      <c r="R84" s="32" t="n">
        <v>11.296680365</v>
      </c>
      <c r="S84" s="32" t="n">
        <v>11.39786097722</v>
      </c>
      <c r="T84" s="32" t="n">
        <v>11.51391990562</v>
      </c>
      <c r="U84" s="32" t="n">
        <v>11.62517482933</v>
      </c>
      <c r="V84" s="32" t="n">
        <v>11.72834310311</v>
      </c>
      <c r="W84" s="32" t="n">
        <v>11.83688327365</v>
      </c>
      <c r="X84" s="32" t="n">
        <v>11.94503952011</v>
      </c>
      <c r="Y84" s="32" t="n">
        <v>12.05113450733</v>
      </c>
      <c r="Z84" s="32" t="n">
        <v>12.15928996749</v>
      </c>
      <c r="AA84" s="32" t="n">
        <v>12.2637148273</v>
      </c>
      <c r="AB84" s="32" t="n">
        <v>12.36834926227</v>
      </c>
      <c r="AC84" s="32" t="n">
        <v>12.47752693864</v>
      </c>
      <c r="AD84" s="32" t="n">
        <v>12.58961133022</v>
      </c>
      <c r="AE84" s="32" t="n">
        <v>12.70551666802</v>
      </c>
      <c r="AF84" s="32" t="n">
        <v>12.82283378126</v>
      </c>
      <c r="AG84" s="32" t="n">
        <v>12.94098112246</v>
      </c>
      <c r="AH84" s="32" t="n">
        <v>13.06132412778</v>
      </c>
      <c r="AI84" s="32" t="n">
        <v>13.18393555618</v>
      </c>
      <c r="AJ84" s="32" t="n">
        <v>13.30850104492</v>
      </c>
      <c r="AK84" s="26" t="n"/>
    </row>
    <row r="85" ht="15" customHeight="1" s="120">
      <c r="A85" s="16" t="inlineStr">
        <is>
          <t xml:space="preserve">      Propane</t>
        </is>
      </c>
      <c r="B85" s="5">
        <f>About!C103</f>
        <v/>
      </c>
      <c r="C85" s="32" t="n"/>
      <c r="D85" s="32" t="n"/>
      <c r="E85" s="32" t="n">
        <v>3.3764235716</v>
      </c>
      <c r="F85" s="32" t="n">
        <v>3.38629231806</v>
      </c>
      <c r="G85" s="32" t="n">
        <v>3.46109856737</v>
      </c>
      <c r="H85" s="32" t="n">
        <v>3.53809644446</v>
      </c>
      <c r="I85" s="32" t="n">
        <v>3.58708102113</v>
      </c>
      <c r="J85" s="32" t="n">
        <v>3.64065963418</v>
      </c>
      <c r="K85" s="32" t="n">
        <v>3.69560758868</v>
      </c>
      <c r="L85" s="32" t="n">
        <v>3.74806640569</v>
      </c>
      <c r="M85" s="32" t="n">
        <v>3.79331639809</v>
      </c>
      <c r="N85" s="32" t="n">
        <v>3.83823205573</v>
      </c>
      <c r="O85" s="32" t="n">
        <v>3.885690502730001</v>
      </c>
      <c r="P85" s="32" t="n">
        <v>3.93503981776</v>
      </c>
      <c r="Q85" s="32" t="n">
        <v>3.98370562841</v>
      </c>
      <c r="R85" s="32" t="n">
        <v>4.03986820673</v>
      </c>
      <c r="S85" s="32" t="n">
        <v>4.08236546767</v>
      </c>
      <c r="T85" s="32" t="n">
        <v>4.13063377746</v>
      </c>
      <c r="U85" s="32" t="n">
        <v>4.17650646704</v>
      </c>
      <c r="V85" s="32" t="n">
        <v>4.21895015474</v>
      </c>
      <c r="W85" s="32" t="n">
        <v>4.26303954213</v>
      </c>
      <c r="X85" s="32" t="n">
        <v>4.30700896635</v>
      </c>
      <c r="Y85" s="32" t="n">
        <v>4.3497161956</v>
      </c>
      <c r="Z85" s="32" t="n">
        <v>4.39387918067</v>
      </c>
      <c r="AA85" s="32" t="n">
        <v>4.43675438981</v>
      </c>
      <c r="AB85" s="32" t="n">
        <v>4.47918565397</v>
      </c>
      <c r="AC85" s="32" t="n">
        <v>4.52330224734</v>
      </c>
      <c r="AD85" s="32" t="n">
        <v>4.5686682452</v>
      </c>
      <c r="AE85" s="32" t="n">
        <v>4.61538838271</v>
      </c>
      <c r="AF85" s="32" t="n">
        <v>4.66238050139</v>
      </c>
      <c r="AG85" s="32" t="n">
        <v>4.70959697767</v>
      </c>
      <c r="AH85" s="32" t="n">
        <v>4.75730536323</v>
      </c>
      <c r="AI85" s="32" t="n">
        <v>4.80575722165</v>
      </c>
      <c r="AJ85" s="32" t="n">
        <v>4.854793405810001</v>
      </c>
      <c r="AK85" s="26" t="n"/>
    </row>
    <row r="86" ht="15" customHeight="1" s="120">
      <c r="A86" s="16" t="inlineStr">
        <is>
          <t xml:space="preserve">      Motor Gasoline</t>
        </is>
      </c>
      <c r="B86" s="5">
        <f>About!C105</f>
        <v/>
      </c>
      <c r="C86" s="32" t="n"/>
      <c r="D86" s="32" t="n"/>
      <c r="E86" s="32" t="n">
        <v>1.34740889579</v>
      </c>
      <c r="F86" s="32" t="n">
        <v>0.56258436153</v>
      </c>
      <c r="G86" s="32" t="n">
        <v>0.8151547986800001</v>
      </c>
      <c r="H86" s="32" t="n">
        <v>1.07542156644</v>
      </c>
      <c r="I86" s="32" t="n">
        <v>1.2123516751</v>
      </c>
      <c r="J86" s="32" t="n">
        <v>1.35366254937</v>
      </c>
      <c r="K86" s="32" t="n">
        <v>1.49832998108</v>
      </c>
      <c r="L86" s="32" t="n">
        <v>1.6448436714</v>
      </c>
      <c r="M86" s="32" t="n">
        <v>1.72825668188</v>
      </c>
      <c r="N86" s="32" t="n">
        <v>1.81303083008</v>
      </c>
      <c r="O86" s="32" t="n">
        <v>1.90012361972</v>
      </c>
      <c r="P86" s="32" t="n">
        <v>1.99029228391</v>
      </c>
      <c r="Q86" s="32" t="n">
        <v>2.016214734</v>
      </c>
      <c r="R86" s="32" t="n">
        <v>2.0413357085</v>
      </c>
      <c r="S86" s="32" t="n">
        <v>2.06527369465</v>
      </c>
      <c r="T86" s="32" t="n">
        <v>2.09086099747</v>
      </c>
      <c r="U86" s="32" t="n">
        <v>2.1150825234</v>
      </c>
      <c r="V86" s="32" t="n">
        <v>2.13750276708</v>
      </c>
      <c r="W86" s="32" t="n">
        <v>2.15881139224</v>
      </c>
      <c r="X86" s="32" t="n">
        <v>2.18002602834</v>
      </c>
      <c r="Y86" s="32" t="n">
        <v>2.20114208863</v>
      </c>
      <c r="Z86" s="32" t="n">
        <v>2.22326076005</v>
      </c>
      <c r="AA86" s="32" t="n">
        <v>2.24581897317</v>
      </c>
      <c r="AB86" s="32" t="n">
        <v>2.26830280231</v>
      </c>
      <c r="AC86" s="32" t="n">
        <v>2.29168267272</v>
      </c>
      <c r="AD86" s="32" t="n">
        <v>2.31569006295</v>
      </c>
      <c r="AE86" s="32" t="n">
        <v>2.34044690192</v>
      </c>
      <c r="AF86" s="32" t="n">
        <v>2.36543690505</v>
      </c>
      <c r="AG86" s="32" t="n">
        <v>2.39059428524</v>
      </c>
      <c r="AH86" s="32" t="n">
        <v>2.41612180305</v>
      </c>
      <c r="AI86" s="32" t="n">
        <v>2.44209004201</v>
      </c>
      <c r="AJ86" s="32" t="n">
        <v>2.46842480161</v>
      </c>
      <c r="AK86" s="26" t="n"/>
    </row>
    <row r="87" ht="15" customHeight="1" s="120">
      <c r="A87" s="16" t="inlineStr">
        <is>
          <t xml:space="preserve">      Other Petroleum 1/</t>
        </is>
      </c>
      <c r="B87" s="5">
        <f>About!C111</f>
        <v/>
      </c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26" t="n"/>
    </row>
    <row r="88" ht="15" customHeight="1" s="120">
      <c r="A88" s="16" t="inlineStr">
        <is>
          <t xml:space="preserve">         Petroleum and Other Liquids Subtotal</t>
        </is>
      </c>
      <c r="B88" s="5" t="n"/>
      <c r="C88" s="32" t="n"/>
      <c r="D88" s="32" t="n"/>
      <c r="E88" s="32">
        <f>SUM(E83:E87)</f>
        <v/>
      </c>
      <c r="F88" s="32">
        <f>SUM(F83:F87)</f>
        <v/>
      </c>
      <c r="G88" s="32">
        <f>SUM(G83:G87)</f>
        <v/>
      </c>
      <c r="H88" s="32">
        <f>SUM(H83:H87)</f>
        <v/>
      </c>
      <c r="I88" s="32">
        <f>SUM(I83:I87)</f>
        <v/>
      </c>
      <c r="J88" s="32">
        <f>SUM(J83:J87)</f>
        <v/>
      </c>
      <c r="K88" s="32">
        <f>SUM(K83:K87)</f>
        <v/>
      </c>
      <c r="L88" s="32">
        <f>SUM(L83:L87)</f>
        <v/>
      </c>
      <c r="M88" s="32">
        <f>SUM(M83:M87)</f>
        <v/>
      </c>
      <c r="N88" s="32">
        <f>SUM(N83:N87)</f>
        <v/>
      </c>
      <c r="O88" s="32">
        <f>SUM(O83:O87)</f>
        <v/>
      </c>
      <c r="P88" s="32">
        <f>SUM(P83:P87)</f>
        <v/>
      </c>
      <c r="Q88" s="32">
        <f>SUM(Q83:Q87)</f>
        <v/>
      </c>
      <c r="R88" s="32">
        <f>SUM(R83:R87)</f>
        <v/>
      </c>
      <c r="S88" s="32">
        <f>SUM(S83:S87)</f>
        <v/>
      </c>
      <c r="T88" s="32">
        <f>SUM(T83:T87)</f>
        <v/>
      </c>
      <c r="U88" s="32">
        <f>SUM(U83:U87)</f>
        <v/>
      </c>
      <c r="V88" s="32">
        <f>SUM(V83:V87)</f>
        <v/>
      </c>
      <c r="W88" s="32">
        <f>SUM(W83:W87)</f>
        <v/>
      </c>
      <c r="X88" s="32">
        <f>SUM(X83:X87)</f>
        <v/>
      </c>
      <c r="Y88" s="32">
        <f>SUM(Y83:Y87)</f>
        <v/>
      </c>
      <c r="Z88" s="32">
        <f>SUM(Z83:Z87)</f>
        <v/>
      </c>
      <c r="AA88" s="32">
        <f>SUM(AA83:AA87)</f>
        <v/>
      </c>
      <c r="AB88" s="32">
        <f>SUM(AB83:AB87)</f>
        <v/>
      </c>
      <c r="AC88" s="32">
        <f>SUM(AC83:AC87)</f>
        <v/>
      </c>
      <c r="AD88" s="32">
        <f>SUM(AD83:AD87)</f>
        <v/>
      </c>
      <c r="AE88" s="32">
        <f>SUM(AE83:AE87)</f>
        <v/>
      </c>
      <c r="AF88" s="32">
        <f>SUM(AF83:AF87)</f>
        <v/>
      </c>
      <c r="AG88" s="32">
        <f>SUM(AG83:AG87)</f>
        <v/>
      </c>
      <c r="AH88" s="32">
        <f>SUM(AH83:AH87)</f>
        <v/>
      </c>
      <c r="AI88" s="32">
        <f>SUM(AI83:AI87)</f>
        <v/>
      </c>
      <c r="AJ88" s="32">
        <f>SUM(AJ83:AJ87)</f>
        <v/>
      </c>
      <c r="AK88" s="26" t="n"/>
    </row>
    <row r="89" ht="15" customHeight="1" s="120">
      <c r="A89" s="16" t="inlineStr">
        <is>
          <t xml:space="preserve">      Natural Gas</t>
        </is>
      </c>
      <c r="B89" s="5" t="n"/>
      <c r="C89" s="32" t="n"/>
      <c r="D89" s="32" t="n"/>
      <c r="E89" s="32" t="n">
        <v>4.70545488032</v>
      </c>
      <c r="F89" s="32" t="n">
        <v>5.116285097920001</v>
      </c>
      <c r="G89" s="32" t="n">
        <v>5.07129104617</v>
      </c>
      <c r="H89" s="32" t="n">
        <v>5.0265241827</v>
      </c>
      <c r="I89" s="32" t="n">
        <v>5.006587913140001</v>
      </c>
      <c r="J89" s="32" t="n">
        <v>4.99268466138</v>
      </c>
      <c r="K89" s="32" t="n">
        <v>4.97959326437</v>
      </c>
      <c r="L89" s="32" t="n">
        <v>4.96136431421</v>
      </c>
      <c r="M89" s="32" t="n">
        <v>4.966984576930001</v>
      </c>
      <c r="N89" s="32" t="n">
        <v>4.97066073911</v>
      </c>
      <c r="O89" s="32" t="n">
        <v>4.97887455996</v>
      </c>
      <c r="P89" s="32" t="n">
        <v>4.98605416042</v>
      </c>
      <c r="Q89" s="32" t="n">
        <v>5.023555061480001</v>
      </c>
      <c r="R89" s="32" t="n">
        <v>5.070687560920001</v>
      </c>
      <c r="S89" s="32" t="n">
        <v>5.10227027019</v>
      </c>
      <c r="T89" s="32" t="n">
        <v>5.14039344907</v>
      </c>
      <c r="U89" s="32" t="n">
        <v>5.17604906129</v>
      </c>
      <c r="V89" s="32" t="n">
        <v>5.208162890000001</v>
      </c>
      <c r="W89" s="32" t="n">
        <v>5.24166524588</v>
      </c>
      <c r="X89" s="32" t="n">
        <v>5.275709545930001</v>
      </c>
      <c r="Y89" s="32" t="n">
        <v>5.30801651613</v>
      </c>
      <c r="Z89" s="32" t="n">
        <v>5.34214518617</v>
      </c>
      <c r="AA89" s="32" t="n">
        <v>5.37538161539</v>
      </c>
      <c r="AB89" s="32" t="n">
        <v>5.40885839031</v>
      </c>
      <c r="AC89" s="32" t="n">
        <v>5.44496633471</v>
      </c>
      <c r="AD89" s="32" t="n">
        <v>5.48306912221</v>
      </c>
      <c r="AE89" s="32" t="n">
        <v>5.52313519597</v>
      </c>
      <c r="AF89" s="32" t="n">
        <v>5.56367679776</v>
      </c>
      <c r="AG89" s="32" t="n">
        <v>5.6048910792</v>
      </c>
      <c r="AH89" s="32" t="n">
        <v>5.647057203</v>
      </c>
      <c r="AI89" s="32" t="n">
        <v>5.69054030067</v>
      </c>
      <c r="AJ89" s="32" t="n">
        <v>5.73524158672</v>
      </c>
      <c r="AK89" s="26" t="n"/>
    </row>
    <row r="90" ht="15" customHeight="1" s="120">
      <c r="A90" s="16" t="inlineStr">
        <is>
          <t xml:space="preserve">      Steam Coal</t>
        </is>
      </c>
      <c r="B90" s="5" t="n"/>
      <c r="C90" s="32" t="n"/>
      <c r="D90" s="32" t="n"/>
      <c r="E90" s="32" t="n">
        <v>0</v>
      </c>
      <c r="F90" s="32" t="n">
        <v>0</v>
      </c>
      <c r="G90" s="32" t="n">
        <v>0</v>
      </c>
      <c r="H90" s="32" t="n">
        <v>0</v>
      </c>
      <c r="I90" s="32" t="n">
        <v>0</v>
      </c>
      <c r="J90" s="32" t="n">
        <v>0</v>
      </c>
      <c r="K90" s="32" t="n">
        <v>0</v>
      </c>
      <c r="L90" s="32" t="n">
        <v>0</v>
      </c>
      <c r="M90" s="32" t="n">
        <v>0</v>
      </c>
      <c r="N90" s="32" t="n">
        <v>0</v>
      </c>
      <c r="O90" s="32" t="n">
        <v>0</v>
      </c>
      <c r="P90" s="32" t="n">
        <v>0</v>
      </c>
      <c r="Q90" s="32" t="n">
        <v>0</v>
      </c>
      <c r="R90" s="32" t="n">
        <v>0</v>
      </c>
      <c r="S90" s="32" t="n">
        <v>0</v>
      </c>
      <c r="T90" s="32" t="n">
        <v>0</v>
      </c>
      <c r="U90" s="32" t="n">
        <v>0</v>
      </c>
      <c r="V90" s="32" t="n">
        <v>0</v>
      </c>
      <c r="W90" s="32" t="n">
        <v>0</v>
      </c>
      <c r="X90" s="32" t="n">
        <v>0</v>
      </c>
      <c r="Y90" s="32" t="n">
        <v>0</v>
      </c>
      <c r="Z90" s="32" t="n">
        <v>0</v>
      </c>
      <c r="AA90" s="32" t="n">
        <v>0</v>
      </c>
      <c r="AB90" s="32" t="n">
        <v>0</v>
      </c>
      <c r="AC90" s="32" t="n">
        <v>0</v>
      </c>
      <c r="AD90" s="32" t="n">
        <v>0</v>
      </c>
      <c r="AE90" s="32" t="n">
        <v>0</v>
      </c>
      <c r="AF90" s="32" t="n">
        <v>0</v>
      </c>
      <c r="AG90" s="32" t="n">
        <v>0</v>
      </c>
      <c r="AH90" s="32" t="n">
        <v>0</v>
      </c>
      <c r="AI90" s="32" t="n">
        <v>0</v>
      </c>
      <c r="AJ90" s="32" t="n">
        <v>0</v>
      </c>
      <c r="AK90" s="26" t="n"/>
    </row>
    <row r="91" ht="15" customHeight="1" s="120">
      <c r="A91" s="16" t="inlineStr">
        <is>
          <t xml:space="preserve">      Renewables</t>
        </is>
      </c>
      <c r="B91" s="5" t="n"/>
      <c r="C91" s="32" t="n"/>
      <c r="D91" s="32" t="n"/>
      <c r="E91" s="32" t="n">
        <v>3.38946498614</v>
      </c>
      <c r="F91" s="32" t="n">
        <v>3.39140586285</v>
      </c>
      <c r="G91" s="32" t="n">
        <v>3.44793559085</v>
      </c>
      <c r="H91" s="32" t="n">
        <v>3.50977840037</v>
      </c>
      <c r="I91" s="32" t="n">
        <v>3.55208810255</v>
      </c>
      <c r="J91" s="32" t="n">
        <v>3.60007604397</v>
      </c>
      <c r="K91" s="32" t="n">
        <v>3.64990248584</v>
      </c>
      <c r="L91" s="32" t="n">
        <v>3.69863670459</v>
      </c>
      <c r="M91" s="32" t="n">
        <v>3.74287365428</v>
      </c>
      <c r="N91" s="32" t="n">
        <v>3.78507099419</v>
      </c>
      <c r="O91" s="32" t="n">
        <v>3.83089530011</v>
      </c>
      <c r="P91" s="32" t="n">
        <v>3.87920798343</v>
      </c>
      <c r="Q91" s="32" t="n">
        <v>3.92743349229</v>
      </c>
      <c r="R91" s="32" t="n">
        <v>3.97381929504</v>
      </c>
      <c r="S91" s="32" t="n">
        <v>4.01785510919</v>
      </c>
      <c r="T91" s="32" t="n">
        <v>4.06549749797</v>
      </c>
      <c r="U91" s="32" t="n">
        <v>4.110661521570001</v>
      </c>
      <c r="V91" s="32" t="n">
        <v>4.15186699645</v>
      </c>
      <c r="W91" s="32" t="n">
        <v>4.19035255479</v>
      </c>
      <c r="X91" s="32" t="n">
        <v>4.22904443825</v>
      </c>
      <c r="Y91" s="32" t="n">
        <v>4.266910103880001</v>
      </c>
      <c r="Z91" s="32" t="n">
        <v>4.30603712576</v>
      </c>
      <c r="AA91" s="32" t="n">
        <v>4.346118794470001</v>
      </c>
      <c r="AB91" s="32" t="n">
        <v>4.38660320604</v>
      </c>
      <c r="AC91" s="32" t="n">
        <v>4.42889610761</v>
      </c>
      <c r="AD91" s="32" t="n">
        <v>4.47262594622</v>
      </c>
      <c r="AE91" s="32" t="n">
        <v>4.51772879568</v>
      </c>
      <c r="AF91" s="32" t="n">
        <v>4.56287921629</v>
      </c>
      <c r="AG91" s="32" t="n">
        <v>4.608148813770001</v>
      </c>
      <c r="AH91" s="32" t="n">
        <v>4.653964313129999</v>
      </c>
      <c r="AI91" s="32" t="n">
        <v>4.70044090732</v>
      </c>
      <c r="AJ91" s="32" t="n">
        <v>4.7474710305</v>
      </c>
      <c r="AK91" s="26" t="n"/>
    </row>
    <row r="92" ht="15" customHeight="1" s="120">
      <c r="A92" s="16" t="inlineStr">
        <is>
          <t xml:space="preserve">      Purchased Electricity</t>
        </is>
      </c>
      <c r="B92" s="5" t="n"/>
      <c r="C92" s="32" t="n"/>
      <c r="D92" s="32" t="n"/>
      <c r="E92" s="32" t="n">
        <v>6.72582610096</v>
      </c>
      <c r="F92" s="32" t="n">
        <v>6.69351312867</v>
      </c>
      <c r="G92" s="32" t="n">
        <v>6.875324192929999</v>
      </c>
      <c r="H92" s="32" t="n">
        <v>7.06759351897</v>
      </c>
      <c r="I92" s="32" t="n">
        <v>7.176759191159999</v>
      </c>
      <c r="J92" s="32" t="n">
        <v>7.296149567820001</v>
      </c>
      <c r="K92" s="32" t="n">
        <v>7.4183114423</v>
      </c>
      <c r="L92" s="32" t="n">
        <v>7.532930602980001</v>
      </c>
      <c r="M92" s="32" t="n">
        <v>7.617658778840001</v>
      </c>
      <c r="N92" s="32" t="n">
        <v>7.70446661336</v>
      </c>
      <c r="O92" s="32" t="n">
        <v>7.794776261140001</v>
      </c>
      <c r="P92" s="32" t="n">
        <v>7.889752311110001</v>
      </c>
      <c r="Q92" s="32" t="n">
        <v>7.96557157692</v>
      </c>
      <c r="R92" s="32" t="n">
        <v>8.042764220520001</v>
      </c>
      <c r="S92" s="32" t="n">
        <v>8.110726409790001</v>
      </c>
      <c r="T92" s="32" t="n">
        <v>8.186516897019999</v>
      </c>
      <c r="U92" s="32" t="n">
        <v>8.258202452680001</v>
      </c>
      <c r="V92" s="32" t="n">
        <v>8.323260338060001</v>
      </c>
      <c r="W92" s="32" t="n">
        <v>8.38616258199</v>
      </c>
      <c r="X92" s="32" t="n">
        <v>8.449281582620001</v>
      </c>
      <c r="Y92" s="32" t="n">
        <v>8.51186228227</v>
      </c>
      <c r="Z92" s="32" t="n">
        <v>8.57681296875</v>
      </c>
      <c r="AA92" s="32" t="n">
        <v>8.64319383009</v>
      </c>
      <c r="AB92" s="32" t="n">
        <v>8.708819607540001</v>
      </c>
      <c r="AC92" s="32" t="n">
        <v>8.778526308200002</v>
      </c>
      <c r="AD92" s="32" t="n">
        <v>8.85121091043</v>
      </c>
      <c r="AE92" s="32" t="n">
        <v>8.92702616611</v>
      </c>
      <c r="AF92" s="32" t="n">
        <v>9.00385726897</v>
      </c>
      <c r="AG92" s="32" t="n">
        <v>9.08157463677</v>
      </c>
      <c r="AH92" s="32" t="n">
        <v>9.16050057388</v>
      </c>
      <c r="AI92" s="32" t="n">
        <v>9.24120543611</v>
      </c>
      <c r="AJ92" s="32" t="n">
        <v>9.323320448760001</v>
      </c>
      <c r="AK92" s="26" t="n"/>
    </row>
    <row r="93" ht="15" customHeight="1" s="120">
      <c r="A93" s="19" t="inlineStr">
        <is>
          <t xml:space="preserve">         Total</t>
        </is>
      </c>
      <c r="B93" s="60" t="n"/>
      <c r="C93" s="61" t="n"/>
      <c r="D93" s="61" t="n"/>
      <c r="E93" s="61">
        <f>SUM(E88,E89:E92)</f>
        <v/>
      </c>
      <c r="F93" s="61">
        <f>SUM(F88,F89:F92)</f>
        <v/>
      </c>
      <c r="G93" s="61">
        <f>SUM(G88,G89:G92)</f>
        <v/>
      </c>
      <c r="H93" s="61">
        <f>SUM(H88,H89:H92)</f>
        <v/>
      </c>
      <c r="I93" s="61">
        <f>SUM(I88,I89:I92)</f>
        <v/>
      </c>
      <c r="J93" s="61">
        <f>SUM(J88,J89:J92)</f>
        <v/>
      </c>
      <c r="K93" s="61">
        <f>SUM(K88,K89:K92)</f>
        <v/>
      </c>
      <c r="L93" s="61">
        <f>SUM(L88,L89:L92)</f>
        <v/>
      </c>
      <c r="M93" s="61">
        <f>SUM(M88,M89:M92)</f>
        <v/>
      </c>
      <c r="N93" s="61">
        <f>SUM(N88,N89:N92)</f>
        <v/>
      </c>
      <c r="O93" s="61">
        <f>SUM(O88,O89:O92)</f>
        <v/>
      </c>
      <c r="P93" s="61">
        <f>SUM(P88,P89:P92)</f>
        <v/>
      </c>
      <c r="Q93" s="61">
        <f>SUM(Q88,Q89:Q92)</f>
        <v/>
      </c>
      <c r="R93" s="61">
        <f>SUM(R88,R89:R92)</f>
        <v/>
      </c>
      <c r="S93" s="61">
        <f>SUM(S88,S89:S92)</f>
        <v/>
      </c>
      <c r="T93" s="61">
        <f>SUM(T88,T89:T92)</f>
        <v/>
      </c>
      <c r="U93" s="61">
        <f>SUM(U88,U89:U92)</f>
        <v/>
      </c>
      <c r="V93" s="61">
        <f>SUM(V88,V89:V92)</f>
        <v/>
      </c>
      <c r="W93" s="61">
        <f>SUM(W88,W89:W92)</f>
        <v/>
      </c>
      <c r="X93" s="61">
        <f>SUM(X88,X89:X92)</f>
        <v/>
      </c>
      <c r="Y93" s="61">
        <f>SUM(Y88,Y89:Y92)</f>
        <v/>
      </c>
      <c r="Z93" s="61">
        <f>SUM(Z88,Z89:Z92)</f>
        <v/>
      </c>
      <c r="AA93" s="61">
        <f>SUM(AA88,AA89:AA92)</f>
        <v/>
      </c>
      <c r="AB93" s="61">
        <f>SUM(AB88,AB89:AB92)</f>
        <v/>
      </c>
      <c r="AC93" s="61">
        <f>SUM(AC88,AC89:AC92)</f>
        <v/>
      </c>
      <c r="AD93" s="61">
        <f>SUM(AD88,AD89:AD92)</f>
        <v/>
      </c>
      <c r="AE93" s="61">
        <f>SUM(AE88,AE89:AE92)</f>
        <v/>
      </c>
      <c r="AF93" s="61">
        <f>SUM(AF88,AF89:AF92)</f>
        <v/>
      </c>
      <c r="AG93" s="61">
        <f>SUM(AG88,AG89:AG92)</f>
        <v/>
      </c>
      <c r="AH93" s="61">
        <f>SUM(AH88,AH89:AH92)</f>
        <v/>
      </c>
      <c r="AI93" s="61">
        <f>SUM(AI88,AI89:AI92)</f>
        <v/>
      </c>
      <c r="AJ93" s="61">
        <f>SUM(AJ88,AJ89:AJ92)</f>
        <v/>
      </c>
      <c r="AK93" s="26" t="n"/>
    </row>
    <row r="94" ht="15.75" customHeight="1" s="120">
      <c r="A94" s="2" t="inlineStr">
        <is>
          <t xml:space="preserve"> Industrial Consumption Excluding Refining from Table 6</t>
        </is>
      </c>
      <c r="B94" s="2" t="n"/>
      <c r="C94" s="59" t="n"/>
      <c r="D94" s="59" t="n"/>
      <c r="E94" s="59" t="n"/>
      <c r="F94" s="59" t="n"/>
      <c r="G94" s="59" t="n"/>
      <c r="H94" s="59" t="n"/>
      <c r="I94" s="59" t="n"/>
      <c r="J94" s="59" t="n"/>
      <c r="K94" s="59" t="n"/>
      <c r="L94" s="59" t="n"/>
      <c r="M94" s="59" t="n"/>
      <c r="N94" s="59" t="n"/>
      <c r="O94" s="59" t="n"/>
      <c r="P94" s="59" t="n"/>
      <c r="Q94" s="59" t="n"/>
      <c r="R94" s="59" t="n"/>
      <c r="S94" s="59" t="n"/>
      <c r="T94" s="59" t="n"/>
      <c r="U94" s="59" t="n"/>
      <c r="V94" s="59" t="n"/>
      <c r="W94" s="59" t="n"/>
      <c r="X94" s="59" t="n"/>
      <c r="Y94" s="59" t="n"/>
      <c r="Z94" s="59" t="n"/>
      <c r="AA94" s="59" t="n"/>
      <c r="AB94" s="59" t="n"/>
      <c r="AC94" s="59" t="n"/>
      <c r="AD94" s="59" t="n"/>
      <c r="AE94" s="59" t="n"/>
      <c r="AF94" s="59" t="n"/>
      <c r="AG94" s="59" t="n"/>
      <c r="AH94" s="59" t="n"/>
      <c r="AI94" s="59" t="n"/>
      <c r="AJ94" s="59" t="n"/>
      <c r="AK94" s="59" t="n"/>
    </row>
    <row r="95" ht="15" customHeight="1" s="120">
      <c r="A95" s="16" t="inlineStr">
        <is>
          <t xml:space="preserve">   Propane Heat and Power</t>
        </is>
      </c>
      <c r="B95" s="16">
        <f>About!C103</f>
        <v/>
      </c>
      <c r="C95" s="34" t="n"/>
      <c r="D95" s="34" t="n"/>
      <c r="E95" s="34" t="n">
        <v>0.00420957873</v>
      </c>
      <c r="F95" s="34" t="n">
        <v>0.00427511232</v>
      </c>
      <c r="G95" s="34" t="n">
        <v>0.00450957393</v>
      </c>
      <c r="H95" s="34" t="n">
        <v>0.0044533926</v>
      </c>
      <c r="I95" s="34" t="n">
        <v>0.004419688319999999</v>
      </c>
      <c r="J95" s="34" t="n">
        <v>0.00441090081</v>
      </c>
      <c r="K95" s="34" t="n">
        <v>0.004420230480000001</v>
      </c>
      <c r="L95" s="34" t="n">
        <v>0.00445341519</v>
      </c>
      <c r="M95" s="34" t="n">
        <v>0.00447973254</v>
      </c>
      <c r="N95" s="34" t="n">
        <v>0.00451567323</v>
      </c>
      <c r="O95" s="34" t="n">
        <v>0.004545966419999999</v>
      </c>
      <c r="P95" s="34" t="n">
        <v>0.00458868411</v>
      </c>
      <c r="Q95" s="34" t="n">
        <v>0.00463833693</v>
      </c>
      <c r="R95" s="34" t="n">
        <v>0.00468717651</v>
      </c>
      <c r="S95" s="34" t="n">
        <v>0.00471344868</v>
      </c>
      <c r="T95" s="34" t="n">
        <v>0.00475282305</v>
      </c>
      <c r="U95" s="34" t="n">
        <v>0.00478835712</v>
      </c>
      <c r="V95" s="34" t="n">
        <v>0.00481429044</v>
      </c>
      <c r="W95" s="34" t="n">
        <v>0.00484440291</v>
      </c>
      <c r="X95" s="34" t="n">
        <v>0.00487485423</v>
      </c>
      <c r="Y95" s="34" t="n">
        <v>0.00489949992</v>
      </c>
      <c r="Z95" s="34" t="n">
        <v>0.004930154549999999</v>
      </c>
      <c r="AA95" s="34" t="n">
        <v>0.00496329408</v>
      </c>
      <c r="AB95" s="34" t="n">
        <v>0.00499112496</v>
      </c>
      <c r="AC95" s="34" t="n">
        <v>0.00502751745</v>
      </c>
      <c r="AD95" s="34" t="n">
        <v>0.00506921859</v>
      </c>
      <c r="AE95" s="34" t="n">
        <v>0.005115076289999999</v>
      </c>
      <c r="AF95" s="34" t="n">
        <v>0.005159781899999999</v>
      </c>
      <c r="AG95" s="34" t="n">
        <v>0.00520238664</v>
      </c>
      <c r="AH95" s="34" t="n">
        <v>0.00524139957</v>
      </c>
      <c r="AI95" s="34" t="n">
        <v>0.0052819938</v>
      </c>
      <c r="AJ95" s="34" t="n">
        <v>0.00531917694</v>
      </c>
      <c r="AK95" s="33" t="n">
        <v>-0.024114</v>
      </c>
    </row>
    <row r="96" ht="15" customHeight="1" s="120">
      <c r="A96" s="16" t="inlineStr">
        <is>
          <t xml:space="preserve">   Liquefied Petroleum Gas and Other Feedstocks</t>
        </is>
      </c>
      <c r="B96" s="16">
        <f>About!C104</f>
        <v/>
      </c>
      <c r="C96" s="34" t="n"/>
      <c r="D96" s="34" t="n"/>
      <c r="E96" s="34" t="n">
        <v>0.06643718999999999</v>
      </c>
      <c r="F96" s="34" t="n">
        <v>0.07414715700000001</v>
      </c>
      <c r="G96" s="34" t="n">
        <v>0.075843666</v>
      </c>
      <c r="H96" s="34" t="n">
        <v>0.07803765198</v>
      </c>
      <c r="I96" s="34" t="n">
        <v>0.08011087182</v>
      </c>
      <c r="J96" s="34" t="n">
        <v>0.08164859570999999</v>
      </c>
      <c r="K96" s="34" t="n">
        <v>0.08274023487</v>
      </c>
      <c r="L96" s="34" t="n">
        <v>0.08363346605999999</v>
      </c>
      <c r="M96" s="34" t="n">
        <v>0.08446545575999999</v>
      </c>
      <c r="N96" s="34" t="n">
        <v>0.08541577187999999</v>
      </c>
      <c r="O96" s="34" t="n">
        <v>0.08635384422</v>
      </c>
      <c r="P96" s="34" t="n">
        <v>0.08745727535999999</v>
      </c>
      <c r="Q96" s="34" t="n">
        <v>0.08837535555000001</v>
      </c>
      <c r="R96" s="34" t="n">
        <v>0.08921292498</v>
      </c>
      <c r="S96" s="34" t="n">
        <v>0.09004188762</v>
      </c>
      <c r="T96" s="34" t="n">
        <v>0.09091496853</v>
      </c>
      <c r="U96" s="34" t="n">
        <v>0.09185082705</v>
      </c>
      <c r="V96" s="34" t="n">
        <v>0.09257138027999999</v>
      </c>
      <c r="W96" s="34" t="n">
        <v>0.09329505093</v>
      </c>
      <c r="X96" s="34" t="n">
        <v>0.09401334516000001</v>
      </c>
      <c r="Y96" s="34" t="n">
        <v>0.09481535793</v>
      </c>
      <c r="Z96" s="34" t="n">
        <v>0.09566137601999999</v>
      </c>
      <c r="AA96" s="34" t="n">
        <v>0.09643578380999999</v>
      </c>
      <c r="AB96" s="34" t="n">
        <v>0.09743378742</v>
      </c>
      <c r="AC96" s="34" t="n">
        <v>0.09823573242</v>
      </c>
      <c r="AD96" s="34" t="n">
        <v>0.09915051447000001</v>
      </c>
      <c r="AE96" s="34" t="n">
        <v>0.1000682784</v>
      </c>
      <c r="AF96" s="34" t="n">
        <v>0.10114805781</v>
      </c>
      <c r="AG96" s="34" t="n">
        <v>0.10203909777</v>
      </c>
      <c r="AH96" s="34" t="n">
        <v>0.10292986665</v>
      </c>
      <c r="AI96" s="34" t="n">
        <v>0.10402146063</v>
      </c>
      <c r="AJ96" s="34" t="n">
        <v>0.10472443884</v>
      </c>
      <c r="AK96" s="33" t="n">
        <v>0.015187</v>
      </c>
    </row>
    <row r="97" ht="15" customHeight="1" s="120">
      <c r="A97" s="16" t="inlineStr">
        <is>
          <t xml:space="preserve">   Motor Gasoline</t>
        </is>
      </c>
      <c r="B97" s="16">
        <f>About!C105</f>
        <v/>
      </c>
      <c r="C97" s="34" t="n"/>
      <c r="D97" s="34" t="n"/>
      <c r="E97" s="34" t="n">
        <v>0.005950206</v>
      </c>
      <c r="F97" s="34" t="n">
        <v>0.005966018999999999</v>
      </c>
      <c r="G97" s="34" t="n">
        <v>0.006098283449999999</v>
      </c>
      <c r="H97" s="34" t="n">
        <v>0.00621782973</v>
      </c>
      <c r="I97" s="34" t="n">
        <v>0.00627468876</v>
      </c>
      <c r="J97" s="34" t="n">
        <v>0.0063584073</v>
      </c>
      <c r="K97" s="34" t="n">
        <v>0.00645495696</v>
      </c>
      <c r="L97" s="34" t="n">
        <v>0.00655243281</v>
      </c>
      <c r="M97" s="34" t="n">
        <v>0.006623659079999999</v>
      </c>
      <c r="N97" s="34" t="n">
        <v>0.00669917745</v>
      </c>
      <c r="O97" s="34" t="n">
        <v>0.00677801655</v>
      </c>
      <c r="P97" s="34" t="n">
        <v>0.006858278819999999</v>
      </c>
      <c r="Q97" s="34" t="n">
        <v>0.00694247175</v>
      </c>
      <c r="R97" s="34" t="n">
        <v>0.00701006103</v>
      </c>
      <c r="S97" s="34" t="n">
        <v>0.007063847819999999</v>
      </c>
      <c r="T97" s="34" t="n">
        <v>0.00713141451</v>
      </c>
      <c r="U97" s="34" t="n">
        <v>0.00719317557</v>
      </c>
      <c r="V97" s="34" t="n">
        <v>0.007244906670000001</v>
      </c>
      <c r="W97" s="34" t="n">
        <v>0.007293497759999999</v>
      </c>
      <c r="X97" s="34" t="n">
        <v>0.00734382828</v>
      </c>
      <c r="Y97" s="34" t="n">
        <v>0.007390047419999999</v>
      </c>
      <c r="Z97" s="34" t="n">
        <v>0.00745076934</v>
      </c>
      <c r="AA97" s="34" t="n">
        <v>0.00751244004</v>
      </c>
      <c r="AB97" s="34" t="n">
        <v>0.00756927648</v>
      </c>
      <c r="AC97" s="34" t="n">
        <v>0.00763377093</v>
      </c>
      <c r="AD97" s="34" t="n">
        <v>0.007700795459999999</v>
      </c>
      <c r="AE97" s="34" t="n">
        <v>0.00777190878</v>
      </c>
      <c r="AF97" s="34" t="n">
        <v>0.00784132785</v>
      </c>
      <c r="AG97" s="34" t="n">
        <v>0.007910046629999999</v>
      </c>
      <c r="AH97" s="34" t="n">
        <v>0.007976845259999999</v>
      </c>
      <c r="AI97" s="34" t="n">
        <v>0.008045044469999998</v>
      </c>
      <c r="AJ97" s="34" t="n">
        <v>0.008102603790000001</v>
      </c>
      <c r="AK97" s="33" t="n">
        <v>0.007598</v>
      </c>
    </row>
    <row r="98" ht="15" customHeight="1" s="120">
      <c r="A98" s="16" t="inlineStr">
        <is>
          <t xml:space="preserve">   Distillate Fuel Oil</t>
        </is>
      </c>
      <c r="B98" s="16">
        <f>About!C106</f>
        <v/>
      </c>
      <c r="C98" s="34" t="n"/>
      <c r="D98" s="34" t="n"/>
      <c r="E98" s="34" t="n">
        <v>0.02840455305</v>
      </c>
      <c r="F98" s="34" t="n">
        <v>0.02860786305</v>
      </c>
      <c r="G98" s="34" t="n">
        <v>0.02867479722</v>
      </c>
      <c r="H98" s="34" t="n">
        <v>0.02875767992999999</v>
      </c>
      <c r="I98" s="34" t="n">
        <v>0.02878404246</v>
      </c>
      <c r="J98" s="34" t="n">
        <v>0.02896261641</v>
      </c>
      <c r="K98" s="34" t="n">
        <v>0.02921463045</v>
      </c>
      <c r="L98" s="34" t="n">
        <v>0.02950656102</v>
      </c>
      <c r="M98" s="34" t="n">
        <v>0.02975042007</v>
      </c>
      <c r="N98" s="34" t="n">
        <v>0.03002025762</v>
      </c>
      <c r="O98" s="34" t="n">
        <v>0.03029072769</v>
      </c>
      <c r="P98" s="34" t="n">
        <v>0.03059447283</v>
      </c>
      <c r="Q98" s="34" t="n">
        <v>0.03100064103</v>
      </c>
      <c r="R98" s="34" t="n">
        <v>0.0313009299</v>
      </c>
      <c r="S98" s="34" t="n">
        <v>0.03156511995</v>
      </c>
      <c r="T98" s="34" t="n">
        <v>0.03189215538</v>
      </c>
      <c r="U98" s="34" t="n">
        <v>0.03220441695</v>
      </c>
      <c r="V98" s="34" t="n">
        <v>0.03246494742</v>
      </c>
      <c r="W98" s="34" t="n">
        <v>0.03270984561</v>
      </c>
      <c r="X98" s="34" t="n">
        <v>0.03296018799</v>
      </c>
      <c r="Y98" s="34" t="n">
        <v>0.03318394194</v>
      </c>
      <c r="Z98" s="34" t="n">
        <v>0.03347542071</v>
      </c>
      <c r="AA98" s="34" t="n">
        <v>0.03378246399</v>
      </c>
      <c r="AB98" s="34" t="n">
        <v>0.03407028318</v>
      </c>
      <c r="AC98" s="34" t="n">
        <v>0.03440382452999999</v>
      </c>
      <c r="AD98" s="34" t="n">
        <v>0.03477070871999999</v>
      </c>
      <c r="AE98" s="34" t="n">
        <v>0.03516138018</v>
      </c>
      <c r="AF98" s="34" t="n">
        <v>0.03556217196</v>
      </c>
      <c r="AG98" s="34" t="n">
        <v>0.03593895057</v>
      </c>
      <c r="AH98" s="34" t="n">
        <v>0.03630142971</v>
      </c>
      <c r="AI98" s="34" t="n">
        <v>0.03667637853</v>
      </c>
      <c r="AJ98" s="34" t="n">
        <v>0.03699817308</v>
      </c>
      <c r="AK98" s="33" t="n">
        <v>0.006867</v>
      </c>
    </row>
    <row r="99" ht="15" customHeight="1" s="120">
      <c r="A99" s="16" t="inlineStr">
        <is>
          <t xml:space="preserve">   Residual Fuel Oil</t>
        </is>
      </c>
      <c r="B99" s="16">
        <f>About!C107</f>
        <v/>
      </c>
      <c r="C99" s="34" t="n"/>
      <c r="D99" s="34" t="n"/>
      <c r="E99" s="34" t="n">
        <v>0.0009122745600000001</v>
      </c>
      <c r="F99" s="34" t="n">
        <v>0.00085579956</v>
      </c>
      <c r="G99" s="34" t="n">
        <v>0.0008857990799999998</v>
      </c>
      <c r="H99" s="34" t="n">
        <v>0.0009363555</v>
      </c>
      <c r="I99" s="34" t="n">
        <v>0.00094918662</v>
      </c>
      <c r="J99" s="34" t="n">
        <v>0.0009733127399999999</v>
      </c>
      <c r="K99" s="34" t="n">
        <v>0.00100310895</v>
      </c>
      <c r="L99" s="34" t="n">
        <v>0.00105703128</v>
      </c>
      <c r="M99" s="34" t="n">
        <v>0.00107874027</v>
      </c>
      <c r="N99" s="34" t="n">
        <v>0.00110388294</v>
      </c>
      <c r="O99" s="34" t="n">
        <v>0.00112215825</v>
      </c>
      <c r="P99" s="34" t="n">
        <v>0.00114099831</v>
      </c>
      <c r="Q99" s="34" t="n">
        <v>0.00113995917</v>
      </c>
      <c r="R99" s="34" t="n">
        <v>0.00114492897</v>
      </c>
      <c r="S99" s="34" t="n">
        <v>0.00115055388</v>
      </c>
      <c r="T99" s="34" t="n">
        <v>0.00115798599</v>
      </c>
      <c r="U99" s="34" t="n">
        <v>0.00115929621</v>
      </c>
      <c r="V99" s="34" t="n">
        <v>0.00115936398</v>
      </c>
      <c r="W99" s="34" t="n">
        <v>0.0011609001</v>
      </c>
      <c r="X99" s="34" t="n">
        <v>0.00116221032</v>
      </c>
      <c r="Y99" s="34" t="n">
        <v>0.00116263953</v>
      </c>
      <c r="Z99" s="34" t="n">
        <v>0.00116751897</v>
      </c>
      <c r="AA99" s="34" t="n">
        <v>0.00117097524</v>
      </c>
      <c r="AB99" s="34" t="n">
        <v>0.0011749059</v>
      </c>
      <c r="AC99" s="34" t="n">
        <v>0.00117802332</v>
      </c>
      <c r="AD99" s="34" t="n">
        <v>0.00117935613</v>
      </c>
      <c r="AE99" s="34" t="n">
        <v>0.0011807793</v>
      </c>
      <c r="AF99" s="34" t="n">
        <v>0.00118014678</v>
      </c>
      <c r="AG99" s="34" t="n">
        <v>0.00118265427</v>
      </c>
      <c r="AH99" s="34" t="n">
        <v>0.00118353528</v>
      </c>
      <c r="AI99" s="34" t="n">
        <v>0.00118470996</v>
      </c>
      <c r="AJ99" s="34" t="n">
        <v>0.00118107297</v>
      </c>
      <c r="AK99" s="33" t="n">
        <v>0.009955</v>
      </c>
    </row>
    <row r="100" ht="15" customHeight="1" s="120">
      <c r="A100" s="16" t="inlineStr">
        <is>
          <t xml:space="preserve">   Petrochemical Feedstocks</t>
        </is>
      </c>
      <c r="B100" s="16">
        <f>About!C108</f>
        <v/>
      </c>
      <c r="C100" s="34" t="n"/>
      <c r="D100" s="34" t="n"/>
      <c r="E100" s="34" t="n">
        <v>0.014238477</v>
      </c>
      <c r="F100" s="34" t="n">
        <v>0.01280853</v>
      </c>
      <c r="G100" s="34" t="n">
        <v>0.0143148312</v>
      </c>
      <c r="H100" s="34" t="n">
        <v>0.01573657803</v>
      </c>
      <c r="I100" s="34" t="n">
        <v>0.01661582601</v>
      </c>
      <c r="J100" s="34" t="n">
        <v>0.01746121158</v>
      </c>
      <c r="K100" s="34" t="n">
        <v>0.01811525985</v>
      </c>
      <c r="L100" s="34" t="n">
        <v>0.0186850926</v>
      </c>
      <c r="M100" s="34" t="n">
        <v>0.01919239623</v>
      </c>
      <c r="N100" s="34" t="n">
        <v>0.01975443543</v>
      </c>
      <c r="O100" s="34" t="n">
        <v>0.02032462962</v>
      </c>
      <c r="P100" s="34" t="n">
        <v>0.02093300091</v>
      </c>
      <c r="Q100" s="34" t="n">
        <v>0.02148078582</v>
      </c>
      <c r="R100" s="34" t="n">
        <v>0.02197083069</v>
      </c>
      <c r="S100" s="34" t="n">
        <v>0.02244928689</v>
      </c>
      <c r="T100" s="34" t="n">
        <v>0.02294992647</v>
      </c>
      <c r="U100" s="34" t="n">
        <v>0.02348056557</v>
      </c>
      <c r="V100" s="34" t="n">
        <v>0.02391329961</v>
      </c>
      <c r="W100" s="34" t="n">
        <v>0.02434180932</v>
      </c>
      <c r="X100" s="34" t="n">
        <v>0.02476681758</v>
      </c>
      <c r="Y100" s="34" t="n">
        <v>0.02522392623</v>
      </c>
      <c r="Z100" s="34" t="n">
        <v>0.02571358707</v>
      </c>
      <c r="AA100" s="34" t="n">
        <v>0.02616918219</v>
      </c>
      <c r="AB100" s="34" t="n">
        <v>0.0267099642</v>
      </c>
      <c r="AC100" s="34" t="n">
        <v>0.02720305872</v>
      </c>
      <c r="AD100" s="34" t="n">
        <v>0.02773175508</v>
      </c>
      <c r="AE100" s="34" t="n">
        <v>0.02826219087</v>
      </c>
      <c r="AF100" s="34" t="n">
        <v>0.02886484689</v>
      </c>
      <c r="AG100" s="34" t="n">
        <v>0.02938952223</v>
      </c>
      <c r="AH100" s="34" t="n">
        <v>0.02991058317</v>
      </c>
      <c r="AI100" s="34" t="n">
        <v>0.03050194419</v>
      </c>
      <c r="AJ100" s="34" t="n">
        <v>0.03097829952</v>
      </c>
      <c r="AK100" s="33" t="n">
        <v>0.022958</v>
      </c>
    </row>
    <row r="101" ht="15" customHeight="1" s="120">
      <c r="A101" s="16" t="inlineStr">
        <is>
          <t xml:space="preserve">   Petroleum Coke</t>
        </is>
      </c>
      <c r="B101" s="16">
        <f>About!C109</f>
        <v/>
      </c>
      <c r="C101" s="34" t="n"/>
      <c r="D101" s="34" t="n"/>
      <c r="E101" s="34" t="n">
        <v>0.00292386888</v>
      </c>
      <c r="F101" s="34" t="n">
        <v>0.00268362423</v>
      </c>
      <c r="G101" s="34" t="n">
        <v>0.00225271998</v>
      </c>
      <c r="H101" s="34" t="n">
        <v>0.00193139982</v>
      </c>
      <c r="I101" s="34" t="n">
        <v>0.00173689992</v>
      </c>
      <c r="J101" s="34" t="n">
        <v>0.00157549437</v>
      </c>
      <c r="K101" s="34" t="n">
        <v>0.00147659535</v>
      </c>
      <c r="L101" s="34" t="n">
        <v>0.00150302565</v>
      </c>
      <c r="M101" s="34" t="n">
        <v>0.00149037525</v>
      </c>
      <c r="N101" s="34" t="n">
        <v>0.00151237791</v>
      </c>
      <c r="O101" s="34" t="n">
        <v>0.00147664053</v>
      </c>
      <c r="P101" s="34" t="n">
        <v>0.00145332765</v>
      </c>
      <c r="Q101" s="34" t="n">
        <v>0.00142804944</v>
      </c>
      <c r="R101" s="34" t="n">
        <v>0.00143211564</v>
      </c>
      <c r="S101" s="34" t="n">
        <v>0.00143575263</v>
      </c>
      <c r="T101" s="34" t="n">
        <v>0.00144693468</v>
      </c>
      <c r="U101" s="34" t="n">
        <v>0.00142100136</v>
      </c>
      <c r="V101" s="34" t="n">
        <v>0.0014227182</v>
      </c>
      <c r="W101" s="34" t="n">
        <v>0.00143850861</v>
      </c>
      <c r="X101" s="34" t="n">
        <v>0.00144806418</v>
      </c>
      <c r="Y101" s="34" t="n">
        <v>0.0014489226</v>
      </c>
      <c r="Z101" s="34" t="n">
        <v>0.00144871929</v>
      </c>
      <c r="AA101" s="34" t="n">
        <v>0.00145174635</v>
      </c>
      <c r="AB101" s="34" t="n">
        <v>0.00146042091</v>
      </c>
      <c r="AC101" s="34" t="n">
        <v>0.00147006684</v>
      </c>
      <c r="AD101" s="34" t="n">
        <v>0.00148233321</v>
      </c>
      <c r="AE101" s="34" t="n">
        <v>0.0014995242</v>
      </c>
      <c r="AF101" s="34" t="n">
        <v>0.00150876351</v>
      </c>
      <c r="AG101" s="34" t="n">
        <v>0.00153162459</v>
      </c>
      <c r="AH101" s="34" t="n">
        <v>0.00154443312</v>
      </c>
      <c r="AI101" s="34" t="n">
        <v>0.00155468898</v>
      </c>
      <c r="AJ101" s="34" t="n">
        <v>0.0015616467</v>
      </c>
      <c r="AK101" s="33" t="n">
        <v>-0.002254</v>
      </c>
    </row>
    <row r="102" ht="15" customHeight="1" s="120">
      <c r="A102" s="16" t="inlineStr">
        <is>
          <t xml:space="preserve">   Asphalt and Road Oil</t>
        </is>
      </c>
      <c r="B102" s="16">
        <f>About!C110</f>
        <v/>
      </c>
      <c r="C102" s="34" t="n"/>
      <c r="D102" s="34" t="n"/>
      <c r="E102" s="34" t="n">
        <v>0.018880722</v>
      </c>
      <c r="F102" s="34" t="n">
        <v>0.018925902</v>
      </c>
      <c r="G102" s="34" t="n">
        <v>0.01904669073</v>
      </c>
      <c r="H102" s="34" t="n">
        <v>0.01924435323</v>
      </c>
      <c r="I102" s="34" t="n">
        <v>0.0193036068</v>
      </c>
      <c r="J102" s="34" t="n">
        <v>0.0193309407</v>
      </c>
      <c r="K102" s="34" t="n">
        <v>0.01936947924</v>
      </c>
      <c r="L102" s="34" t="n">
        <v>0.01943618751</v>
      </c>
      <c r="M102" s="34" t="n">
        <v>0.01953343746</v>
      </c>
      <c r="N102" s="34" t="n">
        <v>0.01966646997</v>
      </c>
      <c r="O102" s="34" t="n">
        <v>0.01982979567</v>
      </c>
      <c r="P102" s="34" t="n">
        <v>0.02026286856</v>
      </c>
      <c r="Q102" s="34" t="n">
        <v>0.02076072957</v>
      </c>
      <c r="R102" s="34" t="n">
        <v>0.02116588122</v>
      </c>
      <c r="S102" s="34" t="n">
        <v>0.02163939021</v>
      </c>
      <c r="T102" s="34" t="n">
        <v>0.02212697277</v>
      </c>
      <c r="U102" s="34" t="n">
        <v>0.02259049698</v>
      </c>
      <c r="V102" s="34" t="n">
        <v>0.02305817775</v>
      </c>
      <c r="W102" s="34" t="n">
        <v>0.0235733427</v>
      </c>
      <c r="X102" s="34" t="n">
        <v>0.0240375672</v>
      </c>
      <c r="Y102" s="34" t="n">
        <v>0.02449293642</v>
      </c>
      <c r="Z102" s="34" t="n">
        <v>0.02502253638</v>
      </c>
      <c r="AA102" s="34" t="n">
        <v>0.02554334883</v>
      </c>
      <c r="AB102" s="34" t="n">
        <v>0.02607839298</v>
      </c>
      <c r="AC102" s="34" t="n">
        <v>0.02662748811</v>
      </c>
      <c r="AD102" s="34" t="n">
        <v>0.0271820952</v>
      </c>
      <c r="AE102" s="34" t="n">
        <v>0.02775100176</v>
      </c>
      <c r="AF102" s="34" t="n">
        <v>0.02833465959</v>
      </c>
      <c r="AG102" s="34" t="n">
        <v>0.02892685644</v>
      </c>
      <c r="AH102" s="34" t="n">
        <v>0.02952049905</v>
      </c>
      <c r="AI102" s="34" t="n">
        <v>0.03013627986</v>
      </c>
      <c r="AJ102" s="34" t="n">
        <v>0.03076294905</v>
      </c>
      <c r="AK102" s="33" t="n">
        <v>0.01911</v>
      </c>
    </row>
    <row r="103" ht="15" customHeight="1" s="120">
      <c r="A103" s="16" t="inlineStr">
        <is>
          <t xml:space="preserve">   Miscellaneous Petroleum 3/</t>
        </is>
      </c>
      <c r="B103" s="16">
        <f>About!C111</f>
        <v/>
      </c>
      <c r="C103" s="34" t="n"/>
      <c r="D103" s="34" t="n"/>
      <c r="E103" s="34" t="n">
        <v>0.008864316000000001</v>
      </c>
      <c r="F103" s="34" t="n">
        <v>0.004542849</v>
      </c>
      <c r="G103" s="34" t="n">
        <v>0.005772897089999999</v>
      </c>
      <c r="H103" s="34" t="n">
        <v>0.006707806829999999</v>
      </c>
      <c r="I103" s="34" t="n">
        <v>0.0068646492</v>
      </c>
      <c r="J103" s="34" t="n">
        <v>0.007024315319999999</v>
      </c>
      <c r="K103" s="34" t="n">
        <v>0.007375657589999999</v>
      </c>
      <c r="L103" s="34" t="n">
        <v>0.008403547769999999</v>
      </c>
      <c r="M103" s="34" t="n">
        <v>0.00882979848</v>
      </c>
      <c r="N103" s="34" t="n">
        <v>0.009447634979999999</v>
      </c>
      <c r="O103" s="34" t="n">
        <v>0.00971320302</v>
      </c>
      <c r="P103" s="34" t="n">
        <v>0.0100326708</v>
      </c>
      <c r="Q103" s="34" t="n">
        <v>0.009948116430000001</v>
      </c>
      <c r="R103" s="34" t="n">
        <v>0.01002871755</v>
      </c>
      <c r="S103" s="34" t="n">
        <v>0.01013430321</v>
      </c>
      <c r="T103" s="34" t="n">
        <v>0.01027892439</v>
      </c>
      <c r="U103" s="34" t="n">
        <v>0.01027623618</v>
      </c>
      <c r="V103" s="34" t="n">
        <v>0.01025927109</v>
      </c>
      <c r="W103" s="34" t="n">
        <v>0.01031389371</v>
      </c>
      <c r="X103" s="34" t="n">
        <v>0.01034651367</v>
      </c>
      <c r="Y103" s="34" t="n">
        <v>0.01031811804</v>
      </c>
      <c r="Z103" s="34" t="n">
        <v>0.01028244843</v>
      </c>
      <c r="AA103" s="34" t="n">
        <v>0.01026186894</v>
      </c>
      <c r="AB103" s="34" t="n">
        <v>0.01029505365</v>
      </c>
      <c r="AC103" s="34" t="n">
        <v>0.01033300485</v>
      </c>
      <c r="AD103" s="34" t="n">
        <v>0.0103914</v>
      </c>
      <c r="AE103" s="34" t="n">
        <v>0.01049294205</v>
      </c>
      <c r="AF103" s="34" t="n">
        <v>0.01053163872</v>
      </c>
      <c r="AG103" s="34" t="n">
        <v>0.01067775084</v>
      </c>
      <c r="AH103" s="34" t="n">
        <v>0.01074800574</v>
      </c>
      <c r="AI103" s="34" t="n">
        <v>0.01080059526</v>
      </c>
      <c r="AJ103" s="34" t="n">
        <v>0.01083283119</v>
      </c>
      <c r="AK103" s="33" t="n">
        <v>-0.008094</v>
      </c>
    </row>
    <row r="104" ht="15" customHeight="1" s="120">
      <c r="A104" s="16" t="inlineStr">
        <is>
          <t xml:space="preserve">     Petroleum and Other Liquids Subtotal</t>
        </is>
      </c>
      <c r="B104" s="16" t="n"/>
      <c r="C104" s="34" t="n"/>
      <c r="D104" s="34" t="n"/>
      <c r="E104" s="34">
        <f>SUM(E95:E103)</f>
        <v/>
      </c>
      <c r="F104" s="34">
        <f>SUM(F95:F103)</f>
        <v/>
      </c>
      <c r="G104" s="34">
        <f>SUM(G95:G103)</f>
        <v/>
      </c>
      <c r="H104" s="34">
        <f>SUM(H95:H103)</f>
        <v/>
      </c>
      <c r="I104" s="34">
        <f>SUM(I95:I103)</f>
        <v/>
      </c>
      <c r="J104" s="34">
        <f>SUM(J95:J103)</f>
        <v/>
      </c>
      <c r="K104" s="34">
        <f>SUM(K95:K103)</f>
        <v/>
      </c>
      <c r="L104" s="34">
        <f>SUM(L95:L103)</f>
        <v/>
      </c>
      <c r="M104" s="34">
        <f>SUM(M95:M103)</f>
        <v/>
      </c>
      <c r="N104" s="34">
        <f>SUM(N95:N103)</f>
        <v/>
      </c>
      <c r="O104" s="34">
        <f>SUM(O95:O103)</f>
        <v/>
      </c>
      <c r="P104" s="34">
        <f>SUM(P95:P103)</f>
        <v/>
      </c>
      <c r="Q104" s="34">
        <f>SUM(Q95:Q103)</f>
        <v/>
      </c>
      <c r="R104" s="34">
        <f>SUM(R95:R103)</f>
        <v/>
      </c>
      <c r="S104" s="34">
        <f>SUM(S95:S103)</f>
        <v/>
      </c>
      <c r="T104" s="34">
        <f>SUM(T95:T103)</f>
        <v/>
      </c>
      <c r="U104" s="34">
        <f>SUM(U95:U103)</f>
        <v/>
      </c>
      <c r="V104" s="34">
        <f>SUM(V95:V103)</f>
        <v/>
      </c>
      <c r="W104" s="34">
        <f>SUM(W95:W103)</f>
        <v/>
      </c>
      <c r="X104" s="34">
        <f>SUM(X95:X103)</f>
        <v/>
      </c>
      <c r="Y104" s="34">
        <f>SUM(Y95:Y103)</f>
        <v/>
      </c>
      <c r="Z104" s="34">
        <f>SUM(Z95:Z103)</f>
        <v/>
      </c>
      <c r="AA104" s="34">
        <f>SUM(AA95:AA103)</f>
        <v/>
      </c>
      <c r="AB104" s="34">
        <f>SUM(AB95:AB103)</f>
        <v/>
      </c>
      <c r="AC104" s="34">
        <f>SUM(AC95:AC103)</f>
        <v/>
      </c>
      <c r="AD104" s="34">
        <f>SUM(AD95:AD103)</f>
        <v/>
      </c>
      <c r="AE104" s="34">
        <f>SUM(AE95:AE103)</f>
        <v/>
      </c>
      <c r="AF104" s="34">
        <f>SUM(AF95:AF103)</f>
        <v/>
      </c>
      <c r="AG104" s="34">
        <f>SUM(AG95:AG103)</f>
        <v/>
      </c>
      <c r="AH104" s="34">
        <f>SUM(AH95:AH103)</f>
        <v/>
      </c>
      <c r="AI104" s="34">
        <f>SUM(AI95:AI103)</f>
        <v/>
      </c>
      <c r="AJ104" s="34">
        <f>SUM(AJ95:AJ103)</f>
        <v/>
      </c>
      <c r="AK104" s="33" t="n">
        <v>0.011661</v>
      </c>
    </row>
    <row r="105" ht="15" customHeight="1" s="120">
      <c r="A105" s="16" t="inlineStr">
        <is>
          <t xml:space="preserve">   Natural Gas Heat and Power</t>
        </is>
      </c>
      <c r="B105" s="16" t="n"/>
      <c r="C105" s="34" t="n"/>
      <c r="D105" s="34" t="n"/>
      <c r="E105" s="34" t="n">
        <v>0.14198088339</v>
      </c>
      <c r="F105" s="34" t="n">
        <v>0.14836255839</v>
      </c>
      <c r="G105" s="34" t="n">
        <v>0.15217270074</v>
      </c>
      <c r="H105" s="34" t="n">
        <v>0.15629758956</v>
      </c>
      <c r="I105" s="34" t="n">
        <v>0.16035168132</v>
      </c>
      <c r="J105" s="34" t="n">
        <v>0.16335917838</v>
      </c>
      <c r="K105" s="34" t="n">
        <v>0.16458861654</v>
      </c>
      <c r="L105" s="34" t="n">
        <v>0.16321776498</v>
      </c>
      <c r="M105" s="34" t="n">
        <v>0.1635861627</v>
      </c>
      <c r="N105" s="34" t="n">
        <v>0.16372818603</v>
      </c>
      <c r="O105" s="34" t="n">
        <v>0.1650771027</v>
      </c>
      <c r="P105" s="34" t="n">
        <v>0.16625643624</v>
      </c>
      <c r="Q105" s="34" t="n">
        <v>0.16836096582</v>
      </c>
      <c r="R105" s="34" t="n">
        <v>0.16968426543</v>
      </c>
      <c r="S105" s="34" t="n">
        <v>0.170760069</v>
      </c>
      <c r="T105" s="34" t="n">
        <v>0.17197340049</v>
      </c>
      <c r="U105" s="34" t="n">
        <v>0.17381803212</v>
      </c>
      <c r="V105" s="34" t="n">
        <v>0.17556523308</v>
      </c>
      <c r="W105" s="34" t="n">
        <v>0.17715559167</v>
      </c>
      <c r="X105" s="34" t="n">
        <v>0.17882682246</v>
      </c>
      <c r="Y105" s="34" t="n">
        <v>0.18078255171</v>
      </c>
      <c r="Z105" s="34" t="n">
        <v>0.1830074634</v>
      </c>
      <c r="AA105" s="34" t="n">
        <v>0.18522679536</v>
      </c>
      <c r="AB105" s="34" t="n">
        <v>0.18747594612</v>
      </c>
      <c r="AC105" s="34" t="n">
        <v>0.18962899902</v>
      </c>
      <c r="AD105" s="34" t="n">
        <v>0.19197539973</v>
      </c>
      <c r="AE105" s="34" t="n">
        <v>0.19427894721</v>
      </c>
      <c r="AF105" s="34" t="n">
        <v>0.19697411493</v>
      </c>
      <c r="AG105" s="34" t="n">
        <v>0.19919317581</v>
      </c>
      <c r="AH105" s="34" t="n">
        <v>0.20163226329</v>
      </c>
      <c r="AI105" s="34" t="n">
        <v>0.20440233945</v>
      </c>
      <c r="AJ105" s="34" t="n">
        <v>0.20673188802</v>
      </c>
      <c r="AK105" s="33" t="n">
        <v>0.008165</v>
      </c>
    </row>
    <row r="106" ht="15" customHeight="1" s="120">
      <c r="A106" s="16" t="inlineStr">
        <is>
          <t xml:space="preserve">   Natural Gas Feedstocks</t>
        </is>
      </c>
      <c r="B106" s="16" t="n"/>
      <c r="C106" s="34" t="n"/>
      <c r="D106" s="34" t="n"/>
      <c r="E106" s="34" t="n">
        <v>0.019079514</v>
      </c>
      <c r="F106" s="34" t="n">
        <v>0.019257975</v>
      </c>
      <c r="G106" s="34" t="n">
        <v>0.020148021</v>
      </c>
      <c r="H106" s="34" t="n">
        <v>0.0204753501</v>
      </c>
      <c r="I106" s="34" t="n">
        <v>0.02092730823</v>
      </c>
      <c r="J106" s="34" t="n">
        <v>0.02128138389</v>
      </c>
      <c r="K106" s="34" t="n">
        <v>0.02149025103</v>
      </c>
      <c r="L106" s="34" t="n">
        <v>0.02168461539</v>
      </c>
      <c r="M106" s="34" t="n">
        <v>0.02186409294</v>
      </c>
      <c r="N106" s="34" t="n">
        <v>0.02204052084</v>
      </c>
      <c r="O106" s="34" t="n">
        <v>0.02225675232</v>
      </c>
      <c r="P106" s="34" t="n">
        <v>0.02248125174</v>
      </c>
      <c r="Q106" s="34" t="n">
        <v>0.02270380842</v>
      </c>
      <c r="R106" s="34" t="n">
        <v>0.02309933673</v>
      </c>
      <c r="S106" s="34" t="n">
        <v>0.02327811399</v>
      </c>
      <c r="T106" s="34" t="n">
        <v>0.02349355482</v>
      </c>
      <c r="U106" s="34" t="n">
        <v>0.02371267782</v>
      </c>
      <c r="V106" s="34" t="n">
        <v>0.023947659</v>
      </c>
      <c r="W106" s="34" t="n">
        <v>0.02421779022</v>
      </c>
      <c r="X106" s="34" t="n">
        <v>0.02449259757</v>
      </c>
      <c r="Y106" s="34" t="n">
        <v>0.02476507815</v>
      </c>
      <c r="Z106" s="34" t="n">
        <v>0.02502947150999999</v>
      </c>
      <c r="AA106" s="34" t="n">
        <v>0.025239807</v>
      </c>
      <c r="AB106" s="34" t="n">
        <v>0.02547815409</v>
      </c>
      <c r="AC106" s="34" t="n">
        <v>0.02570800734</v>
      </c>
      <c r="AD106" s="34" t="n">
        <v>0.02595114351</v>
      </c>
      <c r="AE106" s="34" t="n">
        <v>0.0261994302</v>
      </c>
      <c r="AF106" s="34" t="n">
        <v>0.02646748314</v>
      </c>
      <c r="AG106" s="34" t="n">
        <v>0.02670519771</v>
      </c>
      <c r="AH106" s="34" t="n">
        <v>0.02694758841</v>
      </c>
      <c r="AI106" s="34" t="n">
        <v>0.02720945169</v>
      </c>
      <c r="AJ106" s="34" t="n">
        <v>0.02743770105</v>
      </c>
      <c r="AK106" s="33" t="n">
        <v>0.00783</v>
      </c>
    </row>
    <row r="107" ht="15" customHeight="1" s="120">
      <c r="A107" s="16" t="inlineStr">
        <is>
          <t xml:space="preserve">   Lease and Plant Fuel 4/</t>
        </is>
      </c>
      <c r="B107" s="16" t="n"/>
      <c r="C107" s="34" t="n"/>
      <c r="D107" s="34" t="n"/>
      <c r="E107" s="34" t="n">
        <v>0.04318661322</v>
      </c>
      <c r="F107" s="34" t="n">
        <v>0.04425875721</v>
      </c>
      <c r="G107" s="34" t="n">
        <v>0.04654256103</v>
      </c>
      <c r="H107" s="34" t="n">
        <v>0.04861767843</v>
      </c>
      <c r="I107" s="34" t="n">
        <v>0.04955902632</v>
      </c>
      <c r="J107" s="34" t="n">
        <v>0.05070508479</v>
      </c>
      <c r="K107" s="34" t="n">
        <v>0.05212215549</v>
      </c>
      <c r="L107" s="34" t="n">
        <v>0.05294578688999999</v>
      </c>
      <c r="M107" s="34" t="n">
        <v>0.05335676675999999</v>
      </c>
      <c r="N107" s="34" t="n">
        <v>0.05382126234</v>
      </c>
      <c r="O107" s="34" t="n">
        <v>0.05403941397</v>
      </c>
      <c r="P107" s="34" t="n">
        <v>0.05398723107</v>
      </c>
      <c r="Q107" s="34" t="n">
        <v>0.05419252899</v>
      </c>
      <c r="R107" s="34" t="n">
        <v>0.05462745425999999</v>
      </c>
      <c r="S107" s="34" t="n">
        <v>0.05487709634999999</v>
      </c>
      <c r="T107" s="34" t="n">
        <v>0.05532189345</v>
      </c>
      <c r="U107" s="34" t="n">
        <v>0.05545390940999999</v>
      </c>
      <c r="V107" s="34" t="n">
        <v>0.05560537536</v>
      </c>
      <c r="W107" s="34" t="n">
        <v>0.05538860172</v>
      </c>
      <c r="X107" s="34" t="n">
        <v>0.05551006815</v>
      </c>
      <c r="Y107" s="34" t="n">
        <v>0.05562941112</v>
      </c>
      <c r="Z107" s="34" t="n">
        <v>0.05657306319</v>
      </c>
      <c r="AA107" s="34" t="n">
        <v>0.05668741376999999</v>
      </c>
      <c r="AB107" s="34" t="n">
        <v>0.05682435434999999</v>
      </c>
      <c r="AC107" s="34" t="n">
        <v>0.05697234143999999</v>
      </c>
      <c r="AD107" s="34" t="n">
        <v>0.05700505176</v>
      </c>
      <c r="AE107" s="34" t="n">
        <v>0.05689094967</v>
      </c>
      <c r="AF107" s="34" t="n">
        <v>0.05693725917</v>
      </c>
      <c r="AG107" s="34" t="n">
        <v>0.05699375676</v>
      </c>
      <c r="AH107" s="34" t="n">
        <v>0.05711346117</v>
      </c>
      <c r="AI107" s="34" t="n">
        <v>0.05713492167</v>
      </c>
      <c r="AJ107" s="34" t="n">
        <v>0.05684610851999999</v>
      </c>
      <c r="AK107" s="33" t="n">
        <v>0.009185</v>
      </c>
    </row>
    <row r="108" ht="15" customHeight="1" s="120">
      <c r="A108" s="16" t="inlineStr">
        <is>
          <t xml:space="preserve">   Natural Gas Liquefaction for Export 5/</t>
        </is>
      </c>
      <c r="B108" s="16" t="n"/>
      <c r="C108" s="34" t="n"/>
      <c r="D108" s="34" t="n"/>
      <c r="E108" s="34" t="n"/>
      <c r="F108" s="34" t="n"/>
      <c r="G108" s="34" t="n"/>
      <c r="H108" s="34" t="n"/>
      <c r="I108" s="34" t="n"/>
      <c r="J108" s="34" t="n"/>
      <c r="K108" s="34" t="n"/>
      <c r="L108" s="34" t="n"/>
      <c r="M108" s="34" t="n"/>
      <c r="N108" s="34" t="n"/>
      <c r="O108" s="34" t="n"/>
      <c r="P108" s="34" t="n"/>
      <c r="Q108" s="34" t="n"/>
      <c r="R108" s="34" t="n"/>
      <c r="S108" s="34" t="n"/>
      <c r="T108" s="34" t="n"/>
      <c r="U108" s="34" t="n"/>
      <c r="V108" s="34" t="n"/>
      <c r="W108" s="34" t="n"/>
      <c r="X108" s="34" t="n"/>
      <c r="Y108" s="34" t="n"/>
      <c r="Z108" s="34" t="n"/>
      <c r="AA108" s="34" t="n"/>
      <c r="AB108" s="34" t="n"/>
      <c r="AC108" s="34" t="n"/>
      <c r="AD108" s="34" t="n"/>
      <c r="AE108" s="34" t="n"/>
      <c r="AF108" s="34" t="n"/>
      <c r="AG108" s="34" t="n"/>
      <c r="AH108" s="34" t="n"/>
      <c r="AI108" s="34" t="n"/>
      <c r="AJ108" s="34" t="n"/>
      <c r="AK108" s="33" t="n">
        <v>0.049936</v>
      </c>
    </row>
    <row r="109" ht="15" customHeight="1" s="120">
      <c r="A109" s="16" t="inlineStr">
        <is>
          <t xml:space="preserve">     Natural Gas Subtotal</t>
        </is>
      </c>
      <c r="B109" s="16" t="n"/>
      <c r="C109" s="34" t="n"/>
      <c r="D109" s="34" t="n"/>
      <c r="E109" s="34">
        <f>SUM(E105:E108)</f>
        <v/>
      </c>
      <c r="F109" s="34">
        <f>SUM(F105:F108)</f>
        <v/>
      </c>
      <c r="G109" s="34">
        <f>SUM(G105:G108)</f>
        <v/>
      </c>
      <c r="H109" s="34">
        <f>SUM(H105:H108)</f>
        <v/>
      </c>
      <c r="I109" s="34">
        <f>SUM(I105:I108)</f>
        <v/>
      </c>
      <c r="J109" s="34">
        <f>SUM(J105:J108)</f>
        <v/>
      </c>
      <c r="K109" s="34">
        <f>SUM(K105:K108)</f>
        <v/>
      </c>
      <c r="L109" s="34">
        <f>SUM(L105:L108)</f>
        <v/>
      </c>
      <c r="M109" s="34">
        <f>SUM(M105:M108)</f>
        <v/>
      </c>
      <c r="N109" s="34">
        <f>SUM(N105:N108)</f>
        <v/>
      </c>
      <c r="O109" s="34">
        <f>SUM(O105:O108)</f>
        <v/>
      </c>
      <c r="P109" s="34">
        <f>SUM(P105:P108)</f>
        <v/>
      </c>
      <c r="Q109" s="34">
        <f>SUM(Q105:Q108)</f>
        <v/>
      </c>
      <c r="R109" s="34">
        <f>SUM(R105:R108)</f>
        <v/>
      </c>
      <c r="S109" s="34">
        <f>SUM(S105:S108)</f>
        <v/>
      </c>
      <c r="T109" s="34">
        <f>SUM(T105:T108)</f>
        <v/>
      </c>
      <c r="U109" s="34">
        <f>SUM(U105:U108)</f>
        <v/>
      </c>
      <c r="V109" s="34">
        <f>SUM(V105:V108)</f>
        <v/>
      </c>
      <c r="W109" s="34">
        <f>SUM(W105:W108)</f>
        <v/>
      </c>
      <c r="X109" s="34">
        <f>SUM(X105:X108)</f>
        <v/>
      </c>
      <c r="Y109" s="34">
        <f>SUM(Y105:Y108)</f>
        <v/>
      </c>
      <c r="Z109" s="34">
        <f>SUM(Z105:Z108)</f>
        <v/>
      </c>
      <c r="AA109" s="34">
        <f>SUM(AA105:AA108)</f>
        <v/>
      </c>
      <c r="AB109" s="34">
        <f>SUM(AB105:AB108)</f>
        <v/>
      </c>
      <c r="AC109" s="34">
        <f>SUM(AC105:AC108)</f>
        <v/>
      </c>
      <c r="AD109" s="34">
        <f>SUM(AD105:AD108)</f>
        <v/>
      </c>
      <c r="AE109" s="34">
        <f>SUM(AE105:AE108)</f>
        <v/>
      </c>
      <c r="AF109" s="34">
        <f>SUM(AF105:AF108)</f>
        <v/>
      </c>
      <c r="AG109" s="34">
        <f>SUM(AG105:AG108)</f>
        <v/>
      </c>
      <c r="AH109" s="34">
        <f>SUM(AH105:AH108)</f>
        <v/>
      </c>
      <c r="AI109" s="34">
        <f>SUM(AI105:AI108)</f>
        <v/>
      </c>
      <c r="AJ109" s="34">
        <f>SUM(AJ105:AJ108)</f>
        <v/>
      </c>
      <c r="AK109" s="33" t="n">
        <v>0.009362000000000001</v>
      </c>
    </row>
    <row r="110" ht="15" customHeight="1" s="120">
      <c r="A110" s="16" t="inlineStr">
        <is>
          <t xml:space="preserve">   Metallurgical Coal and Coke 6/</t>
        </is>
      </c>
      <c r="B110" s="16" t="n"/>
      <c r="C110" s="34" t="n"/>
      <c r="D110" s="34" t="n"/>
      <c r="E110" s="34" t="n">
        <v>0.013077351</v>
      </c>
      <c r="F110" s="34" t="n">
        <v>0.012982473</v>
      </c>
      <c r="G110" s="34" t="n">
        <v>0.01151581725</v>
      </c>
      <c r="H110" s="34" t="n">
        <v>0.01082284641</v>
      </c>
      <c r="I110" s="34" t="n">
        <v>0.01103568939</v>
      </c>
      <c r="J110" s="34" t="n">
        <v>0.01078139376</v>
      </c>
      <c r="K110" s="34" t="n">
        <v>0.01060049304</v>
      </c>
      <c r="L110" s="34" t="n">
        <v>0.01047197853</v>
      </c>
      <c r="M110" s="34" t="n">
        <v>0.01033625781</v>
      </c>
      <c r="N110" s="34" t="n">
        <v>0.0102104541</v>
      </c>
      <c r="O110" s="34" t="n">
        <v>0.01007886735</v>
      </c>
      <c r="P110" s="34" t="n">
        <v>0.00998127855</v>
      </c>
      <c r="Q110" s="34" t="n">
        <v>0.00996462972</v>
      </c>
      <c r="R110" s="34" t="n">
        <v>0.009991172969999998</v>
      </c>
      <c r="S110" s="34" t="n">
        <v>0.01006020801</v>
      </c>
      <c r="T110" s="34" t="n">
        <v>0.01008629946</v>
      </c>
      <c r="U110" s="34" t="n">
        <v>0.01007909325</v>
      </c>
      <c r="V110" s="34" t="n">
        <v>0.01011645711</v>
      </c>
      <c r="W110" s="34" t="n">
        <v>0.01013360292</v>
      </c>
      <c r="X110" s="34" t="n">
        <v>0.01015931034</v>
      </c>
      <c r="Y110" s="34" t="n">
        <v>0.01016319582</v>
      </c>
      <c r="Z110" s="34" t="n">
        <v>0.01016405424</v>
      </c>
      <c r="AA110" s="34" t="n">
        <v>0.0101200941</v>
      </c>
      <c r="AB110" s="34" t="n">
        <v>0.01012901715</v>
      </c>
      <c r="AC110" s="34" t="n">
        <v>0.01006944732</v>
      </c>
      <c r="AD110" s="34" t="n">
        <v>0.01004855157</v>
      </c>
      <c r="AE110" s="34" t="n">
        <v>0.01002058515</v>
      </c>
      <c r="AF110" s="34" t="n">
        <v>0.009978048179999999</v>
      </c>
      <c r="AG110" s="34" t="n">
        <v>0.009904901759999999</v>
      </c>
      <c r="AH110" s="34" t="n">
        <v>0.009872869139999999</v>
      </c>
      <c r="AI110" s="34" t="n">
        <v>0.00978930873</v>
      </c>
      <c r="AJ110" s="34" t="n">
        <v>0.009719392679999999</v>
      </c>
      <c r="AK110" s="33" t="n">
        <v>-0.004522</v>
      </c>
    </row>
    <row r="111" ht="15" customHeight="1" s="120">
      <c r="A111" s="16" t="inlineStr">
        <is>
          <t xml:space="preserve">   Other Industrial Coal</t>
        </is>
      </c>
      <c r="B111" s="16" t="n"/>
      <c r="C111" s="34" t="n"/>
      <c r="D111" s="34" t="n"/>
      <c r="E111" s="34" t="n">
        <v>0.01151125407</v>
      </c>
      <c r="F111" s="34" t="n">
        <v>0.01027293804</v>
      </c>
      <c r="G111" s="34" t="n">
        <v>0.0106464411</v>
      </c>
      <c r="H111" s="34" t="n">
        <v>0.0111815982</v>
      </c>
      <c r="I111" s="34" t="n">
        <v>0.01145859678</v>
      </c>
      <c r="J111" s="34" t="n">
        <v>0.01169143191</v>
      </c>
      <c r="K111" s="34" t="n">
        <v>0.01188974952</v>
      </c>
      <c r="L111" s="34" t="n">
        <v>0.01205088399</v>
      </c>
      <c r="M111" s="34" t="n">
        <v>0.01203845949</v>
      </c>
      <c r="N111" s="34" t="n">
        <v>0.01201984533</v>
      </c>
      <c r="O111" s="34" t="n">
        <v>0.01199174337</v>
      </c>
      <c r="P111" s="34" t="n">
        <v>0.01196560674</v>
      </c>
      <c r="Q111" s="34" t="n">
        <v>0.01179636246</v>
      </c>
      <c r="R111" s="34" t="n">
        <v>0.01163782584</v>
      </c>
      <c r="S111" s="34" t="n">
        <v>0.01148597586</v>
      </c>
      <c r="T111" s="34" t="n">
        <v>0.01133674632</v>
      </c>
      <c r="U111" s="34" t="n">
        <v>0.01115365437</v>
      </c>
      <c r="V111" s="34" t="n">
        <v>0.01109232252</v>
      </c>
      <c r="W111" s="34" t="n">
        <v>0.01103625414</v>
      </c>
      <c r="X111" s="34" t="n">
        <v>0.01098115713</v>
      </c>
      <c r="Y111" s="34" t="n">
        <v>0.01092673782</v>
      </c>
      <c r="Z111" s="34" t="n">
        <v>0.01089052605</v>
      </c>
      <c r="AA111" s="34" t="n">
        <v>0.01085695731</v>
      </c>
      <c r="AB111" s="34" t="n">
        <v>0.0108235467</v>
      </c>
      <c r="AC111" s="34" t="n">
        <v>0.01079521884</v>
      </c>
      <c r="AD111" s="34" t="n">
        <v>0.01077522669</v>
      </c>
      <c r="AE111" s="34" t="n">
        <v>0.01075841973</v>
      </c>
      <c r="AF111" s="34" t="n">
        <v>0.01074728286</v>
      </c>
      <c r="AG111" s="34" t="n">
        <v>0.01073447433</v>
      </c>
      <c r="AH111" s="34" t="n">
        <v>0.0107207622</v>
      </c>
      <c r="AI111" s="34" t="n">
        <v>0.0107085636</v>
      </c>
      <c r="AJ111" s="34" t="n">
        <v>0.01069279578</v>
      </c>
      <c r="AK111" s="33" t="n">
        <v>-0.001155</v>
      </c>
    </row>
    <row r="112" ht="15" customHeight="1" s="120">
      <c r="A112" s="16" t="inlineStr">
        <is>
          <t xml:space="preserve">     Coal Subtotal</t>
        </is>
      </c>
      <c r="B112" s="16" t="n"/>
      <c r="C112" s="34" t="n"/>
      <c r="D112" s="34" t="n"/>
      <c r="E112" s="34">
        <f>SUM(E110:E111)</f>
        <v/>
      </c>
      <c r="F112" s="34">
        <f>SUM(F110:F111)</f>
        <v/>
      </c>
      <c r="G112" s="34">
        <f>SUM(G110:G111)</f>
        <v/>
      </c>
      <c r="H112" s="34">
        <f>SUM(H110:H111)</f>
        <v/>
      </c>
      <c r="I112" s="34">
        <f>SUM(I110:I111)</f>
        <v/>
      </c>
      <c r="J112" s="34">
        <f>SUM(J110:J111)</f>
        <v/>
      </c>
      <c r="K112" s="34">
        <f>SUM(K110:K111)</f>
        <v/>
      </c>
      <c r="L112" s="34">
        <f>SUM(L110:L111)</f>
        <v/>
      </c>
      <c r="M112" s="34">
        <f>SUM(M110:M111)</f>
        <v/>
      </c>
      <c r="N112" s="34">
        <f>SUM(N110:N111)</f>
        <v/>
      </c>
      <c r="O112" s="34">
        <f>SUM(O110:O111)</f>
        <v/>
      </c>
      <c r="P112" s="34">
        <f>SUM(P110:P111)</f>
        <v/>
      </c>
      <c r="Q112" s="34">
        <f>SUM(Q110:Q111)</f>
        <v/>
      </c>
      <c r="R112" s="34">
        <f>SUM(R110:R111)</f>
        <v/>
      </c>
      <c r="S112" s="34">
        <f>SUM(S110:S111)</f>
        <v/>
      </c>
      <c r="T112" s="34">
        <f>SUM(T110:T111)</f>
        <v/>
      </c>
      <c r="U112" s="34">
        <f>SUM(U110:U111)</f>
        <v/>
      </c>
      <c r="V112" s="34">
        <f>SUM(V110:V111)</f>
        <v/>
      </c>
      <c r="W112" s="34">
        <f>SUM(W110:W111)</f>
        <v/>
      </c>
      <c r="X112" s="34">
        <f>SUM(X110:X111)</f>
        <v/>
      </c>
      <c r="Y112" s="34">
        <f>SUM(Y110:Y111)</f>
        <v/>
      </c>
      <c r="Z112" s="34">
        <f>SUM(Z110:Z111)</f>
        <v/>
      </c>
      <c r="AA112" s="34">
        <f>SUM(AA110:AA111)</f>
        <v/>
      </c>
      <c r="AB112" s="34">
        <f>SUM(AB110:AB111)</f>
        <v/>
      </c>
      <c r="AC112" s="34">
        <f>SUM(AC110:AC111)</f>
        <v/>
      </c>
      <c r="AD112" s="34">
        <f>SUM(AD110:AD111)</f>
        <v/>
      </c>
      <c r="AE112" s="34">
        <f>SUM(AE110:AE111)</f>
        <v/>
      </c>
      <c r="AF112" s="34">
        <f>SUM(AF110:AF111)</f>
        <v/>
      </c>
      <c r="AG112" s="34">
        <f>SUM(AG110:AG111)</f>
        <v/>
      </c>
      <c r="AH112" s="34">
        <f>SUM(AH110:AH111)</f>
        <v/>
      </c>
      <c r="AI112" s="34">
        <f>SUM(AI110:AI111)</f>
        <v/>
      </c>
      <c r="AJ112" s="34">
        <f>SUM(AJ110:AJ111)</f>
        <v/>
      </c>
      <c r="AK112" s="33" t="n">
        <v>-0.002752</v>
      </c>
    </row>
    <row r="113" ht="15" customHeight="1" s="120">
      <c r="A113" s="16" t="inlineStr">
        <is>
          <t xml:space="preserve">   Renewables 7/</t>
        </is>
      </c>
      <c r="B113" s="16" t="n"/>
      <c r="C113" s="34" t="n"/>
      <c r="D113" s="34" t="n"/>
      <c r="E113" s="34" t="n">
        <v>0.03671387793</v>
      </c>
      <c r="F113" s="34" t="n">
        <v>0.03489538293</v>
      </c>
      <c r="G113" s="34" t="n">
        <v>0.03582692676</v>
      </c>
      <c r="H113" s="34" t="n">
        <v>0.03687191757</v>
      </c>
      <c r="I113" s="34" t="n">
        <v>0.03749296185</v>
      </c>
      <c r="J113" s="34" t="n">
        <v>0.03819745359</v>
      </c>
      <c r="K113" s="34" t="n">
        <v>0.0389731716</v>
      </c>
      <c r="L113" s="34" t="n">
        <v>0.03976285023</v>
      </c>
      <c r="M113" s="34" t="n">
        <v>0.04032073287</v>
      </c>
      <c r="N113" s="34" t="n">
        <v>0.04091028669</v>
      </c>
      <c r="O113" s="34" t="n">
        <v>0.04151368817999999</v>
      </c>
      <c r="P113" s="34" t="n">
        <v>0.0421308018</v>
      </c>
      <c r="Q113" s="34" t="n">
        <v>0.04258569663</v>
      </c>
      <c r="R113" s="34" t="n">
        <v>0.04291598502</v>
      </c>
      <c r="S113" s="34" t="n">
        <v>0.04323217725</v>
      </c>
      <c r="T113" s="34" t="n">
        <v>0.04365869904</v>
      </c>
      <c r="U113" s="34" t="n">
        <v>0.04404306789</v>
      </c>
      <c r="V113" s="34" t="n">
        <v>0.04438530639</v>
      </c>
      <c r="W113" s="34" t="n">
        <v>0.04465225242</v>
      </c>
      <c r="X113" s="34" t="n">
        <v>0.04497072624</v>
      </c>
      <c r="Y113" s="34" t="n">
        <v>0.0452204361</v>
      </c>
      <c r="Z113" s="34" t="n">
        <v>0.04559956406999999</v>
      </c>
      <c r="AA113" s="34" t="n">
        <v>0.04602172599</v>
      </c>
      <c r="AB113" s="34" t="n">
        <v>0.0463759146</v>
      </c>
      <c r="AC113" s="34" t="n">
        <v>0.04681942407</v>
      </c>
      <c r="AD113" s="34" t="n">
        <v>0.04734674243999999</v>
      </c>
      <c r="AE113" s="34" t="n">
        <v>0.04791126654</v>
      </c>
      <c r="AF113" s="34" t="n">
        <v>0.04849018046999999</v>
      </c>
      <c r="AG113" s="34" t="n">
        <v>0.04905746054999999</v>
      </c>
      <c r="AH113" s="34" t="n">
        <v>0.04954316814</v>
      </c>
      <c r="AI113" s="34" t="n">
        <v>0.05002523874</v>
      </c>
      <c r="AJ113" s="34" t="n">
        <v>0.05048837892</v>
      </c>
      <c r="AK113" s="33" t="n">
        <v>0.013637</v>
      </c>
    </row>
    <row r="114" ht="15" customHeight="1" s="120">
      <c r="A114" s="16" t="inlineStr">
        <is>
          <t xml:space="preserve">   Purchased Electricity</t>
        </is>
      </c>
      <c r="B114" s="16" t="n"/>
      <c r="C114" s="34" t="n"/>
      <c r="D114" s="34" t="n"/>
      <c r="E114" s="34" t="n">
        <v>0.06850928033999999</v>
      </c>
      <c r="F114" s="34" t="n">
        <v>0.06750628433999999</v>
      </c>
      <c r="G114" s="34" t="n">
        <v>0.06896758626000001</v>
      </c>
      <c r="H114" s="34" t="n">
        <v>0.07076209067999999</v>
      </c>
      <c r="I114" s="34" t="n">
        <v>0.07195807305</v>
      </c>
      <c r="J114" s="34" t="n">
        <v>0.07309075824</v>
      </c>
      <c r="K114" s="34" t="n">
        <v>0.07401834882</v>
      </c>
      <c r="L114" s="34" t="n">
        <v>0.07497241487999999</v>
      </c>
      <c r="M114" s="34" t="n">
        <v>0.0755495442</v>
      </c>
      <c r="N114" s="34" t="n">
        <v>0.07620316326</v>
      </c>
      <c r="O114" s="34" t="n">
        <v>0.07688718845999999</v>
      </c>
      <c r="P114" s="34" t="n">
        <v>0.07764155891999999</v>
      </c>
      <c r="Q114" s="34" t="n">
        <v>0.07811793684</v>
      </c>
      <c r="R114" s="34" t="n">
        <v>0.07856347941</v>
      </c>
      <c r="S114" s="34" t="n">
        <v>0.07896603320999999</v>
      </c>
      <c r="T114" s="34" t="n">
        <v>0.07944385689</v>
      </c>
      <c r="U114" s="34" t="n">
        <v>0.07991872127999999</v>
      </c>
      <c r="V114" s="34" t="n">
        <v>0.08028528920999999</v>
      </c>
      <c r="W114" s="34" t="n">
        <v>0.08065881486</v>
      </c>
      <c r="X114" s="34" t="n">
        <v>0.08100482588999999</v>
      </c>
      <c r="Y114" s="34" t="n">
        <v>0.08138341169999999</v>
      </c>
      <c r="Z114" s="34" t="n">
        <v>0.08188897589999999</v>
      </c>
      <c r="AA114" s="34" t="n">
        <v>0.08239512744000001</v>
      </c>
      <c r="AB114" s="34" t="n">
        <v>0.08288727318</v>
      </c>
      <c r="AC114" s="34" t="n">
        <v>0.0833763015</v>
      </c>
      <c r="AD114" s="34" t="n">
        <v>0.08388048771000001</v>
      </c>
      <c r="AE114" s="34" t="n">
        <v>0.08439321294</v>
      </c>
      <c r="AF114" s="34" t="n">
        <v>0.08488992185999999</v>
      </c>
      <c r="AG114" s="34" t="n">
        <v>0.08533422197999999</v>
      </c>
      <c r="AH114" s="34" t="n">
        <v>0.08572600035</v>
      </c>
      <c r="AI114" s="34" t="n">
        <v>0.08612746983</v>
      </c>
      <c r="AJ114" s="34" t="n">
        <v>0.08632980846</v>
      </c>
      <c r="AK114" s="33" t="n">
        <v>0.009474</v>
      </c>
    </row>
    <row r="115" ht="15" customHeight="1" s="120">
      <c r="A115" s="19" t="inlineStr">
        <is>
          <t xml:space="preserve">     Delivered Energy</t>
        </is>
      </c>
      <c r="B115" s="19" t="n"/>
      <c r="C115" s="35" t="n"/>
      <c r="D115" s="35" t="n"/>
      <c r="E115" s="35" t="n">
        <v>0.48881674206</v>
      </c>
      <c r="F115" s="35" t="n">
        <v>0.4958182414799999</v>
      </c>
      <c r="G115" s="35" t="n">
        <v>0.51009654465</v>
      </c>
      <c r="H115" s="35" t="n">
        <v>0.52436520189</v>
      </c>
      <c r="I115" s="35" t="n">
        <v>0.5352524298</v>
      </c>
      <c r="J115" s="35" t="n">
        <v>0.54513722646</v>
      </c>
      <c r="K115" s="35" t="n">
        <v>0.55414180377</v>
      </c>
      <c r="L115" s="35" t="n">
        <v>0.56033098938</v>
      </c>
      <c r="M115" s="35" t="n">
        <v>0.5649580313099999</v>
      </c>
      <c r="N115" s="35" t="n">
        <v>0.57002781465</v>
      </c>
      <c r="O115" s="35" t="n">
        <v>0.57567788991</v>
      </c>
      <c r="P115" s="35" t="n">
        <v>0.58139794899</v>
      </c>
      <c r="Q115" s="35" t="n">
        <v>0.58706855856</v>
      </c>
      <c r="R115" s="35" t="n">
        <v>0.59213355282</v>
      </c>
      <c r="S115" s="35" t="n">
        <v>0.59648542596</v>
      </c>
      <c r="T115" s="35" t="n">
        <v>0.60159869505</v>
      </c>
      <c r="U115" s="35" t="n">
        <v>0.60677573571</v>
      </c>
      <c r="V115" s="35" t="n">
        <v>0.61156648737</v>
      </c>
      <c r="W115" s="35" t="n">
        <v>0.61584636618</v>
      </c>
      <c r="X115" s="35" t="n">
        <v>0.6205310352</v>
      </c>
      <c r="Y115" s="35" t="n">
        <v>0.6254383512599999</v>
      </c>
      <c r="Z115" s="35" t="n">
        <v>0.63196616097</v>
      </c>
      <c r="AA115" s="35" t="n">
        <v>0.63747116325</v>
      </c>
      <c r="AB115" s="35" t="n">
        <v>0.64340964504</v>
      </c>
      <c r="AC115" s="35" t="n">
        <v>0.64911436551</v>
      </c>
      <c r="AD115" s="35" t="n">
        <v>0.65530131471</v>
      </c>
      <c r="AE115" s="35" t="n">
        <v>0.66138803208</v>
      </c>
      <c r="AF115" s="35" t="n">
        <v>0.66824782443</v>
      </c>
      <c r="AG115" s="35" t="n">
        <v>0.67435417251</v>
      </c>
      <c r="AH115" s="35" t="n">
        <v>0.68057326728</v>
      </c>
      <c r="AI115" s="35" t="n">
        <v>0.68723248302</v>
      </c>
      <c r="AJ115" s="35" t="n">
        <v>0.6923394495</v>
      </c>
      <c r="AK115" s="29" t="n">
        <v>0.009946999999999999</v>
      </c>
    </row>
    <row r="116" ht="15" customHeight="1" s="120">
      <c r="A116" s="16" t="inlineStr">
        <is>
          <t xml:space="preserve">   Electricity Related Losses</t>
        </is>
      </c>
      <c r="B116" s="16" t="n"/>
      <c r="C116" s="34" t="n"/>
      <c r="D116" s="34" t="n"/>
      <c r="E116" s="34" t="n">
        <v>0.13136685894</v>
      </c>
      <c r="F116" s="34" t="n">
        <v>0.12753751509</v>
      </c>
      <c r="G116" s="34" t="n">
        <v>0.12816788904</v>
      </c>
      <c r="H116" s="34" t="n">
        <v>0.12866554674</v>
      </c>
      <c r="I116" s="34" t="n">
        <v>0.12817358172</v>
      </c>
      <c r="J116" s="34" t="n">
        <v>0.12862526877</v>
      </c>
      <c r="K116" s="34" t="n">
        <v>0.12714776982</v>
      </c>
      <c r="L116" s="34" t="n">
        <v>0.12633934149</v>
      </c>
      <c r="M116" s="34" t="n">
        <v>0.12669321384</v>
      </c>
      <c r="N116" s="34" t="n">
        <v>0.1271945763</v>
      </c>
      <c r="O116" s="34" t="n">
        <v>0.1278711468</v>
      </c>
      <c r="P116" s="34" t="n">
        <v>0.12895417917</v>
      </c>
      <c r="Q116" s="34" t="n">
        <v>0.12940690536</v>
      </c>
      <c r="R116" s="34" t="n">
        <v>0.12955082625</v>
      </c>
      <c r="S116" s="34" t="n">
        <v>0.12956083362</v>
      </c>
      <c r="T116" s="34" t="n">
        <v>0.12941869734</v>
      </c>
      <c r="U116" s="34" t="n">
        <v>0.12960931176</v>
      </c>
      <c r="V116" s="34" t="n">
        <v>0.12968562078</v>
      </c>
      <c r="W116" s="34" t="n">
        <v>0.1296885123</v>
      </c>
      <c r="X116" s="34" t="n">
        <v>0.12957739209</v>
      </c>
      <c r="Y116" s="34" t="n">
        <v>0.12948920073</v>
      </c>
      <c r="Z116" s="34" t="n">
        <v>0.1296288747</v>
      </c>
      <c r="AA116" s="34" t="n">
        <v>0.13001261103</v>
      </c>
      <c r="AB116" s="34" t="n">
        <v>0.13047448617</v>
      </c>
      <c r="AC116" s="34" t="n">
        <v>0.13079512863</v>
      </c>
      <c r="AD116" s="34" t="n">
        <v>0.1313603982</v>
      </c>
      <c r="AE116" s="34" t="n">
        <v>0.13197039597</v>
      </c>
      <c r="AF116" s="34" t="n">
        <v>0.13264371351</v>
      </c>
      <c r="AG116" s="34" t="n">
        <v>0.13308873651</v>
      </c>
      <c r="AH116" s="34" t="n">
        <v>0.13330844685</v>
      </c>
      <c r="AI116" s="34" t="n">
        <v>0.13345846704</v>
      </c>
      <c r="AJ116" s="34" t="n">
        <v>0.13346226216</v>
      </c>
      <c r="AK116" s="33" t="n">
        <v>0.002057</v>
      </c>
    </row>
    <row r="117" ht="15.75" customHeight="1" s="120">
      <c r="A117" s="19" t="inlineStr">
        <is>
          <t xml:space="preserve">     Total</t>
        </is>
      </c>
      <c r="B117" s="19" t="n"/>
      <c r="C117" s="35" t="n"/>
      <c r="D117" s="35" t="n"/>
      <c r="E117" s="35">
        <f>E115+E116</f>
        <v/>
      </c>
      <c r="F117" s="35">
        <f>F115+F116</f>
        <v/>
      </c>
      <c r="G117" s="35">
        <f>G115+G116</f>
        <v/>
      </c>
      <c r="H117" s="35">
        <f>H115+H116</f>
        <v/>
      </c>
      <c r="I117" s="35">
        <f>I115+I116</f>
        <v/>
      </c>
      <c r="J117" s="35">
        <f>J115+J116</f>
        <v/>
      </c>
      <c r="K117" s="35">
        <f>K115+K116</f>
        <v/>
      </c>
      <c r="L117" s="35">
        <f>L115+L116</f>
        <v/>
      </c>
      <c r="M117" s="35">
        <f>M115+M116</f>
        <v/>
      </c>
      <c r="N117" s="35">
        <f>N115+N116</f>
        <v/>
      </c>
      <c r="O117" s="35">
        <f>O115+O116</f>
        <v/>
      </c>
      <c r="P117" s="35">
        <f>P115+P116</f>
        <v/>
      </c>
      <c r="Q117" s="35">
        <f>Q115+Q116</f>
        <v/>
      </c>
      <c r="R117" s="35">
        <f>R115+R116</f>
        <v/>
      </c>
      <c r="S117" s="35">
        <f>S115+S116</f>
        <v/>
      </c>
      <c r="T117" s="35">
        <f>T115+T116</f>
        <v/>
      </c>
      <c r="U117" s="35">
        <f>U115+U116</f>
        <v/>
      </c>
      <c r="V117" s="35">
        <f>V115+V116</f>
        <v/>
      </c>
      <c r="W117" s="35">
        <f>W115+W116</f>
        <v/>
      </c>
      <c r="X117" s="35">
        <f>X115+X116</f>
        <v/>
      </c>
      <c r="Y117" s="35">
        <f>Y115+Y116</f>
        <v/>
      </c>
      <c r="Z117" s="35">
        <f>Z115+Z116</f>
        <v/>
      </c>
      <c r="AA117" s="35">
        <f>AA115+AA116</f>
        <v/>
      </c>
      <c r="AB117" s="35">
        <f>AB115+AB116</f>
        <v/>
      </c>
      <c r="AC117" s="35">
        <f>AC115+AC116</f>
        <v/>
      </c>
      <c r="AD117" s="35">
        <f>AD115+AD116</f>
        <v/>
      </c>
      <c r="AE117" s="35">
        <f>AE115+AE116</f>
        <v/>
      </c>
      <c r="AF117" s="35">
        <f>AF115+AF116</f>
        <v/>
      </c>
      <c r="AG117" s="35">
        <f>AG115+AG116</f>
        <v/>
      </c>
      <c r="AH117" s="35">
        <f>AH115+AH116</f>
        <v/>
      </c>
      <c r="AI117" s="35">
        <f>AI115+AI116</f>
        <v/>
      </c>
      <c r="AJ117" s="35">
        <f>AJ115+AJ116</f>
        <v/>
      </c>
      <c r="AK117" s="29" t="n">
        <v>0.008397999999999999</v>
      </c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  <c r="AJ118" s="10" t="n"/>
    </row>
    <row r="119" ht="15.75" customHeight="1" s="120">
      <c r="A119" s="75" t="inlineStr">
        <is>
          <t>Industry Total Energy Use (Quadrillion BTU) adjusted for Refineries, Pipelines, and Military</t>
        </is>
      </c>
      <c r="B119" s="75" t="n"/>
      <c r="C119" s="75" t="n"/>
      <c r="D119" s="75" t="n"/>
      <c r="E119" s="75" t="n"/>
      <c r="F119" s="75" t="n"/>
      <c r="G119" s="75" t="n"/>
      <c r="H119" s="75" t="n"/>
      <c r="I119" s="75" t="n"/>
      <c r="J119" s="75" t="n"/>
      <c r="K119" s="75" t="n"/>
      <c r="L119" s="75" t="n"/>
      <c r="M119" s="75" t="n"/>
      <c r="N119" s="75" t="n"/>
      <c r="O119" s="75" t="n"/>
      <c r="P119" s="75" t="n"/>
      <c r="Q119" s="75" t="n"/>
      <c r="R119" s="75" t="n"/>
      <c r="S119" s="75" t="n"/>
      <c r="T119" s="75" t="n"/>
      <c r="U119" s="75" t="n"/>
      <c r="V119" s="75" t="n"/>
      <c r="W119" s="75" t="n"/>
      <c r="X119" s="75" t="n"/>
      <c r="Y119" s="75" t="n"/>
      <c r="Z119" s="75" t="n"/>
      <c r="AA119" s="75" t="n"/>
      <c r="AB119" s="75" t="n"/>
      <c r="AC119" s="75" t="n"/>
      <c r="AD119" s="75" t="n"/>
      <c r="AE119" s="75" t="n"/>
      <c r="AF119" s="75" t="n"/>
      <c r="AG119" s="75" t="n"/>
      <c r="AH119" s="75" t="n"/>
      <c r="AI119" s="75" t="n"/>
      <c r="AJ119" s="75" t="n"/>
      <c r="AK119" s="75" t="n"/>
    </row>
    <row r="120" ht="15.75" customHeight="1" s="120">
      <c r="A120" s="16" t="inlineStr">
        <is>
          <t xml:space="preserve">   Crude Oil</t>
        </is>
      </c>
      <c r="B120" s="5" t="n"/>
      <c r="C120" s="76" t="n"/>
      <c r="D120" s="76" t="n"/>
      <c r="E120" s="76">
        <f>Refineries!E105/10^15</f>
        <v/>
      </c>
      <c r="F120" s="76">
        <f>Refineries!F105/10^15</f>
        <v/>
      </c>
      <c r="G120" s="76">
        <f>Refineries!G105/10^15</f>
        <v/>
      </c>
      <c r="H120" s="76">
        <f>Refineries!H105/10^15</f>
        <v/>
      </c>
      <c r="I120" s="76">
        <f>Refineries!I105/10^15</f>
        <v/>
      </c>
      <c r="J120" s="76">
        <f>Refineries!J105/10^15</f>
        <v/>
      </c>
      <c r="K120" s="76">
        <f>Refineries!K105/10^15</f>
        <v/>
      </c>
      <c r="L120" s="76">
        <f>Refineries!L105/10^15</f>
        <v/>
      </c>
      <c r="M120" s="76">
        <f>Refineries!M105/10^15</f>
        <v/>
      </c>
      <c r="N120" s="76">
        <f>Refineries!N105/10^15</f>
        <v/>
      </c>
      <c r="O120" s="76">
        <f>Refineries!O105/10^15</f>
        <v/>
      </c>
      <c r="P120" s="76">
        <f>Refineries!P105/10^15</f>
        <v/>
      </c>
      <c r="Q120" s="76">
        <f>Refineries!Q105/10^15</f>
        <v/>
      </c>
      <c r="R120" s="76">
        <f>Refineries!R105/10^15</f>
        <v/>
      </c>
      <c r="S120" s="76">
        <f>Refineries!S105/10^15</f>
        <v/>
      </c>
      <c r="T120" s="76">
        <f>Refineries!T105/10^15</f>
        <v/>
      </c>
      <c r="U120" s="76">
        <f>Refineries!U105/10^15</f>
        <v/>
      </c>
      <c r="V120" s="76">
        <f>Refineries!V105/10^15</f>
        <v/>
      </c>
      <c r="W120" s="76">
        <f>Refineries!W105/10^15</f>
        <v/>
      </c>
      <c r="X120" s="76">
        <f>Refineries!X105/10^15</f>
        <v/>
      </c>
      <c r="Y120" s="76">
        <f>Refineries!Y105/10^15</f>
        <v/>
      </c>
      <c r="Z120" s="76">
        <f>Refineries!Z105/10^15</f>
        <v/>
      </c>
      <c r="AA120" s="76">
        <f>Refineries!AA105/10^15</f>
        <v/>
      </c>
      <c r="AB120" s="76">
        <f>Refineries!AB105/10^15</f>
        <v/>
      </c>
      <c r="AC120" s="76">
        <f>Refineries!AC105/10^15</f>
        <v/>
      </c>
      <c r="AD120" s="76">
        <f>Refineries!AD105/10^15</f>
        <v/>
      </c>
      <c r="AE120" s="76">
        <f>Refineries!AE105/10^15</f>
        <v/>
      </c>
      <c r="AF120" s="76">
        <f>Refineries!AF105/10^15</f>
        <v/>
      </c>
      <c r="AG120" s="76">
        <f>Refineries!AG105/10^15</f>
        <v/>
      </c>
      <c r="AH120" s="76">
        <f>Refineries!AH105/10^15</f>
        <v/>
      </c>
      <c r="AI120" s="76">
        <f>Refineries!AI105/10^15</f>
        <v/>
      </c>
      <c r="AJ120" s="76">
        <f>Refineries!AJ105/10^15</f>
        <v/>
      </c>
    </row>
    <row r="121" ht="15" customHeight="1" s="120">
      <c r="A121" s="16" t="inlineStr">
        <is>
          <t xml:space="preserve">   Propane Heat and Power</t>
        </is>
      </c>
      <c r="B121" s="16">
        <f>B95</f>
        <v/>
      </c>
      <c r="C121" s="34" t="n"/>
      <c r="D121" s="34" t="n"/>
      <c r="E121" s="34">
        <f>E95</f>
        <v/>
      </c>
      <c r="F121" s="34">
        <f>F95</f>
        <v/>
      </c>
      <c r="G121" s="34">
        <f>G95</f>
        <v/>
      </c>
      <c r="H121" s="34">
        <f>H95</f>
        <v/>
      </c>
      <c r="I121" s="34">
        <f>I95</f>
        <v/>
      </c>
      <c r="J121" s="34">
        <f>J95</f>
        <v/>
      </c>
      <c r="K121" s="34">
        <f>K95</f>
        <v/>
      </c>
      <c r="L121" s="34">
        <f>L95</f>
        <v/>
      </c>
      <c r="M121" s="34">
        <f>M95</f>
        <v/>
      </c>
      <c r="N121" s="34">
        <f>N95</f>
        <v/>
      </c>
      <c r="O121" s="34">
        <f>O95</f>
        <v/>
      </c>
      <c r="P121" s="34">
        <f>P95</f>
        <v/>
      </c>
      <c r="Q121" s="34">
        <f>Q95</f>
        <v/>
      </c>
      <c r="R121" s="34">
        <f>R95</f>
        <v/>
      </c>
      <c r="S121" s="34">
        <f>S95</f>
        <v/>
      </c>
      <c r="T121" s="34">
        <f>T95</f>
        <v/>
      </c>
      <c r="U121" s="34">
        <f>U95</f>
        <v/>
      </c>
      <c r="V121" s="34">
        <f>V95</f>
        <v/>
      </c>
      <c r="W121" s="34">
        <f>W95</f>
        <v/>
      </c>
      <c r="X121" s="34">
        <f>X95</f>
        <v/>
      </c>
      <c r="Y121" s="34">
        <f>Y95</f>
        <v/>
      </c>
      <c r="Z121" s="34">
        <f>Z95</f>
        <v/>
      </c>
      <c r="AA121" s="34">
        <f>AA95</f>
        <v/>
      </c>
      <c r="AB121" s="34">
        <f>AB95</f>
        <v/>
      </c>
      <c r="AC121" s="34">
        <f>AC95</f>
        <v/>
      </c>
      <c r="AD121" s="34">
        <f>AD95</f>
        <v/>
      </c>
      <c r="AE121" s="34">
        <f>AE95</f>
        <v/>
      </c>
      <c r="AF121" s="34">
        <f>AF95</f>
        <v/>
      </c>
      <c r="AG121" s="34">
        <f>AG95</f>
        <v/>
      </c>
      <c r="AH121" s="34">
        <f>AH95</f>
        <v/>
      </c>
      <c r="AI121" s="34">
        <f>AI95</f>
        <v/>
      </c>
      <c r="AJ121" s="34">
        <f>AJ95</f>
        <v/>
      </c>
      <c r="AK121" s="33" t="n"/>
    </row>
    <row r="122" ht="15" customHeight="1" s="120">
      <c r="A122" s="16" t="inlineStr">
        <is>
          <t xml:space="preserve">   Liquefied Petroleum Gas and Other Feedstocks</t>
        </is>
      </c>
      <c r="B122" s="16">
        <f>B96</f>
        <v/>
      </c>
      <c r="C122" s="34" t="n"/>
      <c r="D122" s="34" t="n"/>
      <c r="E122" s="34">
        <f>E96</f>
        <v/>
      </c>
      <c r="F122" s="34">
        <f>F96</f>
        <v/>
      </c>
      <c r="G122" s="34">
        <f>G96</f>
        <v/>
      </c>
      <c r="H122" s="34">
        <f>H96</f>
        <v/>
      </c>
      <c r="I122" s="34">
        <f>I96</f>
        <v/>
      </c>
      <c r="J122" s="34">
        <f>J96</f>
        <v/>
      </c>
      <c r="K122" s="34">
        <f>K96</f>
        <v/>
      </c>
      <c r="L122" s="34">
        <f>L96</f>
        <v/>
      </c>
      <c r="M122" s="34">
        <f>M96</f>
        <v/>
      </c>
      <c r="N122" s="34">
        <f>N96</f>
        <v/>
      </c>
      <c r="O122" s="34">
        <f>O96</f>
        <v/>
      </c>
      <c r="P122" s="34">
        <f>P96</f>
        <v/>
      </c>
      <c r="Q122" s="34">
        <f>Q96</f>
        <v/>
      </c>
      <c r="R122" s="34">
        <f>R96</f>
        <v/>
      </c>
      <c r="S122" s="34">
        <f>S96</f>
        <v/>
      </c>
      <c r="T122" s="34">
        <f>T96</f>
        <v/>
      </c>
      <c r="U122" s="34">
        <f>U96</f>
        <v/>
      </c>
      <c r="V122" s="34">
        <f>V96</f>
        <v/>
      </c>
      <c r="W122" s="34">
        <f>W96</f>
        <v/>
      </c>
      <c r="X122" s="34">
        <f>X96</f>
        <v/>
      </c>
      <c r="Y122" s="34">
        <f>Y96</f>
        <v/>
      </c>
      <c r="Z122" s="34">
        <f>Z96</f>
        <v/>
      </c>
      <c r="AA122" s="34">
        <f>AA96</f>
        <v/>
      </c>
      <c r="AB122" s="34">
        <f>AB96</f>
        <v/>
      </c>
      <c r="AC122" s="34">
        <f>AC96</f>
        <v/>
      </c>
      <c r="AD122" s="34">
        <f>AD96</f>
        <v/>
      </c>
      <c r="AE122" s="34">
        <f>AE96</f>
        <v/>
      </c>
      <c r="AF122" s="34">
        <f>AF96</f>
        <v/>
      </c>
      <c r="AG122" s="34">
        <f>AG96</f>
        <v/>
      </c>
      <c r="AH122" s="34">
        <f>AH96</f>
        <v/>
      </c>
      <c r="AI122" s="34">
        <f>AI96</f>
        <v/>
      </c>
      <c r="AJ122" s="34">
        <f>AJ96</f>
        <v/>
      </c>
      <c r="AK122" s="33" t="n"/>
    </row>
    <row r="123" ht="15" customHeight="1" s="120">
      <c r="A123" s="16" t="inlineStr">
        <is>
          <t xml:space="preserve">   Motor Gasoline</t>
        </is>
      </c>
      <c r="B123" s="16">
        <f>B97</f>
        <v/>
      </c>
      <c r="C123" s="34" t="n"/>
      <c r="D123" s="34" t="n"/>
      <c r="E123" s="34">
        <f>E97+'Pipelines &amp; Military'!E66/10^3</f>
        <v/>
      </c>
      <c r="F123" s="34">
        <f>F97+'Pipelines &amp; Military'!F66/10^3</f>
        <v/>
      </c>
      <c r="G123" s="34">
        <f>G97+'Pipelines &amp; Military'!G66/10^3</f>
        <v/>
      </c>
      <c r="H123" s="34">
        <f>H97+'Pipelines &amp; Military'!H66/10^3</f>
        <v/>
      </c>
      <c r="I123" s="34">
        <f>I97+'Pipelines &amp; Military'!I66/10^3</f>
        <v/>
      </c>
      <c r="J123" s="34">
        <f>J97+'Pipelines &amp; Military'!J66/10^3</f>
        <v/>
      </c>
      <c r="K123" s="34">
        <f>K97+'Pipelines &amp; Military'!K66/10^3</f>
        <v/>
      </c>
      <c r="L123" s="34">
        <f>L97+'Pipelines &amp; Military'!L66/10^3</f>
        <v/>
      </c>
      <c r="M123" s="34">
        <f>M97+'Pipelines &amp; Military'!M66/10^3</f>
        <v/>
      </c>
      <c r="N123" s="34">
        <f>N97+'Pipelines &amp; Military'!N66/10^3</f>
        <v/>
      </c>
      <c r="O123" s="34">
        <f>O97+'Pipelines &amp; Military'!O66/10^3</f>
        <v/>
      </c>
      <c r="P123" s="34">
        <f>P97+'Pipelines &amp; Military'!P66/10^3</f>
        <v/>
      </c>
      <c r="Q123" s="34">
        <f>Q97+'Pipelines &amp; Military'!Q66/10^3</f>
        <v/>
      </c>
      <c r="R123" s="34">
        <f>R97+'Pipelines &amp; Military'!R66/10^3</f>
        <v/>
      </c>
      <c r="S123" s="34">
        <f>S97+'Pipelines &amp; Military'!S66/10^3</f>
        <v/>
      </c>
      <c r="T123" s="34">
        <f>T97+'Pipelines &amp; Military'!T66/10^3</f>
        <v/>
      </c>
      <c r="U123" s="34">
        <f>U97+'Pipelines &amp; Military'!U66/10^3</f>
        <v/>
      </c>
      <c r="V123" s="34">
        <f>V97+'Pipelines &amp; Military'!V66/10^3</f>
        <v/>
      </c>
      <c r="W123" s="34">
        <f>W97+'Pipelines &amp; Military'!W66/10^3</f>
        <v/>
      </c>
      <c r="X123" s="34">
        <f>X97+'Pipelines &amp; Military'!X66/10^3</f>
        <v/>
      </c>
      <c r="Y123" s="34">
        <f>Y97+'Pipelines &amp; Military'!Y66/10^3</f>
        <v/>
      </c>
      <c r="Z123" s="34">
        <f>Z97+'Pipelines &amp; Military'!Z66/10^3</f>
        <v/>
      </c>
      <c r="AA123" s="34">
        <f>AA97+'Pipelines &amp; Military'!AA66/10^3</f>
        <v/>
      </c>
      <c r="AB123" s="34">
        <f>AB97+'Pipelines &amp; Military'!AB66/10^3</f>
        <v/>
      </c>
      <c r="AC123" s="34">
        <f>AC97+'Pipelines &amp; Military'!AC66/10^3</f>
        <v/>
      </c>
      <c r="AD123" s="34">
        <f>AD97+'Pipelines &amp; Military'!AD66/10^3</f>
        <v/>
      </c>
      <c r="AE123" s="34">
        <f>AE97+'Pipelines &amp; Military'!AE66/10^3</f>
        <v/>
      </c>
      <c r="AF123" s="34">
        <f>AF97+'Pipelines &amp; Military'!AF66/10^3</f>
        <v/>
      </c>
      <c r="AG123" s="34">
        <f>AG97+'Pipelines &amp; Military'!AG66/10^3</f>
        <v/>
      </c>
      <c r="AH123" s="34">
        <f>AH97+'Pipelines &amp; Military'!AH66/10^3</f>
        <v/>
      </c>
      <c r="AI123" s="34">
        <f>AI97+'Pipelines &amp; Military'!AI66/10^3</f>
        <v/>
      </c>
      <c r="AJ123" s="34">
        <f>AJ97+'Pipelines &amp; Military'!AJ66/10^3</f>
        <v/>
      </c>
      <c r="AK123" s="33" t="n"/>
    </row>
    <row r="124" ht="15" customHeight="1" s="120">
      <c r="A124" s="16" t="inlineStr">
        <is>
          <t xml:space="preserve">   Distillate Fuel Oil</t>
        </is>
      </c>
      <c r="B124" s="16">
        <f>B98</f>
        <v/>
      </c>
      <c r="C124" s="34" t="n"/>
      <c r="D124" s="34" t="n"/>
      <c r="E124" s="34">
        <f>E98+'Pipelines &amp; Military'!E68/10^3</f>
        <v/>
      </c>
      <c r="F124" s="34">
        <f>F98+'Pipelines &amp; Military'!F68/10^3</f>
        <v/>
      </c>
      <c r="G124" s="34">
        <f>G98+'Pipelines &amp; Military'!G68/10^3</f>
        <v/>
      </c>
      <c r="H124" s="34">
        <f>H98+'Pipelines &amp; Military'!H68/10^3</f>
        <v/>
      </c>
      <c r="I124" s="34">
        <f>I98+'Pipelines &amp; Military'!I68/10^3</f>
        <v/>
      </c>
      <c r="J124" s="34">
        <f>J98+'Pipelines &amp; Military'!J68/10^3</f>
        <v/>
      </c>
      <c r="K124" s="34">
        <f>K98+'Pipelines &amp; Military'!K68/10^3</f>
        <v/>
      </c>
      <c r="L124" s="34">
        <f>L98+'Pipelines &amp; Military'!L68/10^3</f>
        <v/>
      </c>
      <c r="M124" s="34">
        <f>M98+'Pipelines &amp; Military'!M68/10^3</f>
        <v/>
      </c>
      <c r="N124" s="34">
        <f>N98+'Pipelines &amp; Military'!N68/10^3</f>
        <v/>
      </c>
      <c r="O124" s="34">
        <f>O98+'Pipelines &amp; Military'!O68/10^3</f>
        <v/>
      </c>
      <c r="P124" s="34">
        <f>P98+'Pipelines &amp; Military'!P68/10^3</f>
        <v/>
      </c>
      <c r="Q124" s="34">
        <f>Q98+'Pipelines &amp; Military'!Q68/10^3</f>
        <v/>
      </c>
      <c r="R124" s="34">
        <f>R98+'Pipelines &amp; Military'!R68/10^3</f>
        <v/>
      </c>
      <c r="S124" s="34">
        <f>S98+'Pipelines &amp; Military'!S68/10^3</f>
        <v/>
      </c>
      <c r="T124" s="34">
        <f>T98+'Pipelines &amp; Military'!T68/10^3</f>
        <v/>
      </c>
      <c r="U124" s="34">
        <f>U98+'Pipelines &amp; Military'!U68/10^3</f>
        <v/>
      </c>
      <c r="V124" s="34">
        <f>V98+'Pipelines &amp; Military'!V68/10^3</f>
        <v/>
      </c>
      <c r="W124" s="34">
        <f>W98+'Pipelines &amp; Military'!W68/10^3</f>
        <v/>
      </c>
      <c r="X124" s="34">
        <f>X98+'Pipelines &amp; Military'!X68/10^3</f>
        <v/>
      </c>
      <c r="Y124" s="34">
        <f>Y98+'Pipelines &amp; Military'!Y68/10^3</f>
        <v/>
      </c>
      <c r="Z124" s="34">
        <f>Z98+'Pipelines &amp; Military'!Z68/10^3</f>
        <v/>
      </c>
      <c r="AA124" s="34">
        <f>AA98+'Pipelines &amp; Military'!AA68/10^3</f>
        <v/>
      </c>
      <c r="AB124" s="34">
        <f>AB98+'Pipelines &amp; Military'!AB68/10^3</f>
        <v/>
      </c>
      <c r="AC124" s="34">
        <f>AC98+'Pipelines &amp; Military'!AC68/10^3</f>
        <v/>
      </c>
      <c r="AD124" s="34">
        <f>AD98+'Pipelines &amp; Military'!AD68/10^3</f>
        <v/>
      </c>
      <c r="AE124" s="34">
        <f>AE98+'Pipelines &amp; Military'!AE68/10^3</f>
        <v/>
      </c>
      <c r="AF124" s="34">
        <f>AF98+'Pipelines &amp; Military'!AF68/10^3</f>
        <v/>
      </c>
      <c r="AG124" s="34">
        <f>AG98+'Pipelines &amp; Military'!AG68/10^3</f>
        <v/>
      </c>
      <c r="AH124" s="34">
        <f>AH98+'Pipelines &amp; Military'!AH68/10^3</f>
        <v/>
      </c>
      <c r="AI124" s="34">
        <f>AI98+'Pipelines &amp; Military'!AI68/10^3</f>
        <v/>
      </c>
      <c r="AJ124" s="34">
        <f>AJ98+'Pipelines &amp; Military'!AJ68/10^3</f>
        <v/>
      </c>
      <c r="AK124" s="33" t="n"/>
    </row>
    <row r="125" ht="15" customHeight="1" s="120">
      <c r="A125" s="16" t="inlineStr">
        <is>
          <t xml:space="preserve">   Residual Fuel Oil</t>
        </is>
      </c>
      <c r="B125" s="16">
        <f>B99</f>
        <v/>
      </c>
      <c r="C125" s="34" t="n"/>
      <c r="D125" s="34" t="n"/>
      <c r="E125" s="34">
        <f>E99+'Pipelines &amp; Military'!E67/10^3</f>
        <v/>
      </c>
      <c r="F125" s="34">
        <f>F99+'Pipelines &amp; Military'!F67/10^3</f>
        <v/>
      </c>
      <c r="G125" s="34">
        <f>G99+'Pipelines &amp; Military'!G67/10^3</f>
        <v/>
      </c>
      <c r="H125" s="34">
        <f>H99+'Pipelines &amp; Military'!H67/10^3</f>
        <v/>
      </c>
      <c r="I125" s="34">
        <f>I99+'Pipelines &amp; Military'!I67/10^3</f>
        <v/>
      </c>
      <c r="J125" s="34">
        <f>J99+'Pipelines &amp; Military'!J67/10^3</f>
        <v/>
      </c>
      <c r="K125" s="34">
        <f>K99+'Pipelines &amp; Military'!K67/10^3</f>
        <v/>
      </c>
      <c r="L125" s="34">
        <f>L99+'Pipelines &amp; Military'!L67/10^3</f>
        <v/>
      </c>
      <c r="M125" s="34">
        <f>M99+'Pipelines &amp; Military'!M67/10^3</f>
        <v/>
      </c>
      <c r="N125" s="34">
        <f>N99+'Pipelines &amp; Military'!N67/10^3</f>
        <v/>
      </c>
      <c r="O125" s="34">
        <f>O99+'Pipelines &amp; Military'!O67/10^3</f>
        <v/>
      </c>
      <c r="P125" s="34">
        <f>P99+'Pipelines &amp; Military'!P67/10^3</f>
        <v/>
      </c>
      <c r="Q125" s="34">
        <f>Q99+'Pipelines &amp; Military'!Q67/10^3</f>
        <v/>
      </c>
      <c r="R125" s="34">
        <f>R99+'Pipelines &amp; Military'!R67/10^3</f>
        <v/>
      </c>
      <c r="S125" s="34">
        <f>S99+'Pipelines &amp; Military'!S67/10^3</f>
        <v/>
      </c>
      <c r="T125" s="34">
        <f>T99+'Pipelines &amp; Military'!T67/10^3</f>
        <v/>
      </c>
      <c r="U125" s="34">
        <f>U99+'Pipelines &amp; Military'!U67/10^3</f>
        <v/>
      </c>
      <c r="V125" s="34">
        <f>V99+'Pipelines &amp; Military'!V67/10^3</f>
        <v/>
      </c>
      <c r="W125" s="34">
        <f>W99+'Pipelines &amp; Military'!W67/10^3</f>
        <v/>
      </c>
      <c r="X125" s="34">
        <f>X99+'Pipelines &amp; Military'!X67/10^3</f>
        <v/>
      </c>
      <c r="Y125" s="34">
        <f>Y99+'Pipelines &amp; Military'!Y67/10^3</f>
        <v/>
      </c>
      <c r="Z125" s="34">
        <f>Z99+'Pipelines &amp; Military'!Z67/10^3</f>
        <v/>
      </c>
      <c r="AA125" s="34">
        <f>AA99+'Pipelines &amp; Military'!AA67/10^3</f>
        <v/>
      </c>
      <c r="AB125" s="34">
        <f>AB99+'Pipelines &amp; Military'!AB67/10^3</f>
        <v/>
      </c>
      <c r="AC125" s="34">
        <f>AC99+'Pipelines &amp; Military'!AC67/10^3</f>
        <v/>
      </c>
      <c r="AD125" s="34">
        <f>AD99+'Pipelines &amp; Military'!AD67/10^3</f>
        <v/>
      </c>
      <c r="AE125" s="34">
        <f>AE99+'Pipelines &amp; Military'!AE67/10^3</f>
        <v/>
      </c>
      <c r="AF125" s="34">
        <f>AF99+'Pipelines &amp; Military'!AF67/10^3</f>
        <v/>
      </c>
      <c r="AG125" s="34">
        <f>AG99+'Pipelines &amp; Military'!AG67/10^3</f>
        <v/>
      </c>
      <c r="AH125" s="34">
        <f>AH99+'Pipelines &amp; Military'!AH67/10^3</f>
        <v/>
      </c>
      <c r="AI125" s="34">
        <f>AI99+'Pipelines &amp; Military'!AI67/10^3</f>
        <v/>
      </c>
      <c r="AJ125" s="34">
        <f>AJ99+'Pipelines &amp; Military'!AJ67/10^3</f>
        <v/>
      </c>
      <c r="AK125" s="33" t="n"/>
    </row>
    <row r="126" ht="15" customHeight="1" s="120">
      <c r="A126" s="16" t="inlineStr">
        <is>
          <t xml:space="preserve">   Petrochemical Feedstocks</t>
        </is>
      </c>
      <c r="B126" s="16">
        <f>B100</f>
        <v/>
      </c>
      <c r="C126" s="34" t="n"/>
      <c r="D126" s="34" t="n"/>
      <c r="E126" s="34">
        <f>E100</f>
        <v/>
      </c>
      <c r="F126" s="34">
        <f>F100</f>
        <v/>
      </c>
      <c r="G126" s="34">
        <f>G100</f>
        <v/>
      </c>
      <c r="H126" s="34">
        <f>H100</f>
        <v/>
      </c>
      <c r="I126" s="34">
        <f>I100</f>
        <v/>
      </c>
      <c r="J126" s="34">
        <f>J100</f>
        <v/>
      </c>
      <c r="K126" s="34">
        <f>K100</f>
        <v/>
      </c>
      <c r="L126" s="34">
        <f>L100</f>
        <v/>
      </c>
      <c r="M126" s="34">
        <f>M100</f>
        <v/>
      </c>
      <c r="N126" s="34">
        <f>N100</f>
        <v/>
      </c>
      <c r="O126" s="34">
        <f>O100</f>
        <v/>
      </c>
      <c r="P126" s="34">
        <f>P100</f>
        <v/>
      </c>
      <c r="Q126" s="34">
        <f>Q100</f>
        <v/>
      </c>
      <c r="R126" s="34">
        <f>R100</f>
        <v/>
      </c>
      <c r="S126" s="34">
        <f>S100</f>
        <v/>
      </c>
      <c r="T126" s="34">
        <f>T100</f>
        <v/>
      </c>
      <c r="U126" s="34">
        <f>U100</f>
        <v/>
      </c>
      <c r="V126" s="34">
        <f>V100</f>
        <v/>
      </c>
      <c r="W126" s="34">
        <f>W100</f>
        <v/>
      </c>
      <c r="X126" s="34">
        <f>X100</f>
        <v/>
      </c>
      <c r="Y126" s="34">
        <f>Y100</f>
        <v/>
      </c>
      <c r="Z126" s="34">
        <f>Z100</f>
        <v/>
      </c>
      <c r="AA126" s="34">
        <f>AA100</f>
        <v/>
      </c>
      <c r="AB126" s="34">
        <f>AB100</f>
        <v/>
      </c>
      <c r="AC126" s="34">
        <f>AC100</f>
        <v/>
      </c>
      <c r="AD126" s="34">
        <f>AD100</f>
        <v/>
      </c>
      <c r="AE126" s="34">
        <f>AE100</f>
        <v/>
      </c>
      <c r="AF126" s="34">
        <f>AF100</f>
        <v/>
      </c>
      <c r="AG126" s="34">
        <f>AG100</f>
        <v/>
      </c>
      <c r="AH126" s="34">
        <f>AH100</f>
        <v/>
      </c>
      <c r="AI126" s="34">
        <f>AI100</f>
        <v/>
      </c>
      <c r="AJ126" s="34">
        <f>AJ100</f>
        <v/>
      </c>
      <c r="AK126" s="33" t="n"/>
    </row>
    <row r="127" ht="15" customHeight="1" s="120">
      <c r="A127" s="16" t="inlineStr">
        <is>
          <t xml:space="preserve">   Petroleum Coke</t>
        </is>
      </c>
      <c r="B127" s="16">
        <f>B101</f>
        <v/>
      </c>
      <c r="C127" s="34" t="n"/>
      <c r="D127" s="34" t="n"/>
      <c r="E127" s="34">
        <f>E101</f>
        <v/>
      </c>
      <c r="F127" s="34">
        <f>F101</f>
        <v/>
      </c>
      <c r="G127" s="34">
        <f>G101</f>
        <v/>
      </c>
      <c r="H127" s="34">
        <f>H101</f>
        <v/>
      </c>
      <c r="I127" s="34">
        <f>I101</f>
        <v/>
      </c>
      <c r="J127" s="34">
        <f>J101</f>
        <v/>
      </c>
      <c r="K127" s="34">
        <f>K101</f>
        <v/>
      </c>
      <c r="L127" s="34">
        <f>L101</f>
        <v/>
      </c>
      <c r="M127" s="34">
        <f>M101</f>
        <v/>
      </c>
      <c r="N127" s="34">
        <f>N101</f>
        <v/>
      </c>
      <c r="O127" s="34">
        <f>O101</f>
        <v/>
      </c>
      <c r="P127" s="34">
        <f>P101</f>
        <v/>
      </c>
      <c r="Q127" s="34">
        <f>Q101</f>
        <v/>
      </c>
      <c r="R127" s="34">
        <f>R101</f>
        <v/>
      </c>
      <c r="S127" s="34">
        <f>S101</f>
        <v/>
      </c>
      <c r="T127" s="34">
        <f>T101</f>
        <v/>
      </c>
      <c r="U127" s="34">
        <f>U101</f>
        <v/>
      </c>
      <c r="V127" s="34">
        <f>V101</f>
        <v/>
      </c>
      <c r="W127" s="34">
        <f>W101</f>
        <v/>
      </c>
      <c r="X127" s="34">
        <f>X101</f>
        <v/>
      </c>
      <c r="Y127" s="34">
        <f>Y101</f>
        <v/>
      </c>
      <c r="Z127" s="34">
        <f>Z101</f>
        <v/>
      </c>
      <c r="AA127" s="34">
        <f>AA101</f>
        <v/>
      </c>
      <c r="AB127" s="34">
        <f>AB101</f>
        <v/>
      </c>
      <c r="AC127" s="34">
        <f>AC101</f>
        <v/>
      </c>
      <c r="AD127" s="34">
        <f>AD101</f>
        <v/>
      </c>
      <c r="AE127" s="34">
        <f>AE101</f>
        <v/>
      </c>
      <c r="AF127" s="34">
        <f>AF101</f>
        <v/>
      </c>
      <c r="AG127" s="34">
        <f>AG101</f>
        <v/>
      </c>
      <c r="AH127" s="34">
        <f>AH101</f>
        <v/>
      </c>
      <c r="AI127" s="34">
        <f>AI101</f>
        <v/>
      </c>
      <c r="AJ127" s="34">
        <f>AJ101</f>
        <v/>
      </c>
      <c r="AK127" s="33" t="n"/>
    </row>
    <row r="128" ht="15" customHeight="1" s="120">
      <c r="A128" s="16" t="inlineStr">
        <is>
          <t xml:space="preserve">   Asphalt and Road Oil</t>
        </is>
      </c>
      <c r="B128" s="16">
        <f>B102</f>
        <v/>
      </c>
      <c r="C128" s="34" t="n"/>
      <c r="D128" s="34" t="n"/>
      <c r="E128" s="34">
        <f>E102</f>
        <v/>
      </c>
      <c r="F128" s="34">
        <f>F102</f>
        <v/>
      </c>
      <c r="G128" s="34">
        <f>G102</f>
        <v/>
      </c>
      <c r="H128" s="34">
        <f>H102</f>
        <v/>
      </c>
      <c r="I128" s="34">
        <f>I102</f>
        <v/>
      </c>
      <c r="J128" s="34">
        <f>J102</f>
        <v/>
      </c>
      <c r="K128" s="34">
        <f>K102</f>
        <v/>
      </c>
      <c r="L128" s="34">
        <f>L102</f>
        <v/>
      </c>
      <c r="M128" s="34">
        <f>M102</f>
        <v/>
      </c>
      <c r="N128" s="34">
        <f>N102</f>
        <v/>
      </c>
      <c r="O128" s="34">
        <f>O102</f>
        <v/>
      </c>
      <c r="P128" s="34">
        <f>P102</f>
        <v/>
      </c>
      <c r="Q128" s="34">
        <f>Q102</f>
        <v/>
      </c>
      <c r="R128" s="34">
        <f>R102</f>
        <v/>
      </c>
      <c r="S128" s="34">
        <f>S102</f>
        <v/>
      </c>
      <c r="T128" s="34">
        <f>T102</f>
        <v/>
      </c>
      <c r="U128" s="34">
        <f>U102</f>
        <v/>
      </c>
      <c r="V128" s="34">
        <f>V102</f>
        <v/>
      </c>
      <c r="W128" s="34">
        <f>W102</f>
        <v/>
      </c>
      <c r="X128" s="34">
        <f>X102</f>
        <v/>
      </c>
      <c r="Y128" s="34">
        <f>Y102</f>
        <v/>
      </c>
      <c r="Z128" s="34">
        <f>Z102</f>
        <v/>
      </c>
      <c r="AA128" s="34">
        <f>AA102</f>
        <v/>
      </c>
      <c r="AB128" s="34">
        <f>AB102</f>
        <v/>
      </c>
      <c r="AC128" s="34">
        <f>AC102</f>
        <v/>
      </c>
      <c r="AD128" s="34">
        <f>AD102</f>
        <v/>
      </c>
      <c r="AE128" s="34">
        <f>AE102</f>
        <v/>
      </c>
      <c r="AF128" s="34">
        <f>AF102</f>
        <v/>
      </c>
      <c r="AG128" s="34">
        <f>AG102</f>
        <v/>
      </c>
      <c r="AH128" s="34">
        <f>AH102</f>
        <v/>
      </c>
      <c r="AI128" s="34">
        <f>AI102</f>
        <v/>
      </c>
      <c r="AJ128" s="34">
        <f>AJ102</f>
        <v/>
      </c>
      <c r="AK128" s="33" t="n"/>
    </row>
    <row r="129" ht="15" customHeight="1" s="120">
      <c r="A129" s="16" t="inlineStr">
        <is>
          <t xml:space="preserve">   Miscellaneous Petroleum 3/</t>
        </is>
      </c>
      <c r="B129" s="16">
        <f>B103</f>
        <v/>
      </c>
      <c r="C129" s="34" t="n"/>
      <c r="D129" s="34" t="n"/>
      <c r="E129" s="34">
        <f>E103</f>
        <v/>
      </c>
      <c r="F129" s="34">
        <f>F103</f>
        <v/>
      </c>
      <c r="G129" s="34">
        <f>G103</f>
        <v/>
      </c>
      <c r="H129" s="34">
        <f>H103</f>
        <v/>
      </c>
      <c r="I129" s="34">
        <f>I103</f>
        <v/>
      </c>
      <c r="J129" s="34">
        <f>J103</f>
        <v/>
      </c>
      <c r="K129" s="34">
        <f>K103</f>
        <v/>
      </c>
      <c r="L129" s="34">
        <f>L103</f>
        <v/>
      </c>
      <c r="M129" s="34">
        <f>M103</f>
        <v/>
      </c>
      <c r="N129" s="34">
        <f>N103</f>
        <v/>
      </c>
      <c r="O129" s="34">
        <f>O103</f>
        <v/>
      </c>
      <c r="P129" s="34">
        <f>P103</f>
        <v/>
      </c>
      <c r="Q129" s="34">
        <f>Q103</f>
        <v/>
      </c>
      <c r="R129" s="34">
        <f>R103</f>
        <v/>
      </c>
      <c r="S129" s="34">
        <f>S103</f>
        <v/>
      </c>
      <c r="T129" s="34">
        <f>T103</f>
        <v/>
      </c>
      <c r="U129" s="34">
        <f>U103</f>
        <v/>
      </c>
      <c r="V129" s="34">
        <f>V103</f>
        <v/>
      </c>
      <c r="W129" s="34">
        <f>W103</f>
        <v/>
      </c>
      <c r="X129" s="34">
        <f>X103</f>
        <v/>
      </c>
      <c r="Y129" s="34">
        <f>Y103</f>
        <v/>
      </c>
      <c r="Z129" s="34">
        <f>Z103</f>
        <v/>
      </c>
      <c r="AA129" s="34">
        <f>AA103</f>
        <v/>
      </c>
      <c r="AB129" s="34">
        <f>AB103</f>
        <v/>
      </c>
      <c r="AC129" s="34">
        <f>AC103</f>
        <v/>
      </c>
      <c r="AD129" s="34">
        <f>AD103</f>
        <v/>
      </c>
      <c r="AE129" s="34">
        <f>AE103</f>
        <v/>
      </c>
      <c r="AF129" s="34">
        <f>AF103</f>
        <v/>
      </c>
      <c r="AG129" s="34">
        <f>AG103</f>
        <v/>
      </c>
      <c r="AH129" s="34">
        <f>AH103</f>
        <v/>
      </c>
      <c r="AI129" s="34">
        <f>AI103</f>
        <v/>
      </c>
      <c r="AJ129" s="34">
        <f>AJ103</f>
        <v/>
      </c>
      <c r="AK129" s="33" t="n"/>
    </row>
    <row r="130" ht="15" customHeight="1" s="120">
      <c r="A130" s="16" t="inlineStr">
        <is>
          <t xml:space="preserve">     Petroleum and Other Liquids Subtotal</t>
        </is>
      </c>
      <c r="B130" s="16" t="n"/>
      <c r="C130" s="34" t="n"/>
      <c r="D130" s="34" t="n"/>
      <c r="E130" s="34">
        <f>SUM(E121:E129)</f>
        <v/>
      </c>
      <c r="F130" s="34">
        <f>SUM(F121:F129)</f>
        <v/>
      </c>
      <c r="G130" s="34">
        <f>SUM(G121:G129)</f>
        <v/>
      </c>
      <c r="H130" s="34">
        <f>SUM(H121:H129)</f>
        <v/>
      </c>
      <c r="I130" s="34">
        <f>SUM(I121:I129)</f>
        <v/>
      </c>
      <c r="J130" s="34">
        <f>SUM(J121:J129)</f>
        <v/>
      </c>
      <c r="K130" s="34">
        <f>SUM(K121:K129)</f>
        <v/>
      </c>
      <c r="L130" s="34">
        <f>SUM(L121:L129)</f>
        <v/>
      </c>
      <c r="M130" s="34">
        <f>SUM(M121:M129)</f>
        <v/>
      </c>
      <c r="N130" s="34">
        <f>SUM(N121:N129)</f>
        <v/>
      </c>
      <c r="O130" s="34">
        <f>SUM(O121:O129)</f>
        <v/>
      </c>
      <c r="P130" s="34">
        <f>SUM(P121:P129)</f>
        <v/>
      </c>
      <c r="Q130" s="34">
        <f>SUM(Q121:Q129)</f>
        <v/>
      </c>
      <c r="R130" s="34">
        <f>SUM(R121:R129)</f>
        <v/>
      </c>
      <c r="S130" s="34">
        <f>SUM(S121:S129)</f>
        <v/>
      </c>
      <c r="T130" s="34">
        <f>SUM(T121:T129)</f>
        <v/>
      </c>
      <c r="U130" s="34">
        <f>SUM(U121:U129)</f>
        <v/>
      </c>
      <c r="V130" s="34">
        <f>SUM(V121:V129)</f>
        <v/>
      </c>
      <c r="W130" s="34">
        <f>SUM(W121:W129)</f>
        <v/>
      </c>
      <c r="X130" s="34">
        <f>SUM(X121:X129)</f>
        <v/>
      </c>
      <c r="Y130" s="34">
        <f>SUM(Y121:Y129)</f>
        <v/>
      </c>
      <c r="Z130" s="34">
        <f>SUM(Z121:Z129)</f>
        <v/>
      </c>
      <c r="AA130" s="34">
        <f>SUM(AA121:AA129)</f>
        <v/>
      </c>
      <c r="AB130" s="34">
        <f>SUM(AB121:AB129)</f>
        <v/>
      </c>
      <c r="AC130" s="34">
        <f>SUM(AC121:AC129)</f>
        <v/>
      </c>
      <c r="AD130" s="34">
        <f>SUM(AD121:AD129)</f>
        <v/>
      </c>
      <c r="AE130" s="34">
        <f>SUM(AE121:AE129)</f>
        <v/>
      </c>
      <c r="AF130" s="34">
        <f>SUM(AF121:AF129)</f>
        <v/>
      </c>
      <c r="AG130" s="34">
        <f>SUM(AG121:AG129)</f>
        <v/>
      </c>
      <c r="AH130" s="34">
        <f>SUM(AH121:AH129)</f>
        <v/>
      </c>
      <c r="AI130" s="34">
        <f>SUM(AI121:AI129)</f>
        <v/>
      </c>
      <c r="AJ130" s="34">
        <f>SUM(AJ121:AJ129)</f>
        <v/>
      </c>
      <c r="AK130" s="33" t="n"/>
    </row>
    <row r="131" ht="15" customHeight="1" s="120">
      <c r="A131" s="16" t="inlineStr">
        <is>
          <t xml:space="preserve">   Natural Gas Heat and Power</t>
        </is>
      </c>
      <c r="B131" s="16" t="n"/>
      <c r="C131" s="34" t="n"/>
      <c r="D131" s="34" t="n"/>
      <c r="E131" s="34">
        <f>E105+Refineries!E106/10^15+('Scaling Parameters'!$B$4*'Pipelines &amp; Military'!E114/10^3)</f>
        <v/>
      </c>
      <c r="F131" s="34">
        <f>F105+Refineries!F106/10^15+('Scaling Parameters'!$B$4*'Pipelines &amp; Military'!F114/10^3)</f>
        <v/>
      </c>
      <c r="G131" s="34">
        <f>G105+Refineries!G106/10^15+('Scaling Parameters'!$B$4*'Pipelines &amp; Military'!G114/10^3)</f>
        <v/>
      </c>
      <c r="H131" s="34">
        <f>H105+Refineries!H106/10^15+('Scaling Parameters'!$B$4*'Pipelines &amp; Military'!H114/10^3)</f>
        <v/>
      </c>
      <c r="I131" s="34">
        <f>I105+Refineries!I106/10^15+('Scaling Parameters'!$B$4*'Pipelines &amp; Military'!I114/10^3)</f>
        <v/>
      </c>
      <c r="J131" s="34">
        <f>J105+Refineries!J106/10^15+('Scaling Parameters'!$B$4*'Pipelines &amp; Military'!J114/10^3)</f>
        <v/>
      </c>
      <c r="K131" s="34">
        <f>K105+Refineries!K106/10^15+('Scaling Parameters'!$B$4*'Pipelines &amp; Military'!K114/10^3)</f>
        <v/>
      </c>
      <c r="L131" s="34">
        <f>L105+Refineries!L106/10^15+('Scaling Parameters'!$B$4*'Pipelines &amp; Military'!L114/10^3)</f>
        <v/>
      </c>
      <c r="M131" s="34">
        <f>M105+Refineries!M106/10^15+('Scaling Parameters'!$B$4*'Pipelines &amp; Military'!M114/10^3)</f>
        <v/>
      </c>
      <c r="N131" s="34">
        <f>N105+Refineries!N106/10^15+('Scaling Parameters'!$B$4*'Pipelines &amp; Military'!N114/10^3)</f>
        <v/>
      </c>
      <c r="O131" s="34">
        <f>O105+Refineries!O106/10^15+('Scaling Parameters'!$B$4*'Pipelines &amp; Military'!O114/10^3)</f>
        <v/>
      </c>
      <c r="P131" s="34">
        <f>P105+Refineries!P106/10^15+('Scaling Parameters'!$B$4*'Pipelines &amp; Military'!P114/10^3)</f>
        <v/>
      </c>
      <c r="Q131" s="34">
        <f>Q105+Refineries!Q106/10^15+('Scaling Parameters'!$B$4*'Pipelines &amp; Military'!Q114/10^3)</f>
        <v/>
      </c>
      <c r="R131" s="34">
        <f>R105+Refineries!R106/10^15+('Scaling Parameters'!$B$4*'Pipelines &amp; Military'!R114/10^3)</f>
        <v/>
      </c>
      <c r="S131" s="34">
        <f>S105+Refineries!S106/10^15+('Scaling Parameters'!$B$4*'Pipelines &amp; Military'!S114/10^3)</f>
        <v/>
      </c>
      <c r="T131" s="34">
        <f>T105+Refineries!T106/10^15+('Scaling Parameters'!$B$4*'Pipelines &amp; Military'!T114/10^3)</f>
        <v/>
      </c>
      <c r="U131" s="34">
        <f>U105+Refineries!U106/10^15+('Scaling Parameters'!$B$4*'Pipelines &amp; Military'!U114/10^3)</f>
        <v/>
      </c>
      <c r="V131" s="34">
        <f>V105+Refineries!V106/10^15+('Scaling Parameters'!$B$4*'Pipelines &amp; Military'!V114/10^3)</f>
        <v/>
      </c>
      <c r="W131" s="34">
        <f>W105+Refineries!W106/10^15+('Scaling Parameters'!$B$4*'Pipelines &amp; Military'!W114/10^3)</f>
        <v/>
      </c>
      <c r="X131" s="34">
        <f>X105+Refineries!X106/10^15+('Scaling Parameters'!$B$4*'Pipelines &amp; Military'!X114/10^3)</f>
        <v/>
      </c>
      <c r="Y131" s="34">
        <f>Y105+Refineries!Y106/10^15+('Scaling Parameters'!$B$4*'Pipelines &amp; Military'!Y114/10^3)</f>
        <v/>
      </c>
      <c r="Z131" s="34">
        <f>Z105+Refineries!Z106/10^15+('Scaling Parameters'!$B$4*'Pipelines &amp; Military'!Z114/10^3)</f>
        <v/>
      </c>
      <c r="AA131" s="34">
        <f>AA105+Refineries!AA106/10^15+('Scaling Parameters'!$B$4*'Pipelines &amp; Military'!AA114/10^3)</f>
        <v/>
      </c>
      <c r="AB131" s="34">
        <f>AB105+Refineries!AB106/10^15+('Scaling Parameters'!$B$4*'Pipelines &amp; Military'!AB114/10^3)</f>
        <v/>
      </c>
      <c r="AC131" s="34">
        <f>AC105+Refineries!AC106/10^15+('Scaling Parameters'!$B$4*'Pipelines &amp; Military'!AC114/10^3)</f>
        <v/>
      </c>
      <c r="AD131" s="34">
        <f>AD105+Refineries!AD106/10^15+('Scaling Parameters'!$B$4*'Pipelines &amp; Military'!AD114/10^3)</f>
        <v/>
      </c>
      <c r="AE131" s="34">
        <f>AE105+Refineries!AE106/10^15+('Scaling Parameters'!$B$4*'Pipelines &amp; Military'!AE114/10^3)</f>
        <v/>
      </c>
      <c r="AF131" s="34">
        <f>AF105+Refineries!AF106/10^15+('Scaling Parameters'!$B$4*'Pipelines &amp; Military'!AF114/10^3)</f>
        <v/>
      </c>
      <c r="AG131" s="34">
        <f>AG105+Refineries!AG106/10^15+('Scaling Parameters'!$B$4*'Pipelines &amp; Military'!AG114/10^3)</f>
        <v/>
      </c>
      <c r="AH131" s="34">
        <f>AH105+Refineries!AH106/10^15+('Scaling Parameters'!$B$4*'Pipelines &amp; Military'!AH114/10^3)</f>
        <v/>
      </c>
      <c r="AI131" s="34">
        <f>AI105+Refineries!AI106/10^15+('Scaling Parameters'!$B$4*'Pipelines &amp; Military'!AI114/10^3)</f>
        <v/>
      </c>
      <c r="AJ131" s="34">
        <f>AJ105+Refineries!AJ106/10^15+('Scaling Parameters'!$B$4*'Pipelines &amp; Military'!AJ114/10^3)</f>
        <v/>
      </c>
      <c r="AK131" s="33" t="n"/>
    </row>
    <row r="132" ht="15" customHeight="1" s="120">
      <c r="A132" s="16" t="inlineStr">
        <is>
          <t xml:space="preserve">   Natural Gas Feedstocks</t>
        </is>
      </c>
      <c r="B132" s="16" t="n"/>
      <c r="C132" s="34" t="n"/>
      <c r="D132" s="34" t="n"/>
      <c r="E132" s="34">
        <f>E106</f>
        <v/>
      </c>
      <c r="F132" s="34">
        <f>F106</f>
        <v/>
      </c>
      <c r="G132" s="34">
        <f>G106</f>
        <v/>
      </c>
      <c r="H132" s="34">
        <f>H106</f>
        <v/>
      </c>
      <c r="I132" s="34">
        <f>I106</f>
        <v/>
      </c>
      <c r="J132" s="34">
        <f>J106</f>
        <v/>
      </c>
      <c r="K132" s="34">
        <f>K106</f>
        <v/>
      </c>
      <c r="L132" s="34">
        <f>L106</f>
        <v/>
      </c>
      <c r="M132" s="34">
        <f>M106</f>
        <v/>
      </c>
      <c r="N132" s="34">
        <f>N106</f>
        <v/>
      </c>
      <c r="O132" s="34">
        <f>O106</f>
        <v/>
      </c>
      <c r="P132" s="34">
        <f>P106</f>
        <v/>
      </c>
      <c r="Q132" s="34">
        <f>Q106</f>
        <v/>
      </c>
      <c r="R132" s="34">
        <f>R106</f>
        <v/>
      </c>
      <c r="S132" s="34">
        <f>S106</f>
        <v/>
      </c>
      <c r="T132" s="34">
        <f>T106</f>
        <v/>
      </c>
      <c r="U132" s="34">
        <f>U106</f>
        <v/>
      </c>
      <c r="V132" s="34">
        <f>V106</f>
        <v/>
      </c>
      <c r="W132" s="34">
        <f>W106</f>
        <v/>
      </c>
      <c r="X132" s="34">
        <f>X106</f>
        <v/>
      </c>
      <c r="Y132" s="34">
        <f>Y106</f>
        <v/>
      </c>
      <c r="Z132" s="34">
        <f>Z106</f>
        <v/>
      </c>
      <c r="AA132" s="34">
        <f>AA106</f>
        <v/>
      </c>
      <c r="AB132" s="34">
        <f>AB106</f>
        <v/>
      </c>
      <c r="AC132" s="34">
        <f>AC106</f>
        <v/>
      </c>
      <c r="AD132" s="34">
        <f>AD106</f>
        <v/>
      </c>
      <c r="AE132" s="34">
        <f>AE106</f>
        <v/>
      </c>
      <c r="AF132" s="34">
        <f>AF106</f>
        <v/>
      </c>
      <c r="AG132" s="34">
        <f>AG106</f>
        <v/>
      </c>
      <c r="AH132" s="34">
        <f>AH106</f>
        <v/>
      </c>
      <c r="AI132" s="34">
        <f>AI106</f>
        <v/>
      </c>
      <c r="AJ132" s="34">
        <f>AJ106</f>
        <v/>
      </c>
      <c r="AK132" s="33" t="n"/>
    </row>
    <row r="133" ht="15" customHeight="1" s="120">
      <c r="A133" s="16" t="inlineStr">
        <is>
          <t xml:space="preserve">   Lease and Plant Fuel 4/</t>
        </is>
      </c>
      <c r="B133" s="16" t="n"/>
      <c r="C133" s="34" t="n"/>
      <c r="D133" s="34" t="n"/>
      <c r="E133" s="34">
        <f>E107</f>
        <v/>
      </c>
      <c r="F133" s="34">
        <f>F107</f>
        <v/>
      </c>
      <c r="G133" s="34">
        <f>G107</f>
        <v/>
      </c>
      <c r="H133" s="34">
        <f>H107</f>
        <v/>
      </c>
      <c r="I133" s="34">
        <f>I107</f>
        <v/>
      </c>
      <c r="J133" s="34">
        <f>J107</f>
        <v/>
      </c>
      <c r="K133" s="34">
        <f>K107</f>
        <v/>
      </c>
      <c r="L133" s="34">
        <f>L107</f>
        <v/>
      </c>
      <c r="M133" s="34">
        <f>M107</f>
        <v/>
      </c>
      <c r="N133" s="34">
        <f>N107</f>
        <v/>
      </c>
      <c r="O133" s="34">
        <f>O107</f>
        <v/>
      </c>
      <c r="P133" s="34">
        <f>P107</f>
        <v/>
      </c>
      <c r="Q133" s="34">
        <f>Q107</f>
        <v/>
      </c>
      <c r="R133" s="34">
        <f>R107</f>
        <v/>
      </c>
      <c r="S133" s="34">
        <f>S107</f>
        <v/>
      </c>
      <c r="T133" s="34">
        <f>T107</f>
        <v/>
      </c>
      <c r="U133" s="34">
        <f>U107</f>
        <v/>
      </c>
      <c r="V133" s="34">
        <f>V107</f>
        <v/>
      </c>
      <c r="W133" s="34">
        <f>W107</f>
        <v/>
      </c>
      <c r="X133" s="34">
        <f>X107</f>
        <v/>
      </c>
      <c r="Y133" s="34">
        <f>Y107</f>
        <v/>
      </c>
      <c r="Z133" s="34">
        <f>Z107</f>
        <v/>
      </c>
      <c r="AA133" s="34">
        <f>AA107</f>
        <v/>
      </c>
      <c r="AB133" s="34">
        <f>AB107</f>
        <v/>
      </c>
      <c r="AC133" s="34">
        <f>AC107</f>
        <v/>
      </c>
      <c r="AD133" s="34">
        <f>AD107</f>
        <v/>
      </c>
      <c r="AE133" s="34">
        <f>AE107</f>
        <v/>
      </c>
      <c r="AF133" s="34">
        <f>AF107</f>
        <v/>
      </c>
      <c r="AG133" s="34">
        <f>AG107</f>
        <v/>
      </c>
      <c r="AH133" s="34">
        <f>AH107</f>
        <v/>
      </c>
      <c r="AI133" s="34">
        <f>AI107</f>
        <v/>
      </c>
      <c r="AJ133" s="34">
        <f>AJ107</f>
        <v/>
      </c>
      <c r="AK133" s="33" t="n"/>
    </row>
    <row r="134" ht="15" customHeight="1" s="120">
      <c r="A134" s="16" t="inlineStr">
        <is>
          <t xml:space="preserve">   Natural Gas Liquefaction for Export 5/</t>
        </is>
      </c>
      <c r="B134" s="16" t="n"/>
      <c r="C134" s="34" t="n"/>
      <c r="D134" s="34" t="n"/>
      <c r="E134" s="34">
        <f>E108</f>
        <v/>
      </c>
      <c r="F134" s="34">
        <f>F108</f>
        <v/>
      </c>
      <c r="G134" s="34">
        <f>G108</f>
        <v/>
      </c>
      <c r="H134" s="34">
        <f>H108</f>
        <v/>
      </c>
      <c r="I134" s="34">
        <f>I108</f>
        <v/>
      </c>
      <c r="J134" s="34">
        <f>J108</f>
        <v/>
      </c>
      <c r="K134" s="34">
        <f>K108</f>
        <v/>
      </c>
      <c r="L134" s="34">
        <f>L108</f>
        <v/>
      </c>
      <c r="M134" s="34">
        <f>M108</f>
        <v/>
      </c>
      <c r="N134" s="34">
        <f>N108</f>
        <v/>
      </c>
      <c r="O134" s="34">
        <f>O108</f>
        <v/>
      </c>
      <c r="P134" s="34">
        <f>P108</f>
        <v/>
      </c>
      <c r="Q134" s="34">
        <f>Q108</f>
        <v/>
      </c>
      <c r="R134" s="34">
        <f>R108</f>
        <v/>
      </c>
      <c r="S134" s="34">
        <f>S108</f>
        <v/>
      </c>
      <c r="T134" s="34">
        <f>T108</f>
        <v/>
      </c>
      <c r="U134" s="34">
        <f>U108</f>
        <v/>
      </c>
      <c r="V134" s="34">
        <f>V108</f>
        <v/>
      </c>
      <c r="W134" s="34">
        <f>W108</f>
        <v/>
      </c>
      <c r="X134" s="34">
        <f>X108</f>
        <v/>
      </c>
      <c r="Y134" s="34">
        <f>Y108</f>
        <v/>
      </c>
      <c r="Z134" s="34">
        <f>Z108</f>
        <v/>
      </c>
      <c r="AA134" s="34">
        <f>AA108</f>
        <v/>
      </c>
      <c r="AB134" s="34">
        <f>AB108</f>
        <v/>
      </c>
      <c r="AC134" s="34">
        <f>AC108</f>
        <v/>
      </c>
      <c r="AD134" s="34">
        <f>AD108</f>
        <v/>
      </c>
      <c r="AE134" s="34">
        <f>AE108</f>
        <v/>
      </c>
      <c r="AF134" s="34">
        <f>AF108</f>
        <v/>
      </c>
      <c r="AG134" s="34">
        <f>AG108</f>
        <v/>
      </c>
      <c r="AH134" s="34">
        <f>AH108</f>
        <v/>
      </c>
      <c r="AI134" s="34">
        <f>AI108</f>
        <v/>
      </c>
      <c r="AJ134" s="34">
        <f>AJ108</f>
        <v/>
      </c>
      <c r="AK134" s="33" t="n"/>
    </row>
    <row r="135" ht="15" customHeight="1" s="120">
      <c r="A135" s="16" t="inlineStr">
        <is>
          <t xml:space="preserve">     Natural Gas Subtotal</t>
        </is>
      </c>
      <c r="B135" s="16" t="n"/>
      <c r="C135" s="34" t="n"/>
      <c r="D135" s="34" t="n"/>
      <c r="E135" s="34">
        <f>SUM(E131:E134)</f>
        <v/>
      </c>
      <c r="F135" s="34">
        <f>SUM(F131:F134)</f>
        <v/>
      </c>
      <c r="G135" s="34">
        <f>SUM(G131:G134)</f>
        <v/>
      </c>
      <c r="H135" s="34">
        <f>SUM(H131:H134)</f>
        <v/>
      </c>
      <c r="I135" s="34">
        <f>SUM(I131:I134)</f>
        <v/>
      </c>
      <c r="J135" s="34">
        <f>SUM(J131:J134)</f>
        <v/>
      </c>
      <c r="K135" s="34">
        <f>SUM(K131:K134)</f>
        <v/>
      </c>
      <c r="L135" s="34">
        <f>SUM(L131:L134)</f>
        <v/>
      </c>
      <c r="M135" s="34">
        <f>SUM(M131:M134)</f>
        <v/>
      </c>
      <c r="N135" s="34">
        <f>SUM(N131:N134)</f>
        <v/>
      </c>
      <c r="O135" s="34">
        <f>SUM(O131:O134)</f>
        <v/>
      </c>
      <c r="P135" s="34">
        <f>SUM(P131:P134)</f>
        <v/>
      </c>
      <c r="Q135" s="34">
        <f>SUM(Q131:Q134)</f>
        <v/>
      </c>
      <c r="R135" s="34">
        <f>SUM(R131:R134)</f>
        <v/>
      </c>
      <c r="S135" s="34">
        <f>SUM(S131:S134)</f>
        <v/>
      </c>
      <c r="T135" s="34">
        <f>SUM(T131:T134)</f>
        <v/>
      </c>
      <c r="U135" s="34">
        <f>SUM(U131:U134)</f>
        <v/>
      </c>
      <c r="V135" s="34">
        <f>SUM(V131:V134)</f>
        <v/>
      </c>
      <c r="W135" s="34">
        <f>SUM(W131:W134)</f>
        <v/>
      </c>
      <c r="X135" s="34">
        <f>SUM(X131:X134)</f>
        <v/>
      </c>
      <c r="Y135" s="34">
        <f>SUM(Y131:Y134)</f>
        <v/>
      </c>
      <c r="Z135" s="34">
        <f>SUM(Z131:Z134)</f>
        <v/>
      </c>
      <c r="AA135" s="34">
        <f>SUM(AA131:AA134)</f>
        <v/>
      </c>
      <c r="AB135" s="34">
        <f>SUM(AB131:AB134)</f>
        <v/>
      </c>
      <c r="AC135" s="34">
        <f>SUM(AC131:AC134)</f>
        <v/>
      </c>
      <c r="AD135" s="34">
        <f>SUM(AD131:AD134)</f>
        <v/>
      </c>
      <c r="AE135" s="34">
        <f>SUM(AE131:AE134)</f>
        <v/>
      </c>
      <c r="AF135" s="34">
        <f>SUM(AF131:AF134)</f>
        <v/>
      </c>
      <c r="AG135" s="34">
        <f>SUM(AG131:AG134)</f>
        <v/>
      </c>
      <c r="AH135" s="34">
        <f>SUM(AH131:AH134)</f>
        <v/>
      </c>
      <c r="AI135" s="34">
        <f>SUM(AI131:AI134)</f>
        <v/>
      </c>
      <c r="AJ135" s="34">
        <f>SUM(AJ131:AJ134)</f>
        <v/>
      </c>
      <c r="AK135" s="33" t="n"/>
    </row>
    <row r="136" ht="15" customHeight="1" s="120">
      <c r="A136" s="16" t="inlineStr">
        <is>
          <t xml:space="preserve">   Metallurgical Coal and Coke 6/</t>
        </is>
      </c>
      <c r="B136" s="16" t="n"/>
      <c r="C136" s="34" t="n"/>
      <c r="D136" s="34" t="n"/>
      <c r="E136" s="34">
        <f>E110</f>
        <v/>
      </c>
      <c r="F136" s="34">
        <f>F110</f>
        <v/>
      </c>
      <c r="G136" s="34">
        <f>G110</f>
        <v/>
      </c>
      <c r="H136" s="34">
        <f>H110</f>
        <v/>
      </c>
      <c r="I136" s="34">
        <f>I110</f>
        <v/>
      </c>
      <c r="J136" s="34">
        <f>J110</f>
        <v/>
      </c>
      <c r="K136" s="34">
        <f>K110</f>
        <v/>
      </c>
      <c r="L136" s="34">
        <f>L110</f>
        <v/>
      </c>
      <c r="M136" s="34">
        <f>M110</f>
        <v/>
      </c>
      <c r="N136" s="34">
        <f>N110</f>
        <v/>
      </c>
      <c r="O136" s="34">
        <f>O110</f>
        <v/>
      </c>
      <c r="P136" s="34">
        <f>P110</f>
        <v/>
      </c>
      <c r="Q136" s="34">
        <f>Q110</f>
        <v/>
      </c>
      <c r="R136" s="34">
        <f>R110</f>
        <v/>
      </c>
      <c r="S136" s="34">
        <f>S110</f>
        <v/>
      </c>
      <c r="T136" s="34">
        <f>T110</f>
        <v/>
      </c>
      <c r="U136" s="34">
        <f>U110</f>
        <v/>
      </c>
      <c r="V136" s="34">
        <f>V110</f>
        <v/>
      </c>
      <c r="W136" s="34">
        <f>W110</f>
        <v/>
      </c>
      <c r="X136" s="34">
        <f>X110</f>
        <v/>
      </c>
      <c r="Y136" s="34">
        <f>Y110</f>
        <v/>
      </c>
      <c r="Z136" s="34">
        <f>Z110</f>
        <v/>
      </c>
      <c r="AA136" s="34">
        <f>AA110</f>
        <v/>
      </c>
      <c r="AB136" s="34">
        <f>AB110</f>
        <v/>
      </c>
      <c r="AC136" s="34">
        <f>AC110</f>
        <v/>
      </c>
      <c r="AD136" s="34">
        <f>AD110</f>
        <v/>
      </c>
      <c r="AE136" s="34">
        <f>AE110</f>
        <v/>
      </c>
      <c r="AF136" s="34">
        <f>AF110</f>
        <v/>
      </c>
      <c r="AG136" s="34">
        <f>AG110</f>
        <v/>
      </c>
      <c r="AH136" s="34">
        <f>AH110</f>
        <v/>
      </c>
      <c r="AI136" s="34">
        <f>AI110</f>
        <v/>
      </c>
      <c r="AJ136" s="34">
        <f>AJ110</f>
        <v/>
      </c>
      <c r="AK136" s="33" t="n"/>
    </row>
    <row r="137" ht="15" customHeight="1" s="120">
      <c r="A137" s="16" t="inlineStr">
        <is>
          <t xml:space="preserve">   Other Industrial Coal</t>
        </is>
      </c>
      <c r="B137" s="16" t="n"/>
      <c r="C137" s="34" t="n"/>
      <c r="D137" s="34" t="n"/>
      <c r="E137" s="34">
        <f>E111+Refineries!E107/10^15</f>
        <v/>
      </c>
      <c r="F137" s="34">
        <f>F111+Refineries!F107/10^15</f>
        <v/>
      </c>
      <c r="G137" s="34">
        <f>G111+Refineries!G107/10^15</f>
        <v/>
      </c>
      <c r="H137" s="34">
        <f>H111+Refineries!H107/10^15</f>
        <v/>
      </c>
      <c r="I137" s="34">
        <f>I111+Refineries!I107/10^15</f>
        <v/>
      </c>
      <c r="J137" s="34">
        <f>J111+Refineries!J107/10^15</f>
        <v/>
      </c>
      <c r="K137" s="34">
        <f>K111+Refineries!K107/10^15</f>
        <v/>
      </c>
      <c r="L137" s="34">
        <f>L111+Refineries!L107/10^15</f>
        <v/>
      </c>
      <c r="M137" s="34">
        <f>M111+Refineries!M107/10^15</f>
        <v/>
      </c>
      <c r="N137" s="34">
        <f>N111+Refineries!N107/10^15</f>
        <v/>
      </c>
      <c r="O137" s="34">
        <f>O111+Refineries!O107/10^15</f>
        <v/>
      </c>
      <c r="P137" s="34">
        <f>P111+Refineries!P107/10^15</f>
        <v/>
      </c>
      <c r="Q137" s="34">
        <f>Q111+Refineries!Q107/10^15</f>
        <v/>
      </c>
      <c r="R137" s="34">
        <f>R111+Refineries!R107/10^15</f>
        <v/>
      </c>
      <c r="S137" s="34">
        <f>S111+Refineries!S107/10^15</f>
        <v/>
      </c>
      <c r="T137" s="34">
        <f>T111+Refineries!T107/10^15</f>
        <v/>
      </c>
      <c r="U137" s="34">
        <f>U111+Refineries!U107/10^15</f>
        <v/>
      </c>
      <c r="V137" s="34">
        <f>V111+Refineries!V107/10^15</f>
        <v/>
      </c>
      <c r="W137" s="34">
        <f>W111+Refineries!W107/10^15</f>
        <v/>
      </c>
      <c r="X137" s="34">
        <f>X111+Refineries!X107/10^15</f>
        <v/>
      </c>
      <c r="Y137" s="34">
        <f>Y111+Refineries!Y107/10^15</f>
        <v/>
      </c>
      <c r="Z137" s="34">
        <f>Z111+Refineries!Z107/10^15</f>
        <v/>
      </c>
      <c r="AA137" s="34">
        <f>AA111+Refineries!AA107/10^15</f>
        <v/>
      </c>
      <c r="AB137" s="34">
        <f>AB111+Refineries!AB107/10^15</f>
        <v/>
      </c>
      <c r="AC137" s="34">
        <f>AC111+Refineries!AC107/10^15</f>
        <v/>
      </c>
      <c r="AD137" s="34">
        <f>AD111+Refineries!AD107/10^15</f>
        <v/>
      </c>
      <c r="AE137" s="34">
        <f>AE111+Refineries!AE107/10^15</f>
        <v/>
      </c>
      <c r="AF137" s="34">
        <f>AF111+Refineries!AF107/10^15</f>
        <v/>
      </c>
      <c r="AG137" s="34">
        <f>AG111+Refineries!AG107/10^15</f>
        <v/>
      </c>
      <c r="AH137" s="34">
        <f>AH111+Refineries!AH107/10^15</f>
        <v/>
      </c>
      <c r="AI137" s="34">
        <f>AI111+Refineries!AI107/10^15</f>
        <v/>
      </c>
      <c r="AJ137" s="34">
        <f>AJ111+Refineries!AJ107/10^15</f>
        <v/>
      </c>
      <c r="AK137" s="33" t="n"/>
    </row>
    <row r="138" ht="15" customHeight="1" s="120">
      <c r="A138" s="16" t="inlineStr">
        <is>
          <t xml:space="preserve">     Coal Subtotal</t>
        </is>
      </c>
      <c r="B138" s="16" t="n"/>
      <c r="C138" s="34" t="n"/>
      <c r="D138" s="34" t="n"/>
      <c r="E138" s="34">
        <f>SUM(E136:E137)</f>
        <v/>
      </c>
      <c r="F138" s="34">
        <f>SUM(F136:F137)</f>
        <v/>
      </c>
      <c r="G138" s="34">
        <f>SUM(G136:G137)</f>
        <v/>
      </c>
      <c r="H138" s="34">
        <f>SUM(H136:H137)</f>
        <v/>
      </c>
      <c r="I138" s="34">
        <f>SUM(I136:I137)</f>
        <v/>
      </c>
      <c r="J138" s="34">
        <f>SUM(J136:J137)</f>
        <v/>
      </c>
      <c r="K138" s="34">
        <f>SUM(K136:K137)</f>
        <v/>
      </c>
      <c r="L138" s="34">
        <f>SUM(L136:L137)</f>
        <v/>
      </c>
      <c r="M138" s="34">
        <f>SUM(M136:M137)</f>
        <v/>
      </c>
      <c r="N138" s="34">
        <f>SUM(N136:N137)</f>
        <v/>
      </c>
      <c r="O138" s="34">
        <f>SUM(O136:O137)</f>
        <v/>
      </c>
      <c r="P138" s="34">
        <f>SUM(P136:P137)</f>
        <v/>
      </c>
      <c r="Q138" s="34">
        <f>SUM(Q136:Q137)</f>
        <v/>
      </c>
      <c r="R138" s="34">
        <f>SUM(R136:R137)</f>
        <v/>
      </c>
      <c r="S138" s="34">
        <f>SUM(S136:S137)</f>
        <v/>
      </c>
      <c r="T138" s="34">
        <f>SUM(T136:T137)</f>
        <v/>
      </c>
      <c r="U138" s="34">
        <f>SUM(U136:U137)</f>
        <v/>
      </c>
      <c r="V138" s="34">
        <f>SUM(V136:V137)</f>
        <v/>
      </c>
      <c r="W138" s="34">
        <f>SUM(W136:W137)</f>
        <v/>
      </c>
      <c r="X138" s="34">
        <f>SUM(X136:X137)</f>
        <v/>
      </c>
      <c r="Y138" s="34">
        <f>SUM(Y136:Y137)</f>
        <v/>
      </c>
      <c r="Z138" s="34">
        <f>SUM(Z136:Z137)</f>
        <v/>
      </c>
      <c r="AA138" s="34">
        <f>SUM(AA136:AA137)</f>
        <v/>
      </c>
      <c r="AB138" s="34">
        <f>SUM(AB136:AB137)</f>
        <v/>
      </c>
      <c r="AC138" s="34">
        <f>SUM(AC136:AC137)</f>
        <v/>
      </c>
      <c r="AD138" s="34">
        <f>SUM(AD136:AD137)</f>
        <v/>
      </c>
      <c r="AE138" s="34">
        <f>SUM(AE136:AE137)</f>
        <v/>
      </c>
      <c r="AF138" s="34">
        <f>SUM(AF136:AF137)</f>
        <v/>
      </c>
      <c r="AG138" s="34">
        <f>SUM(AG136:AG137)</f>
        <v/>
      </c>
      <c r="AH138" s="34">
        <f>SUM(AH136:AH137)</f>
        <v/>
      </c>
      <c r="AI138" s="34">
        <f>SUM(AI136:AI137)</f>
        <v/>
      </c>
      <c r="AJ138" s="34">
        <f>SUM(AJ136:AJ137)</f>
        <v/>
      </c>
      <c r="AK138" s="33" t="n"/>
    </row>
    <row r="139" ht="15" customHeight="1" s="120">
      <c r="A139" s="16" t="inlineStr">
        <is>
          <t xml:space="preserve"> Biofuels Heat and Coproducts</t>
        </is>
      </c>
      <c r="B139" s="16" t="n"/>
      <c r="C139" s="34" t="n"/>
      <c r="D139" s="34" t="n"/>
      <c r="E139" s="34">
        <f>Refineries!E109/10^15</f>
        <v/>
      </c>
      <c r="F139" s="34">
        <f>Refineries!F109/10^15</f>
        <v/>
      </c>
      <c r="G139" s="34">
        <f>Refineries!G109/10^15</f>
        <v/>
      </c>
      <c r="H139" s="34">
        <f>Refineries!H109/10^15</f>
        <v/>
      </c>
      <c r="I139" s="34">
        <f>Refineries!I109/10^15</f>
        <v/>
      </c>
      <c r="J139" s="34">
        <f>Refineries!J109/10^15</f>
        <v/>
      </c>
      <c r="K139" s="34">
        <f>Refineries!K109/10^15</f>
        <v/>
      </c>
      <c r="L139" s="34">
        <f>Refineries!L109/10^15</f>
        <v/>
      </c>
      <c r="M139" s="34">
        <f>Refineries!M109/10^15</f>
        <v/>
      </c>
      <c r="N139" s="34">
        <f>Refineries!N109/10^15</f>
        <v/>
      </c>
      <c r="O139" s="34">
        <f>Refineries!O109/10^15</f>
        <v/>
      </c>
      <c r="P139" s="34">
        <f>Refineries!P109/10^15</f>
        <v/>
      </c>
      <c r="Q139" s="34">
        <f>Refineries!Q109/10^15</f>
        <v/>
      </c>
      <c r="R139" s="34">
        <f>Refineries!R109/10^15</f>
        <v/>
      </c>
      <c r="S139" s="34">
        <f>Refineries!S109/10^15</f>
        <v/>
      </c>
      <c r="T139" s="34">
        <f>Refineries!T109/10^15</f>
        <v/>
      </c>
      <c r="U139" s="34">
        <f>Refineries!U109/10^15</f>
        <v/>
      </c>
      <c r="V139" s="34">
        <f>Refineries!V109/10^15</f>
        <v/>
      </c>
      <c r="W139" s="34">
        <f>Refineries!W109/10^15</f>
        <v/>
      </c>
      <c r="X139" s="34">
        <f>Refineries!X109/10^15</f>
        <v/>
      </c>
      <c r="Y139" s="34">
        <f>Refineries!Y109/10^15</f>
        <v/>
      </c>
      <c r="Z139" s="34">
        <f>Refineries!Z109/10^15</f>
        <v/>
      </c>
      <c r="AA139" s="34">
        <f>Refineries!AA109/10^15</f>
        <v/>
      </c>
      <c r="AB139" s="34">
        <f>Refineries!AB109/10^15</f>
        <v/>
      </c>
      <c r="AC139" s="34">
        <f>Refineries!AC109/10^15</f>
        <v/>
      </c>
      <c r="AD139" s="34">
        <f>Refineries!AD109/10^15</f>
        <v/>
      </c>
      <c r="AE139" s="34">
        <f>Refineries!AE109/10^15</f>
        <v/>
      </c>
      <c r="AF139" s="34">
        <f>Refineries!AF109/10^15</f>
        <v/>
      </c>
      <c r="AG139" s="34">
        <f>Refineries!AG109/10^15</f>
        <v/>
      </c>
      <c r="AH139" s="34">
        <f>Refineries!AH109/10^15</f>
        <v/>
      </c>
      <c r="AI139" s="34">
        <f>Refineries!AI109/10^15</f>
        <v/>
      </c>
      <c r="AJ139" s="34">
        <f>Refineries!AJ109/10^15</f>
        <v/>
      </c>
      <c r="AK139" s="33" t="n"/>
    </row>
    <row r="140" ht="15" customHeight="1" s="120">
      <c r="A140" s="16" t="inlineStr">
        <is>
          <t xml:space="preserve">   Renewables 7/</t>
        </is>
      </c>
      <c r="B140" s="16" t="n"/>
      <c r="C140" s="34" t="n"/>
      <c r="D140" s="34" t="n"/>
      <c r="E140" s="34">
        <f>E113</f>
        <v/>
      </c>
      <c r="F140" s="34">
        <f>F113</f>
        <v/>
      </c>
      <c r="G140" s="34">
        <f>G113</f>
        <v/>
      </c>
      <c r="H140" s="34">
        <f>H113</f>
        <v/>
      </c>
      <c r="I140" s="34">
        <f>I113</f>
        <v/>
      </c>
      <c r="J140" s="34">
        <f>J113</f>
        <v/>
      </c>
      <c r="K140" s="34">
        <f>K113</f>
        <v/>
      </c>
      <c r="L140" s="34">
        <f>L113</f>
        <v/>
      </c>
      <c r="M140" s="34">
        <f>M113</f>
        <v/>
      </c>
      <c r="N140" s="34">
        <f>N113</f>
        <v/>
      </c>
      <c r="O140" s="34">
        <f>O113</f>
        <v/>
      </c>
      <c r="P140" s="34">
        <f>P113</f>
        <v/>
      </c>
      <c r="Q140" s="34">
        <f>Q113</f>
        <v/>
      </c>
      <c r="R140" s="34">
        <f>R113</f>
        <v/>
      </c>
      <c r="S140" s="34">
        <f>S113</f>
        <v/>
      </c>
      <c r="T140" s="34">
        <f>T113</f>
        <v/>
      </c>
      <c r="U140" s="34">
        <f>U113</f>
        <v/>
      </c>
      <c r="V140" s="34">
        <f>V113</f>
        <v/>
      </c>
      <c r="W140" s="34">
        <f>W113</f>
        <v/>
      </c>
      <c r="X140" s="34">
        <f>X113</f>
        <v/>
      </c>
      <c r="Y140" s="34">
        <f>Y113</f>
        <v/>
      </c>
      <c r="Z140" s="34">
        <f>Z113</f>
        <v/>
      </c>
      <c r="AA140" s="34">
        <f>AA113</f>
        <v/>
      </c>
      <c r="AB140" s="34">
        <f>AB113</f>
        <v/>
      </c>
      <c r="AC140" s="34">
        <f>AC113</f>
        <v/>
      </c>
      <c r="AD140" s="34">
        <f>AD113</f>
        <v/>
      </c>
      <c r="AE140" s="34">
        <f>AE113</f>
        <v/>
      </c>
      <c r="AF140" s="34">
        <f>AF113</f>
        <v/>
      </c>
      <c r="AG140" s="34">
        <f>AG113</f>
        <v/>
      </c>
      <c r="AH140" s="34">
        <f>AH113</f>
        <v/>
      </c>
      <c r="AI140" s="34">
        <f>AI113</f>
        <v/>
      </c>
      <c r="AJ140" s="34">
        <f>AJ113</f>
        <v/>
      </c>
      <c r="AK140" s="33" t="n"/>
    </row>
    <row r="141" ht="15" customHeight="1" s="120">
      <c r="A141" s="16" t="inlineStr">
        <is>
          <t xml:space="preserve">   Purchased Electricity</t>
        </is>
      </c>
      <c r="B141" s="16" t="n"/>
      <c r="C141" s="34" t="n"/>
      <c r="D141" s="34" t="n"/>
      <c r="E141" s="34">
        <f>E114+Refineries!E108/10^15</f>
        <v/>
      </c>
      <c r="F141" s="34">
        <f>F114+Refineries!F108/10^15</f>
        <v/>
      </c>
      <c r="G141" s="34">
        <f>G114+Refineries!G108/10^15</f>
        <v/>
      </c>
      <c r="H141" s="34">
        <f>H114+Refineries!H108/10^15</f>
        <v/>
      </c>
      <c r="I141" s="34">
        <f>I114+Refineries!I108/10^15</f>
        <v/>
      </c>
      <c r="J141" s="34">
        <f>J114+Refineries!J108/10^15</f>
        <v/>
      </c>
      <c r="K141" s="34">
        <f>K114+Refineries!K108/10^15</f>
        <v/>
      </c>
      <c r="L141" s="34">
        <f>L114+Refineries!L108/10^15</f>
        <v/>
      </c>
      <c r="M141" s="34">
        <f>M114+Refineries!M108/10^15</f>
        <v/>
      </c>
      <c r="N141" s="34">
        <f>N114+Refineries!N108/10^15</f>
        <v/>
      </c>
      <c r="O141" s="34">
        <f>O114+Refineries!O108/10^15</f>
        <v/>
      </c>
      <c r="P141" s="34">
        <f>P114+Refineries!P108/10^15</f>
        <v/>
      </c>
      <c r="Q141" s="34">
        <f>Q114+Refineries!Q108/10^15</f>
        <v/>
      </c>
      <c r="R141" s="34">
        <f>R114+Refineries!R108/10^15</f>
        <v/>
      </c>
      <c r="S141" s="34">
        <f>S114+Refineries!S108/10^15</f>
        <v/>
      </c>
      <c r="T141" s="34">
        <f>T114+Refineries!T108/10^15</f>
        <v/>
      </c>
      <c r="U141" s="34">
        <f>U114+Refineries!U108/10^15</f>
        <v/>
      </c>
      <c r="V141" s="34">
        <f>V114+Refineries!V108/10^15</f>
        <v/>
      </c>
      <c r="W141" s="34">
        <f>W114+Refineries!W108/10^15</f>
        <v/>
      </c>
      <c r="X141" s="34">
        <f>X114+Refineries!X108/10^15</f>
        <v/>
      </c>
      <c r="Y141" s="34">
        <f>Y114+Refineries!Y108/10^15</f>
        <v/>
      </c>
      <c r="Z141" s="34">
        <f>Z114+Refineries!Z108/10^15</f>
        <v/>
      </c>
      <c r="AA141" s="34">
        <f>AA114+Refineries!AA108/10^15</f>
        <v/>
      </c>
      <c r="AB141" s="34">
        <f>AB114+Refineries!AB108/10^15</f>
        <v/>
      </c>
      <c r="AC141" s="34">
        <f>AC114+Refineries!AC108/10^15</f>
        <v/>
      </c>
      <c r="AD141" s="34">
        <f>AD114+Refineries!AD108/10^15</f>
        <v/>
      </c>
      <c r="AE141" s="34">
        <f>AE114+Refineries!AE108/10^15</f>
        <v/>
      </c>
      <c r="AF141" s="34">
        <f>AF114+Refineries!AF108/10^15</f>
        <v/>
      </c>
      <c r="AG141" s="34">
        <f>AG114+Refineries!AG108/10^15</f>
        <v/>
      </c>
      <c r="AH141" s="34">
        <f>AH114+Refineries!AH108/10^15</f>
        <v/>
      </c>
      <c r="AI141" s="34">
        <f>AI114+Refineries!AI108/10^15</f>
        <v/>
      </c>
      <c r="AJ141" s="34">
        <f>AJ114+Refineries!AJ108/10^15</f>
        <v/>
      </c>
      <c r="AK141" s="33" t="n"/>
    </row>
    <row r="142" ht="15" customHeight="1" s="120">
      <c r="A142" s="19" t="inlineStr">
        <is>
          <t xml:space="preserve">     Delivered Energy</t>
        </is>
      </c>
      <c r="B142" s="60" t="n"/>
      <c r="C142" s="34" t="n"/>
      <c r="D142" s="34" t="n"/>
      <c r="E142" s="34">
        <f>SUM(E138,E135,E130,E120)</f>
        <v/>
      </c>
      <c r="F142" s="34">
        <f>SUM(F138,F135,F130,F120)</f>
        <v/>
      </c>
      <c r="G142" s="34">
        <f>SUM(G138,G135,G130,G120)</f>
        <v/>
      </c>
      <c r="H142" s="34">
        <f>SUM(H138,H135,H130,H120)</f>
        <v/>
      </c>
      <c r="I142" s="34">
        <f>SUM(I138,I135,I130,I120)</f>
        <v/>
      </c>
      <c r="J142" s="34">
        <f>SUM(J138,J135,J130,J120)</f>
        <v/>
      </c>
      <c r="K142" s="34">
        <f>SUM(K138,K135,K130,K120)</f>
        <v/>
      </c>
      <c r="L142" s="34">
        <f>SUM(L138,L135,L130,L120)</f>
        <v/>
      </c>
      <c r="M142" s="34">
        <f>SUM(M138,M135,M130,M120)</f>
        <v/>
      </c>
      <c r="N142" s="34">
        <f>SUM(N138,N135,N130,N120)</f>
        <v/>
      </c>
      <c r="O142" s="34">
        <f>SUM(O138,O135,O130,O120)</f>
        <v/>
      </c>
      <c r="P142" s="34">
        <f>SUM(P138,P135,P130,P120)</f>
        <v/>
      </c>
      <c r="Q142" s="34">
        <f>SUM(Q138,Q135,Q130,Q120)</f>
        <v/>
      </c>
      <c r="R142" s="34">
        <f>SUM(R138,R135,R130,R120)</f>
        <v/>
      </c>
      <c r="S142" s="34">
        <f>SUM(S138,S135,S130,S120)</f>
        <v/>
      </c>
      <c r="T142" s="34">
        <f>SUM(T138,T135,T130,T120)</f>
        <v/>
      </c>
      <c r="U142" s="34">
        <f>SUM(U138,U135,U130,U120)</f>
        <v/>
      </c>
      <c r="V142" s="34">
        <f>SUM(V138,V135,V130,V120)</f>
        <v/>
      </c>
      <c r="W142" s="34">
        <f>SUM(W138,W135,W130,W120)</f>
        <v/>
      </c>
      <c r="X142" s="34">
        <f>SUM(X138,X135,X130,X120)</f>
        <v/>
      </c>
      <c r="Y142" s="34">
        <f>SUM(Y138,Y135,Y130,Y120)</f>
        <v/>
      </c>
      <c r="Z142" s="34">
        <f>SUM(Z138,Z135,Z130,Z120)</f>
        <v/>
      </c>
      <c r="AA142" s="34">
        <f>SUM(AA138,AA135,AA130,AA120)</f>
        <v/>
      </c>
      <c r="AB142" s="34">
        <f>SUM(AB138,AB135,AB130,AB120)</f>
        <v/>
      </c>
      <c r="AC142" s="34">
        <f>SUM(AC138,AC135,AC130,AC120)</f>
        <v/>
      </c>
      <c r="AD142" s="34">
        <f>SUM(AD138,AD135,AD130,AD120)</f>
        <v/>
      </c>
      <c r="AE142" s="34">
        <f>SUM(AE138,AE135,AE130,AE120)</f>
        <v/>
      </c>
      <c r="AF142" s="34">
        <f>SUM(AF138,AF135,AF130,AF120)</f>
        <v/>
      </c>
      <c r="AG142" s="34">
        <f>SUM(AG138,AG135,AG130,AG120)</f>
        <v/>
      </c>
      <c r="AH142" s="34">
        <f>SUM(AH138,AH135,AH130,AH120)</f>
        <v/>
      </c>
      <c r="AI142" s="34">
        <f>SUM(AI138,AI135,AI130,AI120)</f>
        <v/>
      </c>
      <c r="AJ142" s="34">
        <f>SUM(AJ138,AJ135,AJ130,AJ120)</f>
        <v/>
      </c>
      <c r="AK142" s="29" t="n"/>
    </row>
    <row r="143" ht="15" customHeight="1" s="120">
      <c r="A143" s="16" t="inlineStr">
        <is>
          <t xml:space="preserve">   Electricity Related Losses</t>
        </is>
      </c>
      <c r="B143" s="16" t="n"/>
      <c r="C143" s="34" t="n"/>
      <c r="D143" s="34" t="n"/>
      <c r="E143" s="34">
        <f>E116</f>
        <v/>
      </c>
      <c r="F143" s="34">
        <f>F116</f>
        <v/>
      </c>
      <c r="G143" s="34">
        <f>G116</f>
        <v/>
      </c>
      <c r="H143" s="34">
        <f>H116</f>
        <v/>
      </c>
      <c r="I143" s="34">
        <f>I116</f>
        <v/>
      </c>
      <c r="J143" s="34">
        <f>J116</f>
        <v/>
      </c>
      <c r="K143" s="34">
        <f>K116</f>
        <v/>
      </c>
      <c r="L143" s="34">
        <f>L116</f>
        <v/>
      </c>
      <c r="M143" s="34">
        <f>M116</f>
        <v/>
      </c>
      <c r="N143" s="34">
        <f>N116</f>
        <v/>
      </c>
      <c r="O143" s="34">
        <f>O116</f>
        <v/>
      </c>
      <c r="P143" s="34">
        <f>P116</f>
        <v/>
      </c>
      <c r="Q143" s="34">
        <f>Q116</f>
        <v/>
      </c>
      <c r="R143" s="34">
        <f>R116</f>
        <v/>
      </c>
      <c r="S143" s="34">
        <f>S116</f>
        <v/>
      </c>
      <c r="T143" s="34">
        <f>T116</f>
        <v/>
      </c>
      <c r="U143" s="34">
        <f>U116</f>
        <v/>
      </c>
      <c r="V143" s="34">
        <f>V116</f>
        <v/>
      </c>
      <c r="W143" s="34">
        <f>W116</f>
        <v/>
      </c>
      <c r="X143" s="34">
        <f>X116</f>
        <v/>
      </c>
      <c r="Y143" s="34">
        <f>Y116</f>
        <v/>
      </c>
      <c r="Z143" s="34">
        <f>Z116</f>
        <v/>
      </c>
      <c r="AA143" s="34">
        <f>AA116</f>
        <v/>
      </c>
      <c r="AB143" s="34">
        <f>AB116</f>
        <v/>
      </c>
      <c r="AC143" s="34">
        <f>AC116</f>
        <v/>
      </c>
      <c r="AD143" s="34">
        <f>AD116</f>
        <v/>
      </c>
      <c r="AE143" s="34">
        <f>AE116</f>
        <v/>
      </c>
      <c r="AF143" s="34">
        <f>AF116</f>
        <v/>
      </c>
      <c r="AG143" s="34">
        <f>AG116</f>
        <v/>
      </c>
      <c r="AH143" s="34">
        <f>AH116</f>
        <v/>
      </c>
      <c r="AI143" s="34">
        <f>AI116</f>
        <v/>
      </c>
      <c r="AJ143" s="34">
        <f>AJ116</f>
        <v/>
      </c>
      <c r="AK143" s="33" t="n"/>
    </row>
    <row r="144" ht="15.75" customHeight="1" s="120">
      <c r="A144" s="19" t="inlineStr">
        <is>
          <t xml:space="preserve">     Total</t>
        </is>
      </c>
      <c r="B144" s="60" t="n"/>
      <c r="C144" s="34" t="n"/>
      <c r="D144" s="34" t="n"/>
      <c r="E144" s="34">
        <f>E142+E143</f>
        <v/>
      </c>
      <c r="F144" s="34">
        <f>F142+F143</f>
        <v/>
      </c>
      <c r="G144" s="34">
        <f>G142+G143</f>
        <v/>
      </c>
      <c r="H144" s="34">
        <f>H142+H143</f>
        <v/>
      </c>
      <c r="I144" s="34">
        <f>I142+I143</f>
        <v/>
      </c>
      <c r="J144" s="34">
        <f>J142+J143</f>
        <v/>
      </c>
      <c r="K144" s="34">
        <f>K142+K143</f>
        <v/>
      </c>
      <c r="L144" s="34">
        <f>L142+L143</f>
        <v/>
      </c>
      <c r="M144" s="34">
        <f>M142+M143</f>
        <v/>
      </c>
      <c r="N144" s="34">
        <f>N142+N143</f>
        <v/>
      </c>
      <c r="O144" s="34">
        <f>O142+O143</f>
        <v/>
      </c>
      <c r="P144" s="34">
        <f>P142+P143</f>
        <v/>
      </c>
      <c r="Q144" s="34">
        <f>Q142+Q143</f>
        <v/>
      </c>
      <c r="R144" s="34">
        <f>R142+R143</f>
        <v/>
      </c>
      <c r="S144" s="34">
        <f>S142+S143</f>
        <v/>
      </c>
      <c r="T144" s="34">
        <f>T142+T143</f>
        <v/>
      </c>
      <c r="U144" s="34">
        <f>U142+U143</f>
        <v/>
      </c>
      <c r="V144" s="34">
        <f>V142+V143</f>
        <v/>
      </c>
      <c r="W144" s="34">
        <f>W142+W143</f>
        <v/>
      </c>
      <c r="X144" s="34">
        <f>X142+X143</f>
        <v/>
      </c>
      <c r="Y144" s="34">
        <f>Y142+Y143</f>
        <v/>
      </c>
      <c r="Z144" s="34">
        <f>Z142+Z143</f>
        <v/>
      </c>
      <c r="AA144" s="34">
        <f>AA142+AA143</f>
        <v/>
      </c>
      <c r="AB144" s="34">
        <f>AB142+AB143</f>
        <v/>
      </c>
      <c r="AC144" s="34">
        <f>AC142+AC143</f>
        <v/>
      </c>
      <c r="AD144" s="34">
        <f>AD142+AD143</f>
        <v/>
      </c>
      <c r="AE144" s="34">
        <f>AE142+AE143</f>
        <v/>
      </c>
      <c r="AF144" s="34">
        <f>AF142+AF143</f>
        <v/>
      </c>
      <c r="AG144" s="34">
        <f>AG142+AG143</f>
        <v/>
      </c>
      <c r="AH144" s="34">
        <f>AH142+AH143</f>
        <v/>
      </c>
      <c r="AI144" s="34">
        <f>AI142+AI143</f>
        <v/>
      </c>
      <c r="AJ144" s="34">
        <f>AJ142+AJ143</f>
        <v/>
      </c>
      <c r="AK144" s="29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  <c r="AJ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  <c r="AJ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  <c r="AJ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  <c r="AJ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  <c r="AJ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  <c r="AJ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  <c r="AJ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  <c r="AJ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  <c r="AJ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  <c r="AJ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  <c r="AJ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  <c r="AJ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  <c r="AJ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  <c r="AJ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  <c r="AJ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  <c r="AJ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  <c r="AJ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  <c r="AJ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  <c r="AJ163" s="10" t="n"/>
    </row>
    <row r="164" ht="15.75" customHeight="1" s="120">
      <c r="A164" s="23" t="inlineStr">
        <is>
          <t>Total Less Metallurgical Coal and renewables</t>
        </is>
      </c>
      <c r="B164" s="10" t="n"/>
      <c r="C164" s="77">
        <f>C114-C106-C112</f>
        <v/>
      </c>
      <c r="D164" s="77">
        <f>D114-D106-D112</f>
        <v/>
      </c>
      <c r="E164" s="77">
        <f>E114-E106-E112</f>
        <v/>
      </c>
      <c r="F164" s="77">
        <f>F114-F106-F112</f>
        <v/>
      </c>
      <c r="G164" s="77">
        <f>G114-G106-G112</f>
        <v/>
      </c>
      <c r="H164" s="77">
        <f>H114-H106-H112</f>
        <v/>
      </c>
      <c r="I164" s="77">
        <f>I114-I106-I112</f>
        <v/>
      </c>
      <c r="J164" s="77">
        <f>J114-J106-J112</f>
        <v/>
      </c>
      <c r="K164" s="77">
        <f>K114-K106-K112</f>
        <v/>
      </c>
      <c r="L164" s="77">
        <f>L114-L106-L112</f>
        <v/>
      </c>
      <c r="M164" s="77">
        <f>M114-M106-M112</f>
        <v/>
      </c>
      <c r="N164" s="77">
        <f>N114-N106-N112</f>
        <v/>
      </c>
      <c r="O164" s="77">
        <f>O114-O106-O112</f>
        <v/>
      </c>
      <c r="P164" s="77">
        <f>P114-P106-P112</f>
        <v/>
      </c>
      <c r="Q164" s="77">
        <f>Q114-Q106-Q112</f>
        <v/>
      </c>
      <c r="R164" s="77">
        <f>R114-R106-R112</f>
        <v/>
      </c>
      <c r="S164" s="77">
        <f>S114-S106-S112</f>
        <v/>
      </c>
      <c r="T164" s="77">
        <f>T114-T106-T112</f>
        <v/>
      </c>
      <c r="U164" s="77">
        <f>U114-U106-U112</f>
        <v/>
      </c>
      <c r="V164" s="77">
        <f>V114-V106-V112</f>
        <v/>
      </c>
      <c r="W164" s="77">
        <f>W114-W106-W112</f>
        <v/>
      </c>
      <c r="X164" s="77">
        <f>X114-X106-X112</f>
        <v/>
      </c>
      <c r="Y164" s="77">
        <f>Y114-Y106-Y112</f>
        <v/>
      </c>
      <c r="Z164" s="77">
        <f>Z114-Z106-Z112</f>
        <v/>
      </c>
      <c r="AA164" s="77">
        <f>AA114-AA106-AA112</f>
        <v/>
      </c>
      <c r="AB164" s="77">
        <f>AB114-AB106-AB112</f>
        <v/>
      </c>
      <c r="AC164" s="77">
        <f>AC114-AC106-AC112</f>
        <v/>
      </c>
      <c r="AD164" s="77">
        <f>AD114-AD106-AD112</f>
        <v/>
      </c>
      <c r="AE164" s="77">
        <f>AE114-AE106-AE112</f>
        <v/>
      </c>
      <c r="AF164" s="77">
        <f>AF114-AF106-AF112</f>
        <v/>
      </c>
      <c r="AG164" s="77">
        <f>AG114-AG106-AG112</f>
        <v/>
      </c>
      <c r="AH164" s="77">
        <f>AH114-AH106-AH112</f>
        <v/>
      </c>
      <c r="AI164" s="77">
        <f>AI114-AI106-AI112</f>
        <v/>
      </c>
      <c r="AJ164" s="77">
        <f>AJ114-AJ106-AJ112</f>
        <v/>
      </c>
    </row>
    <row r="165" ht="15.75" customHeight="1" s="120">
      <c r="A165" s="23" t="inlineStr">
        <is>
          <t>Calculated Total</t>
        </is>
      </c>
      <c r="B165" s="10" t="n"/>
      <c r="C165" s="77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77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77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77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77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77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77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77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77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77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77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77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77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77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77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77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77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77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77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77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77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77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77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77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77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77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77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77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77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77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77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77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77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77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0">
      <c r="A166" s="23" t="inlineStr">
        <is>
          <t>Difference</t>
        </is>
      </c>
      <c r="B166" s="10" t="n"/>
      <c r="C166" s="78">
        <f>C164-C165</f>
        <v/>
      </c>
      <c r="D166" s="78">
        <f>D164-D165</f>
        <v/>
      </c>
      <c r="E166" s="78">
        <f>E164-E165</f>
        <v/>
      </c>
      <c r="F166" s="78">
        <f>F164-F165</f>
        <v/>
      </c>
      <c r="G166" s="78">
        <f>G164-G165</f>
        <v/>
      </c>
      <c r="H166" s="78">
        <f>H164-H165</f>
        <v/>
      </c>
      <c r="I166" s="78">
        <f>I164-I165</f>
        <v/>
      </c>
      <c r="J166" s="78">
        <f>J164-J165</f>
        <v/>
      </c>
      <c r="K166" s="78">
        <f>K164-K165</f>
        <v/>
      </c>
      <c r="L166" s="78">
        <f>L164-L165</f>
        <v/>
      </c>
      <c r="M166" s="78">
        <f>M164-M165</f>
        <v/>
      </c>
      <c r="N166" s="78">
        <f>N164-N165</f>
        <v/>
      </c>
      <c r="O166" s="78">
        <f>O164-O165</f>
        <v/>
      </c>
      <c r="P166" s="78">
        <f>P164-P165</f>
        <v/>
      </c>
      <c r="Q166" s="78">
        <f>Q164-Q165</f>
        <v/>
      </c>
      <c r="R166" s="78">
        <f>R164-R165</f>
        <v/>
      </c>
      <c r="S166" s="78">
        <f>S164-S165</f>
        <v/>
      </c>
      <c r="T166" s="78">
        <f>T164-T165</f>
        <v/>
      </c>
      <c r="U166" s="78">
        <f>U164-U165</f>
        <v/>
      </c>
      <c r="V166" s="78">
        <f>V164-V165</f>
        <v/>
      </c>
      <c r="W166" s="78">
        <f>W164-W165</f>
        <v/>
      </c>
      <c r="X166" s="78">
        <f>X164-X165</f>
        <v/>
      </c>
      <c r="Y166" s="78">
        <f>Y164-Y165</f>
        <v/>
      </c>
      <c r="Z166" s="78">
        <f>Z164-Z165</f>
        <v/>
      </c>
      <c r="AA166" s="78">
        <f>AA164-AA165</f>
        <v/>
      </c>
      <c r="AB166" s="78">
        <f>AB164-AB165</f>
        <v/>
      </c>
      <c r="AC166" s="78">
        <f>AC164-AC165</f>
        <v/>
      </c>
      <c r="AD166" s="78">
        <f>AD164-AD165</f>
        <v/>
      </c>
      <c r="AE166" s="78">
        <f>AE164-AE165</f>
        <v/>
      </c>
      <c r="AF166" s="78">
        <f>AF164-AF165</f>
        <v/>
      </c>
      <c r="AG166" s="78">
        <f>AG164-AG165</f>
        <v/>
      </c>
      <c r="AH166" s="78">
        <f>AH164-AH165</f>
        <v/>
      </c>
      <c r="AI166" s="78">
        <f>AI164-AI165</f>
        <v/>
      </c>
      <c r="AJ166" s="78">
        <f>AJ164-AJ165</f>
        <v/>
      </c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  <c r="AJ167" s="10" t="n"/>
    </row>
    <row r="168" ht="15.75" customHeight="1" s="120">
      <c r="A168" s="23" t="inlineStr">
        <is>
          <t>Electricity</t>
        </is>
      </c>
      <c r="B168" s="10" t="n"/>
      <c r="C168" s="79">
        <f>C113</f>
        <v/>
      </c>
      <c r="D168" s="79">
        <f>D113</f>
        <v/>
      </c>
      <c r="E168" s="79">
        <f>E113</f>
        <v/>
      </c>
      <c r="F168" s="79">
        <f>F113</f>
        <v/>
      </c>
      <c r="G168" s="79">
        <f>G113</f>
        <v/>
      </c>
      <c r="H168" s="79">
        <f>H113</f>
        <v/>
      </c>
      <c r="I168" s="79">
        <f>I113</f>
        <v/>
      </c>
      <c r="J168" s="79">
        <f>J113</f>
        <v/>
      </c>
      <c r="K168" s="79">
        <f>K113</f>
        <v/>
      </c>
      <c r="L168" s="79">
        <f>L113</f>
        <v/>
      </c>
      <c r="M168" s="79">
        <f>M113</f>
        <v/>
      </c>
      <c r="N168" s="79">
        <f>N113</f>
        <v/>
      </c>
      <c r="O168" s="79">
        <f>O113</f>
        <v/>
      </c>
      <c r="P168" s="79">
        <f>P113</f>
        <v/>
      </c>
      <c r="Q168" s="79">
        <f>Q113</f>
        <v/>
      </c>
      <c r="R168" s="79">
        <f>R113</f>
        <v/>
      </c>
      <c r="S168" s="79">
        <f>S113</f>
        <v/>
      </c>
      <c r="T168" s="79">
        <f>T113</f>
        <v/>
      </c>
      <c r="U168" s="79">
        <f>U113</f>
        <v/>
      </c>
      <c r="V168" s="79">
        <f>V113</f>
        <v/>
      </c>
      <c r="W168" s="79">
        <f>W113</f>
        <v/>
      </c>
      <c r="X168" s="79">
        <f>X113</f>
        <v/>
      </c>
      <c r="Y168" s="79">
        <f>Y113</f>
        <v/>
      </c>
      <c r="Z168" s="79">
        <f>Z113</f>
        <v/>
      </c>
      <c r="AA168" s="79">
        <f>AA113</f>
        <v/>
      </c>
      <c r="AB168" s="79">
        <f>AB113</f>
        <v/>
      </c>
      <c r="AC168" s="79">
        <f>AC113</f>
        <v/>
      </c>
      <c r="AD168" s="79">
        <f>AD113</f>
        <v/>
      </c>
      <c r="AE168" s="79">
        <f>AE113</f>
        <v/>
      </c>
      <c r="AF168" s="79">
        <f>AF113</f>
        <v/>
      </c>
      <c r="AG168" s="79">
        <f>AG113</f>
        <v/>
      </c>
      <c r="AH168" s="79">
        <f>AH113</f>
        <v/>
      </c>
      <c r="AI168" s="79">
        <f>AI113</f>
        <v/>
      </c>
      <c r="AJ168" s="79">
        <f>AJ113</f>
        <v/>
      </c>
    </row>
    <row r="169" ht="15.75" customHeight="1" s="120">
      <c r="A169" s="23" t="inlineStr">
        <is>
          <t>Calculated Total</t>
        </is>
      </c>
      <c r="B169" s="10" t="n"/>
      <c r="C169" s="80">
        <f>SUM('BIFUbC-electricity'!B2:B9)/10^15</f>
        <v/>
      </c>
      <c r="D169" s="80">
        <f>SUM('BIFUbC-electricity'!C2:C9)/10^15</f>
        <v/>
      </c>
      <c r="E169" s="80">
        <f>SUM('BIFUbC-electricity'!D2:D9)/10^15</f>
        <v/>
      </c>
      <c r="F169" s="80">
        <f>SUM('BIFUbC-electricity'!E2:E9)/10^15</f>
        <v/>
      </c>
      <c r="G169" s="80">
        <f>SUM('BIFUbC-electricity'!F2:F9)/10^15</f>
        <v/>
      </c>
      <c r="H169" s="80">
        <f>SUM('BIFUbC-electricity'!G2:G9)/10^15</f>
        <v/>
      </c>
      <c r="I169" s="80">
        <f>SUM('BIFUbC-electricity'!H2:H9)/10^15</f>
        <v/>
      </c>
      <c r="J169" s="80">
        <f>SUM('BIFUbC-electricity'!I2:I9)/10^15</f>
        <v/>
      </c>
      <c r="K169" s="80">
        <f>SUM('BIFUbC-electricity'!J2:J9)/10^15</f>
        <v/>
      </c>
      <c r="L169" s="80">
        <f>SUM('BIFUbC-electricity'!K2:K9)/10^15</f>
        <v/>
      </c>
      <c r="M169" s="80">
        <f>SUM('BIFUbC-electricity'!L2:L9)/10^15</f>
        <v/>
      </c>
      <c r="N169" s="80">
        <f>SUM('BIFUbC-electricity'!M2:M9)/10^15</f>
        <v/>
      </c>
      <c r="O169" s="80">
        <f>SUM('BIFUbC-electricity'!N2:N9)/10^15</f>
        <v/>
      </c>
      <c r="P169" s="80">
        <f>SUM('BIFUbC-electricity'!O2:O9)/10^15</f>
        <v/>
      </c>
      <c r="Q169" s="80">
        <f>SUM('BIFUbC-electricity'!P2:P9)/10^15</f>
        <v/>
      </c>
      <c r="R169" s="80">
        <f>SUM('BIFUbC-electricity'!Q2:Q9)/10^15</f>
        <v/>
      </c>
      <c r="S169" s="80">
        <f>SUM('BIFUbC-electricity'!R2:R9)/10^15</f>
        <v/>
      </c>
      <c r="T169" s="80">
        <f>SUM('BIFUbC-electricity'!S2:S9)/10^15</f>
        <v/>
      </c>
      <c r="U169" s="80">
        <f>SUM('BIFUbC-electricity'!T2:T9)/10^15</f>
        <v/>
      </c>
      <c r="V169" s="80">
        <f>SUM('BIFUbC-electricity'!U2:U9)/10^15</f>
        <v/>
      </c>
      <c r="W169" s="80">
        <f>SUM('BIFUbC-electricity'!V2:V9)/10^15</f>
        <v/>
      </c>
      <c r="X169" s="80">
        <f>SUM('BIFUbC-electricity'!W2:W9)/10^15</f>
        <v/>
      </c>
      <c r="Y169" s="80">
        <f>SUM('BIFUbC-electricity'!X2:X9)/10^15</f>
        <v/>
      </c>
      <c r="Z169" s="80">
        <f>SUM('BIFUbC-electricity'!Y2:Y9)/10^15</f>
        <v/>
      </c>
      <c r="AA169" s="80">
        <f>SUM('BIFUbC-electricity'!Z2:Z9)/10^15</f>
        <v/>
      </c>
      <c r="AB169" s="80">
        <f>SUM('BIFUbC-electricity'!AA2:AA9)/10^15</f>
        <v/>
      </c>
      <c r="AC169" s="80">
        <f>SUM('BIFUbC-electricity'!AB2:AB9)/10^15</f>
        <v/>
      </c>
      <c r="AD169" s="80">
        <f>SUM('BIFUbC-electricity'!AC2:AC9)/10^15</f>
        <v/>
      </c>
      <c r="AE169" s="80">
        <f>SUM('BIFUbC-electricity'!AD2:AD9)/10^15</f>
        <v/>
      </c>
      <c r="AF169" s="80">
        <f>SUM('BIFUbC-electricity'!AE2:AE9)/10^15</f>
        <v/>
      </c>
      <c r="AG169" s="80">
        <f>SUM('BIFUbC-electricity'!AF2:AF9)/10^15</f>
        <v/>
      </c>
      <c r="AH169" s="80">
        <f>SUM('BIFUbC-electricity'!AG2:AG9)/10^15</f>
        <v/>
      </c>
      <c r="AI169" s="80">
        <f>SUM('BIFUbC-electricity'!AH2:AH9)/10^15</f>
        <v/>
      </c>
      <c r="AJ169" s="80">
        <f>SUM('BIFUbC-electricity'!AI2:AI9)/10^15</f>
        <v/>
      </c>
    </row>
    <row r="170" ht="15.75" customHeight="1" s="120">
      <c r="A170" s="23" t="inlineStr">
        <is>
          <t>Difference</t>
        </is>
      </c>
      <c r="B170" s="10" t="n"/>
      <c r="C170" s="79">
        <f>C168-C169</f>
        <v/>
      </c>
      <c r="D170" s="79">
        <f>D168-D169</f>
        <v/>
      </c>
      <c r="E170" s="79">
        <f>E168-E169</f>
        <v/>
      </c>
      <c r="F170" s="79">
        <f>F168-F169</f>
        <v/>
      </c>
      <c r="G170" s="79">
        <f>G168-G169</f>
        <v/>
      </c>
      <c r="H170" s="79">
        <f>H168-H169</f>
        <v/>
      </c>
      <c r="I170" s="79">
        <f>I168-I169</f>
        <v/>
      </c>
      <c r="J170" s="79">
        <f>J168-J169</f>
        <v/>
      </c>
      <c r="K170" s="79">
        <f>K168-K169</f>
        <v/>
      </c>
      <c r="L170" s="79">
        <f>L168-L169</f>
        <v/>
      </c>
      <c r="M170" s="79">
        <f>M168-M169</f>
        <v/>
      </c>
      <c r="N170" s="79">
        <f>N168-N169</f>
        <v/>
      </c>
      <c r="O170" s="79">
        <f>O168-O169</f>
        <v/>
      </c>
      <c r="P170" s="79">
        <f>P168-P169</f>
        <v/>
      </c>
      <c r="Q170" s="79">
        <f>Q168-Q169</f>
        <v/>
      </c>
      <c r="R170" s="79">
        <f>R168-R169</f>
        <v/>
      </c>
      <c r="S170" s="79">
        <f>S168-S169</f>
        <v/>
      </c>
      <c r="T170" s="79">
        <f>T168-T169</f>
        <v/>
      </c>
      <c r="U170" s="79">
        <f>U168-U169</f>
        <v/>
      </c>
      <c r="V170" s="79">
        <f>V168-V169</f>
        <v/>
      </c>
      <c r="W170" s="79">
        <f>W168-W169</f>
        <v/>
      </c>
      <c r="X170" s="79">
        <f>X168-X169</f>
        <v/>
      </c>
      <c r="Y170" s="79">
        <f>Y168-Y169</f>
        <v/>
      </c>
      <c r="Z170" s="79">
        <f>Z168-Z169</f>
        <v/>
      </c>
      <c r="AA170" s="79">
        <f>AA168-AA169</f>
        <v/>
      </c>
      <c r="AB170" s="79">
        <f>AB168-AB169</f>
        <v/>
      </c>
      <c r="AC170" s="79">
        <f>AC168-AC169</f>
        <v/>
      </c>
      <c r="AD170" s="79">
        <f>AD168-AD169</f>
        <v/>
      </c>
      <c r="AE170" s="79">
        <f>AE168-AE169</f>
        <v/>
      </c>
      <c r="AF170" s="79">
        <f>AF168-AF169</f>
        <v/>
      </c>
      <c r="AG170" s="79">
        <f>AG168-AG169</f>
        <v/>
      </c>
      <c r="AH170" s="79">
        <f>AH168-AH169</f>
        <v/>
      </c>
      <c r="AI170" s="79">
        <f>AI168-AI169</f>
        <v/>
      </c>
      <c r="AJ170" s="79">
        <f>AJ168-AJ169</f>
        <v/>
      </c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  <c r="AJ171" s="10" t="n"/>
    </row>
    <row r="172" ht="15.75" customHeight="1" s="120">
      <c r="A172" s="23" t="inlineStr">
        <is>
          <t>Coal</t>
        </is>
      </c>
      <c r="B172" s="10" t="n"/>
      <c r="C172" s="81">
        <f>C110-C106</f>
        <v/>
      </c>
      <c r="D172" s="81">
        <f>D110-D106</f>
        <v/>
      </c>
      <c r="E172" s="81">
        <f>E110-E106</f>
        <v/>
      </c>
      <c r="F172" s="81">
        <f>F110-F106</f>
        <v/>
      </c>
      <c r="G172" s="81">
        <f>G110-G106</f>
        <v/>
      </c>
      <c r="H172" s="81">
        <f>H110-H106</f>
        <v/>
      </c>
      <c r="I172" s="81">
        <f>I110-I106</f>
        <v/>
      </c>
      <c r="J172" s="81">
        <f>J110-J106</f>
        <v/>
      </c>
      <c r="K172" s="81">
        <f>K110-K106</f>
        <v/>
      </c>
      <c r="L172" s="81">
        <f>L110-L106</f>
        <v/>
      </c>
      <c r="M172" s="81">
        <f>M110-M106</f>
        <v/>
      </c>
      <c r="N172" s="81">
        <f>N110-N106</f>
        <v/>
      </c>
      <c r="O172" s="81">
        <f>O110-O106</f>
        <v/>
      </c>
      <c r="P172" s="81">
        <f>P110-P106</f>
        <v/>
      </c>
      <c r="Q172" s="81">
        <f>Q110-Q106</f>
        <v/>
      </c>
      <c r="R172" s="81">
        <f>R110-R106</f>
        <v/>
      </c>
      <c r="S172" s="81">
        <f>S110-S106</f>
        <v/>
      </c>
      <c r="T172" s="81">
        <f>T110-T106</f>
        <v/>
      </c>
      <c r="U172" s="81">
        <f>U110-U106</f>
        <v/>
      </c>
      <c r="V172" s="81">
        <f>V110-V106</f>
        <v/>
      </c>
      <c r="W172" s="81">
        <f>W110-W106</f>
        <v/>
      </c>
      <c r="X172" s="81">
        <f>X110-X106</f>
        <v/>
      </c>
      <c r="Y172" s="81">
        <f>Y110-Y106</f>
        <v/>
      </c>
      <c r="Z172" s="81">
        <f>Z110-Z106</f>
        <v/>
      </c>
      <c r="AA172" s="81">
        <f>AA110-AA106</f>
        <v/>
      </c>
      <c r="AB172" s="81">
        <f>AB110-AB106</f>
        <v/>
      </c>
      <c r="AC172" s="81">
        <f>AC110-AC106</f>
        <v/>
      </c>
      <c r="AD172" s="81">
        <f>AD110-AD106</f>
        <v/>
      </c>
      <c r="AE172" s="81">
        <f>AE110-AE106</f>
        <v/>
      </c>
      <c r="AF172" s="81">
        <f>AF110-AF106</f>
        <v/>
      </c>
      <c r="AG172" s="81">
        <f>AG110-AG106</f>
        <v/>
      </c>
      <c r="AH172" s="81">
        <f>AH110-AH106</f>
        <v/>
      </c>
      <c r="AI172" s="81">
        <f>AI110-AI106</f>
        <v/>
      </c>
      <c r="AJ172" s="81">
        <f>AJ110-AJ106</f>
        <v/>
      </c>
    </row>
    <row r="173" ht="15.75" customHeight="1" s="120">
      <c r="A173" s="23" t="inlineStr">
        <is>
          <t>Calculated Total</t>
        </is>
      </c>
      <c r="B173" s="10" t="n"/>
      <c r="C173" s="80">
        <f>SUM('BIFUbC-coal'!B2:B9)/10^15</f>
        <v/>
      </c>
      <c r="D173" s="80">
        <f>SUM('BIFUbC-coal'!C2:C9)/10^15</f>
        <v/>
      </c>
      <c r="E173" s="80">
        <f>SUM('BIFUbC-coal'!D2:D9)/10^15</f>
        <v/>
      </c>
      <c r="F173" s="80">
        <f>SUM('BIFUbC-coal'!E2:E9)/10^15</f>
        <v/>
      </c>
      <c r="G173" s="80">
        <f>SUM('BIFUbC-coal'!F2:F9)/10^15</f>
        <v/>
      </c>
      <c r="H173" s="80">
        <f>SUM('BIFUbC-coal'!G2:G9)/10^15</f>
        <v/>
      </c>
      <c r="I173" s="80">
        <f>SUM('BIFUbC-coal'!H2:H9)/10^15</f>
        <v/>
      </c>
      <c r="J173" s="80">
        <f>SUM('BIFUbC-coal'!I2:I9)/10^15</f>
        <v/>
      </c>
      <c r="K173" s="80">
        <f>SUM('BIFUbC-coal'!J2:J9)/10^15</f>
        <v/>
      </c>
      <c r="L173" s="80">
        <f>SUM('BIFUbC-coal'!K2:K9)/10^15</f>
        <v/>
      </c>
      <c r="M173" s="80">
        <f>SUM('BIFUbC-coal'!L2:L9)/10^15</f>
        <v/>
      </c>
      <c r="N173" s="80">
        <f>SUM('BIFUbC-coal'!M2:M9)/10^15</f>
        <v/>
      </c>
      <c r="O173" s="80">
        <f>SUM('BIFUbC-coal'!N2:N9)/10^15</f>
        <v/>
      </c>
      <c r="P173" s="80">
        <f>SUM('BIFUbC-coal'!O2:O9)/10^15</f>
        <v/>
      </c>
      <c r="Q173" s="80">
        <f>SUM('BIFUbC-coal'!P2:P9)/10^15</f>
        <v/>
      </c>
      <c r="R173" s="80">
        <f>SUM('BIFUbC-coal'!Q2:Q9)/10^15</f>
        <v/>
      </c>
      <c r="S173" s="80">
        <f>SUM('BIFUbC-coal'!R2:R9)/10^15</f>
        <v/>
      </c>
      <c r="T173" s="80">
        <f>SUM('BIFUbC-coal'!S2:S9)/10^15</f>
        <v/>
      </c>
      <c r="U173" s="80">
        <f>SUM('BIFUbC-coal'!T2:T9)/10^15</f>
        <v/>
      </c>
      <c r="V173" s="80">
        <f>SUM('BIFUbC-coal'!U2:U9)/10^15</f>
        <v/>
      </c>
      <c r="W173" s="80">
        <f>SUM('BIFUbC-coal'!V2:V9)/10^15</f>
        <v/>
      </c>
      <c r="X173" s="80">
        <f>SUM('BIFUbC-coal'!W2:W9)/10^15</f>
        <v/>
      </c>
      <c r="Y173" s="80">
        <f>SUM('BIFUbC-coal'!X2:X9)/10^15</f>
        <v/>
      </c>
      <c r="Z173" s="80">
        <f>SUM('BIFUbC-coal'!Y2:Y9)/10^15</f>
        <v/>
      </c>
      <c r="AA173" s="80">
        <f>SUM('BIFUbC-coal'!Z2:Z9)/10^15</f>
        <v/>
      </c>
      <c r="AB173" s="80">
        <f>SUM('BIFUbC-coal'!AA2:AA9)/10^15</f>
        <v/>
      </c>
      <c r="AC173" s="80">
        <f>SUM('BIFUbC-coal'!AB2:AB9)/10^15</f>
        <v/>
      </c>
      <c r="AD173" s="80">
        <f>SUM('BIFUbC-coal'!AC2:AC9)/10^15</f>
        <v/>
      </c>
      <c r="AE173" s="80">
        <f>SUM('BIFUbC-coal'!AD2:AD9)/10^15</f>
        <v/>
      </c>
      <c r="AF173" s="80">
        <f>SUM('BIFUbC-coal'!AE2:AE9)/10^15</f>
        <v/>
      </c>
      <c r="AG173" s="80">
        <f>SUM('BIFUbC-coal'!AF2:AF9)/10^15</f>
        <v/>
      </c>
      <c r="AH173" s="80">
        <f>SUM('BIFUbC-coal'!AG2:AG9)/10^15</f>
        <v/>
      </c>
      <c r="AI173" s="80">
        <f>SUM('BIFUbC-coal'!AH2:AH9)/10^15</f>
        <v/>
      </c>
      <c r="AJ173" s="80">
        <f>SUM('BIFUbC-coal'!AI2:AI9)/10^15</f>
        <v/>
      </c>
    </row>
    <row r="174" ht="15.75" customHeight="1" s="120">
      <c r="A174" s="23" t="inlineStr">
        <is>
          <t>Difference</t>
        </is>
      </c>
      <c r="B174" s="10" t="n"/>
      <c r="C174" s="81">
        <f>C172-C173</f>
        <v/>
      </c>
      <c r="D174" s="81">
        <f>D172-D173</f>
        <v/>
      </c>
      <c r="E174" s="81">
        <f>E172-E173</f>
        <v/>
      </c>
      <c r="F174" s="81">
        <f>F172-F173</f>
        <v/>
      </c>
      <c r="G174" s="81">
        <f>G172-G173</f>
        <v/>
      </c>
      <c r="H174" s="81">
        <f>H172-H173</f>
        <v/>
      </c>
      <c r="I174" s="81">
        <f>I172-I173</f>
        <v/>
      </c>
      <c r="J174" s="81">
        <f>J172-J173</f>
        <v/>
      </c>
      <c r="K174" s="81">
        <f>K172-K173</f>
        <v/>
      </c>
      <c r="L174" s="81">
        <f>L172-L173</f>
        <v/>
      </c>
      <c r="M174" s="81">
        <f>M172-M173</f>
        <v/>
      </c>
      <c r="N174" s="81">
        <f>N172-N173</f>
        <v/>
      </c>
      <c r="O174" s="81">
        <f>O172-O173</f>
        <v/>
      </c>
      <c r="P174" s="81">
        <f>P172-P173</f>
        <v/>
      </c>
      <c r="Q174" s="81">
        <f>Q172-Q173</f>
        <v/>
      </c>
      <c r="R174" s="81">
        <f>R172-R173</f>
        <v/>
      </c>
      <c r="S174" s="81">
        <f>S172-S173</f>
        <v/>
      </c>
      <c r="T174" s="81">
        <f>T172-T173</f>
        <v/>
      </c>
      <c r="U174" s="81">
        <f>U172-U173</f>
        <v/>
      </c>
      <c r="V174" s="81">
        <f>V172-V173</f>
        <v/>
      </c>
      <c r="W174" s="81">
        <f>W172-W173</f>
        <v/>
      </c>
      <c r="X174" s="81">
        <f>X172-X173</f>
        <v/>
      </c>
      <c r="Y174" s="81">
        <f>Y172-Y173</f>
        <v/>
      </c>
      <c r="Z174" s="81">
        <f>Z172-Z173</f>
        <v/>
      </c>
      <c r="AA174" s="81">
        <f>AA172-AA173</f>
        <v/>
      </c>
      <c r="AB174" s="81">
        <f>AB172-AB173</f>
        <v/>
      </c>
      <c r="AC174" s="81">
        <f>AC172-AC173</f>
        <v/>
      </c>
      <c r="AD174" s="81">
        <f>AD172-AD173</f>
        <v/>
      </c>
      <c r="AE174" s="81">
        <f>AE172-AE173</f>
        <v/>
      </c>
      <c r="AF174" s="81">
        <f>AF172-AF173</f>
        <v/>
      </c>
      <c r="AG174" s="81">
        <f>AG172-AG173</f>
        <v/>
      </c>
      <c r="AH174" s="81">
        <f>AH172-AH173</f>
        <v/>
      </c>
      <c r="AI174" s="81">
        <f>AI172-AI173</f>
        <v/>
      </c>
      <c r="AJ174" s="81">
        <f>AJ172-AJ173</f>
        <v/>
      </c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  <c r="AJ175" s="10" t="n"/>
    </row>
    <row r="176" ht="15.75" customHeight="1" s="120">
      <c r="A176" s="23" t="inlineStr">
        <is>
          <t>Natural Gas</t>
        </is>
      </c>
      <c r="B176" s="10" t="n"/>
      <c r="C176" s="81">
        <f>C105</f>
        <v/>
      </c>
      <c r="D176" s="81">
        <f>D105</f>
        <v/>
      </c>
      <c r="E176" s="81">
        <f>E105</f>
        <v/>
      </c>
      <c r="F176" s="81">
        <f>F105</f>
        <v/>
      </c>
      <c r="G176" s="81">
        <f>G105</f>
        <v/>
      </c>
      <c r="H176" s="81">
        <f>H105</f>
        <v/>
      </c>
      <c r="I176" s="81">
        <f>I105</f>
        <v/>
      </c>
      <c r="J176" s="81">
        <f>J105</f>
        <v/>
      </c>
      <c r="K176" s="81">
        <f>K105</f>
        <v/>
      </c>
      <c r="L176" s="81">
        <f>L105</f>
        <v/>
      </c>
      <c r="M176" s="81">
        <f>M105</f>
        <v/>
      </c>
      <c r="N176" s="81">
        <f>N105</f>
        <v/>
      </c>
      <c r="O176" s="81">
        <f>O105</f>
        <v/>
      </c>
      <c r="P176" s="81">
        <f>P105</f>
        <v/>
      </c>
      <c r="Q176" s="81">
        <f>Q105</f>
        <v/>
      </c>
      <c r="R176" s="81">
        <f>R105</f>
        <v/>
      </c>
      <c r="S176" s="81">
        <f>S105</f>
        <v/>
      </c>
      <c r="T176" s="81">
        <f>T105</f>
        <v/>
      </c>
      <c r="U176" s="81">
        <f>U105</f>
        <v/>
      </c>
      <c r="V176" s="81">
        <f>V105</f>
        <v/>
      </c>
      <c r="W176" s="81">
        <f>W105</f>
        <v/>
      </c>
      <c r="X176" s="81">
        <f>X105</f>
        <v/>
      </c>
      <c r="Y176" s="81">
        <f>Y105</f>
        <v/>
      </c>
      <c r="Z176" s="81">
        <f>Z105</f>
        <v/>
      </c>
      <c r="AA176" s="81">
        <f>AA105</f>
        <v/>
      </c>
      <c r="AB176" s="81">
        <f>AB105</f>
        <v/>
      </c>
      <c r="AC176" s="81">
        <f>AC105</f>
        <v/>
      </c>
      <c r="AD176" s="81">
        <f>AD105</f>
        <v/>
      </c>
      <c r="AE176" s="81">
        <f>AE105</f>
        <v/>
      </c>
      <c r="AF176" s="81">
        <f>AF105</f>
        <v/>
      </c>
      <c r="AG176" s="81">
        <f>AG105</f>
        <v/>
      </c>
      <c r="AH176" s="81">
        <f>AH105</f>
        <v/>
      </c>
      <c r="AI176" s="81">
        <f>AI105</f>
        <v/>
      </c>
      <c r="AJ176" s="81">
        <f>AJ105</f>
        <v/>
      </c>
    </row>
    <row r="177" ht="15.75" customHeight="1" s="120">
      <c r="A177" s="23" t="inlineStr">
        <is>
          <t>Calculated Total</t>
        </is>
      </c>
      <c r="B177" s="10" t="n"/>
      <c r="C177" s="80">
        <f>SUM('BIFUbC-natural-gas'!B2:B9)/10^15</f>
        <v/>
      </c>
      <c r="D177" s="80">
        <f>SUM('BIFUbC-natural-gas'!C2:C9)/10^15</f>
        <v/>
      </c>
      <c r="E177" s="80">
        <f>SUM('BIFUbC-natural-gas'!D2:D9)/10^15</f>
        <v/>
      </c>
      <c r="F177" s="80">
        <f>SUM('BIFUbC-natural-gas'!E2:E9)/10^15</f>
        <v/>
      </c>
      <c r="G177" s="80">
        <f>SUM('BIFUbC-natural-gas'!F2:F9)/10^15</f>
        <v/>
      </c>
      <c r="H177" s="80">
        <f>SUM('BIFUbC-natural-gas'!G2:G9)/10^15</f>
        <v/>
      </c>
      <c r="I177" s="80">
        <f>SUM('BIFUbC-natural-gas'!H2:H9)/10^15</f>
        <v/>
      </c>
      <c r="J177" s="80">
        <f>SUM('BIFUbC-natural-gas'!I2:I9)/10^15</f>
        <v/>
      </c>
      <c r="K177" s="80">
        <f>SUM('BIFUbC-natural-gas'!J2:J9)/10^15</f>
        <v/>
      </c>
      <c r="L177" s="80">
        <f>SUM('BIFUbC-natural-gas'!K2:K9)/10^15</f>
        <v/>
      </c>
      <c r="M177" s="80">
        <f>SUM('BIFUbC-natural-gas'!L2:L9)/10^15</f>
        <v/>
      </c>
      <c r="N177" s="80">
        <f>SUM('BIFUbC-natural-gas'!M2:M9)/10^15</f>
        <v/>
      </c>
      <c r="O177" s="80">
        <f>SUM('BIFUbC-natural-gas'!N2:N9)/10^15</f>
        <v/>
      </c>
      <c r="P177" s="80">
        <f>SUM('BIFUbC-natural-gas'!O2:O9)/10^15</f>
        <v/>
      </c>
      <c r="Q177" s="80">
        <f>SUM('BIFUbC-natural-gas'!P2:P9)/10^15</f>
        <v/>
      </c>
      <c r="R177" s="80">
        <f>SUM('BIFUbC-natural-gas'!Q2:Q9)/10^15</f>
        <v/>
      </c>
      <c r="S177" s="80">
        <f>SUM('BIFUbC-natural-gas'!R2:R9)/10^15</f>
        <v/>
      </c>
      <c r="T177" s="80">
        <f>SUM('BIFUbC-natural-gas'!S2:S9)/10^15</f>
        <v/>
      </c>
      <c r="U177" s="80">
        <f>SUM('BIFUbC-natural-gas'!T2:T9)/10^15</f>
        <v/>
      </c>
      <c r="V177" s="80">
        <f>SUM('BIFUbC-natural-gas'!U2:U9)/10^15</f>
        <v/>
      </c>
      <c r="W177" s="80">
        <f>SUM('BIFUbC-natural-gas'!V2:V9)/10^15</f>
        <v/>
      </c>
      <c r="X177" s="80">
        <f>SUM('BIFUbC-natural-gas'!W2:W9)/10^15</f>
        <v/>
      </c>
      <c r="Y177" s="80">
        <f>SUM('BIFUbC-natural-gas'!X2:X9)/10^15</f>
        <v/>
      </c>
      <c r="Z177" s="80">
        <f>SUM('BIFUbC-natural-gas'!Y2:Y9)/10^15</f>
        <v/>
      </c>
      <c r="AA177" s="80">
        <f>SUM('BIFUbC-natural-gas'!Z2:Z9)/10^15</f>
        <v/>
      </c>
      <c r="AB177" s="80">
        <f>SUM('BIFUbC-natural-gas'!AA2:AA9)/10^15</f>
        <v/>
      </c>
      <c r="AC177" s="80">
        <f>SUM('BIFUbC-natural-gas'!AB2:AB9)/10^15</f>
        <v/>
      </c>
      <c r="AD177" s="80">
        <f>SUM('BIFUbC-natural-gas'!AC2:AC9)/10^15</f>
        <v/>
      </c>
      <c r="AE177" s="80">
        <f>SUM('BIFUbC-natural-gas'!AD2:AD9)/10^15</f>
        <v/>
      </c>
      <c r="AF177" s="80">
        <f>SUM('BIFUbC-natural-gas'!AE2:AE9)/10^15</f>
        <v/>
      </c>
      <c r="AG177" s="80">
        <f>SUM('BIFUbC-natural-gas'!AF2:AF9)/10^15</f>
        <v/>
      </c>
      <c r="AH177" s="80">
        <f>SUM('BIFUbC-natural-gas'!AG2:AG9)/10^15</f>
        <v/>
      </c>
      <c r="AI177" s="80">
        <f>SUM('BIFUbC-natural-gas'!AH2:AH9)/10^15</f>
        <v/>
      </c>
      <c r="AJ177" s="80">
        <f>SUM('BIFUbC-natural-gas'!AI2:AI9)/10^15</f>
        <v/>
      </c>
    </row>
    <row r="178" ht="15.75" customHeight="1" s="120">
      <c r="A178" s="23" t="inlineStr">
        <is>
          <t>Difference</t>
        </is>
      </c>
      <c r="B178" s="10" t="n"/>
      <c r="C178" s="81">
        <f>C176-C177</f>
        <v/>
      </c>
      <c r="D178" s="81">
        <f>D176-D177</f>
        <v/>
      </c>
      <c r="E178" s="81">
        <f>E176-E177</f>
        <v/>
      </c>
      <c r="F178" s="81">
        <f>F176-F177</f>
        <v/>
      </c>
      <c r="G178" s="81">
        <f>G176-G177</f>
        <v/>
      </c>
      <c r="H178" s="81">
        <f>H176-H177</f>
        <v/>
      </c>
      <c r="I178" s="81">
        <f>I176-I177</f>
        <v/>
      </c>
      <c r="J178" s="81">
        <f>J176-J177</f>
        <v/>
      </c>
      <c r="K178" s="81">
        <f>K176-K177</f>
        <v/>
      </c>
      <c r="L178" s="81">
        <f>L176-L177</f>
        <v/>
      </c>
      <c r="M178" s="81">
        <f>M176-M177</f>
        <v/>
      </c>
      <c r="N178" s="81">
        <f>N176-N177</f>
        <v/>
      </c>
      <c r="O178" s="81">
        <f>O176-O177</f>
        <v/>
      </c>
      <c r="P178" s="81">
        <f>P176-P177</f>
        <v/>
      </c>
      <c r="Q178" s="81">
        <f>Q176-Q177</f>
        <v/>
      </c>
      <c r="R178" s="81">
        <f>R176-R177</f>
        <v/>
      </c>
      <c r="S178" s="81">
        <f>S176-S177</f>
        <v/>
      </c>
      <c r="T178" s="81">
        <f>T176-T177</f>
        <v/>
      </c>
      <c r="U178" s="81">
        <f>U176-U177</f>
        <v/>
      </c>
      <c r="V178" s="81">
        <f>V176-V177</f>
        <v/>
      </c>
      <c r="W178" s="81">
        <f>W176-W177</f>
        <v/>
      </c>
      <c r="X178" s="81">
        <f>X176-X177</f>
        <v/>
      </c>
      <c r="Y178" s="81">
        <f>Y176-Y177</f>
        <v/>
      </c>
      <c r="Z178" s="81">
        <f>Z176-Z177</f>
        <v/>
      </c>
      <c r="AA178" s="81">
        <f>AA176-AA177</f>
        <v/>
      </c>
      <c r="AB178" s="81">
        <f>AB176-AB177</f>
        <v/>
      </c>
      <c r="AC178" s="81">
        <f>AC176-AC177</f>
        <v/>
      </c>
      <c r="AD178" s="81">
        <f>AD176-AD177</f>
        <v/>
      </c>
      <c r="AE178" s="81">
        <f>AE176-AE177</f>
        <v/>
      </c>
      <c r="AF178" s="81">
        <f>AF176-AF177</f>
        <v/>
      </c>
      <c r="AG178" s="81">
        <f>AG176-AG177</f>
        <v/>
      </c>
      <c r="AH178" s="81">
        <f>AH176-AH177</f>
        <v/>
      </c>
      <c r="AI178" s="81">
        <f>AI176-AI177</f>
        <v/>
      </c>
      <c r="AJ178" s="81">
        <f>AJ176-AJ177</f>
        <v/>
      </c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  <c r="AJ179" s="10" t="n"/>
    </row>
    <row r="180" ht="15.75" customHeight="1" s="120">
      <c r="A180" s="23" t="inlineStr">
        <is>
          <t>Biomass</t>
        </is>
      </c>
      <c r="B180" s="10" t="n"/>
      <c r="C180" s="81">
        <f>C111</f>
        <v/>
      </c>
      <c r="D180" s="81">
        <f>D111</f>
        <v/>
      </c>
      <c r="E180" s="81">
        <f>E111</f>
        <v/>
      </c>
      <c r="F180" s="81">
        <f>F111</f>
        <v/>
      </c>
      <c r="G180" s="81">
        <f>G111</f>
        <v/>
      </c>
      <c r="H180" s="81">
        <f>H111</f>
        <v/>
      </c>
      <c r="I180" s="81">
        <f>I111</f>
        <v/>
      </c>
      <c r="J180" s="81">
        <f>J111</f>
        <v/>
      </c>
      <c r="K180" s="81">
        <f>K111</f>
        <v/>
      </c>
      <c r="L180" s="81">
        <f>L111</f>
        <v/>
      </c>
      <c r="M180" s="81">
        <f>M111</f>
        <v/>
      </c>
      <c r="N180" s="81">
        <f>N111</f>
        <v/>
      </c>
      <c r="O180" s="81">
        <f>O111</f>
        <v/>
      </c>
      <c r="P180" s="81">
        <f>P111</f>
        <v/>
      </c>
      <c r="Q180" s="81">
        <f>Q111</f>
        <v/>
      </c>
      <c r="R180" s="81">
        <f>R111</f>
        <v/>
      </c>
      <c r="S180" s="81">
        <f>S111</f>
        <v/>
      </c>
      <c r="T180" s="81">
        <f>T111</f>
        <v/>
      </c>
      <c r="U180" s="81">
        <f>U111</f>
        <v/>
      </c>
      <c r="V180" s="81">
        <f>V111</f>
        <v/>
      </c>
      <c r="W180" s="81">
        <f>W111</f>
        <v/>
      </c>
      <c r="X180" s="81">
        <f>X111</f>
        <v/>
      </c>
      <c r="Y180" s="81">
        <f>Y111</f>
        <v/>
      </c>
      <c r="Z180" s="81">
        <f>Z111</f>
        <v/>
      </c>
      <c r="AA180" s="81">
        <f>AA111</f>
        <v/>
      </c>
      <c r="AB180" s="81">
        <f>AB111</f>
        <v/>
      </c>
      <c r="AC180" s="81">
        <f>AC111</f>
        <v/>
      </c>
      <c r="AD180" s="81">
        <f>AD111</f>
        <v/>
      </c>
      <c r="AE180" s="81">
        <f>AE111</f>
        <v/>
      </c>
      <c r="AF180" s="81">
        <f>AF111</f>
        <v/>
      </c>
      <c r="AG180" s="81">
        <f>AG111</f>
        <v/>
      </c>
      <c r="AH180" s="81">
        <f>AH111</f>
        <v/>
      </c>
      <c r="AI180" s="81">
        <f>AI111</f>
        <v/>
      </c>
      <c r="AJ180" s="81">
        <f>AJ111</f>
        <v/>
      </c>
    </row>
    <row r="181" ht="15.75" customHeight="1" s="120">
      <c r="A181" s="23" t="inlineStr">
        <is>
          <t>Calcualted Total</t>
        </is>
      </c>
      <c r="B181" s="10" t="n"/>
      <c r="C181" s="80">
        <f>SUM('BIFUbC-biomass'!B2:B9)/10^15</f>
        <v/>
      </c>
      <c r="D181" s="80">
        <f>SUM('BIFUbC-biomass'!C2:C9)/10^15</f>
        <v/>
      </c>
      <c r="E181" s="80">
        <f>SUM('BIFUbC-biomass'!D2:D9)/10^15</f>
        <v/>
      </c>
      <c r="F181" s="80">
        <f>SUM('BIFUbC-biomass'!E2:E9)/10^15</f>
        <v/>
      </c>
      <c r="G181" s="80">
        <f>SUM('BIFUbC-biomass'!F2:F9)/10^15</f>
        <v/>
      </c>
      <c r="H181" s="80">
        <f>SUM('BIFUbC-biomass'!G2:G9)/10^15</f>
        <v/>
      </c>
      <c r="I181" s="80">
        <f>SUM('BIFUbC-biomass'!H2:H9)/10^15</f>
        <v/>
      </c>
      <c r="J181" s="80">
        <f>SUM('BIFUbC-biomass'!I2:I9)/10^15</f>
        <v/>
      </c>
      <c r="K181" s="80">
        <f>SUM('BIFUbC-biomass'!J2:J9)/10^15</f>
        <v/>
      </c>
      <c r="L181" s="80">
        <f>SUM('BIFUbC-biomass'!K2:K9)/10^15</f>
        <v/>
      </c>
      <c r="M181" s="80">
        <f>SUM('BIFUbC-biomass'!L2:L9)/10^15</f>
        <v/>
      </c>
      <c r="N181" s="80">
        <f>SUM('BIFUbC-biomass'!M2:M9)/10^15</f>
        <v/>
      </c>
      <c r="O181" s="80">
        <f>SUM('BIFUbC-biomass'!N2:N9)/10^15</f>
        <v/>
      </c>
      <c r="P181" s="80">
        <f>SUM('BIFUbC-biomass'!O2:O9)/10^15</f>
        <v/>
      </c>
      <c r="Q181" s="80">
        <f>SUM('BIFUbC-biomass'!P2:P9)/10^15</f>
        <v/>
      </c>
      <c r="R181" s="80">
        <f>SUM('BIFUbC-biomass'!Q2:Q9)/10^15</f>
        <v/>
      </c>
      <c r="S181" s="80">
        <f>SUM('BIFUbC-biomass'!R2:R9)/10^15</f>
        <v/>
      </c>
      <c r="T181" s="80">
        <f>SUM('BIFUbC-biomass'!S2:S9)/10^15</f>
        <v/>
      </c>
      <c r="U181" s="80">
        <f>SUM('BIFUbC-biomass'!T2:T9)/10^15</f>
        <v/>
      </c>
      <c r="V181" s="80">
        <f>SUM('BIFUbC-biomass'!U2:U9)/10^15</f>
        <v/>
      </c>
      <c r="W181" s="80">
        <f>SUM('BIFUbC-biomass'!V2:V9)/10^15</f>
        <v/>
      </c>
      <c r="X181" s="80">
        <f>SUM('BIFUbC-biomass'!W2:W9)/10^15</f>
        <v/>
      </c>
      <c r="Y181" s="80">
        <f>SUM('BIFUbC-biomass'!X2:X9)/10^15</f>
        <v/>
      </c>
      <c r="Z181" s="80">
        <f>SUM('BIFUbC-biomass'!Y2:Y9)/10^15</f>
        <v/>
      </c>
      <c r="AA181" s="80">
        <f>SUM('BIFUbC-biomass'!Z2:Z9)/10^15</f>
        <v/>
      </c>
      <c r="AB181" s="80">
        <f>SUM('BIFUbC-biomass'!AA2:AA9)/10^15</f>
        <v/>
      </c>
      <c r="AC181" s="80">
        <f>SUM('BIFUbC-biomass'!AB2:AB9)/10^15</f>
        <v/>
      </c>
      <c r="AD181" s="80">
        <f>SUM('BIFUbC-biomass'!AC2:AC9)/10^15</f>
        <v/>
      </c>
      <c r="AE181" s="80">
        <f>SUM('BIFUbC-biomass'!AD2:AD9)/10^15</f>
        <v/>
      </c>
      <c r="AF181" s="80">
        <f>SUM('BIFUbC-biomass'!AE2:AE9)/10^15</f>
        <v/>
      </c>
      <c r="AG181" s="80">
        <f>SUM('BIFUbC-biomass'!AF2:AF9)/10^15</f>
        <v/>
      </c>
      <c r="AH181" s="80">
        <f>SUM('BIFUbC-biomass'!AG2:AG9)/10^15</f>
        <v/>
      </c>
      <c r="AI181" s="80">
        <f>SUM('BIFUbC-biomass'!AH2:AH9)/10^15</f>
        <v/>
      </c>
      <c r="AJ181" s="80">
        <f>SUM('BIFUbC-biomass'!AI2:AI9)/10^15</f>
        <v/>
      </c>
    </row>
    <row r="182" ht="15.75" customHeight="1" s="120">
      <c r="A182" s="23" t="inlineStr">
        <is>
          <t>Difference</t>
        </is>
      </c>
      <c r="B182" s="10" t="n"/>
      <c r="C182" s="81">
        <f>C180-C181</f>
        <v/>
      </c>
      <c r="D182" s="81">
        <f>D180-D181</f>
        <v/>
      </c>
      <c r="E182" s="81">
        <f>E180-E181</f>
        <v/>
      </c>
      <c r="F182" s="81">
        <f>F180-F181</f>
        <v/>
      </c>
      <c r="G182" s="81">
        <f>G180-G181</f>
        <v/>
      </c>
      <c r="H182" s="81">
        <f>H180-H181</f>
        <v/>
      </c>
      <c r="I182" s="81">
        <f>I180-I181</f>
        <v/>
      </c>
      <c r="J182" s="81">
        <f>J180-J181</f>
        <v/>
      </c>
      <c r="K182" s="81">
        <f>K180-K181</f>
        <v/>
      </c>
      <c r="L182" s="81">
        <f>L180-L181</f>
        <v/>
      </c>
      <c r="M182" s="81">
        <f>M180-M181</f>
        <v/>
      </c>
      <c r="N182" s="81">
        <f>N180-N181</f>
        <v/>
      </c>
      <c r="O182" s="81">
        <f>O180-O181</f>
        <v/>
      </c>
      <c r="P182" s="81">
        <f>P180-P181</f>
        <v/>
      </c>
      <c r="Q182" s="81">
        <f>Q180-Q181</f>
        <v/>
      </c>
      <c r="R182" s="81">
        <f>R180-R181</f>
        <v/>
      </c>
      <c r="S182" s="81">
        <f>S180-S181</f>
        <v/>
      </c>
      <c r="T182" s="81">
        <f>T180-T181</f>
        <v/>
      </c>
      <c r="U182" s="81">
        <f>U180-U181</f>
        <v/>
      </c>
      <c r="V182" s="81">
        <f>V180-V181</f>
        <v/>
      </c>
      <c r="W182" s="81">
        <f>W180-W181</f>
        <v/>
      </c>
      <c r="X182" s="81">
        <f>X180-X181</f>
        <v/>
      </c>
      <c r="Y182" s="81">
        <f>Y180-Y181</f>
        <v/>
      </c>
      <c r="Z182" s="81">
        <f>Z180-Z181</f>
        <v/>
      </c>
      <c r="AA182" s="81">
        <f>AA180-AA181</f>
        <v/>
      </c>
      <c r="AB182" s="81">
        <f>AB180-AB181</f>
        <v/>
      </c>
      <c r="AC182" s="81">
        <f>AC180-AC181</f>
        <v/>
      </c>
      <c r="AD182" s="81">
        <f>AD180-AD181</f>
        <v/>
      </c>
      <c r="AE182" s="81">
        <f>AE180-AE181</f>
        <v/>
      </c>
      <c r="AF182" s="81">
        <f>AF180-AF181</f>
        <v/>
      </c>
      <c r="AG182" s="81">
        <f>AG180-AG181</f>
        <v/>
      </c>
      <c r="AH182" s="81">
        <f>AH180-AH181</f>
        <v/>
      </c>
      <c r="AI182" s="81">
        <f>AI180-AI181</f>
        <v/>
      </c>
      <c r="AJ182" s="81">
        <f>AJ180-AJ181</f>
        <v/>
      </c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  <c r="AJ183" s="10" t="n"/>
    </row>
    <row r="184" ht="15.75" customHeight="1" s="120">
      <c r="A184" s="23" t="inlineStr">
        <is>
          <t>Petroleum</t>
        </is>
      </c>
      <c r="B184" s="10" t="n"/>
      <c r="C184" s="81">
        <f>C100-C97-C94</f>
        <v/>
      </c>
      <c r="D184" s="81">
        <f>D100-D97-D94</f>
        <v/>
      </c>
      <c r="E184" s="81">
        <f>E100-E97-E94</f>
        <v/>
      </c>
      <c r="F184" s="81">
        <f>F100-F97-F94</f>
        <v/>
      </c>
      <c r="G184" s="81">
        <f>G100-G97-G94</f>
        <v/>
      </c>
      <c r="H184" s="81">
        <f>H100-H97-H94</f>
        <v/>
      </c>
      <c r="I184" s="81">
        <f>I100-I97-I94</f>
        <v/>
      </c>
      <c r="J184" s="81">
        <f>J100-J97-J94</f>
        <v/>
      </c>
      <c r="K184" s="81">
        <f>K100-K97-K94</f>
        <v/>
      </c>
      <c r="L184" s="81">
        <f>L100-L97-L94</f>
        <v/>
      </c>
      <c r="M184" s="81">
        <f>M100-M97-M94</f>
        <v/>
      </c>
      <c r="N184" s="81">
        <f>N100-N97-N94</f>
        <v/>
      </c>
      <c r="O184" s="81">
        <f>O100-O97-O94</f>
        <v/>
      </c>
      <c r="P184" s="81">
        <f>P100-P97-P94</f>
        <v/>
      </c>
      <c r="Q184" s="81">
        <f>Q100-Q97-Q94</f>
        <v/>
      </c>
      <c r="R184" s="81">
        <f>R100-R97-R94</f>
        <v/>
      </c>
      <c r="S184" s="81">
        <f>S100-S97-S94</f>
        <v/>
      </c>
      <c r="T184" s="81">
        <f>T100-T97-T94</f>
        <v/>
      </c>
      <c r="U184" s="81">
        <f>U100-U97-U94</f>
        <v/>
      </c>
      <c r="V184" s="81">
        <f>V100-V97-V94</f>
        <v/>
      </c>
      <c r="W184" s="81">
        <f>W100-W97-W94</f>
        <v/>
      </c>
      <c r="X184" s="81">
        <f>X100-X97-X94</f>
        <v/>
      </c>
      <c r="Y184" s="81">
        <f>Y100-Y97-Y94</f>
        <v/>
      </c>
      <c r="Z184" s="81">
        <f>Z100-Z97-Z94</f>
        <v/>
      </c>
      <c r="AA184" s="81">
        <f>AA100-AA97-AA94</f>
        <v/>
      </c>
      <c r="AB184" s="81">
        <f>AB100-AB97-AB94</f>
        <v/>
      </c>
      <c r="AC184" s="81">
        <f>AC100-AC97-AC94</f>
        <v/>
      </c>
      <c r="AD184" s="81">
        <f>AD100-AD97-AD94</f>
        <v/>
      </c>
      <c r="AE184" s="81">
        <f>AE100-AE97-AE94</f>
        <v/>
      </c>
      <c r="AF184" s="81">
        <f>AF100-AF97-AF94</f>
        <v/>
      </c>
      <c r="AG184" s="81">
        <f>AG100-AG97-AG94</f>
        <v/>
      </c>
      <c r="AH184" s="81">
        <f>AH100-AH97-AH94</f>
        <v/>
      </c>
      <c r="AI184" s="81">
        <f>AI100-AI97-AI94</f>
        <v/>
      </c>
      <c r="AJ184" s="81">
        <f>AJ100-AJ97-AJ94</f>
        <v/>
      </c>
    </row>
    <row r="185" ht="15.75" customHeight="1" s="120">
      <c r="A185" s="23" t="inlineStr">
        <is>
          <t>Calculated Total</t>
        </is>
      </c>
      <c r="B185" s="10" t="n"/>
      <c r="C185" s="80">
        <f>SUM('BIFUbC-petroleum-diesel'!B2:B9)/10^15</f>
        <v/>
      </c>
      <c r="D185" s="80">
        <f>SUM('BIFUbC-petroleum-diesel'!C2:C9)/10^15</f>
        <v/>
      </c>
      <c r="E185" s="80">
        <f>SUM('BIFUbC-petroleum-diesel'!D2:D9)/10^15</f>
        <v/>
      </c>
      <c r="F185" s="80">
        <f>SUM('BIFUbC-petroleum-diesel'!E2:E9)/10^15</f>
        <v/>
      </c>
      <c r="G185" s="80">
        <f>SUM('BIFUbC-petroleum-diesel'!F2:F9)/10^15</f>
        <v/>
      </c>
      <c r="H185" s="80">
        <f>SUM('BIFUbC-petroleum-diesel'!G2:G9)/10^15</f>
        <v/>
      </c>
      <c r="I185" s="80">
        <f>SUM('BIFUbC-petroleum-diesel'!H2:H9)/10^15</f>
        <v/>
      </c>
      <c r="J185" s="80">
        <f>SUM('BIFUbC-petroleum-diesel'!I2:I9)/10^15</f>
        <v/>
      </c>
      <c r="K185" s="80">
        <f>SUM('BIFUbC-petroleum-diesel'!J2:J9)/10^15</f>
        <v/>
      </c>
      <c r="L185" s="80">
        <f>SUM('BIFUbC-petroleum-diesel'!K2:K9)/10^15</f>
        <v/>
      </c>
      <c r="M185" s="80">
        <f>SUM('BIFUbC-petroleum-diesel'!L2:L9)/10^15</f>
        <v/>
      </c>
      <c r="N185" s="80">
        <f>SUM('BIFUbC-petroleum-diesel'!M2:M9)/10^15</f>
        <v/>
      </c>
      <c r="O185" s="80">
        <f>SUM('BIFUbC-petroleum-diesel'!N2:N9)/10^15</f>
        <v/>
      </c>
      <c r="P185" s="80">
        <f>SUM('BIFUbC-petroleum-diesel'!O2:O9)/10^15</f>
        <v/>
      </c>
      <c r="Q185" s="80">
        <f>SUM('BIFUbC-petroleum-diesel'!P2:P9)/10^15</f>
        <v/>
      </c>
      <c r="R185" s="80">
        <f>SUM('BIFUbC-petroleum-diesel'!Q2:Q9)/10^15</f>
        <v/>
      </c>
      <c r="S185" s="80">
        <f>SUM('BIFUbC-petroleum-diesel'!R2:R9)/10^15</f>
        <v/>
      </c>
      <c r="T185" s="80">
        <f>SUM('BIFUbC-petroleum-diesel'!S2:S9)/10^15</f>
        <v/>
      </c>
      <c r="U185" s="80">
        <f>SUM('BIFUbC-petroleum-diesel'!T2:T9)/10^15</f>
        <v/>
      </c>
      <c r="V185" s="80">
        <f>SUM('BIFUbC-petroleum-diesel'!U2:U9)/10^15</f>
        <v/>
      </c>
      <c r="W185" s="80">
        <f>SUM('BIFUbC-petroleum-diesel'!V2:V9)/10^15</f>
        <v/>
      </c>
      <c r="X185" s="80">
        <f>SUM('BIFUbC-petroleum-diesel'!W2:W9)/10^15</f>
        <v/>
      </c>
      <c r="Y185" s="80">
        <f>SUM('BIFUbC-petroleum-diesel'!X2:X9)/10^15</f>
        <v/>
      </c>
      <c r="Z185" s="80">
        <f>SUM('BIFUbC-petroleum-diesel'!Y2:Y9)/10^15</f>
        <v/>
      </c>
      <c r="AA185" s="80">
        <f>SUM('BIFUbC-petroleum-diesel'!Z2:Z9)/10^15</f>
        <v/>
      </c>
      <c r="AB185" s="80">
        <f>SUM('BIFUbC-petroleum-diesel'!AA2:AA9)/10^15</f>
        <v/>
      </c>
      <c r="AC185" s="80">
        <f>SUM('BIFUbC-petroleum-diesel'!AB2:AB9)/10^15</f>
        <v/>
      </c>
      <c r="AD185" s="80">
        <f>SUM('BIFUbC-petroleum-diesel'!AC2:AC9)/10^15</f>
        <v/>
      </c>
      <c r="AE185" s="80">
        <f>SUM('BIFUbC-petroleum-diesel'!AD2:AD9)/10^15</f>
        <v/>
      </c>
      <c r="AF185" s="80">
        <f>SUM('BIFUbC-petroleum-diesel'!AE2:AE9)/10^15</f>
        <v/>
      </c>
      <c r="AG185" s="80">
        <f>SUM('BIFUbC-petroleum-diesel'!AF2:AF9)/10^15</f>
        <v/>
      </c>
      <c r="AH185" s="80">
        <f>SUM('BIFUbC-petroleum-diesel'!AG2:AG9)/10^15</f>
        <v/>
      </c>
      <c r="AI185" s="80">
        <f>SUM('BIFUbC-petroleum-diesel'!AH2:AH9)/10^15</f>
        <v/>
      </c>
      <c r="AJ185" s="80">
        <f>SUM('BIFUbC-petroleum-diesel'!AI2:AI9)/10^15</f>
        <v/>
      </c>
    </row>
    <row r="186" ht="15.75" customHeight="1" s="120">
      <c r="A186" s="23" t="inlineStr">
        <is>
          <t>Difference</t>
        </is>
      </c>
      <c r="B186" s="10" t="n"/>
      <c r="C186" s="81">
        <f>C184-C185</f>
        <v/>
      </c>
      <c r="D186" s="81">
        <f>D184-D185</f>
        <v/>
      </c>
      <c r="E186" s="81">
        <f>E184-E185</f>
        <v/>
      </c>
      <c r="F186" s="81">
        <f>F184-F185</f>
        <v/>
      </c>
      <c r="G186" s="81">
        <f>G184-G185</f>
        <v/>
      </c>
      <c r="H186" s="81">
        <f>H184-H185</f>
        <v/>
      </c>
      <c r="I186" s="81">
        <f>I184-I185</f>
        <v/>
      </c>
      <c r="J186" s="81">
        <f>J184-J185</f>
        <v/>
      </c>
      <c r="K186" s="81">
        <f>K184-K185</f>
        <v/>
      </c>
      <c r="L186" s="81">
        <f>L184-L185</f>
        <v/>
      </c>
      <c r="M186" s="81">
        <f>M184-M185</f>
        <v/>
      </c>
      <c r="N186" s="81">
        <f>N184-N185</f>
        <v/>
      </c>
      <c r="O186" s="81">
        <f>O184-O185</f>
        <v/>
      </c>
      <c r="P186" s="81">
        <f>P184-P185</f>
        <v/>
      </c>
      <c r="Q186" s="81">
        <f>Q184-Q185</f>
        <v/>
      </c>
      <c r="R186" s="81">
        <f>R184-R185</f>
        <v/>
      </c>
      <c r="S186" s="81">
        <f>S184-S185</f>
        <v/>
      </c>
      <c r="T186" s="81">
        <f>T184-T185</f>
        <v/>
      </c>
      <c r="U186" s="81">
        <f>U184-U185</f>
        <v/>
      </c>
      <c r="V186" s="81">
        <f>V184-V185</f>
        <v/>
      </c>
      <c r="W186" s="81">
        <f>W184-W185</f>
        <v/>
      </c>
      <c r="X186" s="81">
        <f>X184-X185</f>
        <v/>
      </c>
      <c r="Y186" s="81">
        <f>Y184-Y185</f>
        <v/>
      </c>
      <c r="Z186" s="81">
        <f>Z184-Z185</f>
        <v/>
      </c>
      <c r="AA186" s="81">
        <f>AA184-AA185</f>
        <v/>
      </c>
      <c r="AB186" s="81">
        <f>AB184-AB185</f>
        <v/>
      </c>
      <c r="AC186" s="81">
        <f>AC184-AC185</f>
        <v/>
      </c>
      <c r="AD186" s="81">
        <f>AD184-AD185</f>
        <v/>
      </c>
      <c r="AE186" s="81">
        <f>AE184-AE185</f>
        <v/>
      </c>
      <c r="AF186" s="81">
        <f>AF184-AF185</f>
        <v/>
      </c>
      <c r="AG186" s="81">
        <f>AG184-AG185</f>
        <v/>
      </c>
      <c r="AH186" s="81">
        <f>AH184-AH185</f>
        <v/>
      </c>
      <c r="AI186" s="81">
        <f>AI184-AI185</f>
        <v/>
      </c>
      <c r="AJ186" s="81">
        <f>AJ184-AJ185</f>
        <v/>
      </c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  <c r="AJ187" s="10" t="n"/>
    </row>
    <row r="188" ht="15.75" customHeight="1" s="120">
      <c r="A188" s="23" t="inlineStr">
        <is>
          <t>HFO</t>
        </is>
      </c>
      <c r="B188" s="10" t="n"/>
      <c r="C188" s="81">
        <f>C97</f>
        <v/>
      </c>
      <c r="D188" s="81">
        <f>D97</f>
        <v/>
      </c>
      <c r="E188" s="81">
        <f>E97</f>
        <v/>
      </c>
      <c r="F188" s="81">
        <f>F97</f>
        <v/>
      </c>
      <c r="G188" s="81">
        <f>G97</f>
        <v/>
      </c>
      <c r="H188" s="81">
        <f>H97</f>
        <v/>
      </c>
      <c r="I188" s="81">
        <f>I97</f>
        <v/>
      </c>
      <c r="J188" s="81">
        <f>J97</f>
        <v/>
      </c>
      <c r="K188" s="81">
        <f>K97</f>
        <v/>
      </c>
      <c r="L188" s="81">
        <f>L97</f>
        <v/>
      </c>
      <c r="M188" s="81">
        <f>M97</f>
        <v/>
      </c>
      <c r="N188" s="81">
        <f>N97</f>
        <v/>
      </c>
      <c r="O188" s="81">
        <f>O97</f>
        <v/>
      </c>
      <c r="P188" s="81">
        <f>P97</f>
        <v/>
      </c>
      <c r="Q188" s="81">
        <f>Q97</f>
        <v/>
      </c>
      <c r="R188" s="81">
        <f>R97</f>
        <v/>
      </c>
      <c r="S188" s="81">
        <f>S97</f>
        <v/>
      </c>
      <c r="T188" s="81">
        <f>T97</f>
        <v/>
      </c>
      <c r="U188" s="81">
        <f>U97</f>
        <v/>
      </c>
      <c r="V188" s="81">
        <f>V97</f>
        <v/>
      </c>
      <c r="W188" s="81">
        <f>W97</f>
        <v/>
      </c>
      <c r="X188" s="81">
        <f>X97</f>
        <v/>
      </c>
      <c r="Y188" s="81">
        <f>Y97</f>
        <v/>
      </c>
      <c r="Z188" s="81">
        <f>Z97</f>
        <v/>
      </c>
      <c r="AA188" s="81">
        <f>AA97</f>
        <v/>
      </c>
      <c r="AB188" s="81">
        <f>AB97</f>
        <v/>
      </c>
      <c r="AC188" s="81">
        <f>AC97</f>
        <v/>
      </c>
      <c r="AD188" s="81">
        <f>AD97</f>
        <v/>
      </c>
      <c r="AE188" s="81">
        <f>AE97</f>
        <v/>
      </c>
      <c r="AF188" s="81">
        <f>AF97</f>
        <v/>
      </c>
      <c r="AG188" s="81">
        <f>AG97</f>
        <v/>
      </c>
      <c r="AH188" s="81">
        <f>AH97</f>
        <v/>
      </c>
      <c r="AI188" s="81">
        <f>AI97</f>
        <v/>
      </c>
      <c r="AJ188" s="81">
        <f>AJ97</f>
        <v/>
      </c>
    </row>
    <row r="189" ht="15.75" customHeight="1" s="120">
      <c r="A189" s="23" t="inlineStr">
        <is>
          <t>Calculated Total</t>
        </is>
      </c>
      <c r="B189" s="10" t="n"/>
      <c r="C189" s="23">
        <f>SUM('BIFUbC-heavy-or-residual-oil'!B2:B9)/10^15</f>
        <v/>
      </c>
      <c r="D189" s="23">
        <f>SUM('BIFUbC-heavy-or-residual-oil'!C2:C9)/10^15</f>
        <v/>
      </c>
      <c r="E189" s="23">
        <f>SUM('BIFUbC-heavy-or-residual-oil'!D2:D9)/10^15</f>
        <v/>
      </c>
      <c r="F189" s="23">
        <f>SUM('BIFUbC-heavy-or-residual-oil'!E2:E9)/10^15</f>
        <v/>
      </c>
      <c r="G189" s="23">
        <f>SUM('BIFUbC-heavy-or-residual-oil'!F2:F9)/10^15</f>
        <v/>
      </c>
      <c r="H189" s="23">
        <f>SUM('BIFUbC-heavy-or-residual-oil'!G2:G9)/10^15</f>
        <v/>
      </c>
      <c r="I189" s="23">
        <f>SUM('BIFUbC-heavy-or-residual-oil'!H2:H9)/10^15</f>
        <v/>
      </c>
      <c r="J189" s="23">
        <f>SUM('BIFUbC-heavy-or-residual-oil'!I2:I9)/10^15</f>
        <v/>
      </c>
      <c r="K189" s="23">
        <f>SUM('BIFUbC-heavy-or-residual-oil'!J2:J9)/10^15</f>
        <v/>
      </c>
      <c r="L189" s="23">
        <f>SUM('BIFUbC-heavy-or-residual-oil'!K2:K9)/10^15</f>
        <v/>
      </c>
      <c r="M189" s="23">
        <f>SUM('BIFUbC-heavy-or-residual-oil'!L2:L9)/10^15</f>
        <v/>
      </c>
      <c r="N189" s="23">
        <f>SUM('BIFUbC-heavy-or-residual-oil'!M2:M9)/10^15</f>
        <v/>
      </c>
      <c r="O189" s="23">
        <f>SUM('BIFUbC-heavy-or-residual-oil'!N2:N9)/10^15</f>
        <v/>
      </c>
      <c r="P189" s="23">
        <f>SUM('BIFUbC-heavy-or-residual-oil'!O2:O9)/10^15</f>
        <v/>
      </c>
      <c r="Q189" s="23">
        <f>SUM('BIFUbC-heavy-or-residual-oil'!P2:P9)/10^15</f>
        <v/>
      </c>
      <c r="R189" s="23">
        <f>SUM('BIFUbC-heavy-or-residual-oil'!Q2:Q9)/10^15</f>
        <v/>
      </c>
      <c r="S189" s="23">
        <f>SUM('BIFUbC-heavy-or-residual-oil'!R2:R9)/10^15</f>
        <v/>
      </c>
      <c r="T189" s="23">
        <f>SUM('BIFUbC-heavy-or-residual-oil'!S2:S9)/10^15</f>
        <v/>
      </c>
      <c r="U189" s="23">
        <f>SUM('BIFUbC-heavy-or-residual-oil'!T2:T9)/10^15</f>
        <v/>
      </c>
      <c r="V189" s="23">
        <f>SUM('BIFUbC-heavy-or-residual-oil'!U2:U9)/10^15</f>
        <v/>
      </c>
      <c r="W189" s="23">
        <f>SUM('BIFUbC-heavy-or-residual-oil'!V2:V9)/10^15</f>
        <v/>
      </c>
      <c r="X189" s="23">
        <f>SUM('BIFUbC-heavy-or-residual-oil'!W2:W9)/10^15</f>
        <v/>
      </c>
      <c r="Y189" s="23">
        <f>SUM('BIFUbC-heavy-or-residual-oil'!X2:X9)/10^15</f>
        <v/>
      </c>
      <c r="Z189" s="23">
        <f>SUM('BIFUbC-heavy-or-residual-oil'!Y2:Y9)/10^15</f>
        <v/>
      </c>
      <c r="AA189" s="23">
        <f>SUM('BIFUbC-heavy-or-residual-oil'!Z2:Z9)/10^15</f>
        <v/>
      </c>
      <c r="AB189" s="23">
        <f>SUM('BIFUbC-heavy-or-residual-oil'!AA2:AA9)/10^15</f>
        <v/>
      </c>
      <c r="AC189" s="23">
        <f>SUM('BIFUbC-heavy-or-residual-oil'!AB2:AB9)/10^15</f>
        <v/>
      </c>
      <c r="AD189" s="23">
        <f>SUM('BIFUbC-heavy-or-residual-oil'!AC2:AC9)/10^15</f>
        <v/>
      </c>
      <c r="AE189" s="23">
        <f>SUM('BIFUbC-heavy-or-residual-oil'!AD2:AD9)/10^15</f>
        <v/>
      </c>
      <c r="AF189" s="23">
        <f>SUM('BIFUbC-heavy-or-residual-oil'!AE2:AE9)/10^15</f>
        <v/>
      </c>
      <c r="AG189" s="23">
        <f>SUM('BIFUbC-heavy-or-residual-oil'!AF2:AF9)/10^15</f>
        <v/>
      </c>
      <c r="AH189" s="23">
        <f>SUM('BIFUbC-heavy-or-residual-oil'!AG2:AG9)/10^15</f>
        <v/>
      </c>
      <c r="AI189" s="23">
        <f>SUM('BIFUbC-heavy-or-residual-oil'!AH2:AH9)/10^15</f>
        <v/>
      </c>
      <c r="AJ189" s="23">
        <f>SUM('BIFUbC-heavy-or-residual-oil'!AI2:AI9)/10^15</f>
        <v/>
      </c>
    </row>
    <row r="190" ht="15.75" customHeight="1" s="120">
      <c r="A190" s="23" t="inlineStr">
        <is>
          <t>Difference</t>
        </is>
      </c>
      <c r="B190" s="10" t="n"/>
      <c r="C190" s="81">
        <f>C188-C189</f>
        <v/>
      </c>
      <c r="D190" s="81">
        <f>D188-D189</f>
        <v/>
      </c>
      <c r="E190" s="81">
        <f>E188-E189</f>
        <v/>
      </c>
      <c r="F190" s="81">
        <f>F188-F189</f>
        <v/>
      </c>
      <c r="G190" s="81">
        <f>G188-G189</f>
        <v/>
      </c>
      <c r="H190" s="81">
        <f>H188-H189</f>
        <v/>
      </c>
      <c r="I190" s="81">
        <f>I188-I189</f>
        <v/>
      </c>
      <c r="J190" s="81">
        <f>J188-J189</f>
        <v/>
      </c>
      <c r="K190" s="81">
        <f>K188-K189</f>
        <v/>
      </c>
      <c r="L190" s="81">
        <f>L188-L189</f>
        <v/>
      </c>
      <c r="M190" s="81">
        <f>M188-M189</f>
        <v/>
      </c>
      <c r="N190" s="81">
        <f>N188-N189</f>
        <v/>
      </c>
      <c r="O190" s="81">
        <f>O188-O189</f>
        <v/>
      </c>
      <c r="P190" s="81">
        <f>P188-P189</f>
        <v/>
      </c>
      <c r="Q190" s="81">
        <f>Q188-Q189</f>
        <v/>
      </c>
      <c r="R190" s="81">
        <f>R188-R189</f>
        <v/>
      </c>
      <c r="S190" s="81">
        <f>S188-S189</f>
        <v/>
      </c>
      <c r="T190" s="81">
        <f>T188-T189</f>
        <v/>
      </c>
      <c r="U190" s="81">
        <f>U188-U189</f>
        <v/>
      </c>
      <c r="V190" s="81">
        <f>V188-V189</f>
        <v/>
      </c>
      <c r="W190" s="81">
        <f>W188-W189</f>
        <v/>
      </c>
      <c r="X190" s="81">
        <f>X188-X189</f>
        <v/>
      </c>
      <c r="Y190" s="81">
        <f>Y188-Y189</f>
        <v/>
      </c>
      <c r="Z190" s="81">
        <f>Z188-Z189</f>
        <v/>
      </c>
      <c r="AA190" s="81">
        <f>AA188-AA189</f>
        <v/>
      </c>
      <c r="AB190" s="81">
        <f>AB188-AB189</f>
        <v/>
      </c>
      <c r="AC190" s="81">
        <f>AC188-AC189</f>
        <v/>
      </c>
      <c r="AD190" s="81">
        <f>AD188-AD189</f>
        <v/>
      </c>
      <c r="AE190" s="81">
        <f>AE188-AE189</f>
        <v/>
      </c>
      <c r="AF190" s="81">
        <f>AF188-AF189</f>
        <v/>
      </c>
      <c r="AG190" s="81">
        <f>AG188-AG189</f>
        <v/>
      </c>
      <c r="AH190" s="81">
        <f>AH188-AH189</f>
        <v/>
      </c>
      <c r="AI190" s="81">
        <f>AI188-AI189</f>
        <v/>
      </c>
      <c r="AJ190" s="81">
        <f>AJ188-AJ189</f>
        <v/>
      </c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  <c r="AJ191" s="10" t="n"/>
    </row>
    <row r="192" ht="15.75" customHeight="1" s="120">
      <c r="A192" s="23" t="inlineStr">
        <is>
          <t>LPG</t>
        </is>
      </c>
      <c r="B192" s="10" t="n"/>
      <c r="C192" s="81">
        <f>C94</f>
        <v/>
      </c>
      <c r="D192" s="81">
        <f>D94</f>
        <v/>
      </c>
      <c r="E192" s="81">
        <f>E94</f>
        <v/>
      </c>
      <c r="F192" s="81">
        <f>F94</f>
        <v/>
      </c>
      <c r="G192" s="81">
        <f>G94</f>
        <v/>
      </c>
      <c r="H192" s="81">
        <f>H94</f>
        <v/>
      </c>
      <c r="I192" s="81">
        <f>I94</f>
        <v/>
      </c>
      <c r="J192" s="81">
        <f>J94</f>
        <v/>
      </c>
      <c r="K192" s="81">
        <f>K94</f>
        <v/>
      </c>
      <c r="L192" s="81">
        <f>L94</f>
        <v/>
      </c>
      <c r="M192" s="81">
        <f>M94</f>
        <v/>
      </c>
      <c r="N192" s="81">
        <f>N94</f>
        <v/>
      </c>
      <c r="O192" s="81">
        <f>O94</f>
        <v/>
      </c>
      <c r="P192" s="81">
        <f>P94</f>
        <v/>
      </c>
      <c r="Q192" s="81">
        <f>Q94</f>
        <v/>
      </c>
      <c r="R192" s="81">
        <f>R94</f>
        <v/>
      </c>
      <c r="S192" s="81">
        <f>S94</f>
        <v/>
      </c>
      <c r="T192" s="81">
        <f>T94</f>
        <v/>
      </c>
      <c r="U192" s="81">
        <f>U94</f>
        <v/>
      </c>
      <c r="V192" s="81">
        <f>V94</f>
        <v/>
      </c>
      <c r="W192" s="81">
        <f>W94</f>
        <v/>
      </c>
      <c r="X192" s="81">
        <f>X94</f>
        <v/>
      </c>
      <c r="Y192" s="81">
        <f>Y94</f>
        <v/>
      </c>
      <c r="Z192" s="81">
        <f>Z94</f>
        <v/>
      </c>
      <c r="AA192" s="81">
        <f>AA94</f>
        <v/>
      </c>
      <c r="AB192" s="81">
        <f>AB94</f>
        <v/>
      </c>
      <c r="AC192" s="81">
        <f>AC94</f>
        <v/>
      </c>
      <c r="AD192" s="81">
        <f>AD94</f>
        <v/>
      </c>
      <c r="AE192" s="81">
        <f>AE94</f>
        <v/>
      </c>
      <c r="AF192" s="81">
        <f>AF94</f>
        <v/>
      </c>
      <c r="AG192" s="81">
        <f>AG94</f>
        <v/>
      </c>
      <c r="AH192" s="81">
        <f>AH94</f>
        <v/>
      </c>
      <c r="AI192" s="81">
        <f>AI94</f>
        <v/>
      </c>
      <c r="AJ192" s="81">
        <f>AJ94</f>
        <v/>
      </c>
    </row>
    <row r="193" ht="15.75" customHeight="1" s="120">
      <c r="A193" s="23" t="inlineStr">
        <is>
          <t>Calculated Total</t>
        </is>
      </c>
      <c r="B193" s="10" t="n"/>
      <c r="C193" s="23">
        <f>SUM('BIFUbC-LPG-propane-or-butane'!B2:B9)/10^15</f>
        <v/>
      </c>
      <c r="D193" s="23">
        <f>SUM('BIFUbC-LPG-propane-or-butane'!C2:C9)/10^15</f>
        <v/>
      </c>
      <c r="E193" s="23">
        <f>SUM('BIFUbC-LPG-propane-or-butane'!D2:D9)/10^15</f>
        <v/>
      </c>
      <c r="F193" s="23">
        <f>SUM('BIFUbC-LPG-propane-or-butane'!E2:E9)/10^15</f>
        <v/>
      </c>
      <c r="G193" s="23">
        <f>SUM('BIFUbC-LPG-propane-or-butane'!F2:F9)/10^15</f>
        <v/>
      </c>
      <c r="H193" s="23">
        <f>SUM('BIFUbC-LPG-propane-or-butane'!G2:G9)/10^15</f>
        <v/>
      </c>
      <c r="I193" s="23">
        <f>SUM('BIFUbC-LPG-propane-or-butane'!H2:H9)/10^15</f>
        <v/>
      </c>
      <c r="J193" s="23">
        <f>SUM('BIFUbC-LPG-propane-or-butane'!I2:I9)/10^15</f>
        <v/>
      </c>
      <c r="K193" s="23">
        <f>SUM('BIFUbC-LPG-propane-or-butane'!J2:J9)/10^15</f>
        <v/>
      </c>
      <c r="L193" s="23">
        <f>SUM('BIFUbC-LPG-propane-or-butane'!K2:K9)/10^15</f>
        <v/>
      </c>
      <c r="M193" s="23">
        <f>SUM('BIFUbC-LPG-propane-or-butane'!L2:L9)/10^15</f>
        <v/>
      </c>
      <c r="N193" s="23">
        <f>SUM('BIFUbC-LPG-propane-or-butane'!M2:M9)/10^15</f>
        <v/>
      </c>
      <c r="O193" s="23">
        <f>SUM('BIFUbC-LPG-propane-or-butane'!N2:N9)/10^15</f>
        <v/>
      </c>
      <c r="P193" s="23">
        <f>SUM('BIFUbC-LPG-propane-or-butane'!O2:O9)/10^15</f>
        <v/>
      </c>
      <c r="Q193" s="23">
        <f>SUM('BIFUbC-LPG-propane-or-butane'!P2:P9)/10^15</f>
        <v/>
      </c>
      <c r="R193" s="23">
        <f>SUM('BIFUbC-LPG-propane-or-butane'!Q2:Q9)/10^15</f>
        <v/>
      </c>
      <c r="S193" s="23">
        <f>SUM('BIFUbC-LPG-propane-or-butane'!R2:R9)/10^15</f>
        <v/>
      </c>
      <c r="T193" s="23">
        <f>SUM('BIFUbC-LPG-propane-or-butane'!S2:S9)/10^15</f>
        <v/>
      </c>
      <c r="U193" s="23">
        <f>SUM('BIFUbC-LPG-propane-or-butane'!T2:T9)/10^15</f>
        <v/>
      </c>
      <c r="V193" s="23">
        <f>SUM('BIFUbC-LPG-propane-or-butane'!U2:U9)/10^15</f>
        <v/>
      </c>
      <c r="W193" s="23">
        <f>SUM('BIFUbC-LPG-propane-or-butane'!V2:V9)/10^15</f>
        <v/>
      </c>
      <c r="X193" s="23">
        <f>SUM('BIFUbC-LPG-propane-or-butane'!W2:W9)/10^15</f>
        <v/>
      </c>
      <c r="Y193" s="23">
        <f>SUM('BIFUbC-LPG-propane-or-butane'!X2:X9)/10^15</f>
        <v/>
      </c>
      <c r="Z193" s="23">
        <f>SUM('BIFUbC-LPG-propane-or-butane'!Y2:Y9)/10^15</f>
        <v/>
      </c>
      <c r="AA193" s="23">
        <f>SUM('BIFUbC-LPG-propane-or-butane'!Z2:Z9)/10^15</f>
        <v/>
      </c>
      <c r="AB193" s="23">
        <f>SUM('BIFUbC-LPG-propane-or-butane'!AA2:AA9)/10^15</f>
        <v/>
      </c>
      <c r="AC193" s="23">
        <f>SUM('BIFUbC-LPG-propane-or-butane'!AB2:AB9)/10^15</f>
        <v/>
      </c>
      <c r="AD193" s="23">
        <f>SUM('BIFUbC-LPG-propane-or-butane'!AC2:AC9)/10^15</f>
        <v/>
      </c>
      <c r="AE193" s="23">
        <f>SUM('BIFUbC-LPG-propane-or-butane'!AD2:AD9)/10^15</f>
        <v/>
      </c>
      <c r="AF193" s="23">
        <f>SUM('BIFUbC-LPG-propane-or-butane'!AE2:AE9)/10^15</f>
        <v/>
      </c>
      <c r="AG193" s="23">
        <f>SUM('BIFUbC-LPG-propane-or-butane'!AF2:AF9)/10^15</f>
        <v/>
      </c>
      <c r="AH193" s="23">
        <f>SUM('BIFUbC-LPG-propane-or-butane'!AG2:AG9)/10^15</f>
        <v/>
      </c>
      <c r="AI193" s="23">
        <f>SUM('BIFUbC-LPG-propane-or-butane'!AH2:AH9)/10^15</f>
        <v/>
      </c>
      <c r="AJ193" s="23">
        <f>SUM('BIFUbC-LPG-propane-or-butane'!AI2:AI9)/10^15</f>
        <v/>
      </c>
    </row>
    <row r="194" ht="15.75" customHeight="1" s="120">
      <c r="A194" s="23" t="inlineStr">
        <is>
          <t>Difference</t>
        </is>
      </c>
      <c r="B194" s="10" t="n"/>
      <c r="C194" s="82">
        <f>C192-C193</f>
        <v/>
      </c>
      <c r="D194" s="81">
        <f>D192-D193</f>
        <v/>
      </c>
      <c r="E194" s="81">
        <f>E192-E193</f>
        <v/>
      </c>
      <c r="F194" s="81">
        <f>F192-F193</f>
        <v/>
      </c>
      <c r="G194" s="81">
        <f>G192-G193</f>
        <v/>
      </c>
      <c r="H194" s="81">
        <f>H192-H193</f>
        <v/>
      </c>
      <c r="I194" s="81">
        <f>I192-I193</f>
        <v/>
      </c>
      <c r="J194" s="81">
        <f>J192-J193</f>
        <v/>
      </c>
      <c r="K194" s="81">
        <f>K192-K193</f>
        <v/>
      </c>
      <c r="L194" s="81">
        <f>L192-L193</f>
        <v/>
      </c>
      <c r="M194" s="81">
        <f>M192-M193</f>
        <v/>
      </c>
      <c r="N194" s="81">
        <f>N192-N193</f>
        <v/>
      </c>
      <c r="O194" s="81">
        <f>O192-O193</f>
        <v/>
      </c>
      <c r="P194" s="81">
        <f>P192-P193</f>
        <v/>
      </c>
      <c r="Q194" s="81">
        <f>Q192-Q193</f>
        <v/>
      </c>
      <c r="R194" s="81">
        <f>R192-R193</f>
        <v/>
      </c>
      <c r="S194" s="81">
        <f>S192-S193</f>
        <v/>
      </c>
      <c r="T194" s="81">
        <f>T192-T193</f>
        <v/>
      </c>
      <c r="U194" s="81">
        <f>U192-U193</f>
        <v/>
      </c>
      <c r="V194" s="81">
        <f>V192-V193</f>
        <v/>
      </c>
      <c r="W194" s="81">
        <f>W192-W193</f>
        <v/>
      </c>
      <c r="X194" s="81">
        <f>X192-X193</f>
        <v/>
      </c>
      <c r="Y194" s="81">
        <f>Y192-Y193</f>
        <v/>
      </c>
      <c r="Z194" s="81">
        <f>Z192-Z193</f>
        <v/>
      </c>
      <c r="AA194" s="81">
        <f>AA192-AA193</f>
        <v/>
      </c>
      <c r="AB194" s="81">
        <f>AB192-AB193</f>
        <v/>
      </c>
      <c r="AC194" s="81">
        <f>AC192-AC193</f>
        <v/>
      </c>
      <c r="AD194" s="81">
        <f>AD192-AD193</f>
        <v/>
      </c>
      <c r="AE194" s="81">
        <f>AE192-AE193</f>
        <v/>
      </c>
      <c r="AF194" s="81">
        <f>AF192-AF193</f>
        <v/>
      </c>
      <c r="AG194" s="81">
        <f>AG192-AG193</f>
        <v/>
      </c>
      <c r="AH194" s="81">
        <f>AH192-AH193</f>
        <v/>
      </c>
      <c r="AI194" s="81">
        <f>AI192-AI193</f>
        <v/>
      </c>
      <c r="AJ194" s="81">
        <f>AJ192-AJ193</f>
        <v/>
      </c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  <c r="AJ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  <c r="AJ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  <c r="AJ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  <c r="AJ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  <c r="AJ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  <c r="AJ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  <c r="AJ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  <c r="AJ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  <c r="AJ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  <c r="AJ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  <c r="AJ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  <c r="AJ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  <c r="AJ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  <c r="AJ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  <c r="AJ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  <c r="AJ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  <c r="AJ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  <c r="AJ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  <c r="AJ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  <c r="AJ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  <c r="AJ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  <c r="AJ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  <c r="AJ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  <c r="AJ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  <c r="AJ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  <c r="AJ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  <c r="AJ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  <c r="AJ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  <c r="AJ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  <c r="AJ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  <c r="AJ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  <c r="AJ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  <c r="AJ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  <c r="AJ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  <c r="AJ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  <c r="AJ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  <c r="AJ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  <c r="AJ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  <c r="AJ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  <c r="AJ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  <c r="AJ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  <c r="AJ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  <c r="AJ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  <c r="AJ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  <c r="AJ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  <c r="AJ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  <c r="AJ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  <c r="AJ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  <c r="AJ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  <c r="AJ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  <c r="AJ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  <c r="AJ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  <c r="AJ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  <c r="AJ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  <c r="AJ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  <c r="AJ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  <c r="AJ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  <c r="AJ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  <c r="AJ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  <c r="AJ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  <c r="AJ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  <c r="AJ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  <c r="AJ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  <c r="AJ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  <c r="AJ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  <c r="AJ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  <c r="AJ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  <c r="AJ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  <c r="AJ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  <c r="AJ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  <c r="AJ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  <c r="AJ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  <c r="AJ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  <c r="AJ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  <c r="AJ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  <c r="AJ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  <c r="AJ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  <c r="AJ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  <c r="AJ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  <c r="AJ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  <c r="AJ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  <c r="AJ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  <c r="AJ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  <c r="AJ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  <c r="AJ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  <c r="AJ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  <c r="AJ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  <c r="AJ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  <c r="AJ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  <c r="AJ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  <c r="AJ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  <c r="AJ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  <c r="AJ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  <c r="AJ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  <c r="AJ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  <c r="AJ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  <c r="AJ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  <c r="AJ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  <c r="AJ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  <c r="AJ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  <c r="AJ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  <c r="AJ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  <c r="AJ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  <c r="AJ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  <c r="AJ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  <c r="AJ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  <c r="AJ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  <c r="AJ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  <c r="AJ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  <c r="AJ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  <c r="AJ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  <c r="AJ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  <c r="AJ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  <c r="AJ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  <c r="AJ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  <c r="AJ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  <c r="AJ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  <c r="AJ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  <c r="AJ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  <c r="AJ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  <c r="AJ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  <c r="AJ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  <c r="AJ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  <c r="AJ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  <c r="AJ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  <c r="AJ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  <c r="AJ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  <c r="AJ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  <c r="AJ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  <c r="AJ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  <c r="AJ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  <c r="AJ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  <c r="AJ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  <c r="AJ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  <c r="AJ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  <c r="AJ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  <c r="AJ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  <c r="AJ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  <c r="AJ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  <c r="AJ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  <c r="AJ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  <c r="AJ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  <c r="AJ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  <c r="AJ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  <c r="AJ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  <c r="AJ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  <c r="AJ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  <c r="AJ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  <c r="AJ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  <c r="AJ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  <c r="AJ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  <c r="AJ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  <c r="AJ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  <c r="AJ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  <c r="AJ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  <c r="AJ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  <c r="AJ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  <c r="AJ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  <c r="AJ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  <c r="AJ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  <c r="AJ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  <c r="AJ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  <c r="AJ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  <c r="AJ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  <c r="AJ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  <c r="AJ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  <c r="AJ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  <c r="AJ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  <c r="AJ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  <c r="AJ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  <c r="AJ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  <c r="AJ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  <c r="AJ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  <c r="AJ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  <c r="AJ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  <c r="AJ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  <c r="AJ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  <c r="AJ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  <c r="AJ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  <c r="AJ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  <c r="AJ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  <c r="AJ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  <c r="AJ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  <c r="AJ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  <c r="AJ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  <c r="AJ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  <c r="AJ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  <c r="AJ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  <c r="AJ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  <c r="AJ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  <c r="AJ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  <c r="AJ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  <c r="AJ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  <c r="AJ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  <c r="AJ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  <c r="AJ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  <c r="AJ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  <c r="AJ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  <c r="AJ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  <c r="AJ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  <c r="AJ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  <c r="AJ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  <c r="AJ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  <c r="AJ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  <c r="AJ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  <c r="AJ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  <c r="AJ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  <c r="AJ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  <c r="AJ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  <c r="AJ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  <c r="AJ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  <c r="AJ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  <c r="AJ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  <c r="AJ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  <c r="AJ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  <c r="AJ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  <c r="AJ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  <c r="AJ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  <c r="AJ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  <c r="AJ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  <c r="AJ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  <c r="AJ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  <c r="AJ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  <c r="AJ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  <c r="AJ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  <c r="AJ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  <c r="AJ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  <c r="AJ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  <c r="AJ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  <c r="AJ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  <c r="AJ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  <c r="AJ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  <c r="AJ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  <c r="AJ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  <c r="AJ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  <c r="AJ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  <c r="AJ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  <c r="AJ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  <c r="AJ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  <c r="AJ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  <c r="AJ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  <c r="AJ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  <c r="AJ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  <c r="AJ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  <c r="AJ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  <c r="AJ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  <c r="AJ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  <c r="AJ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  <c r="AJ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  <c r="AJ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  <c r="AJ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  <c r="AJ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  <c r="AJ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  <c r="AJ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  <c r="AJ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  <c r="AJ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  <c r="AJ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  <c r="AJ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  <c r="AJ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  <c r="AJ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  <c r="AJ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  <c r="AJ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  <c r="AJ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  <c r="AJ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  <c r="AJ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  <c r="AJ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  <c r="AJ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  <c r="AJ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  <c r="AJ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  <c r="AJ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  <c r="AJ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  <c r="AJ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  <c r="AJ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  <c r="AJ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  <c r="AJ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  <c r="AJ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  <c r="AJ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  <c r="AJ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  <c r="AJ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  <c r="AJ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  <c r="AJ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  <c r="AJ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  <c r="AJ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  <c r="AJ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  <c r="AJ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  <c r="AJ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  <c r="AJ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  <c r="AJ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  <c r="AJ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  <c r="AJ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  <c r="AJ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  <c r="AJ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  <c r="AJ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  <c r="AJ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  <c r="AJ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  <c r="AJ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  <c r="AJ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  <c r="AJ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  <c r="AJ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  <c r="AJ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  <c r="AJ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  <c r="AJ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  <c r="AJ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  <c r="AJ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  <c r="AJ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  <c r="AJ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  <c r="AJ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  <c r="AJ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  <c r="AJ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  <c r="AJ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  <c r="AJ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  <c r="AJ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  <c r="AJ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  <c r="AJ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  <c r="AJ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  <c r="AJ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  <c r="AJ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  <c r="AJ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  <c r="AJ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  <c r="AJ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  <c r="AJ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  <c r="AJ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  <c r="AJ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  <c r="AJ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  <c r="AJ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  <c r="AJ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  <c r="AJ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  <c r="AJ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  <c r="AJ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  <c r="AJ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  <c r="AJ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  <c r="AJ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  <c r="AJ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  <c r="AJ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  <c r="AJ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  <c r="AJ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  <c r="AJ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  <c r="AJ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  <c r="AJ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  <c r="AJ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  <c r="AJ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  <c r="AJ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  <c r="AJ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  <c r="AJ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  <c r="AJ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  <c r="AJ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  <c r="AJ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  <c r="AJ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  <c r="AJ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  <c r="AJ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  <c r="AJ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  <c r="AJ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  <c r="AJ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  <c r="AJ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  <c r="AJ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  <c r="AJ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  <c r="AJ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  <c r="AJ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  <c r="AJ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  <c r="AJ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  <c r="AJ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  <c r="AJ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  <c r="AJ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  <c r="AJ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  <c r="AJ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  <c r="AJ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  <c r="AJ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  <c r="AJ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  <c r="AJ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  <c r="AJ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  <c r="AJ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  <c r="AJ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  <c r="AJ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  <c r="AJ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  <c r="AJ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  <c r="AJ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  <c r="AJ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  <c r="AJ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  <c r="AJ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  <c r="AJ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  <c r="AJ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  <c r="AJ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  <c r="AJ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  <c r="AJ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  <c r="AJ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  <c r="AJ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  <c r="AJ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  <c r="AJ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  <c r="AJ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  <c r="AJ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  <c r="AJ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  <c r="AJ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  <c r="AJ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  <c r="AJ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  <c r="AJ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  <c r="AJ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  <c r="AJ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  <c r="AJ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  <c r="AJ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  <c r="AJ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  <c r="AJ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  <c r="AJ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  <c r="AJ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  <c r="AJ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  <c r="AJ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  <c r="AJ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  <c r="AJ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  <c r="AJ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  <c r="AJ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  <c r="AJ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  <c r="AJ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  <c r="AJ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  <c r="AJ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  <c r="AJ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  <c r="AJ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  <c r="AJ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  <c r="AJ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  <c r="AJ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  <c r="AJ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  <c r="AJ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  <c r="AJ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  <c r="AJ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  <c r="AJ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  <c r="AJ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  <c r="AJ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  <c r="AJ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  <c r="AJ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  <c r="AJ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  <c r="AJ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  <c r="AJ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  <c r="AJ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  <c r="AJ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  <c r="AJ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  <c r="AJ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  <c r="AJ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  <c r="AJ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  <c r="AJ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  <c r="AJ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  <c r="AJ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  <c r="AJ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  <c r="AJ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  <c r="AJ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  <c r="AJ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  <c r="AJ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  <c r="AJ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  <c r="AJ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  <c r="AJ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  <c r="AJ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  <c r="AJ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  <c r="AJ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  <c r="AJ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  <c r="AJ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  <c r="AJ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  <c r="AJ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  <c r="AJ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  <c r="AJ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  <c r="AJ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  <c r="AJ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  <c r="AJ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  <c r="AJ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  <c r="AJ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  <c r="AJ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  <c r="AJ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  <c r="AJ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  <c r="AJ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  <c r="AJ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  <c r="AJ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  <c r="AJ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  <c r="AJ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  <c r="AJ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  <c r="AJ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  <c r="AJ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  <c r="AJ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  <c r="AJ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  <c r="AJ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  <c r="AJ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  <c r="AJ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  <c r="AJ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  <c r="AJ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  <c r="AJ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  <c r="AJ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  <c r="AJ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  <c r="AJ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  <c r="AJ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  <c r="AJ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  <c r="AJ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  <c r="AJ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  <c r="AJ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  <c r="AJ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  <c r="AJ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  <c r="AJ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  <c r="AJ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  <c r="AJ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  <c r="AJ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  <c r="AJ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  <c r="AJ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  <c r="AJ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  <c r="AJ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  <c r="AJ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  <c r="AJ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  <c r="AJ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  <c r="AJ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  <c r="AJ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  <c r="AJ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  <c r="AJ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  <c r="AJ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  <c r="AJ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  <c r="AJ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  <c r="AJ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  <c r="AJ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  <c r="AJ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  <c r="AJ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  <c r="AJ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  <c r="AJ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  <c r="AJ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  <c r="AJ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  <c r="AJ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  <c r="AJ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  <c r="AJ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  <c r="AJ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  <c r="AJ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  <c r="AJ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  <c r="AJ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  <c r="AJ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  <c r="AJ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  <c r="AJ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  <c r="AJ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  <c r="AJ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  <c r="AJ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  <c r="AJ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  <c r="AJ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  <c r="AJ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  <c r="AJ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  <c r="AJ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  <c r="AJ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  <c r="AJ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  <c r="AJ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  <c r="AJ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  <c r="AJ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  <c r="AJ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  <c r="AJ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  <c r="AJ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  <c r="AJ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  <c r="AJ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  <c r="AJ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  <c r="AJ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  <c r="AJ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  <c r="AJ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  <c r="AJ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  <c r="AJ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  <c r="AJ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  <c r="AJ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  <c r="AJ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  <c r="AJ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  <c r="AJ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  <c r="AJ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  <c r="AJ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  <c r="AJ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  <c r="AJ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  <c r="AJ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  <c r="AJ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  <c r="AJ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  <c r="AJ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  <c r="AJ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  <c r="AJ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  <c r="AJ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  <c r="AJ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  <c r="AJ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  <c r="AJ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  <c r="AJ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  <c r="AJ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  <c r="AJ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  <c r="AJ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  <c r="AJ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  <c r="AJ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  <c r="AJ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  <c r="AJ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  <c r="AJ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  <c r="AJ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  <c r="AJ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  <c r="AJ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  <c r="AJ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  <c r="AJ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  <c r="AJ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  <c r="AJ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  <c r="AJ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  <c r="AJ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  <c r="AJ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  <c r="AJ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  <c r="AJ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  <c r="AJ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  <c r="AJ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  <c r="AJ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  <c r="AJ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  <c r="AJ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  <c r="AJ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  <c r="AJ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  <c r="AJ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  <c r="AJ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  <c r="AJ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  <c r="AJ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  <c r="AJ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  <c r="AJ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  <c r="AJ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  <c r="AJ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  <c r="AJ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  <c r="AJ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  <c r="AJ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  <c r="AJ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  <c r="AJ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  <c r="AJ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  <c r="AJ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  <c r="AJ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  <c r="AJ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  <c r="AJ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  <c r="AJ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  <c r="AJ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  <c r="AJ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  <c r="AJ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  <c r="AJ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  <c r="AJ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  <c r="AJ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  <c r="AJ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  <c r="AJ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  <c r="AJ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  <c r="AJ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  <c r="AJ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  <c r="AJ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  <c r="AJ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  <c r="AJ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  <c r="AJ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  <c r="AJ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  <c r="AJ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  <c r="AJ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  <c r="AJ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  <c r="AJ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  <c r="AJ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  <c r="AJ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  <c r="AJ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  <c r="AJ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  <c r="AJ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  <c r="AJ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  <c r="AJ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  <c r="AJ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  <c r="AJ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  <c r="AJ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  <c r="AJ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  <c r="AJ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  <c r="AJ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  <c r="AJ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  <c r="AJ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  <c r="AJ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  <c r="AJ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  <c r="AJ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  <c r="AJ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  <c r="AJ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  <c r="AJ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  <c r="AJ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  <c r="AJ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  <c r="AJ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  <c r="AJ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  <c r="AJ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  <c r="AJ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  <c r="AJ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  <c r="AJ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  <c r="AJ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  <c r="AJ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  <c r="AJ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  <c r="AJ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  <c r="AJ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  <c r="AJ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  <c r="AJ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  <c r="AJ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  <c r="AJ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  <c r="AJ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  <c r="AJ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  <c r="AJ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  <c r="AJ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  <c r="AJ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  <c r="AJ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  <c r="AJ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  <c r="AJ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  <c r="AJ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  <c r="AJ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  <c r="AJ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  <c r="AJ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  <c r="AJ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  <c r="AJ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  <c r="AJ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  <c r="AJ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  <c r="AJ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  <c r="AJ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  <c r="AJ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  <c r="AJ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  <c r="AJ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  <c r="AJ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  <c r="AJ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  <c r="AJ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  <c r="AJ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  <c r="AJ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  <c r="AJ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  <c r="AJ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  <c r="AJ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  <c r="AJ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  <c r="AJ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  <c r="AJ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  <c r="AJ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  <c r="AJ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  <c r="AJ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  <c r="AJ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  <c r="AJ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  <c r="AJ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  <c r="AJ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  <c r="AJ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  <c r="AJ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  <c r="AJ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  <c r="AJ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  <c r="AJ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  <c r="AJ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  <c r="AJ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  <c r="AJ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  <c r="AJ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  <c r="AJ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  <c r="AJ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  <c r="AJ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  <c r="AJ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  <c r="AJ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  <c r="AJ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  <c r="AJ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  <c r="AJ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  <c r="AJ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  <c r="AJ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  <c r="AJ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  <c r="AJ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  <c r="AJ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  <c r="AJ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  <c r="AJ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  <c r="AJ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  <c r="AJ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  <c r="AJ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  <c r="AJ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  <c r="AJ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  <c r="AJ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  <c r="AJ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  <c r="AJ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  <c r="AJ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  <c r="AJ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  <c r="AJ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  <c r="AJ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  <c r="AJ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  <c r="AJ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  <c r="AJ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  <c r="AJ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  <c r="AJ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  <c r="AJ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  <c r="AJ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  <c r="AJ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  <c r="AJ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  <c r="AJ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  <c r="AJ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  <c r="AJ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  <c r="AJ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  <c r="AJ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  <c r="AJ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  <c r="AJ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  <c r="AJ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  <c r="AJ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  <c r="AJ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  <c r="AJ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  <c r="AJ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  <c r="AJ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  <c r="AJ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  <c r="AJ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  <c r="AJ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  <c r="AJ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  <c r="AJ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  <c r="AJ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  <c r="AJ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  <c r="AJ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  <c r="AJ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  <c r="AJ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  <c r="AJ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  <c r="AJ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  <c r="AJ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  <c r="AJ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  <c r="AJ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  <c r="AJ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  <c r="AJ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  <c r="AJ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  <c r="AJ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  <c r="AJ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  <c r="AJ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  <c r="AJ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  <c r="AJ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  <c r="AJ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  <c r="AJ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  <c r="AJ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  <c r="AJ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  <c r="AJ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  <c r="AJ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  <c r="AJ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  <c r="AJ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  <c r="AJ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  <c r="AJ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  <c r="AJ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  <c r="AJ1000" s="10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26" customWidth="1" style="120" min="1" max="1"/>
    <col width="16.33203125" customWidth="1" style="120" min="2" max="2"/>
    <col width="16" customWidth="1" style="120" min="3" max="3"/>
    <col width="20.1640625" customWidth="1" style="120" min="4" max="4"/>
    <col width="23.5" customWidth="1" style="120" min="5" max="5"/>
    <col width="12.1640625" customWidth="1" style="120" min="6" max="6"/>
    <col width="7.6640625" customWidth="1" style="120" min="7" max="7"/>
    <col width="20" customWidth="1" style="120" min="8" max="8"/>
    <col width="12.1640625" customWidth="1" style="120" min="9" max="13"/>
    <col width="7.6640625" customWidth="1" style="120" min="14" max="35"/>
  </cols>
  <sheetData>
    <row r="1">
      <c r="A1" s="23" t="inlineStr">
        <is>
          <t>The EIA AEO "Mining" industry includes the following types of mining, which belong to</t>
        </is>
      </c>
      <c r="B1" s="10" t="n"/>
      <c r="C1" s="10" t="n"/>
      <c r="D1" s="10" t="n"/>
      <c r="E1" s="10" t="n"/>
      <c r="F1" s="10" t="n"/>
      <c r="H1" s="10" t="n"/>
      <c r="I1" s="10" t="n"/>
      <c r="J1" s="10" t="n"/>
      <c r="K1" s="10" t="n"/>
      <c r="L1" s="10" t="n"/>
      <c r="M1" s="10" t="n"/>
    </row>
    <row r="2">
      <c r="A2" s="23" t="inlineStr">
        <is>
          <t>different EPS industry categories</t>
        </is>
      </c>
      <c r="B2" s="10" t="n"/>
      <c r="C2" s="10" t="n"/>
      <c r="D2" s="10" t="n"/>
      <c r="E2" s="83" t="n"/>
      <c r="F2" s="23" t="inlineStr">
        <is>
          <t>&lt;- Filled in through Python script (see derive_metrics/BIFUbC.py)</t>
        </is>
      </c>
      <c r="H2" s="10" t="n"/>
      <c r="I2" s="10" t="n"/>
      <c r="J2" s="10" t="n"/>
      <c r="K2" s="10" t="n"/>
      <c r="L2" s="10" t="n"/>
      <c r="M2" s="10" t="n"/>
    </row>
    <row r="3">
      <c r="A3" s="10" t="n"/>
      <c r="B3" s="10" t="n"/>
      <c r="C3" s="10" t="n"/>
      <c r="D3" s="10" t="n"/>
      <c r="E3" s="10" t="n"/>
      <c r="F3" s="10" t="n"/>
      <c r="H3" s="10" t="n"/>
      <c r="I3" s="10" t="n"/>
      <c r="J3" s="10" t="n"/>
      <c r="K3" s="10" t="n"/>
      <c r="L3" s="10" t="n"/>
      <c r="M3" s="10" t="n"/>
    </row>
    <row r="4">
      <c r="A4" s="2" t="inlineStr">
        <is>
          <t>Type of Mining</t>
        </is>
      </c>
      <c r="B4" s="2" t="inlineStr">
        <is>
          <t>EPS Industry Category</t>
        </is>
      </c>
      <c r="C4" s="59" t="n"/>
      <c r="D4" s="10" t="n"/>
      <c r="E4" s="10" t="n"/>
      <c r="F4" s="10" t="n"/>
      <c r="H4" s="10" t="n"/>
      <c r="I4" s="10" t="n"/>
      <c r="J4" s="10" t="n"/>
      <c r="K4" s="10" t="n"/>
      <c r="L4" s="10" t="n"/>
      <c r="M4" s="10" t="n"/>
    </row>
    <row r="5">
      <c r="A5" s="23" t="inlineStr">
        <is>
          <t>oil and gas mining</t>
        </is>
      </c>
      <c r="B5" s="23" t="inlineStr">
        <is>
          <t>natural gas and petroleum systems</t>
        </is>
      </c>
      <c r="C5" s="10" t="n"/>
      <c r="D5" s="10" t="n"/>
      <c r="E5" s="10" t="n"/>
      <c r="F5" s="10" t="n"/>
      <c r="H5" s="10" t="n"/>
      <c r="I5" s="10" t="n"/>
      <c r="J5" s="10" t="n"/>
      <c r="K5" s="10" t="n"/>
      <c r="L5" s="10" t="n"/>
      <c r="M5" s="10" t="n"/>
    </row>
    <row r="6">
      <c r="A6" s="23" t="inlineStr">
        <is>
          <t>coal mining</t>
        </is>
      </c>
      <c r="B6" s="23" t="inlineStr">
        <is>
          <t>coal mining</t>
        </is>
      </c>
      <c r="C6" s="10" t="n"/>
      <c r="D6" s="10" t="n"/>
      <c r="E6" s="10" t="n"/>
      <c r="F6" s="10" t="n"/>
      <c r="H6" s="10" t="n"/>
      <c r="I6" s="10" t="n"/>
      <c r="J6" s="10" t="n"/>
      <c r="K6" s="10" t="n"/>
      <c r="L6" s="10" t="n"/>
      <c r="M6" s="10" t="n"/>
    </row>
    <row r="7">
      <c r="A7" s="23" t="inlineStr">
        <is>
          <t>metals and minerals mining</t>
        </is>
      </c>
      <c r="B7" s="23" t="inlineStr">
        <is>
          <t>other industries</t>
        </is>
      </c>
      <c r="C7" s="10" t="n"/>
      <c r="D7" s="10" t="n"/>
      <c r="E7" s="10" t="n"/>
      <c r="F7" s="10" t="n"/>
      <c r="H7" s="10" t="n"/>
      <c r="I7" s="10" t="n"/>
      <c r="J7" s="10" t="n"/>
      <c r="K7" s="10" t="n"/>
      <c r="L7" s="10" t="n"/>
      <c r="M7" s="10" t="n"/>
    </row>
    <row r="8">
      <c r="A8" s="10" t="n"/>
      <c r="B8" s="10" t="n"/>
      <c r="C8" s="10" t="n"/>
      <c r="D8" s="10" t="n"/>
      <c r="E8" s="10" t="n"/>
      <c r="F8" s="10" t="n"/>
      <c r="H8" s="10" t="n"/>
      <c r="I8" s="10" t="n"/>
      <c r="J8" s="10" t="n"/>
      <c r="K8" s="10" t="n"/>
      <c r="L8" s="10" t="n"/>
      <c r="M8" s="10" t="n"/>
    </row>
    <row r="9">
      <c r="A9" s="23" t="inlineStr">
        <is>
          <t>Therefore, we need to divide up energy use into these three groups.</t>
        </is>
      </c>
      <c r="B9" s="10" t="n"/>
      <c r="C9" s="10" t="n"/>
      <c r="D9" s="10" t="n"/>
      <c r="E9" s="10" t="n"/>
      <c r="F9" s="10" t="n"/>
      <c r="H9" s="10" t="n"/>
      <c r="I9" s="10" t="n"/>
      <c r="J9" s="10" t="n"/>
      <c r="K9" s="10" t="n"/>
      <c r="L9" s="10" t="n"/>
      <c r="M9" s="10" t="n"/>
    </row>
    <row r="10">
      <c r="A10" s="10" t="n"/>
      <c r="B10" s="10" t="n"/>
      <c r="C10" s="10" t="n"/>
      <c r="D10" s="10" t="n"/>
      <c r="E10" s="10" t="n"/>
      <c r="F10" s="10" t="n"/>
      <c r="H10" s="10" t="n"/>
      <c r="I10" s="10" t="n"/>
      <c r="J10" s="10" t="n"/>
      <c r="K10" s="10" t="n"/>
      <c r="L10" s="10" t="n"/>
      <c r="M10" s="10" t="n"/>
    </row>
    <row r="11">
      <c r="A11" s="10" t="n"/>
      <c r="B11" s="10" t="n"/>
      <c r="C11" s="10" t="n"/>
      <c r="D11" s="10" t="n"/>
      <c r="E11" s="10" t="n"/>
      <c r="F11" s="10" t="n"/>
      <c r="H11" s="10" t="n"/>
      <c r="I11" s="10" t="n"/>
      <c r="J11" s="10" t="n"/>
      <c r="K11" s="10" t="n"/>
      <c r="L11" s="10" t="n"/>
      <c r="M11" s="10" t="n"/>
    </row>
    <row r="12">
      <c r="A12" s="2" t="inlineStr">
        <is>
          <t>U.S. DOE Mining Industry Energy Bandwidth Study (2007)</t>
        </is>
      </c>
      <c r="B12" s="59" t="n"/>
      <c r="C12" s="59" t="n"/>
      <c r="D12" s="10" t="n"/>
      <c r="E12" s="10" t="n"/>
      <c r="F12" s="10" t="n"/>
      <c r="H12" s="10" t="n"/>
      <c r="I12" s="10" t="n"/>
      <c r="J12" s="10" t="n"/>
      <c r="K12" s="10" t="n"/>
      <c r="L12" s="10" t="n"/>
      <c r="M12" s="10" t="n"/>
    </row>
    <row r="13">
      <c r="A13" s="23" t="inlineStr">
        <is>
          <t>Breaks down mining energy use as follows (p. 2)</t>
        </is>
      </c>
      <c r="B13" s="10" t="n"/>
      <c r="C13" s="10" t="n"/>
      <c r="D13" s="10" t="n"/>
      <c r="E13" s="10" t="n"/>
      <c r="F13" s="10" t="n"/>
      <c r="H13" s="10" t="n"/>
      <c r="I13" s="10" t="n"/>
      <c r="J13" s="10" t="n"/>
      <c r="K13" s="10" t="n"/>
      <c r="L13" s="10" t="n"/>
      <c r="M13" s="10" t="n"/>
    </row>
    <row r="14">
      <c r="A14" s="23" t="inlineStr">
        <is>
          <t>metals mining</t>
        </is>
      </c>
      <c r="B14" s="84" t="n">
        <v>0.265</v>
      </c>
      <c r="C14" s="23" t="inlineStr">
        <is>
          <t>T BTU/yr</t>
        </is>
      </c>
      <c r="D14" s="84" t="n"/>
      <c r="E14" s="10" t="n"/>
      <c r="F14" s="10" t="n"/>
      <c r="H14" s="10" t="n"/>
      <c r="I14" s="10" t="n"/>
      <c r="J14" s="10" t="n"/>
      <c r="K14" s="10" t="n"/>
      <c r="L14" s="10" t="n"/>
      <c r="M14" s="10" t="n"/>
    </row>
    <row r="15">
      <c r="A15" s="23" t="inlineStr">
        <is>
          <t>coal mining</t>
        </is>
      </c>
      <c r="B15" s="84" t="n">
        <v>34.838</v>
      </c>
      <c r="C15" s="23" t="inlineStr">
        <is>
          <t>T BTU/yr</t>
        </is>
      </c>
      <c r="D15" s="85" t="n"/>
      <c r="E15" s="10" t="n"/>
      <c r="F15" s="10" t="n"/>
      <c r="H15" s="10" t="n"/>
      <c r="I15" s="10" t="n"/>
      <c r="J15" s="10" t="n"/>
      <c r="K15" s="10" t="n"/>
      <c r="L15" s="10" t="n"/>
      <c r="M15" s="10" t="n"/>
    </row>
    <row r="16">
      <c r="A16" s="23" t="inlineStr">
        <is>
          <t>minerals mining</t>
        </is>
      </c>
      <c r="B16" s="84" t="n">
        <v>5.281</v>
      </c>
      <c r="C16" s="23" t="inlineStr">
        <is>
          <t>T BTU/yr</t>
        </is>
      </c>
      <c r="D16" s="10" t="n"/>
      <c r="E16" s="10" t="n"/>
      <c r="F16" s="10" t="n"/>
      <c r="H16" s="10" t="n"/>
      <c r="I16" s="10" t="n"/>
      <c r="J16" s="10" t="n"/>
      <c r="K16" s="10" t="n"/>
      <c r="L16" s="10" t="n"/>
      <c r="M16" s="10" t="n"/>
    </row>
    <row r="17">
      <c r="A17" s="10" t="n"/>
      <c r="B17" s="10" t="n"/>
      <c r="C17" s="10" t="n"/>
      <c r="D17" s="10" t="n"/>
      <c r="E17" s="10" t="n"/>
      <c r="F17" s="10" t="n"/>
      <c r="H17" s="10" t="n"/>
      <c r="I17" s="10" t="n"/>
      <c r="J17" s="10" t="n"/>
      <c r="K17" s="10" t="n"/>
      <c r="L17" s="10" t="n"/>
      <c r="M17" s="10" t="n"/>
    </row>
    <row r="18">
      <c r="A18" s="23" t="inlineStr">
        <is>
          <t>It also specifies energy use shares for these industries (p. 7)</t>
        </is>
      </c>
      <c r="B18" s="10" t="n"/>
      <c r="C18" s="10" t="n"/>
      <c r="D18" s="10" t="n"/>
      <c r="E18" s="10" t="n"/>
      <c r="F18" s="10" t="n"/>
      <c r="H18" s="10" t="n"/>
      <c r="I18" s="10" t="n"/>
      <c r="J18" s="10" t="n"/>
      <c r="K18" s="10" t="n"/>
      <c r="L18" s="10" t="n"/>
      <c r="M18" s="10" t="n"/>
    </row>
    <row r="19">
      <c r="A19" s="23" t="inlineStr">
        <is>
          <t>Electricity</t>
        </is>
      </c>
      <c r="B19" s="82" t="n">
        <v>0.32</v>
      </c>
      <c r="C19" s="10" t="n"/>
      <c r="D19" s="10" t="n"/>
      <c r="E19" s="10" t="n"/>
      <c r="F19" s="10" t="n"/>
      <c r="H19" s="10" t="n"/>
      <c r="I19" s="10" t="n"/>
      <c r="J19" s="10" t="n"/>
      <c r="K19" s="10" t="n"/>
      <c r="L19" s="10" t="n"/>
      <c r="M19" s="10" t="n"/>
    </row>
    <row r="20">
      <c r="A20" s="23" t="inlineStr">
        <is>
          <t>Coal</t>
        </is>
      </c>
      <c r="B20" s="82" t="n">
        <v>0.1</v>
      </c>
      <c r="C20" s="10" t="n"/>
      <c r="D20" s="10" t="n"/>
      <c r="E20" s="10" t="n"/>
      <c r="F20" s="10" t="n"/>
      <c r="H20" s="10" t="n"/>
      <c r="I20" s="10" t="n"/>
      <c r="J20" s="10" t="n"/>
      <c r="K20" s="10" t="n"/>
      <c r="L20" s="10" t="n"/>
      <c r="M20" s="10" t="n"/>
    </row>
    <row r="21" ht="15.75" customHeight="1" s="120">
      <c r="A21" s="23" t="inlineStr">
        <is>
          <t>Natural Gas</t>
        </is>
      </c>
      <c r="B21" s="82" t="n">
        <v>0.22</v>
      </c>
      <c r="C21" s="10" t="n"/>
      <c r="D21" s="10" t="n"/>
      <c r="E21" s="10" t="n"/>
      <c r="F21" s="10" t="n"/>
      <c r="H21" s="10" t="n"/>
      <c r="I21" s="10" t="n"/>
      <c r="J21" s="10" t="n"/>
      <c r="K21" s="10" t="n"/>
      <c r="L21" s="10" t="n"/>
      <c r="M21" s="10" t="n"/>
    </row>
    <row r="22" ht="15.75" customHeight="1" s="120">
      <c r="A22" s="23" t="inlineStr">
        <is>
          <t>Diesel</t>
        </is>
      </c>
      <c r="B22" s="82" t="n">
        <v>0.34</v>
      </c>
      <c r="C22" s="10" t="n"/>
      <c r="D22" s="10" t="n"/>
      <c r="E22" s="10" t="n"/>
      <c r="F22" s="10" t="n"/>
      <c r="H22" s="10" t="n"/>
      <c r="I22" s="10" t="n"/>
      <c r="J22" s="10" t="n"/>
      <c r="K22" s="10" t="n"/>
      <c r="L22" s="10" t="n"/>
      <c r="M22" s="10" t="n"/>
    </row>
    <row r="23" ht="15.75" customHeight="1" s="120">
      <c r="A23" s="23" t="inlineStr">
        <is>
          <t>Gasoline</t>
        </is>
      </c>
      <c r="B23" s="82" t="n">
        <v>0.02</v>
      </c>
      <c r="C23" s="10" t="n"/>
      <c r="D23" s="10" t="n"/>
      <c r="E23" s="10" t="n"/>
      <c r="F23" s="10" t="n"/>
      <c r="H23" s="10" t="n"/>
      <c r="I23" s="10" t="n"/>
      <c r="J23" s="10" t="n"/>
      <c r="K23" s="10" t="n"/>
      <c r="L23" s="10" t="n"/>
      <c r="M23" s="10" t="n"/>
    </row>
    <row r="24" ht="15.75" customHeight="1" s="120">
      <c r="A24" s="10" t="n"/>
      <c r="B24" s="82" t="n"/>
      <c r="C24" s="10" t="n"/>
      <c r="D24" s="10" t="n"/>
      <c r="E24" s="10" t="n"/>
      <c r="F24" s="10" t="n"/>
      <c r="H24" s="10" t="n"/>
      <c r="I24" s="10" t="n"/>
      <c r="J24" s="10" t="n"/>
      <c r="K24" s="10" t="n"/>
      <c r="L24" s="10" t="n"/>
      <c r="M24" s="10" t="n"/>
    </row>
    <row r="25" ht="15.75" customHeight="1" s="120">
      <c r="A25" s="2" t="inlineStr">
        <is>
          <t>Coal Mining Scaling from 2007 to 2017</t>
        </is>
      </c>
      <c r="B25" s="86" t="n"/>
      <c r="C25" s="10" t="n"/>
      <c r="D25" s="10" t="n"/>
      <c r="E25" s="10" t="n"/>
      <c r="F25" s="10" t="n"/>
      <c r="H25" s="10" t="n"/>
      <c r="I25" s="10" t="n"/>
      <c r="J25" s="10" t="n"/>
      <c r="K25" s="10" t="n"/>
      <c r="L25" s="10" t="n"/>
      <c r="M25" s="10" t="n"/>
    </row>
    <row r="26" ht="15.75" customHeight="1" s="120">
      <c r="A26" s="1" t="inlineStr">
        <is>
          <t>Data from EIA Coal Data Browser</t>
        </is>
      </c>
      <c r="B26" s="82" t="n"/>
      <c r="C26" s="10" t="n"/>
      <c r="D26" s="10" t="n"/>
      <c r="E26" s="10" t="n"/>
      <c r="F26" s="10" t="n"/>
      <c r="H26" s="10" t="n"/>
      <c r="I26" s="10" t="n"/>
      <c r="J26" s="10" t="n"/>
      <c r="K26" s="10" t="n"/>
      <c r="L26" s="10" t="n"/>
      <c r="M26" s="10" t="n"/>
    </row>
    <row r="27" ht="15.75" customHeight="1" s="120">
      <c r="A27" s="23" t="inlineStr">
        <is>
          <t>Aggregate coal mine production for total Annual</t>
        </is>
      </c>
      <c r="B27" s="10" t="n"/>
      <c r="C27" s="10" t="n"/>
      <c r="D27" s="10" t="n"/>
      <c r="E27" s="10" t="n"/>
      <c r="F27" s="10" t="n"/>
      <c r="H27" s="10" t="n"/>
      <c r="I27" s="10" t="n"/>
      <c r="J27" s="10" t="n"/>
      <c r="K27" s="10" t="n"/>
      <c r="L27" s="10" t="n"/>
      <c r="M27" s="10" t="n"/>
    </row>
    <row r="28" ht="15.75" customHeight="1" s="120">
      <c r="A28" s="23" t="inlineStr">
        <is>
          <t>https://www.eia.gov/coal/data/browser/#/topic/33?agg=2</t>
        </is>
      </c>
      <c r="B28" s="10" t="n"/>
      <c r="C28" s="10" t="n"/>
      <c r="D28" s="10" t="n"/>
      <c r="E28" s="10" t="n"/>
      <c r="F28" s="10" t="n"/>
      <c r="H28" s="10" t="n"/>
      <c r="I28" s="10" t="n"/>
      <c r="J28" s="10" t="n"/>
      <c r="K28" s="10" t="n"/>
      <c r="L28" s="10" t="n"/>
      <c r="M28" s="10" t="n"/>
    </row>
    <row r="29" ht="15.75" customHeight="1" s="120">
      <c r="A29" s="23" t="inlineStr">
        <is>
          <t>21:29:16 GMT-0700 (Pacific Daylight Time)</t>
        </is>
      </c>
      <c r="B29" s="10" t="n"/>
      <c r="C29" s="10" t="n"/>
      <c r="D29" s="10" t="n"/>
      <c r="E29" s="10" t="n"/>
      <c r="F29" s="10" t="n"/>
      <c r="H29" s="10" t="n"/>
      <c r="I29" s="10" t="n"/>
      <c r="J29" s="10" t="n"/>
      <c r="K29" s="10" t="n"/>
      <c r="L29" s="10" t="n"/>
      <c r="M29" s="10" t="n"/>
    </row>
    <row r="30" ht="15.75" customHeight="1" s="120">
      <c r="A30" s="23" t="inlineStr">
        <is>
          <t>Source: U.S. Energy Information Administration</t>
        </is>
      </c>
      <c r="B30" s="10" t="n"/>
      <c r="C30" s="10" t="n"/>
      <c r="D30" s="10" t="n"/>
      <c r="E30" s="10" t="n"/>
      <c r="F30" s="10" t="n"/>
      <c r="H30" s="10" t="n"/>
      <c r="I30" s="10" t="n"/>
      <c r="J30" s="10" t="n"/>
      <c r="K30" s="10" t="n"/>
      <c r="L30" s="10" t="n"/>
      <c r="M30" s="10" t="n"/>
    </row>
    <row r="31" ht="15.75" customHeight="1" s="120">
      <c r="A31" s="23" t="inlineStr">
        <is>
          <t>Year</t>
        </is>
      </c>
      <c r="B31" s="23" t="inlineStr">
        <is>
          <t>All coal : United States short tons</t>
        </is>
      </c>
      <c r="C31" s="23" t="inlineStr">
        <is>
          <t>Coal Share in State</t>
        </is>
      </c>
      <c r="D31" s="23" t="inlineStr">
        <is>
          <t>Coal extraction in state</t>
        </is>
      </c>
      <c r="E31" s="10" t="n"/>
      <c r="F31" s="10" t="n"/>
      <c r="H31" s="10" t="n"/>
      <c r="I31" s="10" t="n"/>
      <c r="J31" s="10" t="n"/>
      <c r="K31" s="10" t="n"/>
      <c r="L31" s="10" t="n"/>
      <c r="M31" s="10" t="n"/>
    </row>
    <row r="32" ht="15.75" customHeight="1" s="120">
      <c r="A32" s="23" t="n">
        <v>2017</v>
      </c>
      <c r="B32" s="23" t="n">
        <v>774609357</v>
      </c>
      <c r="C32" s="23" t="n">
        <v>0.07178742351008358</v>
      </c>
      <c r="D32" s="23">
        <f>B32*C32</f>
        <v/>
      </c>
      <c r="E32" s="10" t="n"/>
      <c r="F32" s="10" t="n"/>
      <c r="H32" s="10" t="n"/>
      <c r="I32" s="10" t="n"/>
      <c r="J32" s="10" t="n"/>
      <c r="K32" s="10" t="n"/>
      <c r="L32" s="10" t="n"/>
      <c r="M32" s="10" t="n"/>
    </row>
    <row r="33" ht="15.75" customHeight="1" s="120">
      <c r="A33" s="23" t="n">
        <v>2016</v>
      </c>
      <c r="B33" s="23" t="n">
        <v>728364498</v>
      </c>
      <c r="C33" s="23">
        <f>$C$32</f>
        <v/>
      </c>
      <c r="D33" s="23">
        <f>B33*C33</f>
        <v/>
      </c>
      <c r="E33" s="10" t="n"/>
      <c r="F33" s="10" t="n"/>
      <c r="H33" s="10" t="n"/>
      <c r="I33" s="10" t="n"/>
      <c r="J33" s="10" t="n"/>
      <c r="K33" s="10" t="n"/>
      <c r="L33" s="10" t="n"/>
      <c r="M33" s="10" t="n"/>
    </row>
    <row r="34" ht="15.75" customHeight="1" s="120">
      <c r="A34" s="23" t="n">
        <v>2015</v>
      </c>
      <c r="B34" s="23" t="n">
        <v>896940563</v>
      </c>
      <c r="C34" s="23">
        <f>$C$32</f>
        <v/>
      </c>
      <c r="D34" s="23">
        <f>B34*C34</f>
        <v/>
      </c>
      <c r="E34" s="10" t="n"/>
      <c r="F34" s="10" t="n"/>
      <c r="H34" s="10" t="n"/>
      <c r="I34" s="10" t="n"/>
      <c r="J34" s="10" t="n"/>
      <c r="K34" s="10" t="n"/>
      <c r="L34" s="10" t="n"/>
      <c r="M34" s="10" t="n"/>
    </row>
    <row r="35" ht="15.75" customHeight="1" s="120">
      <c r="A35" s="23" t="n">
        <v>2014</v>
      </c>
      <c r="B35" s="23" t="n">
        <v>1000048758</v>
      </c>
      <c r="C35" s="23">
        <f>$C$32</f>
        <v/>
      </c>
      <c r="D35" s="23">
        <f>B35*C35</f>
        <v/>
      </c>
      <c r="E35" s="10" t="n"/>
      <c r="F35" s="10" t="n"/>
      <c r="H35" s="10" t="n"/>
      <c r="I35" s="10" t="n"/>
      <c r="J35" s="10" t="n"/>
      <c r="K35" s="10" t="n"/>
      <c r="L35" s="10" t="n"/>
      <c r="M35" s="10" t="n"/>
    </row>
    <row r="36" ht="15.75" customHeight="1" s="120">
      <c r="A36" s="23" t="n">
        <v>2013</v>
      </c>
      <c r="B36" s="23" t="n">
        <v>984841779</v>
      </c>
      <c r="C36" s="23">
        <f>$C$32</f>
        <v/>
      </c>
      <c r="D36" s="23">
        <f>B36*C36</f>
        <v/>
      </c>
      <c r="E36" s="10" t="n"/>
      <c r="F36" s="10" t="n"/>
      <c r="H36" s="10" t="n"/>
      <c r="I36" s="10" t="n"/>
      <c r="J36" s="10" t="n"/>
      <c r="K36" s="10" t="n"/>
      <c r="L36" s="10" t="n"/>
      <c r="M36" s="10" t="n"/>
    </row>
    <row r="37" ht="15.75" customHeight="1" s="120">
      <c r="A37" s="23" t="n">
        <v>2012</v>
      </c>
      <c r="B37" s="23" t="n">
        <v>1016458418</v>
      </c>
      <c r="C37" s="23">
        <f>$C$32</f>
        <v/>
      </c>
      <c r="D37" s="23">
        <f>B37*C37</f>
        <v/>
      </c>
      <c r="E37" s="10" t="n"/>
      <c r="F37" s="10" t="n"/>
      <c r="H37" s="10" t="n"/>
      <c r="I37" s="10" t="n"/>
      <c r="J37" s="10" t="n"/>
      <c r="K37" s="10" t="n"/>
      <c r="L37" s="10" t="n"/>
      <c r="M37" s="10" t="n"/>
    </row>
    <row r="38" ht="15.75" customHeight="1" s="120">
      <c r="A38" s="23" t="n">
        <v>2011</v>
      </c>
      <c r="B38" s="23" t="n">
        <v>1095627536</v>
      </c>
      <c r="C38" s="23">
        <f>$C$32</f>
        <v/>
      </c>
      <c r="D38" s="23">
        <f>B38*C38</f>
        <v/>
      </c>
      <c r="E38" s="10" t="n"/>
      <c r="F38" s="10" t="n"/>
      <c r="H38" s="10" t="n"/>
      <c r="I38" s="10" t="n"/>
      <c r="J38" s="10" t="n"/>
      <c r="K38" s="10" t="n"/>
      <c r="L38" s="10" t="n"/>
      <c r="M38" s="10" t="n"/>
    </row>
    <row r="39" ht="15.75" customHeight="1" s="120">
      <c r="A39" s="23" t="n">
        <v>2010</v>
      </c>
      <c r="B39" s="23" t="n">
        <v>1084368148</v>
      </c>
      <c r="C39" s="23">
        <f>$C$32</f>
        <v/>
      </c>
      <c r="D39" s="23">
        <f>B39*C39</f>
        <v/>
      </c>
      <c r="E39" s="10" t="n"/>
      <c r="F39" s="10" t="n"/>
      <c r="H39" s="10" t="n"/>
      <c r="I39" s="10" t="n"/>
      <c r="J39" s="10" t="n"/>
      <c r="K39" s="10" t="n"/>
      <c r="L39" s="10" t="n"/>
      <c r="M39" s="10" t="n"/>
    </row>
    <row r="40" ht="15.75" customHeight="1" s="120">
      <c r="A40" s="23" t="n">
        <v>2009</v>
      </c>
      <c r="B40" s="23" t="n">
        <v>1074923392</v>
      </c>
      <c r="C40" s="23">
        <f>$C$32</f>
        <v/>
      </c>
      <c r="D40" s="23">
        <f>B40*C40</f>
        <v/>
      </c>
      <c r="E40" s="10" t="n"/>
      <c r="F40" s="10" t="n"/>
      <c r="H40" s="10" t="n"/>
      <c r="I40" s="10" t="n"/>
      <c r="J40" s="10" t="n"/>
      <c r="K40" s="10" t="n"/>
      <c r="L40" s="10" t="n"/>
      <c r="M40" s="10" t="n"/>
    </row>
    <row r="41" ht="15.75" customHeight="1" s="120">
      <c r="A41" s="23" t="n">
        <v>2008</v>
      </c>
      <c r="B41" s="23" t="n">
        <v>1171808669</v>
      </c>
      <c r="C41" s="23">
        <f>$C$32</f>
        <v/>
      </c>
      <c r="D41" s="23">
        <f>B41*C41</f>
        <v/>
      </c>
      <c r="E41" s="10" t="n"/>
      <c r="F41" s="10" t="n"/>
      <c r="H41" s="10" t="n"/>
      <c r="I41" s="10" t="n"/>
      <c r="J41" s="10" t="n"/>
      <c r="K41" s="10" t="n"/>
      <c r="L41" s="10" t="n"/>
      <c r="M41" s="10" t="n"/>
    </row>
    <row r="42" ht="15.75" customHeight="1" s="120">
      <c r="A42" s="23" t="n">
        <v>2007</v>
      </c>
      <c r="B42" s="23" t="n">
        <v>1146635345</v>
      </c>
      <c r="C42" s="23">
        <f>$C$32</f>
        <v/>
      </c>
      <c r="D42" s="23">
        <f>B42*C42</f>
        <v/>
      </c>
      <c r="E42" s="10" t="n"/>
      <c r="F42" s="10" t="n"/>
      <c r="H42" s="10" t="n"/>
      <c r="I42" s="10" t="n"/>
      <c r="J42" s="10" t="n"/>
      <c r="K42" s="10" t="n"/>
      <c r="L42" s="10" t="n"/>
      <c r="M42" s="10" t="n"/>
    </row>
    <row r="43" ht="15.75" customHeight="1" s="120">
      <c r="A43" s="87" t="n">
        <v>2006</v>
      </c>
      <c r="B43" s="87" t="n">
        <v>1162749659</v>
      </c>
      <c r="C43" s="23">
        <f>$C$32</f>
        <v/>
      </c>
      <c r="D43" s="23">
        <f>B43*C43</f>
        <v/>
      </c>
      <c r="E43" s="10" t="n"/>
      <c r="F43" s="10" t="n"/>
      <c r="H43" s="10" t="n"/>
      <c r="I43" s="10" t="n"/>
      <c r="J43" s="10" t="n"/>
      <c r="K43" s="10" t="n"/>
      <c r="L43" s="10" t="n"/>
      <c r="M43" s="10" t="n"/>
    </row>
    <row r="44" ht="15.75" customHeight="1" s="120">
      <c r="A44" s="87" t="n">
        <v>2005</v>
      </c>
      <c r="B44" s="87" t="n">
        <v>1131498099</v>
      </c>
      <c r="C44" s="23">
        <f>$C$32</f>
        <v/>
      </c>
      <c r="D44" s="23">
        <f>B44*C44</f>
        <v/>
      </c>
      <c r="E44" s="10" t="n"/>
      <c r="F44" s="10" t="n"/>
      <c r="H44" s="10" t="n"/>
      <c r="I44" s="10" t="n"/>
      <c r="J44" s="10" t="n"/>
      <c r="K44" s="10" t="n"/>
      <c r="L44" s="10" t="n"/>
      <c r="M44" s="10" t="n"/>
    </row>
    <row r="45" ht="15.75" customHeight="1" s="120">
      <c r="A45" s="87" t="n">
        <v>2004</v>
      </c>
      <c r="B45" s="87" t="n">
        <v>1112098870</v>
      </c>
      <c r="C45" s="23">
        <f>$C$32</f>
        <v/>
      </c>
      <c r="D45" s="23">
        <f>B45*C45</f>
        <v/>
      </c>
      <c r="E45" s="10" t="n"/>
      <c r="F45" s="10" t="n"/>
      <c r="H45" s="10" t="n"/>
      <c r="I45" s="10" t="n"/>
      <c r="J45" s="10" t="n"/>
      <c r="K45" s="10" t="n"/>
      <c r="L45" s="10" t="n"/>
      <c r="M45" s="10" t="n"/>
    </row>
    <row r="46" ht="15.75" customHeight="1" s="120">
      <c r="A46" s="87" t="n">
        <v>2003</v>
      </c>
      <c r="B46" s="87" t="n">
        <v>1071752573</v>
      </c>
      <c r="C46" s="23">
        <f>$C$32</f>
        <v/>
      </c>
      <c r="D46" s="23">
        <f>B46*C46</f>
        <v/>
      </c>
      <c r="E46" s="10" t="n"/>
      <c r="F46" s="10" t="n"/>
      <c r="H46" s="10" t="n"/>
      <c r="I46" s="10" t="n"/>
      <c r="J46" s="10" t="n"/>
      <c r="K46" s="10" t="n"/>
      <c r="L46" s="10" t="n"/>
      <c r="M46" s="10" t="n"/>
    </row>
    <row r="47" ht="15.75" customHeight="1" s="120">
      <c r="A47" s="87" t="n">
        <v>2002</v>
      </c>
      <c r="B47" s="87" t="n">
        <v>1094283061</v>
      </c>
      <c r="C47" s="23">
        <f>$C$32</f>
        <v/>
      </c>
      <c r="D47" s="23">
        <f>B47*C47</f>
        <v/>
      </c>
      <c r="E47" s="10" t="n"/>
      <c r="F47" s="10" t="n"/>
      <c r="H47" s="10" t="n"/>
      <c r="I47" s="10" t="n"/>
      <c r="J47" s="10" t="n"/>
      <c r="K47" s="10" t="n"/>
      <c r="L47" s="10" t="n"/>
      <c r="M47" s="10" t="n"/>
    </row>
    <row r="48" ht="15.75" customHeight="1" s="120">
      <c r="A48" s="87" t="n">
        <v>2001</v>
      </c>
      <c r="B48" s="87" t="n">
        <v>1127688806</v>
      </c>
      <c r="C48" s="23">
        <f>$C$32</f>
        <v/>
      </c>
      <c r="D48" s="23">
        <f>B48*C48</f>
        <v/>
      </c>
      <c r="E48" s="10" t="n"/>
      <c r="F48" s="10" t="n"/>
      <c r="H48" s="10" t="n"/>
      <c r="I48" s="10" t="n"/>
      <c r="J48" s="10" t="n"/>
      <c r="K48" s="10" t="n"/>
      <c r="L48" s="10" t="n"/>
      <c r="M48" s="10" t="n"/>
    </row>
    <row r="49" ht="15.75" customHeight="1" s="120">
      <c r="A49" s="10" t="n"/>
      <c r="B49" s="82" t="n"/>
      <c r="C49" s="10" t="n"/>
      <c r="D49" s="10" t="n"/>
      <c r="E49" s="10" t="n"/>
      <c r="F49" s="10" t="n"/>
      <c r="H49" s="10" t="n"/>
      <c r="I49" s="10" t="n"/>
      <c r="J49" s="10" t="n"/>
      <c r="K49" s="10" t="n"/>
      <c r="L49" s="10" t="n"/>
      <c r="M49" s="10" t="n"/>
    </row>
    <row r="50" ht="15.75" customHeight="1" s="120">
      <c r="A50" s="23" t="inlineStr">
        <is>
          <t>Assuming constant efficiency, estimated coal mining energy use in 2017 is:</t>
        </is>
      </c>
      <c r="B50" s="82" t="n"/>
      <c r="C50" s="10" t="n"/>
      <c r="D50" s="10" t="n"/>
      <c r="E50" s="10" t="n"/>
      <c r="F50" s="10" t="n"/>
      <c r="H50" s="10" t="n"/>
      <c r="I50" s="10" t="n"/>
      <c r="J50" s="10" t="n"/>
      <c r="K50" s="10" t="n"/>
      <c r="L50" s="10" t="n"/>
      <c r="M50" s="10" t="n"/>
    </row>
    <row r="51" ht="15.75" customHeight="1" s="120">
      <c r="A51" s="1" t="inlineStr">
        <is>
          <t>coal mining energy use in 2017</t>
        </is>
      </c>
      <c r="B51" s="88">
        <f>B15*(D32/D42)*C32</f>
        <v/>
      </c>
      <c r="C51" s="23" t="inlineStr">
        <is>
          <t>T BTU/yr</t>
        </is>
      </c>
      <c r="D51" s="10" t="n"/>
      <c r="E51" s="10" t="n"/>
      <c r="F51" s="10" t="n"/>
      <c r="H51" s="10" t="n"/>
      <c r="I51" s="10" t="n"/>
      <c r="J51" s="10" t="n"/>
      <c r="K51" s="10" t="n"/>
      <c r="L51" s="10" t="n"/>
      <c r="M51" s="10" t="n"/>
    </row>
    <row r="52" ht="15.75" customHeight="1" s="120">
      <c r="A52" s="10" t="n"/>
      <c r="B52" s="82" t="n"/>
      <c r="C52" s="10" t="n"/>
      <c r="D52" s="10" t="n"/>
      <c r="E52" s="10" t="n"/>
      <c r="F52" s="10" t="n"/>
      <c r="H52" s="10" t="n"/>
      <c r="I52" s="10" t="n"/>
      <c r="J52" s="10" t="n"/>
      <c r="K52" s="10" t="n"/>
      <c r="L52" s="10" t="n"/>
      <c r="M52" s="10" t="n"/>
    </row>
    <row r="53" ht="15.75" customHeight="1" s="120">
      <c r="A53" s="10" t="n"/>
      <c r="B53" s="82" t="n"/>
      <c r="C53" s="10" t="n"/>
      <c r="D53" s="10" t="n"/>
      <c r="E53" s="10" t="n"/>
      <c r="F53" s="10" t="n"/>
      <c r="H53" s="10" t="n"/>
      <c r="I53" s="10" t="n"/>
      <c r="J53" s="10" t="n"/>
      <c r="K53" s="10" t="n"/>
      <c r="L53" s="10" t="n"/>
      <c r="M53" s="10" t="n"/>
    </row>
    <row r="54" ht="15.75" customHeight="1" s="120">
      <c r="A54" s="2" t="inlineStr">
        <is>
          <t>Metals Mining Scaling 2007 to 2017</t>
        </is>
      </c>
      <c r="B54" s="86" t="n"/>
      <c r="C54" s="59" t="n"/>
      <c r="D54" s="59" t="n"/>
      <c r="E54" s="10" t="n"/>
      <c r="F54" s="10" t="n"/>
      <c r="H54" s="10" t="n"/>
      <c r="I54" s="10" t="n"/>
      <c r="J54" s="10" t="n"/>
      <c r="K54" s="10" t="n"/>
      <c r="L54" s="10" t="n"/>
      <c r="M54" s="10" t="n"/>
    </row>
    <row r="55" ht="15.75" customHeight="1" s="120">
      <c r="A55" s="1" t="inlineStr">
        <is>
          <t>Data from Federal Reserve Bank FRED Economic Data</t>
        </is>
      </c>
      <c r="B55" s="82" t="n"/>
      <c r="C55" s="10" t="n"/>
      <c r="D55" s="10" t="n"/>
      <c r="E55" s="10" t="n"/>
      <c r="F55" s="10" t="n"/>
      <c r="H55" s="10" t="n"/>
      <c r="I55" s="10" t="n"/>
      <c r="J55" s="10" t="n"/>
      <c r="K55" s="10" t="n"/>
      <c r="L55" s="10" t="n"/>
      <c r="M55" s="10" t="n"/>
    </row>
    <row r="56" ht="15.75" customHeight="1" s="120">
      <c r="A56" s="23" t="inlineStr">
        <is>
          <t>FRED Graph Observations</t>
        </is>
      </c>
      <c r="B56" s="10" t="n"/>
      <c r="C56" s="10" t="n"/>
      <c r="D56" s="10" t="n"/>
      <c r="E56" s="10" t="n"/>
      <c r="F56" s="10" t="n"/>
      <c r="H56" s="10" t="n"/>
      <c r="I56" s="10" t="n"/>
      <c r="J56" s="10" t="n"/>
      <c r="K56" s="10" t="n"/>
      <c r="L56" s="10" t="n"/>
      <c r="M56" s="10" t="n"/>
    </row>
    <row r="57" ht="15.75" customHeight="1" s="120">
      <c r="A57" s="23" t="inlineStr">
        <is>
          <t>Federal Reserve Economic Data</t>
        </is>
      </c>
      <c r="B57" s="10" t="n"/>
      <c r="C57" s="10" t="n"/>
      <c r="D57" s="10" t="n"/>
      <c r="E57" s="10" t="n"/>
      <c r="F57" s="10" t="n"/>
      <c r="H57" s="10" t="n"/>
      <c r="I57" s="10" t="n"/>
      <c r="J57" s="10" t="n"/>
      <c r="K57" s="10" t="n"/>
      <c r="L57" s="10" t="n"/>
      <c r="M57" s="10" t="n"/>
    </row>
    <row r="58" ht="15.75" customHeight="1" s="120">
      <c r="A58" s="23" t="inlineStr">
        <is>
          <t>Link: https://fred.stlouisfed.org</t>
        </is>
      </c>
      <c r="B58" s="10" t="n"/>
      <c r="C58" s="10" t="n"/>
      <c r="D58" s="10" t="n"/>
      <c r="E58" s="10" t="n"/>
      <c r="F58" s="10" t="n"/>
      <c r="H58" s="10" t="n"/>
      <c r="I58" s="10" t="n"/>
      <c r="J58" s="10" t="n"/>
      <c r="K58" s="10" t="n"/>
      <c r="L58" s="10" t="n"/>
      <c r="M58" s="10" t="n"/>
    </row>
    <row r="59" ht="15.75" customHeight="1" s="120">
      <c r="A59" s="23" t="inlineStr">
        <is>
          <t>Help: https://fred.stlouisfed.org/help-faq</t>
        </is>
      </c>
      <c r="B59" s="10" t="n"/>
      <c r="C59" s="10" t="n"/>
      <c r="D59" s="10" t="n"/>
      <c r="E59" s="10" t="n"/>
      <c r="F59" s="10" t="n"/>
      <c r="H59" s="10" t="n"/>
      <c r="I59" s="10" t="n"/>
      <c r="J59" s="10" t="n"/>
      <c r="K59" s="10" t="n"/>
      <c r="L59" s="10" t="n"/>
      <c r="M59" s="10" t="n"/>
    </row>
    <row r="60" ht="15.75" customHeight="1" s="120">
      <c r="A60" s="23" t="inlineStr">
        <is>
          <t>Economic Research Division</t>
        </is>
      </c>
      <c r="B60" s="10" t="n"/>
      <c r="C60" s="10" t="n"/>
      <c r="D60" s="10" t="n"/>
      <c r="E60" s="10" t="n"/>
      <c r="F60" s="10" t="n"/>
      <c r="H60" s="10" t="n"/>
      <c r="I60" s="10" t="n"/>
      <c r="J60" s="10" t="n"/>
      <c r="K60" s="10" t="n"/>
      <c r="L60" s="10" t="n"/>
      <c r="M60" s="10" t="n"/>
    </row>
    <row r="61" ht="15.75" customHeight="1" s="120">
      <c r="A61" s="23" t="inlineStr">
        <is>
          <t>Federal Reserve Bank of St. Louis</t>
        </is>
      </c>
      <c r="B61" s="10" t="n"/>
      <c r="C61" s="10" t="n"/>
      <c r="D61" s="10" t="n"/>
      <c r="E61" s="10" t="n"/>
      <c r="F61" s="10" t="n"/>
      <c r="H61" s="10" t="n"/>
      <c r="I61" s="10" t="n"/>
      <c r="J61" s="10" t="n"/>
      <c r="K61" s="10" t="n"/>
      <c r="L61" s="10" t="n"/>
      <c r="M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H62" s="10" t="n"/>
      <c r="I62" s="10" t="n"/>
      <c r="J62" s="10" t="n"/>
      <c r="K62" s="10" t="n"/>
      <c r="L62" s="10" t="n"/>
      <c r="M62" s="10" t="n"/>
    </row>
    <row r="63" ht="15.75" customHeight="1" s="120">
      <c r="A63" s="23" t="inlineStr">
        <is>
          <t>IPG21223NQ</t>
        </is>
      </c>
      <c r="B63" s="23" t="inlineStr">
        <is>
          <t>Industrial Production: Mining: Copper, nickel, lead, and zinc mining, Index 2012=100, Quarterly, Not Seasonally Adjusted</t>
        </is>
      </c>
      <c r="C63" s="10" t="n"/>
      <c r="D63" s="10" t="n"/>
      <c r="E63" s="10" t="n"/>
      <c r="F63" s="10" t="n"/>
      <c r="H63" s="10" t="n"/>
      <c r="I63" s="10" t="n"/>
      <c r="J63" s="10" t="n"/>
      <c r="K63" s="10" t="n"/>
      <c r="L63" s="10" t="n"/>
      <c r="M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H64" s="10" t="n"/>
      <c r="I64" s="10" t="n"/>
      <c r="J64" s="10" t="n"/>
      <c r="K64" s="10" t="n"/>
      <c r="L64" s="10" t="n"/>
      <c r="M64" s="10" t="n"/>
    </row>
    <row r="65" ht="15.75" customHeight="1" s="120">
      <c r="A65" s="23" t="inlineStr">
        <is>
          <t>Frequency: Quarterly</t>
        </is>
      </c>
      <c r="B65" s="10" t="n"/>
      <c r="C65" s="10" t="n"/>
      <c r="D65" s="10" t="n"/>
      <c r="E65" s="10" t="n"/>
      <c r="F65" s="10" t="n"/>
      <c r="H65" s="10" t="n"/>
      <c r="I65" s="10" t="n"/>
      <c r="J65" s="10" t="n"/>
      <c r="K65" s="10" t="n"/>
      <c r="L65" s="10" t="n"/>
      <c r="M65" s="10" t="n"/>
    </row>
    <row r="66" ht="15.75" customHeight="1" s="120">
      <c r="A66" s="23" t="inlineStr">
        <is>
          <t>observation_date</t>
        </is>
      </c>
      <c r="B66" s="23" t="inlineStr">
        <is>
          <t>IPG21223NQ</t>
        </is>
      </c>
      <c r="C66" s="10" t="n"/>
      <c r="D66" s="89" t="inlineStr">
        <is>
          <t>Low R^2 value, trend is not significant</t>
        </is>
      </c>
      <c r="E66" s="10" t="n"/>
      <c r="F66" s="10" t="n"/>
      <c r="H66" s="10" t="n"/>
      <c r="I66" s="10" t="n"/>
      <c r="J66" s="10" t="n"/>
      <c r="K66" s="10" t="n"/>
      <c r="L66" s="10" t="n"/>
      <c r="M66" s="10" t="n"/>
    </row>
    <row r="67" ht="15.75" customHeight="1" s="120">
      <c r="A67" s="90" t="n">
        <v>39083</v>
      </c>
      <c r="B67" s="91" t="n">
        <v>99.2671</v>
      </c>
      <c r="C67" s="10" t="n"/>
      <c r="D67" s="10" t="n"/>
      <c r="E67" s="10" t="n"/>
      <c r="F67" s="10" t="n"/>
      <c r="H67" s="10" t="n"/>
      <c r="I67" s="10" t="n"/>
      <c r="J67" s="10" t="n"/>
      <c r="K67" s="10" t="n"/>
      <c r="L67" s="10" t="n"/>
      <c r="M67" s="10" t="n"/>
    </row>
    <row r="68" ht="15.75" customHeight="1" s="120">
      <c r="A68" s="90" t="n">
        <v>39173</v>
      </c>
      <c r="B68" s="91" t="n">
        <v>104.2872</v>
      </c>
      <c r="C68" s="10" t="n"/>
      <c r="D68" s="10" t="n"/>
      <c r="E68" s="10" t="n"/>
      <c r="F68" s="10" t="n"/>
      <c r="H68" s="10" t="n"/>
      <c r="I68" s="10" t="n"/>
      <c r="J68" s="10" t="n"/>
      <c r="K68" s="10" t="n"/>
      <c r="L68" s="10" t="n"/>
      <c r="M68" s="10" t="n"/>
    </row>
    <row r="69" ht="15.75" customHeight="1" s="120">
      <c r="A69" s="90" t="n">
        <v>39264</v>
      </c>
      <c r="B69" s="91" t="n">
        <v>106.077</v>
      </c>
      <c r="C69" s="10" t="n"/>
      <c r="D69" s="10" t="n"/>
      <c r="E69" s="10" t="n"/>
      <c r="F69" s="10" t="n"/>
      <c r="H69" s="10" t="n"/>
      <c r="I69" s="10" t="n"/>
      <c r="J69" s="10" t="n"/>
      <c r="K69" s="10" t="n"/>
      <c r="L69" s="10" t="n"/>
      <c r="M69" s="10" t="n"/>
    </row>
    <row r="70" ht="15.75" customHeight="1" s="120">
      <c r="A70" s="90" t="n">
        <v>39356</v>
      </c>
      <c r="B70" s="91" t="n">
        <v>100.1306</v>
      </c>
      <c r="C70" s="10" t="n"/>
      <c r="D70" s="10" t="n"/>
      <c r="E70" s="10" t="n"/>
      <c r="F70" s="10" t="n"/>
      <c r="H70" s="10" t="n"/>
      <c r="I70" s="10" t="n"/>
      <c r="J70" s="10" t="n"/>
      <c r="K70" s="10" t="n"/>
      <c r="L70" s="10" t="n"/>
      <c r="M70" s="10" t="n"/>
    </row>
    <row r="71" ht="15.75" customHeight="1" s="120">
      <c r="A71" s="90" t="n">
        <v>39448</v>
      </c>
      <c r="B71" s="91" t="n">
        <v>102.8358</v>
      </c>
      <c r="C71" s="10" t="n"/>
      <c r="D71" s="10" t="n"/>
      <c r="E71" s="10" t="n"/>
      <c r="F71" s="10" t="n"/>
      <c r="H71" s="10" t="n"/>
      <c r="I71" s="10" t="n"/>
      <c r="J71" s="10" t="n"/>
      <c r="K71" s="10" t="n"/>
      <c r="L71" s="10" t="n"/>
      <c r="M71" s="10" t="n"/>
    </row>
    <row r="72" ht="15.75" customHeight="1" s="120">
      <c r="A72" s="90" t="n">
        <v>39539</v>
      </c>
      <c r="B72" s="91" t="n">
        <v>112.3052</v>
      </c>
      <c r="C72" s="10" t="n"/>
      <c r="D72" s="10" t="n"/>
      <c r="E72" s="10" t="n"/>
      <c r="F72" s="10" t="n"/>
      <c r="H72" s="10" t="n"/>
      <c r="I72" s="10" t="n"/>
      <c r="J72" s="10" t="n"/>
      <c r="K72" s="10" t="n"/>
      <c r="L72" s="10" t="n"/>
      <c r="M72" s="10" t="n"/>
    </row>
    <row r="73" ht="15.75" customHeight="1" s="120">
      <c r="A73" s="90" t="n">
        <v>39630</v>
      </c>
      <c r="B73" s="91" t="n">
        <v>116.2882</v>
      </c>
      <c r="C73" s="10" t="n"/>
      <c r="D73" s="10" t="n"/>
      <c r="E73" s="10" t="n"/>
      <c r="F73" s="10" t="n"/>
      <c r="H73" s="10" t="n"/>
      <c r="I73" s="10" t="n"/>
      <c r="J73" s="10" t="n"/>
      <c r="K73" s="10" t="n"/>
      <c r="L73" s="10" t="n"/>
      <c r="M73" s="10" t="n"/>
    </row>
    <row r="74" ht="15.75" customHeight="1" s="120">
      <c r="A74" s="90" t="n">
        <v>39722</v>
      </c>
      <c r="B74" s="91" t="n">
        <v>112.4958</v>
      </c>
      <c r="C74" s="10" t="n"/>
      <c r="D74" s="10" t="n"/>
      <c r="E74" s="10" t="n"/>
      <c r="F74" s="10" t="n"/>
      <c r="H74" s="10" t="n"/>
      <c r="I74" s="10" t="n"/>
      <c r="J74" s="10" t="n"/>
      <c r="K74" s="10" t="n"/>
      <c r="L74" s="10" t="n"/>
      <c r="M74" s="10" t="n"/>
    </row>
    <row r="75" ht="15.75" customHeight="1" s="120">
      <c r="A75" s="90" t="n">
        <v>39814</v>
      </c>
      <c r="B75" s="91" t="n">
        <v>103.0918</v>
      </c>
      <c r="C75" s="10" t="n"/>
      <c r="D75" s="10" t="n"/>
      <c r="E75" s="10" t="n"/>
      <c r="F75" s="10" t="n"/>
      <c r="H75" s="10" t="n"/>
      <c r="I75" s="10" t="n"/>
      <c r="J75" s="10" t="n"/>
      <c r="K75" s="10" t="n"/>
      <c r="L75" s="10" t="n"/>
      <c r="M75" s="10" t="n"/>
    </row>
    <row r="76" ht="15.75" customHeight="1" s="120">
      <c r="A76" s="90" t="n">
        <v>39904</v>
      </c>
      <c r="B76" s="91" t="n">
        <v>102.3082</v>
      </c>
      <c r="C76" s="10" t="n"/>
      <c r="D76" s="10" t="n"/>
      <c r="E76" s="10" t="n"/>
      <c r="F76" s="10" t="n"/>
      <c r="H76" s="10" t="n"/>
      <c r="I76" s="10" t="n"/>
      <c r="J76" s="10" t="n"/>
      <c r="K76" s="10" t="n"/>
      <c r="L76" s="10" t="n"/>
      <c r="M76" s="10" t="n"/>
    </row>
    <row r="77" ht="15.75" customHeight="1" s="120">
      <c r="A77" s="90" t="n">
        <v>39995</v>
      </c>
      <c r="B77" s="91" t="n">
        <v>100.2642</v>
      </c>
      <c r="C77" s="10" t="n"/>
      <c r="D77" s="10" t="n"/>
      <c r="E77" s="10" t="n"/>
      <c r="F77" s="10" t="n"/>
      <c r="H77" s="10" t="n"/>
      <c r="I77" s="10" t="n"/>
      <c r="J77" s="10" t="n"/>
      <c r="K77" s="10" t="n"/>
      <c r="L77" s="10" t="n"/>
      <c r="M77" s="10" t="n"/>
    </row>
    <row r="78" ht="15.75" customHeight="1" s="120">
      <c r="A78" s="90" t="n">
        <v>40087</v>
      </c>
      <c r="B78" s="91" t="n">
        <v>98.7979</v>
      </c>
      <c r="C78" s="10" t="n"/>
      <c r="D78" s="10" t="n"/>
      <c r="E78" s="10" t="n"/>
      <c r="F78" s="10" t="n"/>
      <c r="H78" s="10" t="n"/>
      <c r="I78" s="10" t="n"/>
      <c r="J78" s="10" t="n"/>
      <c r="K78" s="10" t="n"/>
      <c r="L78" s="10" t="n"/>
      <c r="M78" s="10" t="n"/>
    </row>
    <row r="79" ht="15.75" customHeight="1" s="120">
      <c r="A79" s="90" t="n">
        <v>40179</v>
      </c>
      <c r="B79" s="91" t="n">
        <v>97.08</v>
      </c>
      <c r="C79" s="10" t="n"/>
      <c r="D79" s="10" t="n"/>
      <c r="E79" s="10" t="n"/>
      <c r="F79" s="10" t="n"/>
      <c r="H79" s="10" t="n"/>
      <c r="I79" s="10" t="n"/>
      <c r="J79" s="10" t="n"/>
      <c r="K79" s="10" t="n"/>
      <c r="L79" s="10" t="n"/>
      <c r="M79" s="10" t="n"/>
    </row>
    <row r="80" ht="15.75" customHeight="1" s="120">
      <c r="A80" s="90" t="n">
        <v>40269</v>
      </c>
      <c r="B80" s="91" t="n">
        <v>93.6947</v>
      </c>
      <c r="C80" s="10" t="n"/>
      <c r="D80" s="10" t="n"/>
      <c r="E80" s="10" t="n"/>
      <c r="F80" s="10" t="n"/>
      <c r="H80" s="10" t="n"/>
      <c r="I80" s="10" t="n"/>
      <c r="J80" s="10" t="n"/>
      <c r="K80" s="10" t="n"/>
      <c r="L80" s="10" t="n"/>
      <c r="M80" s="10" t="n"/>
    </row>
    <row r="81" ht="15.75" customHeight="1" s="120">
      <c r="A81" s="90" t="n">
        <v>40360</v>
      </c>
      <c r="B81" s="91" t="n">
        <v>95.6712</v>
      </c>
      <c r="C81" s="10" t="n"/>
      <c r="D81" s="10" t="n"/>
      <c r="E81" s="10" t="n"/>
      <c r="F81" s="10" t="n"/>
      <c r="H81" s="10" t="n"/>
      <c r="I81" s="10" t="n"/>
      <c r="J81" s="10" t="n"/>
      <c r="K81" s="10" t="n"/>
      <c r="L81" s="10" t="n"/>
      <c r="M81" s="10" t="n"/>
    </row>
    <row r="82" ht="15.75" customHeight="1" s="120">
      <c r="A82" s="90" t="n">
        <v>40452</v>
      </c>
      <c r="B82" s="91" t="n">
        <v>97.7056</v>
      </c>
      <c r="C82" s="10" t="n"/>
      <c r="D82" s="10" t="n"/>
      <c r="E82" s="10" t="n"/>
      <c r="F82" s="10" t="n"/>
      <c r="H82" s="10" t="n"/>
      <c r="I82" s="10" t="n"/>
      <c r="J82" s="10" t="n"/>
      <c r="K82" s="10" t="n"/>
      <c r="L82" s="10" t="n"/>
      <c r="M82" s="10" t="n"/>
    </row>
    <row r="83" ht="15.75" customHeight="1" s="120">
      <c r="A83" s="90" t="n">
        <v>40544</v>
      </c>
      <c r="B83" s="91" t="n">
        <v>93.6841</v>
      </c>
      <c r="C83" s="10" t="n"/>
      <c r="D83" s="23" t="inlineStr">
        <is>
          <t>We will assume constant energy use for metals mining.</t>
        </is>
      </c>
      <c r="E83" s="10" t="n"/>
      <c r="F83" s="10" t="n"/>
      <c r="H83" s="10" t="n"/>
      <c r="I83" s="10" t="n"/>
      <c r="J83" s="10" t="n"/>
      <c r="K83" s="10" t="n"/>
      <c r="L83" s="10" t="n"/>
      <c r="M83" s="10" t="n"/>
    </row>
    <row r="84" ht="15.75" customHeight="1" s="120">
      <c r="A84" s="90" t="n">
        <v>40634</v>
      </c>
      <c r="B84" s="91" t="n">
        <v>95.46510000000001</v>
      </c>
      <c r="C84" s="10" t="n"/>
      <c r="D84" s="23" t="inlineStr">
        <is>
          <t>We will also assume constant energy use for minerals mining.</t>
        </is>
      </c>
      <c r="E84" s="10" t="n"/>
      <c r="F84" s="10" t="n"/>
      <c r="H84" s="10" t="n"/>
      <c r="I84" s="10" t="n"/>
      <c r="J84" s="10" t="n"/>
      <c r="K84" s="10" t="n"/>
      <c r="L84" s="10" t="n"/>
      <c r="M84" s="10" t="n"/>
    </row>
    <row r="85" ht="15.75" customHeight="1" s="120">
      <c r="A85" s="90" t="n">
        <v>40725</v>
      </c>
      <c r="B85" s="91" t="n">
        <v>95.0244</v>
      </c>
      <c r="C85" s="10" t="n"/>
      <c r="D85" s="10" t="n"/>
      <c r="E85" s="10" t="n"/>
      <c r="F85" s="10" t="n"/>
      <c r="H85" s="10" t="n"/>
      <c r="I85" s="10" t="n"/>
      <c r="J85" s="10" t="n"/>
      <c r="K85" s="10" t="n"/>
      <c r="L85" s="10" t="n"/>
      <c r="M85" s="10" t="n"/>
    </row>
    <row r="86" ht="15.75" customHeight="1" s="120">
      <c r="A86" s="90" t="n">
        <v>40817</v>
      </c>
      <c r="B86" s="91" t="n">
        <v>100.304</v>
      </c>
      <c r="C86" s="10" t="n"/>
      <c r="D86" s="1" t="inlineStr">
        <is>
          <t>metals and minerals mining energy use in 2017</t>
        </is>
      </c>
      <c r="E86" s="10" t="n"/>
      <c r="F86" s="10" t="n"/>
      <c r="H86" s="10" t="n"/>
      <c r="I86" s="10" t="n"/>
      <c r="J86" s="10" t="n"/>
      <c r="K86" s="10" t="n"/>
      <c r="L86" s="10" t="n"/>
      <c r="M86" s="10" t="n"/>
    </row>
    <row r="87" ht="15.75" customHeight="1" s="120">
      <c r="A87" s="90" t="n">
        <v>40909</v>
      </c>
      <c r="B87" s="91" t="n">
        <v>95.7649</v>
      </c>
      <c r="C87" s="10" t="n"/>
      <c r="D87" s="92">
        <f>SUM(B14,B16)</f>
        <v/>
      </c>
      <c r="E87" s="23" t="inlineStr">
        <is>
          <t>T BTU/yr</t>
        </is>
      </c>
      <c r="F87" s="10" t="n"/>
      <c r="H87" s="10" t="n"/>
      <c r="I87" s="10" t="n"/>
      <c r="J87" s="10" t="n"/>
      <c r="K87" s="10" t="n"/>
      <c r="L87" s="10" t="n"/>
      <c r="M87" s="10" t="n"/>
    </row>
    <row r="88" ht="15.75" customHeight="1" s="120">
      <c r="A88" s="90" t="n">
        <v>41000</v>
      </c>
      <c r="B88" s="91" t="n">
        <v>95.7985</v>
      </c>
      <c r="C88" s="10" t="n"/>
      <c r="D88" s="10" t="n"/>
      <c r="E88" s="10" t="n"/>
      <c r="F88" s="10" t="n"/>
      <c r="H88" s="10" t="n"/>
      <c r="I88" s="10" t="n"/>
      <c r="J88" s="10" t="n"/>
      <c r="K88" s="10" t="n"/>
      <c r="L88" s="10" t="n"/>
      <c r="M88" s="10" t="n"/>
    </row>
    <row r="89" ht="15.75" customHeight="1" s="120">
      <c r="A89" s="90" t="n">
        <v>41091</v>
      </c>
      <c r="B89" s="91" t="n">
        <v>99.6383</v>
      </c>
      <c r="C89" s="10" t="n"/>
      <c r="D89" s="10" t="n"/>
      <c r="E89" s="10" t="n"/>
      <c r="F89" s="10" t="n"/>
      <c r="H89" s="10" t="n"/>
      <c r="I89" s="10" t="n"/>
      <c r="J89" s="10" t="n"/>
      <c r="K89" s="10" t="n"/>
      <c r="L89" s="10" t="n"/>
      <c r="M89" s="10" t="n"/>
    </row>
    <row r="90" ht="15.75" customHeight="1" s="120">
      <c r="A90" s="90" t="n">
        <v>41183</v>
      </c>
      <c r="B90" s="91" t="n">
        <v>108.7984</v>
      </c>
      <c r="C90" s="10" t="n"/>
      <c r="D90" s="10" t="n"/>
      <c r="E90" s="10" t="n"/>
      <c r="F90" s="10" t="n"/>
      <c r="H90" s="10" t="n"/>
      <c r="I90" s="10" t="n"/>
      <c r="J90" s="10" t="n"/>
      <c r="K90" s="10" t="n"/>
      <c r="L90" s="10" t="n"/>
      <c r="M90" s="10" t="n"/>
    </row>
    <row r="91" ht="15.75" customHeight="1" s="120">
      <c r="A91" s="90" t="n">
        <v>41275</v>
      </c>
      <c r="B91" s="91" t="n">
        <v>103.8347</v>
      </c>
      <c r="C91" s="10" t="n"/>
      <c r="D91" s="10" t="n"/>
      <c r="E91" s="10" t="n"/>
      <c r="F91" s="10" t="n"/>
      <c r="H91" s="10" t="n"/>
      <c r="I91" s="10" t="n"/>
      <c r="J91" s="10" t="n"/>
      <c r="K91" s="10" t="n"/>
      <c r="L91" s="10" t="n"/>
      <c r="M91" s="10" t="n"/>
    </row>
    <row r="92" ht="15.75" customHeight="1" s="120">
      <c r="A92" s="90" t="n">
        <v>41365</v>
      </c>
      <c r="B92" s="91" t="n">
        <v>103.6388</v>
      </c>
      <c r="C92" s="10" t="n"/>
      <c r="D92" s="10" t="n"/>
      <c r="E92" s="10" t="n"/>
      <c r="F92" s="10" t="n"/>
      <c r="H92" s="10" t="n"/>
      <c r="I92" s="10" t="n"/>
      <c r="J92" s="10" t="n"/>
      <c r="K92" s="10" t="n"/>
      <c r="L92" s="10" t="n"/>
      <c r="M92" s="10" t="n"/>
    </row>
    <row r="93" ht="15.75" customHeight="1" s="120">
      <c r="A93" s="90" t="n">
        <v>41456</v>
      </c>
      <c r="B93" s="91" t="n">
        <v>107.0341</v>
      </c>
      <c r="C93" s="10" t="n"/>
      <c r="D93" s="10" t="n"/>
      <c r="E93" s="10" t="n"/>
      <c r="F93" s="10" t="n"/>
      <c r="H93" s="10" t="n"/>
      <c r="I93" s="10" t="n"/>
      <c r="J93" s="10" t="n"/>
      <c r="K93" s="10" t="n"/>
      <c r="L93" s="10" t="n"/>
      <c r="M93" s="10" t="n"/>
    </row>
    <row r="94" ht="15.75" customHeight="1" s="120">
      <c r="A94" s="90" t="n">
        <v>41548</v>
      </c>
      <c r="B94" s="91" t="n">
        <v>111.393</v>
      </c>
      <c r="C94" s="10" t="n"/>
      <c r="D94" s="10" t="n"/>
      <c r="E94" s="10" t="n"/>
      <c r="F94" s="10" t="n"/>
      <c r="H94" s="10" t="n"/>
      <c r="I94" s="10" t="n"/>
      <c r="J94" s="10" t="n"/>
      <c r="K94" s="10" t="n"/>
      <c r="L94" s="10" t="n"/>
      <c r="M94" s="10" t="n"/>
    </row>
    <row r="95" ht="15.75" customHeight="1" s="120">
      <c r="A95" s="90" t="n">
        <v>41640</v>
      </c>
      <c r="B95" s="91" t="n">
        <v>117.7648</v>
      </c>
      <c r="C95" s="10" t="n"/>
      <c r="D95" s="10" t="n"/>
      <c r="E95" s="10" t="n"/>
      <c r="F95" s="10" t="n"/>
      <c r="H95" s="10" t="n"/>
      <c r="I95" s="10" t="n"/>
      <c r="J95" s="10" t="n"/>
      <c r="K95" s="10" t="n"/>
      <c r="L95" s="10" t="n"/>
      <c r="M95" s="10" t="n"/>
    </row>
    <row r="96" ht="15.75" customHeight="1" s="120">
      <c r="A96" s="90" t="n">
        <v>41730</v>
      </c>
      <c r="B96" s="91" t="n">
        <v>115.3798</v>
      </c>
      <c r="C96" s="10" t="n"/>
      <c r="D96" s="10" t="n"/>
      <c r="E96" s="10" t="n"/>
      <c r="F96" s="10" t="n"/>
      <c r="H96" s="10" t="n"/>
      <c r="I96" s="10" t="n"/>
      <c r="J96" s="10" t="n"/>
      <c r="K96" s="10" t="n"/>
      <c r="L96" s="10" t="n"/>
      <c r="M96" s="10" t="n"/>
    </row>
    <row r="97" ht="15.75" customHeight="1" s="120">
      <c r="A97" s="90" t="n">
        <v>41821</v>
      </c>
      <c r="B97" s="91" t="n">
        <v>116.066</v>
      </c>
      <c r="C97" s="10" t="n"/>
      <c r="D97" s="10" t="n"/>
      <c r="E97" s="10" t="n"/>
      <c r="F97" s="10" t="n"/>
      <c r="H97" s="10" t="n"/>
      <c r="I97" s="10" t="n"/>
      <c r="J97" s="10" t="n"/>
      <c r="K97" s="10" t="n"/>
      <c r="L97" s="10" t="n"/>
      <c r="M97" s="10" t="n"/>
    </row>
    <row r="98" ht="15.75" customHeight="1" s="120">
      <c r="A98" s="90" t="n">
        <v>41913</v>
      </c>
      <c r="B98" s="91" t="n">
        <v>113.0398</v>
      </c>
      <c r="C98" s="10" t="n"/>
      <c r="D98" s="10" t="n"/>
      <c r="E98" s="10" t="n"/>
      <c r="F98" s="10" t="n"/>
      <c r="H98" s="10" t="n"/>
      <c r="I98" s="10" t="n"/>
      <c r="J98" s="10" t="n"/>
      <c r="K98" s="10" t="n"/>
      <c r="L98" s="10" t="n"/>
      <c r="M98" s="10" t="n"/>
    </row>
    <row r="99" ht="15.75" customHeight="1" s="120">
      <c r="A99" s="90" t="n">
        <v>42005</v>
      </c>
      <c r="B99" s="91" t="n">
        <v>116.0885</v>
      </c>
      <c r="C99" s="10" t="n"/>
      <c r="D99" s="10" t="n"/>
      <c r="E99" s="10" t="n"/>
      <c r="F99" s="10" t="n"/>
      <c r="H99" s="10" t="n"/>
      <c r="I99" s="10" t="n"/>
      <c r="J99" s="10" t="n"/>
      <c r="K99" s="10" t="n"/>
      <c r="L99" s="10" t="n"/>
      <c r="M99" s="10" t="n"/>
    </row>
    <row r="100" ht="15.75" customHeight="1" s="120">
      <c r="A100" s="90" t="n">
        <v>42095</v>
      </c>
      <c r="B100" s="91" t="n">
        <v>112.4504</v>
      </c>
      <c r="C100" s="10" t="n"/>
      <c r="D100" s="10" t="n"/>
      <c r="E100" s="10" t="n"/>
      <c r="F100" s="10" t="n"/>
      <c r="H100" s="10" t="n"/>
      <c r="I100" s="10" t="n"/>
      <c r="J100" s="10" t="n"/>
      <c r="K100" s="10" t="n"/>
      <c r="L100" s="10" t="n"/>
      <c r="M100" s="10" t="n"/>
    </row>
    <row r="101" ht="15.75" customHeight="1" s="120">
      <c r="A101" s="90" t="n">
        <v>42186</v>
      </c>
      <c r="B101" s="91" t="n">
        <v>116.9135</v>
      </c>
      <c r="C101" s="10" t="n"/>
      <c r="D101" s="10" t="n"/>
      <c r="E101" s="10" t="n"/>
      <c r="F101" s="10" t="n"/>
      <c r="H101" s="10" t="n"/>
      <c r="I101" s="10" t="n"/>
      <c r="J101" s="10" t="n"/>
      <c r="K101" s="10" t="n"/>
      <c r="L101" s="10" t="n"/>
      <c r="M101" s="10" t="n"/>
    </row>
    <row r="102" ht="15.75" customHeight="1" s="120">
      <c r="A102" s="90" t="n">
        <v>42278</v>
      </c>
      <c r="B102" s="91" t="n">
        <v>121.7403</v>
      </c>
      <c r="C102" s="10" t="n"/>
      <c r="D102" s="10" t="n"/>
      <c r="E102" s="10" t="n"/>
      <c r="F102" s="10" t="n"/>
      <c r="H102" s="10" t="n"/>
      <c r="I102" s="10" t="n"/>
      <c r="J102" s="10" t="n"/>
      <c r="K102" s="10" t="n"/>
      <c r="L102" s="10" t="n"/>
      <c r="M102" s="10" t="n"/>
    </row>
    <row r="103" ht="15.75" customHeight="1" s="120">
      <c r="A103" s="90" t="n">
        <v>42370</v>
      </c>
      <c r="B103" s="91" t="n">
        <v>122.0089</v>
      </c>
      <c r="C103" s="10" t="n"/>
      <c r="D103" s="10" t="n"/>
      <c r="E103" s="10" t="n"/>
      <c r="F103" s="10" t="n"/>
      <c r="H103" s="10" t="n"/>
      <c r="I103" s="10" t="n"/>
      <c r="J103" s="10" t="n"/>
      <c r="K103" s="10" t="n"/>
      <c r="L103" s="10" t="n"/>
      <c r="M103" s="10" t="n"/>
    </row>
    <row r="104" ht="15.75" customHeight="1" s="120">
      <c r="A104" s="90" t="n">
        <v>42461</v>
      </c>
      <c r="B104" s="91" t="n">
        <v>122.3803</v>
      </c>
      <c r="C104" s="10" t="n"/>
      <c r="D104" s="10" t="n"/>
      <c r="E104" s="10" t="n"/>
      <c r="F104" s="10" t="n"/>
      <c r="H104" s="10" t="n"/>
      <c r="I104" s="10" t="n"/>
      <c r="J104" s="10" t="n"/>
      <c r="K104" s="10" t="n"/>
      <c r="L104" s="10" t="n"/>
      <c r="M104" s="10" t="n"/>
    </row>
    <row r="105" ht="15.75" customHeight="1" s="120">
      <c r="A105" s="90" t="n">
        <v>42552</v>
      </c>
      <c r="B105" s="91" t="n">
        <v>119.1635</v>
      </c>
      <c r="C105" s="10" t="n"/>
      <c r="D105" s="10" t="n"/>
      <c r="E105" s="10" t="n"/>
      <c r="F105" s="10" t="n"/>
      <c r="H105" s="10" t="n"/>
      <c r="I105" s="10" t="n"/>
      <c r="J105" s="10" t="n"/>
      <c r="K105" s="10" t="n"/>
      <c r="L105" s="10" t="n"/>
      <c r="M105" s="10" t="n"/>
    </row>
    <row r="106" ht="15.75" customHeight="1" s="120">
      <c r="A106" s="90" t="n">
        <v>42644</v>
      </c>
      <c r="B106" s="91" t="n">
        <v>114.9307</v>
      </c>
      <c r="C106" s="10" t="n"/>
      <c r="D106" s="10" t="n"/>
      <c r="E106" s="10" t="n"/>
      <c r="F106" s="10" t="n"/>
      <c r="H106" s="10" t="n"/>
      <c r="I106" s="10" t="n"/>
      <c r="J106" s="10" t="n"/>
      <c r="K106" s="10" t="n"/>
      <c r="L106" s="10" t="n"/>
      <c r="M106" s="10" t="n"/>
    </row>
    <row r="107" ht="15.75" customHeight="1" s="120">
      <c r="A107" s="90" t="n">
        <v>42736</v>
      </c>
      <c r="B107" s="91" t="n">
        <v>109.8448</v>
      </c>
      <c r="C107" s="10" t="n"/>
      <c r="D107" s="10" t="n"/>
      <c r="E107" s="10" t="n"/>
      <c r="F107" s="10" t="n"/>
      <c r="H107" s="10" t="n"/>
      <c r="I107" s="10" t="n"/>
      <c r="J107" s="10" t="n"/>
      <c r="K107" s="10" t="n"/>
      <c r="L107" s="10" t="n"/>
      <c r="M107" s="10" t="n"/>
    </row>
    <row r="108" ht="15.75" customHeight="1" s="120">
      <c r="A108" s="90" t="n">
        <v>42826</v>
      </c>
      <c r="B108" s="91" t="n">
        <v>108.5098</v>
      </c>
      <c r="C108" s="10" t="n"/>
      <c r="D108" s="10" t="n"/>
      <c r="E108" s="10" t="n"/>
      <c r="F108" s="10" t="n"/>
      <c r="H108" s="10" t="n"/>
      <c r="I108" s="10" t="n"/>
      <c r="J108" s="10" t="n"/>
      <c r="K108" s="10" t="n"/>
      <c r="L108" s="10" t="n"/>
      <c r="M108" s="10" t="n"/>
    </row>
    <row r="109" ht="15.75" customHeight="1" s="120">
      <c r="A109" s="90" t="n">
        <v>42917</v>
      </c>
      <c r="B109" s="91" t="n">
        <v>103.5835</v>
      </c>
      <c r="C109" s="10" t="n"/>
      <c r="D109" s="10" t="n"/>
      <c r="E109" s="10" t="n"/>
      <c r="F109" s="10" t="n"/>
      <c r="H109" s="10" t="n"/>
      <c r="I109" s="10" t="n"/>
      <c r="J109" s="10" t="n"/>
      <c r="K109" s="10" t="n"/>
      <c r="L109" s="10" t="n"/>
      <c r="M109" s="10" t="n"/>
    </row>
    <row r="110" ht="15.75" customHeight="1" s="120">
      <c r="A110" s="90" t="n">
        <v>43009</v>
      </c>
      <c r="B110" s="91" t="n">
        <v>105.2545</v>
      </c>
      <c r="C110" s="10" t="n"/>
      <c r="D110" s="10" t="n"/>
      <c r="E110" s="10" t="n"/>
      <c r="F110" s="10" t="n"/>
      <c r="H110" s="10" t="n"/>
      <c r="I110" s="10" t="n"/>
      <c r="J110" s="10" t="n"/>
      <c r="K110" s="10" t="n"/>
      <c r="L110" s="10" t="n"/>
      <c r="M110" s="10" t="n"/>
    </row>
    <row r="111" ht="15.75" customHeight="1" s="120">
      <c r="A111" s="10" t="n"/>
      <c r="B111" s="82" t="n"/>
      <c r="C111" s="10" t="n"/>
      <c r="D111" s="10" t="n"/>
      <c r="E111" s="10" t="n"/>
      <c r="F111" s="10" t="n"/>
      <c r="H111" s="10" t="n"/>
      <c r="I111" s="10" t="n"/>
      <c r="J111" s="10" t="n"/>
      <c r="K111" s="10" t="n"/>
      <c r="L111" s="10" t="n"/>
      <c r="M111" s="10" t="n"/>
    </row>
    <row r="112" ht="15.75" customHeight="1" s="120">
      <c r="A112" s="2" t="inlineStr">
        <is>
          <t>Mining Energy Use by Mining Sub-Sector (2019)</t>
        </is>
      </c>
      <c r="B112" s="93" t="n"/>
      <c r="C112" s="2" t="n"/>
      <c r="D112" s="10" t="n"/>
      <c r="E112" s="10" t="n"/>
      <c r="F112" s="10" t="n"/>
      <c r="H112" s="10" t="n"/>
      <c r="I112" s="10" t="n"/>
      <c r="J112" s="10" t="n"/>
      <c r="K112" s="10" t="n"/>
      <c r="L112" s="10" t="n"/>
      <c r="M112" s="10" t="n"/>
    </row>
    <row r="113" ht="15.75" customHeight="1" s="120">
      <c r="A113" s="23" t="inlineStr">
        <is>
          <t>oil and gas mining</t>
        </is>
      </c>
      <c r="B113" s="94">
        <f>Data!E76-SUM('Mining Breakdown'!B114:B115)</f>
        <v/>
      </c>
      <c r="C113" s="23" t="inlineStr">
        <is>
          <t>T BTU</t>
        </is>
      </c>
      <c r="D113" s="10" t="n"/>
      <c r="E113" s="10" t="n"/>
      <c r="F113" s="10" t="n"/>
      <c r="H113" s="10" t="n"/>
      <c r="I113" s="10" t="n"/>
      <c r="J113" s="10" t="n"/>
      <c r="K113" s="10" t="n"/>
      <c r="L113" s="10" t="n"/>
      <c r="M113" s="10" t="n"/>
    </row>
    <row r="114" ht="15.75" customHeight="1" s="120">
      <c r="A114" s="23" t="inlineStr">
        <is>
          <t>coal mining</t>
        </is>
      </c>
      <c r="B114" s="94">
        <f>B51</f>
        <v/>
      </c>
      <c r="C114" s="23" t="inlineStr">
        <is>
          <t>T BTU</t>
        </is>
      </c>
      <c r="D114" s="10" t="n"/>
      <c r="E114" s="10" t="n"/>
      <c r="F114" s="10" t="n"/>
      <c r="H114" s="10" t="n"/>
      <c r="I114" s="10" t="n"/>
      <c r="J114" s="10" t="n"/>
      <c r="K114" s="10" t="n"/>
      <c r="L114" s="10" t="n"/>
      <c r="M114" s="10" t="n"/>
    </row>
    <row r="115" ht="15.75" customHeight="1" s="120">
      <c r="A115" s="23" t="inlineStr">
        <is>
          <t>metals and minerals mining</t>
        </is>
      </c>
      <c r="B115" s="94">
        <f>D87</f>
        <v/>
      </c>
      <c r="C115" s="23" t="inlineStr">
        <is>
          <t>T BTU</t>
        </is>
      </c>
      <c r="D115" s="10" t="n"/>
      <c r="E115" s="10" t="n"/>
      <c r="F115" s="10" t="n"/>
      <c r="H115" s="10" t="n"/>
      <c r="I115" s="10" t="n"/>
      <c r="J115" s="10" t="n"/>
      <c r="K115" s="10" t="n"/>
      <c r="L115" s="10" t="n"/>
      <c r="M115" s="10" t="n"/>
    </row>
    <row r="116" ht="15.75" customHeight="1" s="120">
      <c r="A116" s="10" t="n"/>
      <c r="B116" s="82" t="n"/>
      <c r="C116" s="10" t="n"/>
      <c r="D116" s="10" t="n"/>
      <c r="E116" s="10" t="n"/>
      <c r="F116" s="10" t="n"/>
      <c r="H116" s="10" t="n"/>
      <c r="I116" s="10" t="n"/>
      <c r="J116" s="10" t="n"/>
      <c r="K116" s="10" t="n"/>
      <c r="L116" s="10" t="n"/>
      <c r="M116" s="10" t="n"/>
    </row>
    <row r="117" ht="15.75" customHeight="1" s="120">
      <c r="A117" s="10" t="n"/>
      <c r="B117" s="82" t="n"/>
      <c r="C117" s="10" t="n"/>
      <c r="D117" s="10" t="n"/>
      <c r="E117" s="10" t="n"/>
      <c r="F117" s="10" t="n"/>
      <c r="H117" s="10" t="n"/>
      <c r="I117" s="10" t="n"/>
      <c r="J117" s="10" t="n"/>
      <c r="K117" s="10" t="n"/>
      <c r="L117" s="10" t="n"/>
      <c r="M117" s="10" t="n"/>
    </row>
    <row r="118" ht="15.75" customHeight="1" s="120">
      <c r="A118" s="10" t="n"/>
      <c r="B118" s="82" t="n"/>
      <c r="C118" s="10" t="n"/>
      <c r="D118" s="10" t="n"/>
      <c r="E118" s="10" t="n"/>
      <c r="F118" s="10" t="n"/>
      <c r="H118" s="10" t="n"/>
      <c r="I118" s="10" t="n"/>
      <c r="J118" s="10" t="n"/>
      <c r="K118" s="10" t="n"/>
      <c r="L118" s="10" t="n"/>
      <c r="M118" s="10" t="n"/>
    </row>
    <row r="119" ht="15.75" customHeight="1" s="120">
      <c r="A119" s="2" t="inlineStr">
        <is>
          <t>Assigning Energy Use by Fuel Type (2017): Step 1 assign values of within-subsector energy use proxy</t>
        </is>
      </c>
      <c r="B119" s="86" t="n"/>
      <c r="C119" s="59" t="n"/>
      <c r="D119" s="59" t="n"/>
      <c r="E119" s="59" t="n"/>
      <c r="F119" s="59" t="n"/>
      <c r="H119" s="95" t="inlineStr">
        <is>
          <t>Assigning Energy Use by Fuel Type (2017): Step 2 assign values of across-subsector energy use</t>
        </is>
      </c>
      <c r="I119" s="95" t="n"/>
      <c r="J119" s="96" t="n"/>
      <c r="K119" s="96" t="n"/>
      <c r="L119" s="96" t="n"/>
      <c r="M119" s="96" t="n"/>
    </row>
    <row r="120" ht="15.75" customHeight="1" s="120">
      <c r="A120" s="10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97" t="n"/>
      <c r="I120" s="98" t="inlineStr">
        <is>
          <t>Total</t>
        </is>
      </c>
      <c r="J120" s="98" t="inlineStr">
        <is>
          <t>oil and gas mining</t>
        </is>
      </c>
      <c r="K120" s="98" t="inlineStr">
        <is>
          <t>coal mining</t>
        </is>
      </c>
      <c r="L120" s="98" t="inlineStr">
        <is>
          <t>metals and minerals mining</t>
        </is>
      </c>
      <c r="M120" s="98" t="inlineStr">
        <is>
          <t>sum of mining (check)</t>
        </is>
      </c>
    </row>
    <row r="121" ht="15.75" customHeight="1" s="120">
      <c r="A121" s="16" t="inlineStr">
        <is>
          <t xml:space="preserve">      Residual Fuel Oil</t>
        </is>
      </c>
      <c r="B121" s="76">
        <f>Data!E65</f>
        <v/>
      </c>
      <c r="C121" s="23">
        <f>C130*$B$136</f>
        <v/>
      </c>
      <c r="D121" s="23">
        <f>D130*$B$136</f>
        <v/>
      </c>
      <c r="E121" s="23">
        <f>E130*$B$136</f>
        <v/>
      </c>
      <c r="F121" s="10" t="n"/>
      <c r="H121" s="99" t="inlineStr">
        <is>
          <t xml:space="preserve">      Residual Fuel Oil</t>
        </is>
      </c>
      <c r="I121" s="100" t="n">
        <v>0.7</v>
      </c>
      <c r="J121" s="97">
        <f>(C121/SUM($C121:$E121))*$B121</f>
        <v/>
      </c>
      <c r="K121" s="97">
        <f>(D121/SUM($C121:$E121))*$B121</f>
        <v/>
      </c>
      <c r="L121" s="97">
        <f>(E121/SUM($C121:$E121))*$B121</f>
        <v/>
      </c>
      <c r="M121" s="97">
        <f>SUM(J121:L121)</f>
        <v/>
      </c>
    </row>
    <row r="122" ht="15.75" customHeight="1" s="120">
      <c r="A122" s="16" t="inlineStr">
        <is>
          <t xml:space="preserve">      Distillate Fuel Oil</t>
        </is>
      </c>
      <c r="B122" s="76">
        <f>Data!E66</f>
        <v/>
      </c>
      <c r="C122" s="23">
        <f>C130*$B$136</f>
        <v/>
      </c>
      <c r="D122" s="23">
        <f>D130*$B$136</f>
        <v/>
      </c>
      <c r="E122" s="23">
        <f>E130*$B$136</f>
        <v/>
      </c>
      <c r="F122" s="10" t="n"/>
      <c r="H122" s="99" t="inlineStr">
        <is>
          <t xml:space="preserve">      Distillate Fuel Oil</t>
        </is>
      </c>
      <c r="I122" s="100" t="n">
        <v>4.1</v>
      </c>
      <c r="J122" s="97">
        <f>(C122/SUM($C122:$E122))*$B122</f>
        <v/>
      </c>
      <c r="K122" s="97">
        <f>(D122/SUM($C122:$E122))*$B122</f>
        <v/>
      </c>
      <c r="L122" s="97">
        <f>(E122/SUM($C122:$E122))*$B122</f>
        <v/>
      </c>
      <c r="M122" s="97">
        <f>SUM(J122:L122)</f>
        <v/>
      </c>
    </row>
    <row r="123" ht="15.75" customHeight="1" s="120">
      <c r="A123" s="16" t="inlineStr">
        <is>
          <t xml:space="preserve">      Motor Gasoline</t>
        </is>
      </c>
      <c r="B123" s="76">
        <f>Data!E67</f>
        <v/>
      </c>
      <c r="C123" s="23">
        <f>C130*$B$137</f>
        <v/>
      </c>
      <c r="D123" s="23">
        <f>D130*$B$137</f>
        <v/>
      </c>
      <c r="E123" s="23">
        <f>E130*$B$137</f>
        <v/>
      </c>
      <c r="F123" s="10" t="n"/>
      <c r="H123" s="99" t="inlineStr">
        <is>
          <t xml:space="preserve">      Motor Gasoline</t>
        </is>
      </c>
      <c r="I123" s="100" t="n">
        <v>1</v>
      </c>
      <c r="J123" s="97">
        <f>(C123/SUM($C123:$E123))*$B123</f>
        <v/>
      </c>
      <c r="K123" s="97">
        <f>(D123/SUM($C123:$E123))*$B123</f>
        <v/>
      </c>
      <c r="L123" s="97">
        <f>(E123/SUM($C123:$E123))*$B123</f>
        <v/>
      </c>
      <c r="M123" s="97">
        <f>SUM(J123:L123)</f>
        <v/>
      </c>
    </row>
    <row r="124" ht="15.75" customHeight="1" s="120">
      <c r="A124" s="16" t="inlineStr">
        <is>
          <t xml:space="preserve">      Other Petroleum 1/</t>
        </is>
      </c>
      <c r="B124" s="76">
        <f>Data!E68</f>
        <v/>
      </c>
      <c r="C124" s="23">
        <f>C130*$B$137</f>
        <v/>
      </c>
      <c r="D124" s="23">
        <f>D130*$B$137</f>
        <v/>
      </c>
      <c r="E124" s="23">
        <f>E130*$B$137</f>
        <v/>
      </c>
      <c r="F124" s="10" t="n"/>
      <c r="H124" s="99" t="inlineStr">
        <is>
          <t xml:space="preserve">      Other Petroleum 1/</t>
        </is>
      </c>
      <c r="I124" s="100" t="n">
        <v>0.5</v>
      </c>
      <c r="J124" s="97">
        <f>(C124/SUM($C124:$E124))*$B124</f>
        <v/>
      </c>
      <c r="K124" s="97">
        <f>(D124/SUM($C124:$E124))*$B124</f>
        <v/>
      </c>
      <c r="L124" s="97">
        <f>(E124/SUM($C124:$E124))*$B124</f>
        <v/>
      </c>
      <c r="M124" s="97">
        <f>SUM(J124:L124)</f>
        <v/>
      </c>
    </row>
    <row r="125" ht="15.75" customHeight="1" s="120">
      <c r="A125" s="16" t="inlineStr">
        <is>
          <t xml:space="preserve">      Natural Gas</t>
        </is>
      </c>
      <c r="B125" s="76">
        <f>Data!E70</f>
        <v/>
      </c>
      <c r="C125" s="23">
        <f>C130*$B$135</f>
        <v/>
      </c>
      <c r="D125" s="23">
        <f>D130*$B$135</f>
        <v/>
      </c>
      <c r="E125" s="23">
        <f>E130*$B$135</f>
        <v/>
      </c>
      <c r="F125" s="10" t="n"/>
      <c r="H125" s="99" t="inlineStr">
        <is>
          <t xml:space="preserve">      Natural Gas</t>
        </is>
      </c>
      <c r="I125" s="100" t="n">
        <v>10.8</v>
      </c>
      <c r="J125" s="97">
        <f>(C125/SUM($C125:$E125))*$B125</f>
        <v/>
      </c>
      <c r="K125" s="97">
        <f>(D125/SUM($C125:$E125))*$B125</f>
        <v/>
      </c>
      <c r="L125" s="97">
        <f>(E125/SUM($C125:$E125))*$B125</f>
        <v/>
      </c>
      <c r="M125" s="97">
        <f>SUM(J125:L125)</f>
        <v/>
      </c>
    </row>
    <row r="126" ht="15.75" customHeight="1" s="120">
      <c r="A126" s="16" t="inlineStr">
        <is>
          <t xml:space="preserve">      Lease and Plant Fuel 2/</t>
        </is>
      </c>
      <c r="B126" s="76">
        <f>Data!E71</f>
        <v/>
      </c>
      <c r="C126" s="76">
        <f>B126</f>
        <v/>
      </c>
      <c r="D126" s="23" t="n">
        <v>0</v>
      </c>
      <c r="E126" s="23" t="n">
        <v>0</v>
      </c>
      <c r="F126" s="23" t="inlineStr">
        <is>
          <t>We assign all lease and plant fuel to oil and gas mining</t>
        </is>
      </c>
      <c r="H126" s="99" t="inlineStr">
        <is>
          <t xml:space="preserve">      Lease and Plant Fuel 2/</t>
        </is>
      </c>
      <c r="I126" s="100" t="n">
        <v>48.3</v>
      </c>
      <c r="J126" s="97">
        <f>(C126/SUM($C126:$E126))*$B126</f>
        <v/>
      </c>
      <c r="K126" s="97">
        <f>(D126/SUM($C126:$E126))*$B126</f>
        <v/>
      </c>
      <c r="L126" s="97">
        <f>(E126/SUM($C126:$E126))*$B126</f>
        <v/>
      </c>
      <c r="M126" s="97">
        <f>SUM(J126:L126)</f>
        <v/>
      </c>
    </row>
    <row r="127" ht="15.75" customHeight="1" s="120">
      <c r="A127" s="16" t="inlineStr">
        <is>
          <t xml:space="preserve">      Steam Coal</t>
        </is>
      </c>
      <c r="B127" s="76">
        <f>Data!E72</f>
        <v/>
      </c>
      <c r="C127" s="23" t="n">
        <v>0</v>
      </c>
      <c r="D127" s="76">
        <f>B127</f>
        <v/>
      </c>
      <c r="E127" s="23" t="n">
        <v>0</v>
      </c>
      <c r="F127" s="23" t="inlineStr">
        <is>
          <t>We assign all coal to coal mining</t>
        </is>
      </c>
      <c r="H127" s="99" t="inlineStr">
        <is>
          <t xml:space="preserve">      Steam Coal</t>
        </is>
      </c>
      <c r="I127" s="100" t="n">
        <v>2</v>
      </c>
      <c r="J127" s="97">
        <f>(C127/SUM($C127:$E127))*$B127</f>
        <v/>
      </c>
      <c r="K127" s="97">
        <f>(D127/SUM($C127:$E127))*$B127</f>
        <v/>
      </c>
      <c r="L127" s="97">
        <f>(E127/SUM($C127:$E127))*$B127</f>
        <v/>
      </c>
      <c r="M127" s="97">
        <f>SUM(J127:L127)</f>
        <v/>
      </c>
    </row>
    <row r="128" ht="15.75" customHeight="1" s="120">
      <c r="A128" s="16" t="inlineStr">
        <is>
          <t xml:space="preserve">      Renewables</t>
        </is>
      </c>
      <c r="B128" s="76">
        <f>Data!E73</f>
        <v/>
      </c>
      <c r="C128" s="23">
        <f>C130*$B$134</f>
        <v/>
      </c>
      <c r="D128" s="23">
        <f>D130*$B$134</f>
        <v/>
      </c>
      <c r="E128" s="23">
        <f>E130*$B$134</f>
        <v/>
      </c>
      <c r="F128" s="10" t="n"/>
      <c r="H128" s="99" t="inlineStr">
        <is>
          <t xml:space="preserve">      Renewables</t>
        </is>
      </c>
      <c r="I128" s="100" t="n">
        <v>0.2</v>
      </c>
      <c r="J128" s="97">
        <f>(C128/SUM($C128:$E128))*$B128</f>
        <v/>
      </c>
      <c r="K128" s="97">
        <f>(D128/SUM($C128:$E128))*$B128</f>
        <v/>
      </c>
      <c r="L128" s="97">
        <f>(E128/SUM($C128:$E128))*$B128</f>
        <v/>
      </c>
      <c r="M128" s="97">
        <f>SUM(J128:L128)</f>
        <v/>
      </c>
    </row>
    <row r="129" ht="15.75" customHeight="1" s="120">
      <c r="A129" s="16" t="inlineStr">
        <is>
          <t xml:space="preserve">      Purchased Electricity</t>
        </is>
      </c>
      <c r="B129" s="76">
        <f>SUM(Data!E74:E75)</f>
        <v/>
      </c>
      <c r="C129" s="23">
        <f>C130*$B$134</f>
        <v/>
      </c>
      <c r="D129" s="23">
        <f>D130*$B$134</f>
        <v/>
      </c>
      <c r="E129" s="23">
        <f>E130*$B$134</f>
        <v/>
      </c>
      <c r="F129" s="10" t="n"/>
      <c r="H129" s="99" t="inlineStr">
        <is>
          <t xml:space="preserve">      Purchased Electricity</t>
        </is>
      </c>
      <c r="I129" s="100" t="n">
        <v>8</v>
      </c>
      <c r="J129" s="97">
        <f>(C129/SUM($C129:$E129))*$B129</f>
        <v/>
      </c>
      <c r="K129" s="97">
        <f>(D129/SUM($C129:$E129))*$B129</f>
        <v/>
      </c>
      <c r="L129" s="97">
        <f>(E129/SUM($C129:$E129))*$B129</f>
        <v/>
      </c>
      <c r="M129" s="97">
        <f>SUM(J129:L129)</f>
        <v/>
      </c>
    </row>
    <row r="130" ht="15.75" customHeight="1" s="120">
      <c r="A130" s="69" t="inlineStr">
        <is>
          <t>Total from above</t>
        </is>
      </c>
      <c r="B130" s="76" t="n"/>
      <c r="C130" s="94">
        <f>B113</f>
        <v/>
      </c>
      <c r="D130" s="94">
        <f>IF(B114 &lt; D127, D127,B114)</f>
        <v/>
      </c>
      <c r="E130" s="94">
        <f>B115</f>
        <v/>
      </c>
      <c r="F130" s="10" t="n"/>
      <c r="H130" s="101" t="n"/>
      <c r="I130" s="100" t="n"/>
      <c r="J130" s="102" t="n"/>
      <c r="K130" s="102" t="n"/>
      <c r="L130" s="102" t="n"/>
      <c r="M130" s="97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H131" s="10" t="n"/>
      <c r="I131" s="10" t="n"/>
      <c r="J131" s="10" t="n"/>
      <c r="K131" s="10" t="n"/>
      <c r="L131" s="10" t="n"/>
      <c r="M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H132" s="10" t="n"/>
      <c r="I132" s="10" t="n"/>
      <c r="J132" s="10" t="n"/>
      <c r="K132" s="10" t="n"/>
      <c r="L132" s="10" t="n"/>
      <c r="M132" s="10" t="n"/>
    </row>
    <row r="133" ht="15.75" customHeight="1" s="120">
      <c r="A133" s="2" t="inlineStr">
        <is>
          <t>Coal, Metal, and Minerals Fuel Use Percentages Excluding Coal</t>
        </is>
      </c>
      <c r="B133" s="59" t="n"/>
      <c r="C133" s="10" t="n"/>
      <c r="D133" s="10" t="n"/>
      <c r="E133" s="103" t="n"/>
      <c r="F133" s="10" t="n"/>
      <c r="H133" s="10" t="n"/>
      <c r="I133" s="10" t="n"/>
      <c r="J133" s="10" t="n"/>
      <c r="K133" s="10" t="n"/>
      <c r="L133" s="10" t="n"/>
      <c r="M133" s="10" t="n"/>
    </row>
    <row r="134" ht="15.75" customHeight="1" s="120">
      <c r="A134" s="23" t="inlineStr">
        <is>
          <t>Electricity</t>
        </is>
      </c>
      <c r="B134" s="104">
        <f>B19/SUM(B$19,B$21:B$23)</f>
        <v/>
      </c>
      <c r="C134" s="105" t="n"/>
      <c r="D134" s="10" t="n"/>
      <c r="E134" s="10" t="n"/>
      <c r="F134" s="10" t="n"/>
      <c r="H134" s="10" t="n"/>
      <c r="I134" s="10" t="n"/>
      <c r="J134" s="10" t="n"/>
      <c r="K134" s="10" t="n"/>
      <c r="L134" s="10" t="n"/>
      <c r="M134" s="10" t="n"/>
    </row>
    <row r="135" ht="15.75" customHeight="1" s="120">
      <c r="A135" s="23" t="inlineStr">
        <is>
          <t>Natural Gas</t>
        </is>
      </c>
      <c r="B135" s="104">
        <f>B21/SUM(B$19,B$21:B$23)</f>
        <v/>
      </c>
      <c r="C135" s="76" t="n"/>
      <c r="D135" s="10" t="n"/>
      <c r="E135" s="10" t="n"/>
      <c r="F135" s="10" t="n"/>
      <c r="H135" s="10" t="n"/>
      <c r="I135" s="10" t="n"/>
      <c r="J135" s="10" t="n"/>
      <c r="K135" s="10" t="n"/>
      <c r="L135" s="10" t="n"/>
      <c r="M135" s="10" t="n"/>
    </row>
    <row r="136" ht="15.75" customHeight="1" s="120">
      <c r="A136" s="23" t="inlineStr">
        <is>
          <t>Diesel</t>
        </is>
      </c>
      <c r="B136" s="104">
        <f>B22/SUM(B$19,B$21:B$23)</f>
        <v/>
      </c>
      <c r="C136" s="76" t="n"/>
      <c r="D136" s="10" t="n"/>
      <c r="E136" s="10" t="n"/>
      <c r="F136" s="10" t="n"/>
      <c r="H136" s="10" t="n"/>
      <c r="I136" s="10" t="n"/>
      <c r="J136" s="10" t="n"/>
      <c r="K136" s="10" t="n"/>
      <c r="L136" s="10" t="n"/>
      <c r="M136" s="10" t="n"/>
    </row>
    <row r="137" ht="15.75" customHeight="1" s="120">
      <c r="A137" s="23" t="inlineStr">
        <is>
          <t>Gasoline</t>
        </is>
      </c>
      <c r="B137" s="104">
        <f>B23/SUM(B$19,B$21:B$23)</f>
        <v/>
      </c>
      <c r="C137" s="76" t="n"/>
      <c r="D137" s="10" t="n"/>
      <c r="E137" s="10" t="n"/>
      <c r="F137" s="10" t="n"/>
      <c r="H137" s="10" t="n"/>
      <c r="I137" s="10" t="n"/>
      <c r="J137" s="10" t="n"/>
      <c r="K137" s="10" t="n"/>
      <c r="L137" s="10" t="n"/>
      <c r="M137" s="10" t="n"/>
    </row>
    <row r="138" ht="15.75" customHeight="1" s="120">
      <c r="A138" s="10" t="n"/>
      <c r="B138" s="10" t="n"/>
      <c r="C138" s="76" t="n"/>
      <c r="D138" s="10" t="n"/>
      <c r="E138" s="10" t="n"/>
      <c r="F138" s="10" t="n"/>
      <c r="H138" s="10" t="n"/>
      <c r="I138" s="10" t="n"/>
      <c r="J138" s="10" t="n"/>
      <c r="K138" s="10" t="n"/>
      <c r="L138" s="10" t="n"/>
      <c r="M138" s="10" t="n"/>
    </row>
    <row r="139" ht="15.75" customHeight="1" s="120">
      <c r="A139" s="2" t="inlineStr">
        <is>
          <t>Resulting Fuel Assignments</t>
        </is>
      </c>
      <c r="B139" s="59" t="n"/>
      <c r="C139" s="59" t="n"/>
      <c r="D139" s="59" t="n"/>
      <c r="E139" s="59" t="n"/>
      <c r="F139" s="10" t="n"/>
      <c r="H139" s="10" t="n"/>
      <c r="I139" s="10" t="n"/>
      <c r="J139" s="10" t="n"/>
      <c r="K139" s="10" t="n"/>
      <c r="L139" s="10" t="n"/>
      <c r="M139" s="10" t="n"/>
    </row>
    <row r="140" ht="15.75" customHeight="1" s="120">
      <c r="A140" s="10" t="n"/>
      <c r="B140" s="10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10" t="n"/>
      <c r="H140" s="10" t="n"/>
      <c r="I140" s="10" t="n"/>
      <c r="J140" s="10" t="n"/>
      <c r="K140" s="10" t="n"/>
      <c r="L140" s="10" t="n"/>
      <c r="M140" s="10" t="n"/>
    </row>
    <row r="141" ht="15.75" customHeight="1" s="120">
      <c r="A141" s="23" t="inlineStr">
        <is>
          <t>Electricity</t>
        </is>
      </c>
      <c r="B141" s="10" t="n"/>
      <c r="C141" s="76">
        <f>J129</f>
        <v/>
      </c>
      <c r="D141" s="76">
        <f>K129</f>
        <v/>
      </c>
      <c r="E141" s="76">
        <f>L129</f>
        <v/>
      </c>
      <c r="F141" s="10" t="n"/>
      <c r="H141" s="10" t="n"/>
      <c r="I141" s="10" t="n"/>
      <c r="J141" s="10" t="n"/>
      <c r="K141" s="10" t="n"/>
      <c r="L141" s="10" t="n"/>
      <c r="M141" s="10" t="n"/>
    </row>
    <row r="142" ht="15.75" customHeight="1" s="120">
      <c r="A142" s="23" t="inlineStr">
        <is>
          <t>Natural Gas</t>
        </is>
      </c>
      <c r="B142" s="10" t="n"/>
      <c r="C142" s="76">
        <f>SUM(J125:J126)</f>
        <v/>
      </c>
      <c r="D142" s="76">
        <f>SUM(K125:K126)</f>
        <v/>
      </c>
      <c r="E142" s="76">
        <f>SUM(L125:L126)</f>
        <v/>
      </c>
      <c r="F142" s="10" t="n"/>
      <c r="H142" s="10" t="n"/>
      <c r="I142" s="10" t="n"/>
      <c r="J142" s="10" t="n"/>
      <c r="K142" s="10" t="n"/>
      <c r="L142" s="10" t="n"/>
      <c r="M142" s="10" t="n"/>
    </row>
    <row r="143" ht="15.75" customHeight="1" s="120">
      <c r="A143" s="23" t="inlineStr">
        <is>
          <t>Diesel</t>
        </is>
      </c>
      <c r="B143" s="10" t="n"/>
      <c r="C143" s="76">
        <f>SUM(J121:J122,J124)</f>
        <v/>
      </c>
      <c r="D143" s="76">
        <f>SUM(K121:K122,K124)</f>
        <v/>
      </c>
      <c r="E143" s="76">
        <f>SUM(L121:L122,L124)</f>
        <v/>
      </c>
      <c r="F143" s="10" t="n"/>
      <c r="H143" s="10" t="n"/>
      <c r="I143" s="10" t="n"/>
      <c r="J143" s="10" t="n"/>
      <c r="K143" s="10" t="n"/>
      <c r="L143" s="10" t="n"/>
      <c r="M143" s="10" t="n"/>
    </row>
    <row r="144" ht="15.75" customHeight="1" s="120">
      <c r="A144" s="23" t="inlineStr">
        <is>
          <t>Gasoline</t>
        </is>
      </c>
      <c r="B144" s="10" t="n"/>
      <c r="C144" s="76">
        <f>I123</f>
        <v/>
      </c>
      <c r="D144" s="76">
        <f>J123</f>
        <v/>
      </c>
      <c r="E144" s="76">
        <f>K123</f>
        <v/>
      </c>
      <c r="F144" s="10" t="n"/>
      <c r="H144" s="10" t="n"/>
      <c r="I144" s="10" t="n"/>
      <c r="J144" s="10" t="n"/>
      <c r="K144" s="10" t="n"/>
      <c r="L144" s="10" t="n"/>
      <c r="M144" s="10" t="n"/>
    </row>
    <row r="145" ht="15.75" customHeight="1" s="120">
      <c r="A145" s="23" t="inlineStr">
        <is>
          <t>Coal</t>
        </is>
      </c>
      <c r="B145" s="10" t="n"/>
      <c r="C145" s="76">
        <f>I127</f>
        <v/>
      </c>
      <c r="D145" s="76">
        <f>J127</f>
        <v/>
      </c>
      <c r="E145" s="76">
        <f>K127</f>
        <v/>
      </c>
      <c r="F145" s="10" t="n"/>
      <c r="H145" s="10" t="n"/>
      <c r="I145" s="10" t="n"/>
      <c r="J145" s="10" t="n"/>
      <c r="K145" s="10" t="n"/>
      <c r="L145" s="10" t="n"/>
      <c r="M145" s="10" t="n"/>
    </row>
    <row r="146" ht="15.75" customHeight="1" s="120">
      <c r="A146" s="10" t="n"/>
      <c r="B146" s="82" t="n"/>
      <c r="C146" s="10" t="n"/>
      <c r="D146" s="10" t="n"/>
      <c r="E146" s="10" t="n"/>
      <c r="F146" s="10" t="n"/>
      <c r="H146" s="10" t="n"/>
      <c r="I146" s="10" t="n"/>
      <c r="J146" s="10" t="n"/>
      <c r="K146" s="10" t="n"/>
      <c r="L146" s="10" t="n"/>
      <c r="M146" s="10" t="n"/>
    </row>
    <row r="147" ht="15.75" customHeight="1" s="120">
      <c r="A147" s="2" t="inlineStr">
        <is>
          <t>Lastly, we assign percentages of each EIA fuel type to each of the three mining sub-industries</t>
        </is>
      </c>
      <c r="B147" s="86" t="n"/>
      <c r="C147" s="59" t="n"/>
      <c r="D147" s="59" t="n"/>
      <c r="E147" s="59" t="n"/>
      <c r="F147" s="10" t="n"/>
      <c r="H147" s="10" t="n"/>
      <c r="I147" s="10" t="n"/>
      <c r="J147" s="10" t="n"/>
      <c r="K147" s="10" t="n"/>
      <c r="L147" s="10" t="n"/>
      <c r="M147" s="10" t="n"/>
    </row>
    <row r="148" ht="15.75" customHeight="1" s="120">
      <c r="A148" s="10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10" t="n"/>
      <c r="H148" s="10" t="n"/>
      <c r="I148" s="10" t="n"/>
      <c r="J148" s="10" t="n"/>
      <c r="K148" s="10" t="n"/>
      <c r="L148" s="10" t="n"/>
      <c r="M148" s="10" t="n"/>
    </row>
    <row r="149" ht="15.75" customHeight="1" s="120">
      <c r="A149" s="16" t="inlineStr">
        <is>
          <t xml:space="preserve">      Residual Fuel Oil</t>
        </is>
      </c>
      <c r="B149" s="76" t="n"/>
      <c r="C149" s="82">
        <f>C$143/SUM($C$143:$E$143)</f>
        <v/>
      </c>
      <c r="D149" s="82">
        <f>D$143/SUM($C$143:$E$143)</f>
        <v/>
      </c>
      <c r="E149" s="82">
        <f>E$143/SUM($C$143:$E$143)</f>
        <v/>
      </c>
      <c r="F149" s="10" t="n"/>
      <c r="H149" s="10" t="n"/>
      <c r="I149" s="10" t="n"/>
      <c r="J149" s="10" t="n"/>
      <c r="K149" s="10" t="n"/>
      <c r="L149" s="10" t="n"/>
      <c r="M149" s="10" t="n"/>
    </row>
    <row r="150" ht="15.75" customHeight="1" s="120">
      <c r="A150" s="16" t="inlineStr">
        <is>
          <t xml:space="preserve">      Distillate Fuel Oil</t>
        </is>
      </c>
      <c r="B150" s="76" t="n"/>
      <c r="C150" s="82">
        <f>C$143/SUM($C$143:$E$143)</f>
        <v/>
      </c>
      <c r="D150" s="82">
        <f>D$143/SUM($C$143:$E$143)</f>
        <v/>
      </c>
      <c r="E150" s="82">
        <f>E$143/SUM($C$143:$E$143)</f>
        <v/>
      </c>
      <c r="F150" s="10" t="n"/>
      <c r="H150" s="10" t="n"/>
      <c r="I150" s="10" t="n"/>
      <c r="J150" s="10" t="n"/>
      <c r="K150" s="10" t="n"/>
      <c r="L150" s="10" t="n"/>
      <c r="M150" s="10" t="n"/>
    </row>
    <row r="151" ht="15.75" customHeight="1" s="120">
      <c r="A151" s="16" t="inlineStr">
        <is>
          <t xml:space="preserve">      Motor Gasoline</t>
        </is>
      </c>
      <c r="B151" s="76" t="n"/>
      <c r="C151" s="82">
        <f>C$143/SUM($C$143:$E$143)</f>
        <v/>
      </c>
      <c r="D151" s="82">
        <f>D$143/SUM($C$143:$E$143)</f>
        <v/>
      </c>
      <c r="E151" s="82">
        <f>E$143/SUM($C$143:$E$143)</f>
        <v/>
      </c>
      <c r="F151" s="10" t="n"/>
      <c r="H151" s="10" t="n"/>
      <c r="I151" s="10" t="n"/>
      <c r="J151" s="10" t="n"/>
      <c r="K151" s="10" t="n"/>
      <c r="L151" s="10" t="n"/>
      <c r="M151" s="10" t="n"/>
    </row>
    <row r="152" ht="15.75" customHeight="1" s="120">
      <c r="A152" s="16" t="inlineStr">
        <is>
          <t xml:space="preserve">      Other Petroleum 1/</t>
        </is>
      </c>
      <c r="B152" s="76" t="n"/>
      <c r="C152" s="82">
        <f>C$143/SUM($C$143:$E$143)</f>
        <v/>
      </c>
      <c r="D152" s="82">
        <f>D$143/SUM($C$143:$E$143)</f>
        <v/>
      </c>
      <c r="E152" s="82">
        <f>E$143/SUM($C$143:$E$143)</f>
        <v/>
      </c>
      <c r="F152" s="10" t="n"/>
      <c r="H152" s="10" t="n"/>
      <c r="I152" s="10" t="n"/>
      <c r="J152" s="10" t="n"/>
      <c r="K152" s="10" t="n"/>
      <c r="L152" s="10" t="n"/>
      <c r="M152" s="10" t="n"/>
    </row>
    <row r="153" ht="15.75" customHeight="1" s="120">
      <c r="A153" s="16" t="inlineStr">
        <is>
          <t xml:space="preserve">      Natural Gas</t>
        </is>
      </c>
      <c r="B153" s="76" t="n"/>
      <c r="C153" s="106">
        <f>C$142/SUM($C$142:$E$142)</f>
        <v/>
      </c>
      <c r="D153" s="106">
        <f>D142/SUM($C$142:$E$142)</f>
        <v/>
      </c>
      <c r="E153" s="106">
        <f>E142/SUM($C$142:$E$142)</f>
        <v/>
      </c>
      <c r="F153" s="10" t="n"/>
      <c r="H153" s="10" t="n"/>
      <c r="I153" s="10" t="n"/>
      <c r="J153" s="10" t="n"/>
      <c r="K153" s="10" t="n"/>
      <c r="L153" s="10" t="n"/>
      <c r="M153" s="10" t="n"/>
    </row>
    <row r="154" ht="15.75" customHeight="1" s="120">
      <c r="A154" s="16" t="inlineStr">
        <is>
          <t xml:space="preserve">      Lease and Plant Fuel 2/</t>
        </is>
      </c>
      <c r="B154" s="76" t="n"/>
      <c r="C154" s="82" t="n">
        <v>1</v>
      </c>
      <c r="D154" s="82" t="n">
        <v>0</v>
      </c>
      <c r="E154" s="82" t="n">
        <v>0</v>
      </c>
      <c r="F154" s="10" t="n"/>
      <c r="H154" s="10" t="n"/>
      <c r="I154" s="10" t="n"/>
      <c r="J154" s="10" t="n"/>
      <c r="K154" s="10" t="n"/>
      <c r="L154" s="10" t="n"/>
      <c r="M154" s="10" t="n"/>
    </row>
    <row r="155" ht="15.75" customHeight="1" s="120">
      <c r="A155" s="16" t="inlineStr">
        <is>
          <t xml:space="preserve">      Steam Coal</t>
        </is>
      </c>
      <c r="B155" s="76" t="n"/>
      <c r="C155" s="82" t="n">
        <v>0</v>
      </c>
      <c r="D155" s="82" t="n">
        <v>1</v>
      </c>
      <c r="E155" s="82" t="n">
        <v>0</v>
      </c>
      <c r="F155" s="10" t="n"/>
      <c r="H155" s="10" t="n"/>
      <c r="I155" s="10" t="n"/>
      <c r="J155" s="10" t="n"/>
      <c r="K155" s="10" t="n"/>
      <c r="L155" s="10" t="n"/>
      <c r="M155" s="10" t="n"/>
    </row>
    <row r="156" ht="15.75" customHeight="1" s="120">
      <c r="A156" s="16" t="inlineStr">
        <is>
          <t xml:space="preserve">      Renewables</t>
        </is>
      </c>
      <c r="B156" s="76" t="n"/>
      <c r="C156" s="82">
        <f>C$141/SUM($C$141:$E$141)</f>
        <v/>
      </c>
      <c r="D156" s="82">
        <f>D$141/SUM($C$141:$E$141)</f>
        <v/>
      </c>
      <c r="E156" s="82">
        <f>E$141/SUM($C$141:$E$141)</f>
        <v/>
      </c>
      <c r="F156" s="10" t="n"/>
      <c r="H156" s="10" t="n"/>
      <c r="I156" s="10" t="n"/>
      <c r="J156" s="10" t="n"/>
      <c r="K156" s="10" t="n"/>
      <c r="L156" s="10" t="n"/>
      <c r="M156" s="10" t="n"/>
    </row>
    <row r="157" ht="15.75" customHeight="1" s="120">
      <c r="A157" s="16" t="inlineStr">
        <is>
          <t xml:space="preserve">      Purchased Electricity</t>
        </is>
      </c>
      <c r="B157" s="76" t="n"/>
      <c r="C157" s="82">
        <f>C$141/SUM($C$141:$E$141)</f>
        <v/>
      </c>
      <c r="D157" s="82">
        <f>D$141/SUM($C$141:$E$141)</f>
        <v/>
      </c>
      <c r="E157" s="82">
        <f>E$141/SUM($C$141:$E$141)</f>
        <v/>
      </c>
      <c r="F157" s="10" t="n"/>
      <c r="H157" s="10" t="n"/>
      <c r="I157" s="10" t="n"/>
      <c r="J157" s="10" t="n"/>
      <c r="K157" s="10" t="n"/>
      <c r="L157" s="10" t="n"/>
      <c r="M157" s="10" t="n"/>
    </row>
    <row r="158" ht="15.75" customHeight="1" s="120">
      <c r="A158" s="10" t="n"/>
      <c r="B158" s="82" t="n"/>
      <c r="C158" s="10" t="n"/>
      <c r="D158" s="10" t="n"/>
      <c r="E158" s="10" t="n"/>
      <c r="F158" s="10" t="n"/>
      <c r="H158" s="10" t="n"/>
      <c r="I158" s="10" t="n"/>
      <c r="J158" s="10" t="n"/>
      <c r="K158" s="10" t="n"/>
      <c r="L158" s="10" t="n"/>
      <c r="M158" s="10" t="n"/>
    </row>
    <row r="159" ht="15.75" customHeight="1" s="120">
      <c r="A159" s="107" t="inlineStr">
        <is>
          <t>Oil and Gas Mining Energy Use</t>
        </is>
      </c>
      <c r="B159" s="108" t="n"/>
      <c r="C159" s="92" t="n"/>
      <c r="D159" s="92" t="n"/>
      <c r="E159" s="92" t="n"/>
      <c r="F159" s="92" t="n"/>
      <c r="G159" s="92" t="n"/>
      <c r="H159" s="92" t="n"/>
      <c r="I159" s="92" t="n"/>
      <c r="J159" s="92" t="n"/>
      <c r="K159" s="92" t="n"/>
      <c r="L159" s="92" t="n"/>
      <c r="M159" s="92" t="n"/>
      <c r="N159" s="92" t="n"/>
      <c r="O159" s="92" t="n"/>
      <c r="P159" s="92" t="n"/>
      <c r="Q159" s="92" t="n"/>
      <c r="R159" s="92" t="n"/>
      <c r="S159" s="92" t="n"/>
      <c r="T159" s="92" t="n"/>
      <c r="U159" s="92" t="n"/>
      <c r="V159" s="92" t="n"/>
      <c r="W159" s="92" t="n"/>
      <c r="X159" s="92" t="n"/>
      <c r="Y159" s="92" t="n"/>
      <c r="Z159" s="92" t="n"/>
      <c r="AA159" s="92" t="n"/>
      <c r="AB159" s="92" t="n"/>
      <c r="AC159" s="92" t="n"/>
      <c r="AD159" s="92" t="n"/>
      <c r="AE159" s="92" t="n"/>
      <c r="AF159" s="92" t="n"/>
      <c r="AG159" s="92" t="n"/>
      <c r="AH159" s="92" t="n"/>
      <c r="AI159" s="92" t="n"/>
    </row>
    <row r="160" ht="15.75" customHeight="1" s="120">
      <c r="A160" s="10" t="n"/>
      <c r="B160" s="23" t="n">
        <v>2017</v>
      </c>
      <c r="C160" s="23" t="n">
        <v>2018</v>
      </c>
      <c r="D160" s="23" t="n">
        <v>2019</v>
      </c>
      <c r="E160" s="23" t="n">
        <v>2020</v>
      </c>
      <c r="F160" s="23" t="n">
        <v>2021</v>
      </c>
      <c r="G160" s="23" t="n">
        <v>2022</v>
      </c>
      <c r="H160" s="23" t="n">
        <v>2023</v>
      </c>
      <c r="I160" s="23" t="n">
        <v>2024</v>
      </c>
      <c r="J160" s="23" t="n">
        <v>2025</v>
      </c>
      <c r="K160" s="23" t="n">
        <v>2026</v>
      </c>
      <c r="L160" s="23" t="n">
        <v>2027</v>
      </c>
      <c r="M160" s="23" t="n">
        <v>2028</v>
      </c>
      <c r="N160" s="23" t="n">
        <v>2029</v>
      </c>
      <c r="O160" s="23" t="n">
        <v>2030</v>
      </c>
      <c r="P160" s="23" t="n">
        <v>2031</v>
      </c>
      <c r="Q160" s="23" t="n">
        <v>2032</v>
      </c>
      <c r="R160" s="23" t="n">
        <v>2033</v>
      </c>
      <c r="S160" s="23" t="n">
        <v>2034</v>
      </c>
      <c r="T160" s="23" t="n">
        <v>2035</v>
      </c>
      <c r="U160" s="23" t="n">
        <v>2036</v>
      </c>
      <c r="V160" s="23" t="n">
        <v>2037</v>
      </c>
      <c r="W160" s="23" t="n">
        <v>2038</v>
      </c>
      <c r="X160" s="23" t="n">
        <v>2039</v>
      </c>
      <c r="Y160" s="23" t="n">
        <v>2040</v>
      </c>
      <c r="Z160" s="23" t="n">
        <v>2041</v>
      </c>
      <c r="AA160" s="23" t="n">
        <v>2042</v>
      </c>
      <c r="AB160" s="23" t="n">
        <v>2043</v>
      </c>
      <c r="AC160" s="23" t="n">
        <v>2044</v>
      </c>
      <c r="AD160" s="23" t="n">
        <v>2045</v>
      </c>
      <c r="AE160" s="23" t="n">
        <v>2046</v>
      </c>
      <c r="AF160" s="23" t="n">
        <v>2047</v>
      </c>
      <c r="AG160" s="23" t="n">
        <v>2048</v>
      </c>
      <c r="AH160" s="23" t="n">
        <v>2049</v>
      </c>
      <c r="AI160" s="23" t="n">
        <v>2050</v>
      </c>
    </row>
    <row r="161" ht="15.75" customHeight="1" s="120">
      <c r="A161" s="16" t="inlineStr">
        <is>
          <t xml:space="preserve">      Residual Fuel Oil</t>
        </is>
      </c>
      <c r="B161" s="10" t="n"/>
      <c r="C161" s="10" t="n"/>
      <c r="D161" s="23">
        <f>Data!E65*$C149</f>
        <v/>
      </c>
      <c r="E161" s="23">
        <f>Data!F65*$C149</f>
        <v/>
      </c>
      <c r="F161" s="23">
        <f>Data!G65*$C149</f>
        <v/>
      </c>
      <c r="G161" s="23">
        <f>Data!H65*$C149</f>
        <v/>
      </c>
      <c r="H161" s="23">
        <f>Data!I65*$C149</f>
        <v/>
      </c>
      <c r="I161" s="23">
        <f>Data!J65*$C149</f>
        <v/>
      </c>
      <c r="J161" s="23">
        <f>Data!K65*$C149</f>
        <v/>
      </c>
      <c r="K161" s="23">
        <f>Data!L65*$C149</f>
        <v/>
      </c>
      <c r="L161" s="23">
        <f>Data!M65*$C149</f>
        <v/>
      </c>
      <c r="M161" s="23">
        <f>Data!N65*$C149</f>
        <v/>
      </c>
      <c r="N161" s="23">
        <f>Data!O65*$C149</f>
        <v/>
      </c>
      <c r="O161" s="23">
        <f>Data!P65*$C149</f>
        <v/>
      </c>
      <c r="P161" s="23">
        <f>Data!Q65*$C149</f>
        <v/>
      </c>
      <c r="Q161" s="23">
        <f>Data!R65*$C149</f>
        <v/>
      </c>
      <c r="R161" s="23">
        <f>Data!S65*$C149</f>
        <v/>
      </c>
      <c r="S161" s="23">
        <f>Data!T65*$C149</f>
        <v/>
      </c>
      <c r="T161" s="23">
        <f>Data!U65*$C149</f>
        <v/>
      </c>
      <c r="U161" s="23">
        <f>Data!V65*$C149</f>
        <v/>
      </c>
      <c r="V161" s="23">
        <f>Data!W65*$C149</f>
        <v/>
      </c>
      <c r="W161" s="23">
        <f>Data!X65*$C149</f>
        <v/>
      </c>
      <c r="X161" s="23">
        <f>Data!Y65*$C149</f>
        <v/>
      </c>
      <c r="Y161" s="23">
        <f>Data!Z65*$C149</f>
        <v/>
      </c>
      <c r="Z161" s="23">
        <f>Data!AA65*$C149</f>
        <v/>
      </c>
      <c r="AA161" s="23">
        <f>Data!AB65*$C149</f>
        <v/>
      </c>
      <c r="AB161" s="23">
        <f>Data!AC65*$C149</f>
        <v/>
      </c>
      <c r="AC161" s="23">
        <f>Data!AD65*$C149</f>
        <v/>
      </c>
      <c r="AD161" s="23">
        <f>Data!AE65*$C149</f>
        <v/>
      </c>
      <c r="AE161" s="23">
        <f>Data!AF65*$C149</f>
        <v/>
      </c>
      <c r="AF161" s="23">
        <f>Data!AG65*$C149</f>
        <v/>
      </c>
      <c r="AG161" s="23">
        <f>Data!AH65*$C149</f>
        <v/>
      </c>
      <c r="AH161" s="23">
        <f>Data!AI65*$C149</f>
        <v/>
      </c>
      <c r="AI161" s="23">
        <f>Data!AJ65*$C149</f>
        <v/>
      </c>
    </row>
    <row r="162" ht="15.75" customHeight="1" s="120">
      <c r="A162" s="16" t="inlineStr">
        <is>
          <t xml:space="preserve">      Distillate Fuel Oil</t>
        </is>
      </c>
      <c r="B162" s="10" t="n"/>
      <c r="C162" s="10" t="n"/>
      <c r="D162" s="23">
        <f>Data!E66*$C150</f>
        <v/>
      </c>
      <c r="E162" s="23">
        <f>Data!F66*$C150</f>
        <v/>
      </c>
      <c r="F162" s="23">
        <f>Data!G66*$C150</f>
        <v/>
      </c>
      <c r="G162" s="23">
        <f>Data!H66*$C150</f>
        <v/>
      </c>
      <c r="H162" s="23">
        <f>Data!I66*$C150</f>
        <v/>
      </c>
      <c r="I162" s="23">
        <f>Data!J66*$C150</f>
        <v/>
      </c>
      <c r="J162" s="23">
        <f>Data!K66*$C150</f>
        <v/>
      </c>
      <c r="K162" s="23">
        <f>Data!L66*$C150</f>
        <v/>
      </c>
      <c r="L162" s="23">
        <f>Data!M66*$C150</f>
        <v/>
      </c>
      <c r="M162" s="23">
        <f>Data!N66*$C150</f>
        <v/>
      </c>
      <c r="N162" s="23">
        <f>Data!O66*$C150</f>
        <v/>
      </c>
      <c r="O162" s="23">
        <f>Data!P66*$C150</f>
        <v/>
      </c>
      <c r="P162" s="23">
        <f>Data!Q66*$C150</f>
        <v/>
      </c>
      <c r="Q162" s="23">
        <f>Data!R66*$C150</f>
        <v/>
      </c>
      <c r="R162" s="23">
        <f>Data!S66*$C150</f>
        <v/>
      </c>
      <c r="S162" s="23">
        <f>Data!T66*$C150</f>
        <v/>
      </c>
      <c r="T162" s="23">
        <f>Data!U66*$C150</f>
        <v/>
      </c>
      <c r="U162" s="23">
        <f>Data!V66*$C150</f>
        <v/>
      </c>
      <c r="V162" s="23">
        <f>Data!W66*$C150</f>
        <v/>
      </c>
      <c r="W162" s="23">
        <f>Data!X66*$C150</f>
        <v/>
      </c>
      <c r="X162" s="23">
        <f>Data!Y66*$C150</f>
        <v/>
      </c>
      <c r="Y162" s="23">
        <f>Data!Z66*$C150</f>
        <v/>
      </c>
      <c r="Z162" s="23">
        <f>Data!AA66*$C150</f>
        <v/>
      </c>
      <c r="AA162" s="23">
        <f>Data!AB66*$C150</f>
        <v/>
      </c>
      <c r="AB162" s="23">
        <f>Data!AC66*$C150</f>
        <v/>
      </c>
      <c r="AC162" s="23">
        <f>Data!AD66*$C150</f>
        <v/>
      </c>
      <c r="AD162" s="23">
        <f>Data!AE66*$C150</f>
        <v/>
      </c>
      <c r="AE162" s="23">
        <f>Data!AF66*$C150</f>
        <v/>
      </c>
      <c r="AF162" s="23">
        <f>Data!AG66*$C150</f>
        <v/>
      </c>
      <c r="AG162" s="23">
        <f>Data!AH66*$C150</f>
        <v/>
      </c>
      <c r="AH162" s="23">
        <f>Data!AI66*$C150</f>
        <v/>
      </c>
      <c r="AI162" s="23">
        <f>Data!AJ66*$C150</f>
        <v/>
      </c>
    </row>
    <row r="163" ht="15.75" customHeight="1" s="120">
      <c r="A163" s="16" t="inlineStr">
        <is>
          <t xml:space="preserve">      Motor Gasoline</t>
        </is>
      </c>
      <c r="B163" s="10" t="n"/>
      <c r="C163" s="10" t="n"/>
      <c r="D163" s="23">
        <f>Data!E67*$C151</f>
        <v/>
      </c>
      <c r="E163" s="23">
        <f>Data!F67*$C151</f>
        <v/>
      </c>
      <c r="F163" s="23">
        <f>Data!G67*$C151</f>
        <v/>
      </c>
      <c r="G163" s="23">
        <f>Data!H67*$C151</f>
        <v/>
      </c>
      <c r="H163" s="23">
        <f>Data!I67*$C151</f>
        <v/>
      </c>
      <c r="I163" s="23">
        <f>Data!J67*$C151</f>
        <v/>
      </c>
      <c r="J163" s="23">
        <f>Data!K67*$C151</f>
        <v/>
      </c>
      <c r="K163" s="23">
        <f>Data!L67*$C151</f>
        <v/>
      </c>
      <c r="L163" s="23">
        <f>Data!M67*$C151</f>
        <v/>
      </c>
      <c r="M163" s="23">
        <f>Data!N67*$C151</f>
        <v/>
      </c>
      <c r="N163" s="23">
        <f>Data!O67*$C151</f>
        <v/>
      </c>
      <c r="O163" s="23">
        <f>Data!P67*$C151</f>
        <v/>
      </c>
      <c r="P163" s="23">
        <f>Data!Q67*$C151</f>
        <v/>
      </c>
      <c r="Q163" s="23">
        <f>Data!R67*$C151</f>
        <v/>
      </c>
      <c r="R163" s="23">
        <f>Data!S67*$C151</f>
        <v/>
      </c>
      <c r="S163" s="23">
        <f>Data!T67*$C151</f>
        <v/>
      </c>
      <c r="T163" s="23">
        <f>Data!U67*$C151</f>
        <v/>
      </c>
      <c r="U163" s="23">
        <f>Data!V67*$C151</f>
        <v/>
      </c>
      <c r="V163" s="23">
        <f>Data!W67*$C151</f>
        <v/>
      </c>
      <c r="W163" s="23">
        <f>Data!X67*$C151</f>
        <v/>
      </c>
      <c r="X163" s="23">
        <f>Data!Y67*$C151</f>
        <v/>
      </c>
      <c r="Y163" s="23">
        <f>Data!Z67*$C151</f>
        <v/>
      </c>
      <c r="Z163" s="23">
        <f>Data!AA67*$C151</f>
        <v/>
      </c>
      <c r="AA163" s="23">
        <f>Data!AB67*$C151</f>
        <v/>
      </c>
      <c r="AB163" s="23">
        <f>Data!AC67*$C151</f>
        <v/>
      </c>
      <c r="AC163" s="23">
        <f>Data!AD67*$C151</f>
        <v/>
      </c>
      <c r="AD163" s="23">
        <f>Data!AE67*$C151</f>
        <v/>
      </c>
      <c r="AE163" s="23">
        <f>Data!AF67*$C151</f>
        <v/>
      </c>
      <c r="AF163" s="23">
        <f>Data!AG67*$C151</f>
        <v/>
      </c>
      <c r="AG163" s="23">
        <f>Data!AH67*$C151</f>
        <v/>
      </c>
      <c r="AH163" s="23">
        <f>Data!AI67*$C151</f>
        <v/>
      </c>
      <c r="AI163" s="23">
        <f>Data!AJ67*$C151</f>
        <v/>
      </c>
    </row>
    <row r="164" ht="15.75" customHeight="1" s="120">
      <c r="A164" s="16" t="inlineStr">
        <is>
          <t xml:space="preserve">      Other Petroleum 1/</t>
        </is>
      </c>
      <c r="B164" s="10" t="n"/>
      <c r="C164" s="10" t="n"/>
      <c r="D164" s="23">
        <f>Data!E68*$C152</f>
        <v/>
      </c>
      <c r="E164" s="23">
        <f>Data!F68*$C152</f>
        <v/>
      </c>
      <c r="F164" s="23">
        <f>Data!G68*$C152</f>
        <v/>
      </c>
      <c r="G164" s="23">
        <f>Data!H68*$C152</f>
        <v/>
      </c>
      <c r="H164" s="23">
        <f>Data!I68*$C152</f>
        <v/>
      </c>
      <c r="I164" s="23">
        <f>Data!J68*$C152</f>
        <v/>
      </c>
      <c r="J164" s="23">
        <f>Data!K68*$C152</f>
        <v/>
      </c>
      <c r="K164" s="23">
        <f>Data!L68*$C152</f>
        <v/>
      </c>
      <c r="L164" s="23">
        <f>Data!M68*$C152</f>
        <v/>
      </c>
      <c r="M164" s="23">
        <f>Data!N68*$C152</f>
        <v/>
      </c>
      <c r="N164" s="23">
        <f>Data!O68*$C152</f>
        <v/>
      </c>
      <c r="O164" s="23">
        <f>Data!P68*$C152</f>
        <v/>
      </c>
      <c r="P164" s="23">
        <f>Data!Q68*$C152</f>
        <v/>
      </c>
      <c r="Q164" s="23">
        <f>Data!R68*$C152</f>
        <v/>
      </c>
      <c r="R164" s="23">
        <f>Data!S68*$C152</f>
        <v/>
      </c>
      <c r="S164" s="23">
        <f>Data!T68*$C152</f>
        <v/>
      </c>
      <c r="T164" s="23">
        <f>Data!U68*$C152</f>
        <v/>
      </c>
      <c r="U164" s="23">
        <f>Data!V68*$C152</f>
        <v/>
      </c>
      <c r="V164" s="23">
        <f>Data!W68*$C152</f>
        <v/>
      </c>
      <c r="W164" s="23">
        <f>Data!X68*$C152</f>
        <v/>
      </c>
      <c r="X164" s="23">
        <f>Data!Y68*$C152</f>
        <v/>
      </c>
      <c r="Y164" s="23">
        <f>Data!Z68*$C152</f>
        <v/>
      </c>
      <c r="Z164" s="23">
        <f>Data!AA68*$C152</f>
        <v/>
      </c>
      <c r="AA164" s="23">
        <f>Data!AB68*$C152</f>
        <v/>
      </c>
      <c r="AB164" s="23">
        <f>Data!AC68*$C152</f>
        <v/>
      </c>
      <c r="AC164" s="23">
        <f>Data!AD68*$C152</f>
        <v/>
      </c>
      <c r="AD164" s="23">
        <f>Data!AE68*$C152</f>
        <v/>
      </c>
      <c r="AE164" s="23">
        <f>Data!AF68*$C152</f>
        <v/>
      </c>
      <c r="AF164" s="23">
        <f>Data!AG68*$C152</f>
        <v/>
      </c>
      <c r="AG164" s="23">
        <f>Data!AH68*$C152</f>
        <v/>
      </c>
      <c r="AH164" s="23">
        <f>Data!AI68*$C152</f>
        <v/>
      </c>
      <c r="AI164" s="23">
        <f>Data!AJ68*$C152</f>
        <v/>
      </c>
    </row>
    <row r="165" ht="15.75" customHeight="1" s="120">
      <c r="A165" s="16" t="inlineStr">
        <is>
          <t xml:space="preserve">      Natural Gas</t>
        </is>
      </c>
      <c r="B165" s="10" t="n"/>
      <c r="C165" s="10" t="n"/>
      <c r="D165" s="23">
        <f>Data!E70*$C153</f>
        <v/>
      </c>
      <c r="E165" s="23">
        <f>Data!F70*$C153</f>
        <v/>
      </c>
      <c r="F165" s="23">
        <f>Data!G70*$C153</f>
        <v/>
      </c>
      <c r="G165" s="23">
        <f>Data!H70*$C153</f>
        <v/>
      </c>
      <c r="H165" s="23">
        <f>Data!I70*$C153</f>
        <v/>
      </c>
      <c r="I165" s="23">
        <f>Data!J70*$C153</f>
        <v/>
      </c>
      <c r="J165" s="23">
        <f>Data!K70*$C153</f>
        <v/>
      </c>
      <c r="K165" s="23">
        <f>Data!L70*$C153</f>
        <v/>
      </c>
      <c r="L165" s="23">
        <f>Data!M70*$C153</f>
        <v/>
      </c>
      <c r="M165" s="23">
        <f>Data!N70*$C153</f>
        <v/>
      </c>
      <c r="N165" s="23">
        <f>Data!O70*$C153</f>
        <v/>
      </c>
      <c r="O165" s="23">
        <f>Data!P70*$C153</f>
        <v/>
      </c>
      <c r="P165" s="23">
        <f>Data!Q70*$C153</f>
        <v/>
      </c>
      <c r="Q165" s="23">
        <f>Data!R70*$C153</f>
        <v/>
      </c>
      <c r="R165" s="23">
        <f>Data!S70*$C153</f>
        <v/>
      </c>
      <c r="S165" s="23">
        <f>Data!T70*$C153</f>
        <v/>
      </c>
      <c r="T165" s="23">
        <f>Data!U70*$C153</f>
        <v/>
      </c>
      <c r="U165" s="23">
        <f>Data!V70*$C153</f>
        <v/>
      </c>
      <c r="V165" s="23">
        <f>Data!W70*$C153</f>
        <v/>
      </c>
      <c r="W165" s="23">
        <f>Data!X70*$C153</f>
        <v/>
      </c>
      <c r="X165" s="23">
        <f>Data!Y70*$C153</f>
        <v/>
      </c>
      <c r="Y165" s="23">
        <f>Data!Z70*$C153</f>
        <v/>
      </c>
      <c r="Z165" s="23">
        <f>Data!AA70*$C153</f>
        <v/>
      </c>
      <c r="AA165" s="23">
        <f>Data!AB70*$C153</f>
        <v/>
      </c>
      <c r="AB165" s="23">
        <f>Data!AC70*$C153</f>
        <v/>
      </c>
      <c r="AC165" s="23">
        <f>Data!AD70*$C153</f>
        <v/>
      </c>
      <c r="AD165" s="23">
        <f>Data!AE70*$C153</f>
        <v/>
      </c>
      <c r="AE165" s="23">
        <f>Data!AF70*$C153</f>
        <v/>
      </c>
      <c r="AF165" s="23">
        <f>Data!AG70*$C153</f>
        <v/>
      </c>
      <c r="AG165" s="23">
        <f>Data!AH70*$C153</f>
        <v/>
      </c>
      <c r="AH165" s="23">
        <f>Data!AI70*$C153</f>
        <v/>
      </c>
      <c r="AI165" s="23">
        <f>Data!AJ70*$C153</f>
        <v/>
      </c>
    </row>
    <row r="166" ht="15.75" customHeight="1" s="120">
      <c r="A166" s="16" t="inlineStr">
        <is>
          <t xml:space="preserve">      Lease and Plant Fuel 2/</t>
        </is>
      </c>
      <c r="B166" s="10" t="n"/>
      <c r="C166" s="10" t="n"/>
      <c r="D166" s="23">
        <f>Data!E71*$C154</f>
        <v/>
      </c>
      <c r="E166" s="23">
        <f>Data!F71*$C154</f>
        <v/>
      </c>
      <c r="F166" s="23">
        <f>Data!G71*$C154</f>
        <v/>
      </c>
      <c r="G166" s="23">
        <f>Data!H71*$C154</f>
        <v/>
      </c>
      <c r="H166" s="23">
        <f>Data!I71*$C154</f>
        <v/>
      </c>
      <c r="I166" s="23">
        <f>Data!J71*$C154</f>
        <v/>
      </c>
      <c r="J166" s="23">
        <f>Data!K71*$C154</f>
        <v/>
      </c>
      <c r="K166" s="23">
        <f>Data!L71*$C154</f>
        <v/>
      </c>
      <c r="L166" s="23">
        <f>Data!M71*$C154</f>
        <v/>
      </c>
      <c r="M166" s="23">
        <f>Data!N71*$C154</f>
        <v/>
      </c>
      <c r="N166" s="23">
        <f>Data!O71*$C154</f>
        <v/>
      </c>
      <c r="O166" s="23">
        <f>Data!P71*$C154</f>
        <v/>
      </c>
      <c r="P166" s="23">
        <f>Data!Q71*$C154</f>
        <v/>
      </c>
      <c r="Q166" s="23">
        <f>Data!R71*$C154</f>
        <v/>
      </c>
      <c r="R166" s="23">
        <f>Data!S71*$C154</f>
        <v/>
      </c>
      <c r="S166" s="23">
        <f>Data!T71*$C154</f>
        <v/>
      </c>
      <c r="T166" s="23">
        <f>Data!U71*$C154</f>
        <v/>
      </c>
      <c r="U166" s="23">
        <f>Data!V71*$C154</f>
        <v/>
      </c>
      <c r="V166" s="23">
        <f>Data!W71*$C154</f>
        <v/>
      </c>
      <c r="W166" s="23">
        <f>Data!X71*$C154</f>
        <v/>
      </c>
      <c r="X166" s="23">
        <f>Data!Y71*$C154</f>
        <v/>
      </c>
      <c r="Y166" s="23">
        <f>Data!Z71*$C154</f>
        <v/>
      </c>
      <c r="Z166" s="23">
        <f>Data!AA71*$C154</f>
        <v/>
      </c>
      <c r="AA166" s="23">
        <f>Data!AB71*$C154</f>
        <v/>
      </c>
      <c r="AB166" s="23">
        <f>Data!AC71*$C154</f>
        <v/>
      </c>
      <c r="AC166" s="23">
        <f>Data!AD71*$C154</f>
        <v/>
      </c>
      <c r="AD166" s="23">
        <f>Data!AE71*$C154</f>
        <v/>
      </c>
      <c r="AE166" s="23">
        <f>Data!AF71*$C154</f>
        <v/>
      </c>
      <c r="AF166" s="23">
        <f>Data!AG71*$C154</f>
        <v/>
      </c>
      <c r="AG166" s="23">
        <f>Data!AH71*$C154</f>
        <v/>
      </c>
      <c r="AH166" s="23">
        <f>Data!AI71*$C154</f>
        <v/>
      </c>
      <c r="AI166" s="23">
        <f>Data!AJ71*$C154</f>
        <v/>
      </c>
    </row>
    <row r="167" ht="15.75" customHeight="1" s="120">
      <c r="A167" s="16" t="inlineStr">
        <is>
          <t xml:space="preserve">      Steam Coal</t>
        </is>
      </c>
      <c r="B167" s="10" t="n"/>
      <c r="C167" s="10" t="n"/>
      <c r="D167" s="23">
        <f>Data!E72*$C155</f>
        <v/>
      </c>
      <c r="E167" s="23">
        <f>Data!F72*$C155</f>
        <v/>
      </c>
      <c r="F167" s="23">
        <f>Data!G72*$C155</f>
        <v/>
      </c>
      <c r="G167" s="23">
        <f>Data!H72*$C155</f>
        <v/>
      </c>
      <c r="H167" s="23">
        <f>Data!I72*$C155</f>
        <v/>
      </c>
      <c r="I167" s="23">
        <f>Data!J72*$C155</f>
        <v/>
      </c>
      <c r="J167" s="23">
        <f>Data!K72*$C155</f>
        <v/>
      </c>
      <c r="K167" s="23">
        <f>Data!L72*$C155</f>
        <v/>
      </c>
      <c r="L167" s="23">
        <f>Data!M72*$C155</f>
        <v/>
      </c>
      <c r="M167" s="23">
        <f>Data!N72*$C155</f>
        <v/>
      </c>
      <c r="N167" s="23">
        <f>Data!O72*$C155</f>
        <v/>
      </c>
      <c r="O167" s="23">
        <f>Data!P72*$C155</f>
        <v/>
      </c>
      <c r="P167" s="23">
        <f>Data!Q72*$C155</f>
        <v/>
      </c>
      <c r="Q167" s="23">
        <f>Data!R72*$C155</f>
        <v/>
      </c>
      <c r="R167" s="23">
        <f>Data!S72*$C155</f>
        <v/>
      </c>
      <c r="S167" s="23">
        <f>Data!T72*$C155</f>
        <v/>
      </c>
      <c r="T167" s="23">
        <f>Data!U72*$C155</f>
        <v/>
      </c>
      <c r="U167" s="23">
        <f>Data!V72*$C155</f>
        <v/>
      </c>
      <c r="V167" s="23">
        <f>Data!W72*$C155</f>
        <v/>
      </c>
      <c r="W167" s="23">
        <f>Data!X72*$C155</f>
        <v/>
      </c>
      <c r="X167" s="23">
        <f>Data!Y72*$C155</f>
        <v/>
      </c>
      <c r="Y167" s="23">
        <f>Data!Z72*$C155</f>
        <v/>
      </c>
      <c r="Z167" s="23">
        <f>Data!AA72*$C155</f>
        <v/>
      </c>
      <c r="AA167" s="23">
        <f>Data!AB72*$C155</f>
        <v/>
      </c>
      <c r="AB167" s="23">
        <f>Data!AC72*$C155</f>
        <v/>
      </c>
      <c r="AC167" s="23">
        <f>Data!AD72*$C155</f>
        <v/>
      </c>
      <c r="AD167" s="23">
        <f>Data!AE72*$C155</f>
        <v/>
      </c>
      <c r="AE167" s="23">
        <f>Data!AF72*$C155</f>
        <v/>
      </c>
      <c r="AF167" s="23">
        <f>Data!AG72*$C155</f>
        <v/>
      </c>
      <c r="AG167" s="23">
        <f>Data!AH72*$C155</f>
        <v/>
      </c>
      <c r="AH167" s="23">
        <f>Data!AI72*$C155</f>
        <v/>
      </c>
      <c r="AI167" s="23">
        <f>Data!AJ72*$C155</f>
        <v/>
      </c>
    </row>
    <row r="168" ht="15.75" customHeight="1" s="120">
      <c r="A168" s="16" t="inlineStr">
        <is>
          <t xml:space="preserve">      Renewables</t>
        </is>
      </c>
      <c r="B168" s="10" t="n"/>
      <c r="C168" s="10" t="n"/>
      <c r="D168" s="23">
        <f>Data!E73*$C156</f>
        <v/>
      </c>
      <c r="E168" s="23">
        <f>Data!F73*$C156</f>
        <v/>
      </c>
      <c r="F168" s="23">
        <f>Data!G73*$C156</f>
        <v/>
      </c>
      <c r="G168" s="23">
        <f>Data!H73*$C156</f>
        <v/>
      </c>
      <c r="H168" s="23">
        <f>Data!I73*$C156</f>
        <v/>
      </c>
      <c r="I168" s="23">
        <f>Data!J73*$C156</f>
        <v/>
      </c>
      <c r="J168" s="23">
        <f>Data!K73*$C156</f>
        <v/>
      </c>
      <c r="K168" s="23">
        <f>Data!L73*$C156</f>
        <v/>
      </c>
      <c r="L168" s="23">
        <f>Data!M73*$C156</f>
        <v/>
      </c>
      <c r="M168" s="23">
        <f>Data!N73*$C156</f>
        <v/>
      </c>
      <c r="N168" s="23">
        <f>Data!O73*$C156</f>
        <v/>
      </c>
      <c r="O168" s="23">
        <f>Data!P73*$C156</f>
        <v/>
      </c>
      <c r="P168" s="23">
        <f>Data!Q73*$C156</f>
        <v/>
      </c>
      <c r="Q168" s="23">
        <f>Data!R73*$C156</f>
        <v/>
      </c>
      <c r="R168" s="23">
        <f>Data!S73*$C156</f>
        <v/>
      </c>
      <c r="S168" s="23">
        <f>Data!T73*$C156</f>
        <v/>
      </c>
      <c r="T168" s="23">
        <f>Data!U73*$C156</f>
        <v/>
      </c>
      <c r="U168" s="23">
        <f>Data!V73*$C156</f>
        <v/>
      </c>
      <c r="V168" s="23">
        <f>Data!W73*$C156</f>
        <v/>
      </c>
      <c r="W168" s="23">
        <f>Data!X73*$C156</f>
        <v/>
      </c>
      <c r="X168" s="23">
        <f>Data!Y73*$C156</f>
        <v/>
      </c>
      <c r="Y168" s="23">
        <f>Data!Z73*$C156</f>
        <v/>
      </c>
      <c r="Z168" s="23">
        <f>Data!AA73*$C156</f>
        <v/>
      </c>
      <c r="AA168" s="23">
        <f>Data!AB73*$C156</f>
        <v/>
      </c>
      <c r="AB168" s="23">
        <f>Data!AC73*$C156</f>
        <v/>
      </c>
      <c r="AC168" s="23">
        <f>Data!AD73*$C156</f>
        <v/>
      </c>
      <c r="AD168" s="23">
        <f>Data!AE73*$C156</f>
        <v/>
      </c>
      <c r="AE168" s="23">
        <f>Data!AF73*$C156</f>
        <v/>
      </c>
      <c r="AF168" s="23">
        <f>Data!AG73*$C156</f>
        <v/>
      </c>
      <c r="AG168" s="23">
        <f>Data!AH73*$C156</f>
        <v/>
      </c>
      <c r="AH168" s="23">
        <f>Data!AI73*$C156</f>
        <v/>
      </c>
      <c r="AI168" s="23">
        <f>Data!AJ73*$C156</f>
        <v/>
      </c>
    </row>
    <row r="169" ht="15.75" customHeight="1" s="120">
      <c r="A169" s="16" t="inlineStr">
        <is>
          <t xml:space="preserve">      Purchased Electricity</t>
        </is>
      </c>
      <c r="B169" s="10" t="n"/>
      <c r="C169" s="10" t="n"/>
      <c r="D169" s="23">
        <f>Data!E74*$C157</f>
        <v/>
      </c>
      <c r="E169" s="23">
        <f>Data!F74*$C157</f>
        <v/>
      </c>
      <c r="F169" s="23">
        <f>Data!G74*$C157</f>
        <v/>
      </c>
      <c r="G169" s="23">
        <f>Data!H74*$C157</f>
        <v/>
      </c>
      <c r="H169" s="23">
        <f>Data!I74*$C157</f>
        <v/>
      </c>
      <c r="I169" s="23">
        <f>Data!J74*$C157</f>
        <v/>
      </c>
      <c r="J169" s="23">
        <f>Data!K74*$C157</f>
        <v/>
      </c>
      <c r="K169" s="23">
        <f>Data!L74*$C157</f>
        <v/>
      </c>
      <c r="L169" s="23">
        <f>Data!M74*$C157</f>
        <v/>
      </c>
      <c r="M169" s="23">
        <f>Data!N74*$C157</f>
        <v/>
      </c>
      <c r="N169" s="23">
        <f>Data!O74*$C157</f>
        <v/>
      </c>
      <c r="O169" s="23">
        <f>Data!P74*$C157</f>
        <v/>
      </c>
      <c r="P169" s="23">
        <f>Data!Q74*$C157</f>
        <v/>
      </c>
      <c r="Q169" s="23">
        <f>Data!R74*$C157</f>
        <v/>
      </c>
      <c r="R169" s="23">
        <f>Data!S74*$C157</f>
        <v/>
      </c>
      <c r="S169" s="23">
        <f>Data!T74*$C157</f>
        <v/>
      </c>
      <c r="T169" s="23">
        <f>Data!U74*$C157</f>
        <v/>
      </c>
      <c r="U169" s="23">
        <f>Data!V74*$C157</f>
        <v/>
      </c>
      <c r="V169" s="23">
        <f>Data!W74*$C157</f>
        <v/>
      </c>
      <c r="W169" s="23">
        <f>Data!X74*$C157</f>
        <v/>
      </c>
      <c r="X169" s="23">
        <f>Data!Y74*$C157</f>
        <v/>
      </c>
      <c r="Y169" s="23">
        <f>Data!Z74*$C157</f>
        <v/>
      </c>
      <c r="Z169" s="23">
        <f>Data!AA74*$C157</f>
        <v/>
      </c>
      <c r="AA169" s="23">
        <f>Data!AB74*$C157</f>
        <v/>
      </c>
      <c r="AB169" s="23">
        <f>Data!AC74*$C157</f>
        <v/>
      </c>
      <c r="AC169" s="23">
        <f>Data!AD74*$C157</f>
        <v/>
      </c>
      <c r="AD169" s="23">
        <f>Data!AE74*$C157</f>
        <v/>
      </c>
      <c r="AE169" s="23">
        <f>Data!AF74*$C157</f>
        <v/>
      </c>
      <c r="AF169" s="23">
        <f>Data!AG74*$C157</f>
        <v/>
      </c>
      <c r="AG169" s="23">
        <f>Data!AH74*$C157</f>
        <v/>
      </c>
      <c r="AH169" s="23">
        <f>Data!AI74*$C157</f>
        <v/>
      </c>
      <c r="AI169" s="23">
        <f>Data!AJ74*$C157</f>
        <v/>
      </c>
    </row>
    <row r="170" ht="15.75" customHeight="1" s="120">
      <c r="A170" s="10" t="n"/>
      <c r="B170" s="82" t="n"/>
      <c r="C170" s="10" t="n"/>
      <c r="D170" s="10" t="n"/>
      <c r="E170" s="10" t="n"/>
      <c r="F170" s="10" t="n"/>
      <c r="H170" s="10" t="n"/>
      <c r="I170" s="10" t="n"/>
      <c r="J170" s="10" t="n"/>
      <c r="K170" s="10" t="n"/>
      <c r="L170" s="10" t="n"/>
      <c r="M170" s="10" t="n"/>
    </row>
    <row r="171" ht="15.75" customHeight="1" s="120">
      <c r="A171" s="107" t="inlineStr">
        <is>
          <t>Coal Mining Energy Use</t>
        </is>
      </c>
      <c r="B171" s="108" t="n"/>
      <c r="C171" s="92" t="n"/>
      <c r="D171" s="92" t="n"/>
      <c r="E171" s="92" t="n"/>
      <c r="F171" s="92" t="n"/>
      <c r="G171" s="92" t="n"/>
      <c r="H171" s="92" t="n"/>
      <c r="I171" s="92" t="n"/>
      <c r="J171" s="92" t="n"/>
      <c r="K171" s="92" t="n"/>
      <c r="L171" s="92" t="n"/>
      <c r="M171" s="92" t="n"/>
      <c r="N171" s="92" t="n"/>
      <c r="O171" s="92" t="n"/>
      <c r="P171" s="92" t="n"/>
      <c r="Q171" s="92" t="n"/>
      <c r="R171" s="92" t="n"/>
      <c r="S171" s="92" t="n"/>
      <c r="T171" s="92" t="n"/>
      <c r="U171" s="92" t="n"/>
      <c r="V171" s="92" t="n"/>
      <c r="W171" s="92" t="n"/>
      <c r="X171" s="92" t="n"/>
      <c r="Y171" s="92" t="n"/>
      <c r="Z171" s="92" t="n"/>
      <c r="AA171" s="92" t="n"/>
      <c r="AB171" s="92" t="n"/>
      <c r="AC171" s="92" t="n"/>
      <c r="AD171" s="92" t="n"/>
      <c r="AE171" s="92" t="n"/>
      <c r="AF171" s="92" t="n"/>
      <c r="AG171" s="92" t="n"/>
      <c r="AH171" s="92" t="n"/>
      <c r="AI171" s="92" t="n"/>
    </row>
    <row r="172" ht="15.75" customHeight="1" s="120">
      <c r="A172" s="10" t="n"/>
      <c r="B172" s="23" t="n">
        <v>2017</v>
      </c>
      <c r="C172" s="23" t="n">
        <v>2018</v>
      </c>
      <c r="D172" s="23" t="n">
        <v>2019</v>
      </c>
      <c r="E172" s="23" t="n">
        <v>2020</v>
      </c>
      <c r="F172" s="23" t="n">
        <v>2021</v>
      </c>
      <c r="G172" s="23" t="n">
        <v>2022</v>
      </c>
      <c r="H172" s="23" t="n">
        <v>2023</v>
      </c>
      <c r="I172" s="23" t="n">
        <v>2024</v>
      </c>
      <c r="J172" s="23" t="n">
        <v>2025</v>
      </c>
      <c r="K172" s="23" t="n">
        <v>2026</v>
      </c>
      <c r="L172" s="23" t="n">
        <v>2027</v>
      </c>
      <c r="M172" s="23" t="n">
        <v>2028</v>
      </c>
      <c r="N172" s="23" t="n">
        <v>2029</v>
      </c>
      <c r="O172" s="23" t="n">
        <v>2030</v>
      </c>
      <c r="P172" s="23" t="n">
        <v>2031</v>
      </c>
      <c r="Q172" s="23" t="n">
        <v>2032</v>
      </c>
      <c r="R172" s="23" t="n">
        <v>2033</v>
      </c>
      <c r="S172" s="23" t="n">
        <v>2034</v>
      </c>
      <c r="T172" s="23" t="n">
        <v>2035</v>
      </c>
      <c r="U172" s="23" t="n">
        <v>2036</v>
      </c>
      <c r="V172" s="23" t="n">
        <v>2037</v>
      </c>
      <c r="W172" s="23" t="n">
        <v>2038</v>
      </c>
      <c r="X172" s="23" t="n">
        <v>2039</v>
      </c>
      <c r="Y172" s="23" t="n">
        <v>2040</v>
      </c>
      <c r="Z172" s="23" t="n">
        <v>2041</v>
      </c>
      <c r="AA172" s="23" t="n">
        <v>2042</v>
      </c>
      <c r="AB172" s="23" t="n">
        <v>2043</v>
      </c>
      <c r="AC172" s="23" t="n">
        <v>2044</v>
      </c>
      <c r="AD172" s="23" t="n">
        <v>2045</v>
      </c>
      <c r="AE172" s="23" t="n">
        <v>2046</v>
      </c>
      <c r="AF172" s="23" t="n">
        <v>2047</v>
      </c>
      <c r="AG172" s="23" t="n">
        <v>2048</v>
      </c>
      <c r="AH172" s="23" t="n">
        <v>2049</v>
      </c>
      <c r="AI172" s="23" t="n">
        <v>2050</v>
      </c>
    </row>
    <row r="173" ht="15.75" customHeight="1" s="120">
      <c r="A173" s="16" t="inlineStr">
        <is>
          <t xml:space="preserve">      Residual Fuel Oil</t>
        </is>
      </c>
      <c r="B173" s="10" t="n"/>
      <c r="C173" s="10" t="n"/>
      <c r="D173" s="23">
        <f>Data!E65*$D149</f>
        <v/>
      </c>
      <c r="E173" s="23">
        <f>Data!F65*$D149</f>
        <v/>
      </c>
      <c r="F173" s="23">
        <f>Data!G65*$D149</f>
        <v/>
      </c>
      <c r="G173" s="23">
        <f>Data!H65*$D149</f>
        <v/>
      </c>
      <c r="H173" s="23">
        <f>Data!I65*$D149</f>
        <v/>
      </c>
      <c r="I173" s="23">
        <f>Data!J65*$D149</f>
        <v/>
      </c>
      <c r="J173" s="23">
        <f>Data!K65*$D149</f>
        <v/>
      </c>
      <c r="K173" s="23">
        <f>Data!L65*$D149</f>
        <v/>
      </c>
      <c r="L173" s="23">
        <f>Data!M65*$D149</f>
        <v/>
      </c>
      <c r="M173" s="23">
        <f>Data!N65*$D149</f>
        <v/>
      </c>
      <c r="N173" s="23">
        <f>Data!O65*$D149</f>
        <v/>
      </c>
      <c r="O173" s="23">
        <f>Data!P65*$D149</f>
        <v/>
      </c>
      <c r="P173" s="23">
        <f>Data!Q65*$D149</f>
        <v/>
      </c>
      <c r="Q173" s="23">
        <f>Data!R65*$D149</f>
        <v/>
      </c>
      <c r="R173" s="23">
        <f>Data!S65*$D149</f>
        <v/>
      </c>
      <c r="S173" s="23">
        <f>Data!T65*$D149</f>
        <v/>
      </c>
      <c r="T173" s="23">
        <f>Data!U65*$D149</f>
        <v/>
      </c>
      <c r="U173" s="23">
        <f>Data!V65*$D149</f>
        <v/>
      </c>
      <c r="V173" s="23">
        <f>Data!W65*$D149</f>
        <v/>
      </c>
      <c r="W173" s="23">
        <f>Data!X65*$D149</f>
        <v/>
      </c>
      <c r="X173" s="23">
        <f>Data!Y65*$D149</f>
        <v/>
      </c>
      <c r="Y173" s="23">
        <f>Data!Z65*$D149</f>
        <v/>
      </c>
      <c r="Z173" s="23">
        <f>Data!AA65*$D149</f>
        <v/>
      </c>
      <c r="AA173" s="23">
        <f>Data!AB65*$D149</f>
        <v/>
      </c>
      <c r="AB173" s="23">
        <f>Data!AC65*$D149</f>
        <v/>
      </c>
      <c r="AC173" s="23">
        <f>Data!AD65*$D149</f>
        <v/>
      </c>
      <c r="AD173" s="23">
        <f>Data!AE65*$D149</f>
        <v/>
      </c>
      <c r="AE173" s="23">
        <f>Data!AF65*$D149</f>
        <v/>
      </c>
      <c r="AF173" s="23">
        <f>Data!AG65*$D149</f>
        <v/>
      </c>
      <c r="AG173" s="23">
        <f>Data!AH65*$D149</f>
        <v/>
      </c>
      <c r="AH173" s="23">
        <f>Data!AI65*$D149</f>
        <v/>
      </c>
      <c r="AI173" s="23">
        <f>Data!AJ65*$D149</f>
        <v/>
      </c>
    </row>
    <row r="174" ht="15.75" customHeight="1" s="120">
      <c r="A174" s="16" t="inlineStr">
        <is>
          <t xml:space="preserve">      Distillate Fuel Oil</t>
        </is>
      </c>
      <c r="B174" s="10" t="n"/>
      <c r="C174" s="10" t="n"/>
      <c r="D174" s="23">
        <f>Data!E66*$D150</f>
        <v/>
      </c>
      <c r="E174" s="23">
        <f>Data!F66*$D150</f>
        <v/>
      </c>
      <c r="F174" s="23">
        <f>Data!G66*$D150</f>
        <v/>
      </c>
      <c r="G174" s="23">
        <f>Data!H66*$D150</f>
        <v/>
      </c>
      <c r="H174" s="23">
        <f>Data!I66*$D150</f>
        <v/>
      </c>
      <c r="I174" s="23">
        <f>Data!J66*$D150</f>
        <v/>
      </c>
      <c r="J174" s="23">
        <f>Data!K66*$D150</f>
        <v/>
      </c>
      <c r="K174" s="23">
        <f>Data!L66*$D150</f>
        <v/>
      </c>
      <c r="L174" s="23">
        <f>Data!M66*$D150</f>
        <v/>
      </c>
      <c r="M174" s="23">
        <f>Data!N66*$D150</f>
        <v/>
      </c>
      <c r="N174" s="23">
        <f>Data!O66*$D150</f>
        <v/>
      </c>
      <c r="O174" s="23">
        <f>Data!P66*$D150</f>
        <v/>
      </c>
      <c r="P174" s="23">
        <f>Data!Q66*$D150</f>
        <v/>
      </c>
      <c r="Q174" s="23">
        <f>Data!R66*$D150</f>
        <v/>
      </c>
      <c r="R174" s="23">
        <f>Data!S66*$D150</f>
        <v/>
      </c>
      <c r="S174" s="23">
        <f>Data!T66*$D150</f>
        <v/>
      </c>
      <c r="T174" s="23">
        <f>Data!U66*$D150</f>
        <v/>
      </c>
      <c r="U174" s="23">
        <f>Data!V66*$D150</f>
        <v/>
      </c>
      <c r="V174" s="23">
        <f>Data!W66*$D150</f>
        <v/>
      </c>
      <c r="W174" s="23">
        <f>Data!X66*$D150</f>
        <v/>
      </c>
      <c r="X174" s="23">
        <f>Data!Y66*$D150</f>
        <v/>
      </c>
      <c r="Y174" s="23">
        <f>Data!Z66*$D150</f>
        <v/>
      </c>
      <c r="Z174" s="23">
        <f>Data!AA66*$D150</f>
        <v/>
      </c>
      <c r="AA174" s="23">
        <f>Data!AB66*$D150</f>
        <v/>
      </c>
      <c r="AB174" s="23">
        <f>Data!AC66*$D150</f>
        <v/>
      </c>
      <c r="AC174" s="23">
        <f>Data!AD66*$D150</f>
        <v/>
      </c>
      <c r="AD174" s="23">
        <f>Data!AE66*$D150</f>
        <v/>
      </c>
      <c r="AE174" s="23">
        <f>Data!AF66*$D150</f>
        <v/>
      </c>
      <c r="AF174" s="23">
        <f>Data!AG66*$D150</f>
        <v/>
      </c>
      <c r="AG174" s="23">
        <f>Data!AH66*$D150</f>
        <v/>
      </c>
      <c r="AH174" s="23">
        <f>Data!AI66*$D150</f>
        <v/>
      </c>
      <c r="AI174" s="23">
        <f>Data!AJ66*$D150</f>
        <v/>
      </c>
    </row>
    <row r="175" ht="15.75" customHeight="1" s="120">
      <c r="A175" s="16" t="inlineStr">
        <is>
          <t xml:space="preserve">      Motor Gasoline</t>
        </is>
      </c>
      <c r="B175" s="10" t="n"/>
      <c r="C175" s="10" t="n"/>
      <c r="D175" s="23">
        <f>Data!E67*$D151</f>
        <v/>
      </c>
      <c r="E175" s="23">
        <f>Data!F67*$D151</f>
        <v/>
      </c>
      <c r="F175" s="23">
        <f>Data!G67*$D151</f>
        <v/>
      </c>
      <c r="G175" s="23">
        <f>Data!H67*$D151</f>
        <v/>
      </c>
      <c r="H175" s="23">
        <f>Data!I67*$D151</f>
        <v/>
      </c>
      <c r="I175" s="23">
        <f>Data!J67*$D151</f>
        <v/>
      </c>
      <c r="J175" s="23">
        <f>Data!K67*$D151</f>
        <v/>
      </c>
      <c r="K175" s="23">
        <f>Data!L67*$D151</f>
        <v/>
      </c>
      <c r="L175" s="23">
        <f>Data!M67*$D151</f>
        <v/>
      </c>
      <c r="M175" s="23">
        <f>Data!N67*$D151</f>
        <v/>
      </c>
      <c r="N175" s="23">
        <f>Data!O67*$D151</f>
        <v/>
      </c>
      <c r="O175" s="23">
        <f>Data!P67*$D151</f>
        <v/>
      </c>
      <c r="P175" s="23">
        <f>Data!Q67*$D151</f>
        <v/>
      </c>
      <c r="Q175" s="23">
        <f>Data!R67*$D151</f>
        <v/>
      </c>
      <c r="R175" s="23">
        <f>Data!S67*$D151</f>
        <v/>
      </c>
      <c r="S175" s="23">
        <f>Data!T67*$D151</f>
        <v/>
      </c>
      <c r="T175" s="23">
        <f>Data!U67*$D151</f>
        <v/>
      </c>
      <c r="U175" s="23">
        <f>Data!V67*$D151</f>
        <v/>
      </c>
      <c r="V175" s="23">
        <f>Data!W67*$D151</f>
        <v/>
      </c>
      <c r="W175" s="23">
        <f>Data!X67*$D151</f>
        <v/>
      </c>
      <c r="X175" s="23">
        <f>Data!Y67*$D151</f>
        <v/>
      </c>
      <c r="Y175" s="23">
        <f>Data!Z67*$D151</f>
        <v/>
      </c>
      <c r="Z175" s="23">
        <f>Data!AA67*$D151</f>
        <v/>
      </c>
      <c r="AA175" s="23">
        <f>Data!AB67*$D151</f>
        <v/>
      </c>
      <c r="AB175" s="23">
        <f>Data!AC67*$D151</f>
        <v/>
      </c>
      <c r="AC175" s="23">
        <f>Data!AD67*$D151</f>
        <v/>
      </c>
      <c r="AD175" s="23">
        <f>Data!AE67*$D151</f>
        <v/>
      </c>
      <c r="AE175" s="23">
        <f>Data!AF67*$D151</f>
        <v/>
      </c>
      <c r="AF175" s="23">
        <f>Data!AG67*$D151</f>
        <v/>
      </c>
      <c r="AG175" s="23">
        <f>Data!AH67*$D151</f>
        <v/>
      </c>
      <c r="AH175" s="23">
        <f>Data!AI67*$D151</f>
        <v/>
      </c>
      <c r="AI175" s="23">
        <f>Data!AJ67*$D151</f>
        <v/>
      </c>
    </row>
    <row r="176" ht="15.75" customHeight="1" s="120">
      <c r="A176" s="16" t="inlineStr">
        <is>
          <t xml:space="preserve">      Other Petroleum 1/</t>
        </is>
      </c>
      <c r="B176" s="10" t="n"/>
      <c r="C176" s="10" t="n"/>
      <c r="D176" s="23">
        <f>Data!E68*$D152</f>
        <v/>
      </c>
      <c r="E176" s="23">
        <f>Data!F68*$D152</f>
        <v/>
      </c>
      <c r="F176" s="23">
        <f>Data!G68*$D152</f>
        <v/>
      </c>
      <c r="G176" s="23">
        <f>Data!H68*$D152</f>
        <v/>
      </c>
      <c r="H176" s="23">
        <f>Data!I68*$D152</f>
        <v/>
      </c>
      <c r="I176" s="23">
        <f>Data!J68*$D152</f>
        <v/>
      </c>
      <c r="J176" s="23">
        <f>Data!K68*$D152</f>
        <v/>
      </c>
      <c r="K176" s="23">
        <f>Data!L68*$D152</f>
        <v/>
      </c>
      <c r="L176" s="23">
        <f>Data!M68*$D152</f>
        <v/>
      </c>
      <c r="M176" s="23">
        <f>Data!N68*$D152</f>
        <v/>
      </c>
      <c r="N176" s="23">
        <f>Data!O68*$D152</f>
        <v/>
      </c>
      <c r="O176" s="23">
        <f>Data!P68*$D152</f>
        <v/>
      </c>
      <c r="P176" s="23">
        <f>Data!Q68*$D152</f>
        <v/>
      </c>
      <c r="Q176" s="23">
        <f>Data!R68*$D152</f>
        <v/>
      </c>
      <c r="R176" s="23">
        <f>Data!S68*$D152</f>
        <v/>
      </c>
      <c r="S176" s="23">
        <f>Data!T68*$D152</f>
        <v/>
      </c>
      <c r="T176" s="23">
        <f>Data!U68*$D152</f>
        <v/>
      </c>
      <c r="U176" s="23">
        <f>Data!V68*$D152</f>
        <v/>
      </c>
      <c r="V176" s="23">
        <f>Data!W68*$D152</f>
        <v/>
      </c>
      <c r="W176" s="23">
        <f>Data!X68*$D152</f>
        <v/>
      </c>
      <c r="X176" s="23">
        <f>Data!Y68*$D152</f>
        <v/>
      </c>
      <c r="Y176" s="23">
        <f>Data!Z68*$D152</f>
        <v/>
      </c>
      <c r="Z176" s="23">
        <f>Data!AA68*$D152</f>
        <v/>
      </c>
      <c r="AA176" s="23">
        <f>Data!AB68*$D152</f>
        <v/>
      </c>
      <c r="AB176" s="23">
        <f>Data!AC68*$D152</f>
        <v/>
      </c>
      <c r="AC176" s="23">
        <f>Data!AD68*$D152</f>
        <v/>
      </c>
      <c r="AD176" s="23">
        <f>Data!AE68*$D152</f>
        <v/>
      </c>
      <c r="AE176" s="23">
        <f>Data!AF68*$D152</f>
        <v/>
      </c>
      <c r="AF176" s="23">
        <f>Data!AG68*$D152</f>
        <v/>
      </c>
      <c r="AG176" s="23">
        <f>Data!AH68*$D152</f>
        <v/>
      </c>
      <c r="AH176" s="23">
        <f>Data!AI68*$D152</f>
        <v/>
      </c>
      <c r="AI176" s="23">
        <f>Data!AJ68*$D152</f>
        <v/>
      </c>
    </row>
    <row r="177" ht="15.75" customHeight="1" s="120">
      <c r="A177" s="16" t="inlineStr">
        <is>
          <t xml:space="preserve">      Natural Gas</t>
        </is>
      </c>
      <c r="B177" s="10" t="n"/>
      <c r="C177" s="10" t="n"/>
      <c r="D177" s="23">
        <f>Data!E70*$D153</f>
        <v/>
      </c>
      <c r="E177" s="23">
        <f>Data!F70*$D153</f>
        <v/>
      </c>
      <c r="F177" s="23">
        <f>Data!G70*$D153</f>
        <v/>
      </c>
      <c r="G177" s="23">
        <f>Data!H70*$D153</f>
        <v/>
      </c>
      <c r="H177" s="23">
        <f>Data!I70*$D153</f>
        <v/>
      </c>
      <c r="I177" s="23">
        <f>Data!J70*$D153</f>
        <v/>
      </c>
      <c r="J177" s="23">
        <f>Data!K70*$D153</f>
        <v/>
      </c>
      <c r="K177" s="23">
        <f>Data!L70*$D153</f>
        <v/>
      </c>
      <c r="L177" s="23">
        <f>Data!M70*$D153</f>
        <v/>
      </c>
      <c r="M177" s="23">
        <f>Data!N70*$D153</f>
        <v/>
      </c>
      <c r="N177" s="23">
        <f>Data!O70*$D153</f>
        <v/>
      </c>
      <c r="O177" s="23">
        <f>Data!P70*$D153</f>
        <v/>
      </c>
      <c r="P177" s="23">
        <f>Data!Q70*$D153</f>
        <v/>
      </c>
      <c r="Q177" s="23">
        <f>Data!R70*$D153</f>
        <v/>
      </c>
      <c r="R177" s="23">
        <f>Data!S70*$D153</f>
        <v/>
      </c>
      <c r="S177" s="23">
        <f>Data!T70*$D153</f>
        <v/>
      </c>
      <c r="T177" s="23">
        <f>Data!U70*$D153</f>
        <v/>
      </c>
      <c r="U177" s="23">
        <f>Data!V70*$D153</f>
        <v/>
      </c>
      <c r="V177" s="23">
        <f>Data!W70*$D153</f>
        <v/>
      </c>
      <c r="W177" s="23">
        <f>Data!X70*$D153</f>
        <v/>
      </c>
      <c r="X177" s="23">
        <f>Data!Y70*$D153</f>
        <v/>
      </c>
      <c r="Y177" s="23">
        <f>Data!Z70*$D153</f>
        <v/>
      </c>
      <c r="Z177" s="23">
        <f>Data!AA70*$D153</f>
        <v/>
      </c>
      <c r="AA177" s="23">
        <f>Data!AB70*$D153</f>
        <v/>
      </c>
      <c r="AB177" s="23">
        <f>Data!AC70*$D153</f>
        <v/>
      </c>
      <c r="AC177" s="23">
        <f>Data!AD70*$D153</f>
        <v/>
      </c>
      <c r="AD177" s="23">
        <f>Data!AE70*$D153</f>
        <v/>
      </c>
      <c r="AE177" s="23">
        <f>Data!AF70*$D153</f>
        <v/>
      </c>
      <c r="AF177" s="23">
        <f>Data!AG70*$D153</f>
        <v/>
      </c>
      <c r="AG177" s="23">
        <f>Data!AH70*$D153</f>
        <v/>
      </c>
      <c r="AH177" s="23">
        <f>Data!AI70*$D153</f>
        <v/>
      </c>
      <c r="AI177" s="23">
        <f>Data!AJ70*$D153</f>
        <v/>
      </c>
    </row>
    <row r="178" ht="15.75" customHeight="1" s="120">
      <c r="A178" s="16" t="inlineStr">
        <is>
          <t xml:space="preserve">      Lease and Plant Fuel 2/</t>
        </is>
      </c>
      <c r="B178" s="10" t="n"/>
      <c r="C178" s="10" t="n"/>
      <c r="D178" s="23">
        <f>Data!E71*$D154</f>
        <v/>
      </c>
      <c r="E178" s="23">
        <f>Data!F71*$D154</f>
        <v/>
      </c>
      <c r="F178" s="23">
        <f>Data!G71*$D154</f>
        <v/>
      </c>
      <c r="G178" s="23">
        <f>Data!H71*$D154</f>
        <v/>
      </c>
      <c r="H178" s="23">
        <f>Data!I71*$D154</f>
        <v/>
      </c>
      <c r="I178" s="23">
        <f>Data!J71*$D154</f>
        <v/>
      </c>
      <c r="J178" s="23">
        <f>Data!K71*$D154</f>
        <v/>
      </c>
      <c r="K178" s="23">
        <f>Data!L71*$D154</f>
        <v/>
      </c>
      <c r="L178" s="23">
        <f>Data!M71*$D154</f>
        <v/>
      </c>
      <c r="M178" s="23">
        <f>Data!N71*$D154</f>
        <v/>
      </c>
      <c r="N178" s="23">
        <f>Data!O71*$D154</f>
        <v/>
      </c>
      <c r="O178" s="23">
        <f>Data!P71*$D154</f>
        <v/>
      </c>
      <c r="P178" s="23">
        <f>Data!Q71*$D154</f>
        <v/>
      </c>
      <c r="Q178" s="23">
        <f>Data!R71*$D154</f>
        <v/>
      </c>
      <c r="R178" s="23">
        <f>Data!S71*$D154</f>
        <v/>
      </c>
      <c r="S178" s="23">
        <f>Data!T71*$D154</f>
        <v/>
      </c>
      <c r="T178" s="23">
        <f>Data!U71*$D154</f>
        <v/>
      </c>
      <c r="U178" s="23">
        <f>Data!V71*$D154</f>
        <v/>
      </c>
      <c r="V178" s="23">
        <f>Data!W71*$D154</f>
        <v/>
      </c>
      <c r="W178" s="23">
        <f>Data!X71*$D154</f>
        <v/>
      </c>
      <c r="X178" s="23">
        <f>Data!Y71*$D154</f>
        <v/>
      </c>
      <c r="Y178" s="23">
        <f>Data!Z71*$D154</f>
        <v/>
      </c>
      <c r="Z178" s="23">
        <f>Data!AA71*$D154</f>
        <v/>
      </c>
      <c r="AA178" s="23">
        <f>Data!AB71*$D154</f>
        <v/>
      </c>
      <c r="AB178" s="23">
        <f>Data!AC71*$D154</f>
        <v/>
      </c>
      <c r="AC178" s="23">
        <f>Data!AD71*$D154</f>
        <v/>
      </c>
      <c r="AD178" s="23">
        <f>Data!AE71*$D154</f>
        <v/>
      </c>
      <c r="AE178" s="23">
        <f>Data!AF71*$D154</f>
        <v/>
      </c>
      <c r="AF178" s="23">
        <f>Data!AG71*$D154</f>
        <v/>
      </c>
      <c r="AG178" s="23">
        <f>Data!AH71*$D154</f>
        <v/>
      </c>
      <c r="AH178" s="23">
        <f>Data!AI71*$D154</f>
        <v/>
      </c>
      <c r="AI178" s="23">
        <f>Data!AJ71*$D154</f>
        <v/>
      </c>
    </row>
    <row r="179" ht="15.75" customHeight="1" s="120">
      <c r="A179" s="16" t="inlineStr">
        <is>
          <t xml:space="preserve">      Steam Coal</t>
        </is>
      </c>
      <c r="B179" s="10" t="n"/>
      <c r="C179" s="10" t="n"/>
      <c r="D179" s="23">
        <f>Data!E72*$D155</f>
        <v/>
      </c>
      <c r="E179" s="23">
        <f>Data!F72*$D155</f>
        <v/>
      </c>
      <c r="F179" s="23">
        <f>Data!G72*$D155</f>
        <v/>
      </c>
      <c r="G179" s="23">
        <f>Data!H72*$D155</f>
        <v/>
      </c>
      <c r="H179" s="23">
        <f>Data!I72*$D155</f>
        <v/>
      </c>
      <c r="I179" s="23">
        <f>Data!J72*$D155</f>
        <v/>
      </c>
      <c r="J179" s="23">
        <f>Data!K72*$D155</f>
        <v/>
      </c>
      <c r="K179" s="23">
        <f>Data!L72*$D155</f>
        <v/>
      </c>
      <c r="L179" s="23">
        <f>Data!M72*$D155</f>
        <v/>
      </c>
      <c r="M179" s="23">
        <f>Data!N72*$D155</f>
        <v/>
      </c>
      <c r="N179" s="23">
        <f>Data!O72*$D155</f>
        <v/>
      </c>
      <c r="O179" s="23">
        <f>Data!P72*$D155</f>
        <v/>
      </c>
      <c r="P179" s="23">
        <f>Data!Q72*$D155</f>
        <v/>
      </c>
      <c r="Q179" s="23">
        <f>Data!R72*$D155</f>
        <v/>
      </c>
      <c r="R179" s="23">
        <f>Data!S72*$D155</f>
        <v/>
      </c>
      <c r="S179" s="23">
        <f>Data!T72*$D155</f>
        <v/>
      </c>
      <c r="T179" s="23">
        <f>Data!U72*$D155</f>
        <v/>
      </c>
      <c r="U179" s="23">
        <f>Data!V72*$D155</f>
        <v/>
      </c>
      <c r="V179" s="23">
        <f>Data!W72*$D155</f>
        <v/>
      </c>
      <c r="W179" s="23">
        <f>Data!X72*$D155</f>
        <v/>
      </c>
      <c r="X179" s="23">
        <f>Data!Y72*$D155</f>
        <v/>
      </c>
      <c r="Y179" s="23">
        <f>Data!Z72*$D155</f>
        <v/>
      </c>
      <c r="Z179" s="23">
        <f>Data!AA72*$D155</f>
        <v/>
      </c>
      <c r="AA179" s="23">
        <f>Data!AB72*$D155</f>
        <v/>
      </c>
      <c r="AB179" s="23">
        <f>Data!AC72*$D155</f>
        <v/>
      </c>
      <c r="AC179" s="23">
        <f>Data!AD72*$D155</f>
        <v/>
      </c>
      <c r="AD179" s="23">
        <f>Data!AE72*$D155</f>
        <v/>
      </c>
      <c r="AE179" s="23">
        <f>Data!AF72*$D155</f>
        <v/>
      </c>
      <c r="AF179" s="23">
        <f>Data!AG72*$D155</f>
        <v/>
      </c>
      <c r="AG179" s="23">
        <f>Data!AH72*$D155</f>
        <v/>
      </c>
      <c r="AH179" s="23">
        <f>Data!AI72*$D155</f>
        <v/>
      </c>
      <c r="AI179" s="23">
        <f>Data!AJ72*$D155</f>
        <v/>
      </c>
    </row>
    <row r="180" ht="15.75" customHeight="1" s="120">
      <c r="A180" s="16" t="inlineStr">
        <is>
          <t xml:space="preserve">      Renewables</t>
        </is>
      </c>
      <c r="B180" s="10" t="n"/>
      <c r="C180" s="10" t="n"/>
      <c r="D180" s="23">
        <f>Data!E73*$D156</f>
        <v/>
      </c>
      <c r="E180" s="23">
        <f>Data!F73*$D156</f>
        <v/>
      </c>
      <c r="F180" s="23">
        <f>Data!G73*$D156</f>
        <v/>
      </c>
      <c r="G180" s="23">
        <f>Data!H73*$D156</f>
        <v/>
      </c>
      <c r="H180" s="23">
        <f>Data!I73*$D156</f>
        <v/>
      </c>
      <c r="I180" s="23">
        <f>Data!J73*$D156</f>
        <v/>
      </c>
      <c r="J180" s="23">
        <f>Data!K73*$D156</f>
        <v/>
      </c>
      <c r="K180" s="23">
        <f>Data!L73*$D156</f>
        <v/>
      </c>
      <c r="L180" s="23">
        <f>Data!M73*$D156</f>
        <v/>
      </c>
      <c r="M180" s="23">
        <f>Data!N73*$D156</f>
        <v/>
      </c>
      <c r="N180" s="23">
        <f>Data!O73*$D156</f>
        <v/>
      </c>
      <c r="O180" s="23">
        <f>Data!P73*$D156</f>
        <v/>
      </c>
      <c r="P180" s="23">
        <f>Data!Q73*$D156</f>
        <v/>
      </c>
      <c r="Q180" s="23">
        <f>Data!R73*$D156</f>
        <v/>
      </c>
      <c r="R180" s="23">
        <f>Data!S73*$D156</f>
        <v/>
      </c>
      <c r="S180" s="23">
        <f>Data!T73*$D156</f>
        <v/>
      </c>
      <c r="T180" s="23">
        <f>Data!U73*$D156</f>
        <v/>
      </c>
      <c r="U180" s="23">
        <f>Data!V73*$D156</f>
        <v/>
      </c>
      <c r="V180" s="23">
        <f>Data!W73*$D156</f>
        <v/>
      </c>
      <c r="W180" s="23">
        <f>Data!X73*$D156</f>
        <v/>
      </c>
      <c r="X180" s="23">
        <f>Data!Y73*$D156</f>
        <v/>
      </c>
      <c r="Y180" s="23">
        <f>Data!Z73*$D156</f>
        <v/>
      </c>
      <c r="Z180" s="23">
        <f>Data!AA73*$D156</f>
        <v/>
      </c>
      <c r="AA180" s="23">
        <f>Data!AB73*$D156</f>
        <v/>
      </c>
      <c r="AB180" s="23">
        <f>Data!AC73*$D156</f>
        <v/>
      </c>
      <c r="AC180" s="23">
        <f>Data!AD73*$D156</f>
        <v/>
      </c>
      <c r="AD180" s="23">
        <f>Data!AE73*$D156</f>
        <v/>
      </c>
      <c r="AE180" s="23">
        <f>Data!AF73*$D156</f>
        <v/>
      </c>
      <c r="AF180" s="23">
        <f>Data!AG73*$D156</f>
        <v/>
      </c>
      <c r="AG180" s="23">
        <f>Data!AH73*$D156</f>
        <v/>
      </c>
      <c r="AH180" s="23">
        <f>Data!AI73*$D156</f>
        <v/>
      </c>
      <c r="AI180" s="23">
        <f>Data!AJ73*$D156</f>
        <v/>
      </c>
    </row>
    <row r="181" ht="15.75" customHeight="1" s="120">
      <c r="A181" s="16" t="inlineStr">
        <is>
          <t xml:space="preserve">      Purchased Electricity</t>
        </is>
      </c>
      <c r="B181" s="10" t="n"/>
      <c r="C181" s="10" t="n"/>
      <c r="D181" s="23">
        <f>Data!E74*$D157</f>
        <v/>
      </c>
      <c r="E181" s="23">
        <f>Data!F74*$D157</f>
        <v/>
      </c>
      <c r="F181" s="23">
        <f>Data!G74*$D157</f>
        <v/>
      </c>
      <c r="G181" s="23">
        <f>Data!H74*$D157</f>
        <v/>
      </c>
      <c r="H181" s="23">
        <f>Data!I74*$D157</f>
        <v/>
      </c>
      <c r="I181" s="23">
        <f>Data!J74*$D157</f>
        <v/>
      </c>
      <c r="J181" s="23">
        <f>Data!K74*$D157</f>
        <v/>
      </c>
      <c r="K181" s="23">
        <f>Data!L74*$D157</f>
        <v/>
      </c>
      <c r="L181" s="23">
        <f>Data!M74*$D157</f>
        <v/>
      </c>
      <c r="M181" s="23">
        <f>Data!N74*$D157</f>
        <v/>
      </c>
      <c r="N181" s="23">
        <f>Data!O74*$D157</f>
        <v/>
      </c>
      <c r="O181" s="23">
        <f>Data!P74*$D157</f>
        <v/>
      </c>
      <c r="P181" s="23">
        <f>Data!Q74*$D157</f>
        <v/>
      </c>
      <c r="Q181" s="23">
        <f>Data!R74*$D157</f>
        <v/>
      </c>
      <c r="R181" s="23">
        <f>Data!S74*$D157</f>
        <v/>
      </c>
      <c r="S181" s="23">
        <f>Data!T74*$D157</f>
        <v/>
      </c>
      <c r="T181" s="23">
        <f>Data!U74*$D157</f>
        <v/>
      </c>
      <c r="U181" s="23">
        <f>Data!V74*$D157</f>
        <v/>
      </c>
      <c r="V181" s="23">
        <f>Data!W74*$D157</f>
        <v/>
      </c>
      <c r="W181" s="23">
        <f>Data!X74*$D157</f>
        <v/>
      </c>
      <c r="X181" s="23">
        <f>Data!Y74*$D157</f>
        <v/>
      </c>
      <c r="Y181" s="23">
        <f>Data!Z74*$D157</f>
        <v/>
      </c>
      <c r="Z181" s="23">
        <f>Data!AA74*$D157</f>
        <v/>
      </c>
      <c r="AA181" s="23">
        <f>Data!AB74*$D157</f>
        <v/>
      </c>
      <c r="AB181" s="23">
        <f>Data!AC74*$D157</f>
        <v/>
      </c>
      <c r="AC181" s="23">
        <f>Data!AD74*$D157</f>
        <v/>
      </c>
      <c r="AD181" s="23">
        <f>Data!AE74*$D157</f>
        <v/>
      </c>
      <c r="AE181" s="23">
        <f>Data!AF74*$D157</f>
        <v/>
      </c>
      <c r="AF181" s="23">
        <f>Data!AG74*$D157</f>
        <v/>
      </c>
      <c r="AG181" s="23">
        <f>Data!AH74*$D157</f>
        <v/>
      </c>
      <c r="AH181" s="23">
        <f>Data!AI74*$D157</f>
        <v/>
      </c>
      <c r="AI181" s="23">
        <f>Data!AJ74*$D157</f>
        <v/>
      </c>
    </row>
    <row r="182" ht="15.75" customHeight="1" s="120">
      <c r="A182" s="10" t="n"/>
      <c r="B182" s="10" t="n"/>
      <c r="C182" s="10" t="n"/>
      <c r="D182" s="10" t="n"/>
      <c r="E182" s="10" t="n"/>
      <c r="F182" s="10" t="n"/>
      <c r="H182" s="10" t="n"/>
      <c r="I182" s="10" t="n"/>
      <c r="J182" s="10" t="n"/>
      <c r="K182" s="10" t="n"/>
      <c r="L182" s="10" t="n"/>
      <c r="M182" s="10" t="n"/>
    </row>
    <row r="183" ht="15.75" customHeight="1" s="120">
      <c r="A183" s="107" t="inlineStr">
        <is>
          <t>Metals and Minerals Mining Energy Use</t>
        </is>
      </c>
      <c r="B183" s="108" t="n"/>
      <c r="C183" s="92" t="n"/>
      <c r="D183" s="92" t="n"/>
      <c r="E183" s="92" t="n"/>
      <c r="F183" s="92" t="n"/>
      <c r="G183" s="92" t="n"/>
      <c r="H183" s="92" t="n"/>
      <c r="I183" s="92" t="n"/>
      <c r="J183" s="92" t="n"/>
      <c r="K183" s="92" t="n"/>
      <c r="L183" s="92" t="n"/>
      <c r="M183" s="92" t="n"/>
      <c r="N183" s="92" t="n"/>
      <c r="O183" s="92" t="n"/>
      <c r="P183" s="92" t="n"/>
      <c r="Q183" s="92" t="n"/>
      <c r="R183" s="92" t="n"/>
      <c r="S183" s="92" t="n"/>
      <c r="T183" s="92" t="n"/>
      <c r="U183" s="92" t="n"/>
      <c r="V183" s="92" t="n"/>
      <c r="W183" s="92" t="n"/>
      <c r="X183" s="92" t="n"/>
      <c r="Y183" s="92" t="n"/>
      <c r="Z183" s="92" t="n"/>
      <c r="AA183" s="92" t="n"/>
      <c r="AB183" s="92" t="n"/>
      <c r="AC183" s="92" t="n"/>
      <c r="AD183" s="92" t="n"/>
      <c r="AE183" s="92" t="n"/>
      <c r="AF183" s="92" t="n"/>
      <c r="AG183" s="92" t="n"/>
      <c r="AH183" s="92" t="n"/>
      <c r="AI183" s="92" t="n"/>
    </row>
    <row r="184" ht="15.75" customHeight="1" s="120">
      <c r="A184" s="10" t="n"/>
      <c r="B184" s="23" t="n">
        <v>2017</v>
      </c>
      <c r="C184" s="23" t="n">
        <v>2018</v>
      </c>
      <c r="D184" s="23" t="n">
        <v>2019</v>
      </c>
      <c r="E184" s="23" t="n">
        <v>2020</v>
      </c>
      <c r="F184" s="23" t="n">
        <v>2021</v>
      </c>
      <c r="G184" s="23" t="n">
        <v>2022</v>
      </c>
      <c r="H184" s="23" t="n">
        <v>2023</v>
      </c>
      <c r="I184" s="23" t="n">
        <v>2024</v>
      </c>
      <c r="J184" s="23" t="n">
        <v>2025</v>
      </c>
      <c r="K184" s="23" t="n">
        <v>2026</v>
      </c>
      <c r="L184" s="23" t="n">
        <v>2027</v>
      </c>
      <c r="M184" s="23" t="n">
        <v>2028</v>
      </c>
      <c r="N184" s="23" t="n">
        <v>2029</v>
      </c>
      <c r="O184" s="23" t="n">
        <v>2030</v>
      </c>
      <c r="P184" s="23" t="n">
        <v>2031</v>
      </c>
      <c r="Q184" s="23" t="n">
        <v>2032</v>
      </c>
      <c r="R184" s="23" t="n">
        <v>2033</v>
      </c>
      <c r="S184" s="23" t="n">
        <v>2034</v>
      </c>
      <c r="T184" s="23" t="n">
        <v>2035</v>
      </c>
      <c r="U184" s="23" t="n">
        <v>2036</v>
      </c>
      <c r="V184" s="23" t="n">
        <v>2037</v>
      </c>
      <c r="W184" s="23" t="n">
        <v>2038</v>
      </c>
      <c r="X184" s="23" t="n">
        <v>2039</v>
      </c>
      <c r="Y184" s="23" t="n">
        <v>2040</v>
      </c>
      <c r="Z184" s="23" t="n">
        <v>2041</v>
      </c>
      <c r="AA184" s="23" t="n">
        <v>2042</v>
      </c>
      <c r="AB184" s="23" t="n">
        <v>2043</v>
      </c>
      <c r="AC184" s="23" t="n">
        <v>2044</v>
      </c>
      <c r="AD184" s="23" t="n">
        <v>2045</v>
      </c>
      <c r="AE184" s="23" t="n">
        <v>2046</v>
      </c>
      <c r="AF184" s="23" t="n">
        <v>2047</v>
      </c>
      <c r="AG184" s="23" t="n">
        <v>2048</v>
      </c>
      <c r="AH184" s="23" t="n">
        <v>2049</v>
      </c>
      <c r="AI184" s="23" t="n">
        <v>2050</v>
      </c>
    </row>
    <row r="185" ht="15.75" customHeight="1" s="120">
      <c r="A185" s="16" t="inlineStr">
        <is>
          <t xml:space="preserve">      Residual Fuel Oil</t>
        </is>
      </c>
      <c r="B185" s="10" t="n"/>
      <c r="C185" s="10" t="n"/>
      <c r="D185" s="23">
        <f>$E149*Data!E65</f>
        <v/>
      </c>
      <c r="E185" s="23">
        <f>$E149*Data!F65</f>
        <v/>
      </c>
      <c r="F185" s="23">
        <f>$E149*Data!G65</f>
        <v/>
      </c>
      <c r="G185" s="23">
        <f>$E149*Data!H65</f>
        <v/>
      </c>
      <c r="H185" s="23">
        <f>$E149*Data!I65</f>
        <v/>
      </c>
      <c r="I185" s="23">
        <f>$E149*Data!J65</f>
        <v/>
      </c>
      <c r="J185" s="23">
        <f>$E149*Data!K65</f>
        <v/>
      </c>
      <c r="K185" s="23">
        <f>$E149*Data!L65</f>
        <v/>
      </c>
      <c r="L185" s="23">
        <f>$E149*Data!M65</f>
        <v/>
      </c>
      <c r="M185" s="23">
        <f>$E149*Data!N65</f>
        <v/>
      </c>
      <c r="N185" s="23">
        <f>$E149*Data!O65</f>
        <v/>
      </c>
      <c r="O185" s="23">
        <f>$E149*Data!P65</f>
        <v/>
      </c>
      <c r="P185" s="23">
        <f>$E149*Data!Q65</f>
        <v/>
      </c>
      <c r="Q185" s="23">
        <f>$E149*Data!R65</f>
        <v/>
      </c>
      <c r="R185" s="23">
        <f>$E149*Data!S65</f>
        <v/>
      </c>
      <c r="S185" s="23">
        <f>$E149*Data!T65</f>
        <v/>
      </c>
      <c r="T185" s="23">
        <f>$E149*Data!U65</f>
        <v/>
      </c>
      <c r="U185" s="23">
        <f>$E149*Data!V65</f>
        <v/>
      </c>
      <c r="V185" s="23">
        <f>$E149*Data!W65</f>
        <v/>
      </c>
      <c r="W185" s="23">
        <f>$E149*Data!X65</f>
        <v/>
      </c>
      <c r="X185" s="23">
        <f>$E149*Data!Y65</f>
        <v/>
      </c>
      <c r="Y185" s="23">
        <f>$E149*Data!Z65</f>
        <v/>
      </c>
      <c r="Z185" s="23">
        <f>$E149*Data!AA65</f>
        <v/>
      </c>
      <c r="AA185" s="23">
        <f>$E149*Data!AB65</f>
        <v/>
      </c>
      <c r="AB185" s="23">
        <f>$E149*Data!AC65</f>
        <v/>
      </c>
      <c r="AC185" s="23">
        <f>$E149*Data!AD65</f>
        <v/>
      </c>
      <c r="AD185" s="23">
        <f>$E149*Data!AE65</f>
        <v/>
      </c>
      <c r="AE185" s="23">
        <f>$E149*Data!AF65</f>
        <v/>
      </c>
      <c r="AF185" s="23">
        <f>$E149*Data!AG65</f>
        <v/>
      </c>
      <c r="AG185" s="23">
        <f>$E149*Data!AH65</f>
        <v/>
      </c>
      <c r="AH185" s="23">
        <f>$E149*Data!AI65</f>
        <v/>
      </c>
      <c r="AI185" s="23">
        <f>$E149*Data!AJ65</f>
        <v/>
      </c>
    </row>
    <row r="186" ht="15.75" customHeight="1" s="120">
      <c r="A186" s="16" t="inlineStr">
        <is>
          <t xml:space="preserve">      Distillate Fuel Oil</t>
        </is>
      </c>
      <c r="B186" s="10" t="n"/>
      <c r="C186" s="10" t="n"/>
      <c r="D186" s="23">
        <f>$E150*Data!E66</f>
        <v/>
      </c>
      <c r="E186" s="23">
        <f>$E150*Data!F66</f>
        <v/>
      </c>
      <c r="F186" s="23">
        <f>$E150*Data!G66</f>
        <v/>
      </c>
      <c r="G186" s="23">
        <f>$E150*Data!H66</f>
        <v/>
      </c>
      <c r="H186" s="23">
        <f>$E150*Data!I66</f>
        <v/>
      </c>
      <c r="I186" s="23">
        <f>$E150*Data!J66</f>
        <v/>
      </c>
      <c r="J186" s="23">
        <f>$E150*Data!K66</f>
        <v/>
      </c>
      <c r="K186" s="23">
        <f>$E150*Data!L66</f>
        <v/>
      </c>
      <c r="L186" s="23">
        <f>$E150*Data!M66</f>
        <v/>
      </c>
      <c r="M186" s="23">
        <f>$E150*Data!N66</f>
        <v/>
      </c>
      <c r="N186" s="23">
        <f>$E150*Data!O66</f>
        <v/>
      </c>
      <c r="O186" s="23">
        <f>$E150*Data!P66</f>
        <v/>
      </c>
      <c r="P186" s="23">
        <f>$E150*Data!Q66</f>
        <v/>
      </c>
      <c r="Q186" s="23">
        <f>$E150*Data!R66</f>
        <v/>
      </c>
      <c r="R186" s="23">
        <f>$E150*Data!S66</f>
        <v/>
      </c>
      <c r="S186" s="23">
        <f>$E150*Data!T66</f>
        <v/>
      </c>
      <c r="T186" s="23">
        <f>$E150*Data!U66</f>
        <v/>
      </c>
      <c r="U186" s="23">
        <f>$E150*Data!V66</f>
        <v/>
      </c>
      <c r="V186" s="23">
        <f>$E150*Data!W66</f>
        <v/>
      </c>
      <c r="W186" s="23">
        <f>$E150*Data!X66</f>
        <v/>
      </c>
      <c r="X186" s="23">
        <f>$E150*Data!Y66</f>
        <v/>
      </c>
      <c r="Y186" s="23">
        <f>$E150*Data!Z66</f>
        <v/>
      </c>
      <c r="Z186" s="23">
        <f>$E150*Data!AA66</f>
        <v/>
      </c>
      <c r="AA186" s="23">
        <f>$E150*Data!AB66</f>
        <v/>
      </c>
      <c r="AB186" s="23">
        <f>$E150*Data!AC66</f>
        <v/>
      </c>
      <c r="AC186" s="23">
        <f>$E150*Data!AD66</f>
        <v/>
      </c>
      <c r="AD186" s="23">
        <f>$E150*Data!AE66</f>
        <v/>
      </c>
      <c r="AE186" s="23">
        <f>$E150*Data!AF66</f>
        <v/>
      </c>
      <c r="AF186" s="23">
        <f>$E150*Data!AG66</f>
        <v/>
      </c>
      <c r="AG186" s="23">
        <f>$E150*Data!AH66</f>
        <v/>
      </c>
      <c r="AH186" s="23">
        <f>$E150*Data!AI66</f>
        <v/>
      </c>
      <c r="AI186" s="23">
        <f>$E150*Data!AJ66</f>
        <v/>
      </c>
    </row>
    <row r="187" ht="15.75" customHeight="1" s="120">
      <c r="A187" s="16" t="inlineStr">
        <is>
          <t xml:space="preserve">      Motor Gasoline</t>
        </is>
      </c>
      <c r="B187" s="10" t="n"/>
      <c r="C187" s="10" t="n"/>
      <c r="D187" s="23">
        <f>$E151*Data!E67</f>
        <v/>
      </c>
      <c r="E187" s="23">
        <f>$E151*Data!F67</f>
        <v/>
      </c>
      <c r="F187" s="23">
        <f>$E151*Data!G67</f>
        <v/>
      </c>
      <c r="G187" s="23">
        <f>$E151*Data!H67</f>
        <v/>
      </c>
      <c r="H187" s="23">
        <f>$E151*Data!I67</f>
        <v/>
      </c>
      <c r="I187" s="23">
        <f>$E151*Data!J67</f>
        <v/>
      </c>
      <c r="J187" s="23">
        <f>$E151*Data!K67</f>
        <v/>
      </c>
      <c r="K187" s="23">
        <f>$E151*Data!L67</f>
        <v/>
      </c>
      <c r="L187" s="23">
        <f>$E151*Data!M67</f>
        <v/>
      </c>
      <c r="M187" s="23">
        <f>$E151*Data!N67</f>
        <v/>
      </c>
      <c r="N187" s="23">
        <f>$E151*Data!O67</f>
        <v/>
      </c>
      <c r="O187" s="23">
        <f>$E151*Data!P67</f>
        <v/>
      </c>
      <c r="P187" s="23">
        <f>$E151*Data!Q67</f>
        <v/>
      </c>
      <c r="Q187" s="23">
        <f>$E151*Data!R67</f>
        <v/>
      </c>
      <c r="R187" s="23">
        <f>$E151*Data!S67</f>
        <v/>
      </c>
      <c r="S187" s="23">
        <f>$E151*Data!T67</f>
        <v/>
      </c>
      <c r="T187" s="23">
        <f>$E151*Data!U67</f>
        <v/>
      </c>
      <c r="U187" s="23">
        <f>$E151*Data!V67</f>
        <v/>
      </c>
      <c r="V187" s="23">
        <f>$E151*Data!W67</f>
        <v/>
      </c>
      <c r="W187" s="23">
        <f>$E151*Data!X67</f>
        <v/>
      </c>
      <c r="X187" s="23">
        <f>$E151*Data!Y67</f>
        <v/>
      </c>
      <c r="Y187" s="23">
        <f>$E151*Data!Z67</f>
        <v/>
      </c>
      <c r="Z187" s="23">
        <f>$E151*Data!AA67</f>
        <v/>
      </c>
      <c r="AA187" s="23">
        <f>$E151*Data!AB67</f>
        <v/>
      </c>
      <c r="AB187" s="23">
        <f>$E151*Data!AC67</f>
        <v/>
      </c>
      <c r="AC187" s="23">
        <f>$E151*Data!AD67</f>
        <v/>
      </c>
      <c r="AD187" s="23">
        <f>$E151*Data!AE67</f>
        <v/>
      </c>
      <c r="AE187" s="23">
        <f>$E151*Data!AF67</f>
        <v/>
      </c>
      <c r="AF187" s="23">
        <f>$E151*Data!AG67</f>
        <v/>
      </c>
      <c r="AG187" s="23">
        <f>$E151*Data!AH67</f>
        <v/>
      </c>
      <c r="AH187" s="23">
        <f>$E151*Data!AI67</f>
        <v/>
      </c>
      <c r="AI187" s="23">
        <f>$E151*Data!AJ67</f>
        <v/>
      </c>
    </row>
    <row r="188" ht="15.75" customHeight="1" s="120">
      <c r="A188" s="16" t="inlineStr">
        <is>
          <t xml:space="preserve">      Other Petroleum 1/</t>
        </is>
      </c>
      <c r="B188" s="10" t="n"/>
      <c r="C188" s="10" t="n"/>
      <c r="D188" s="23">
        <f>$E152*Data!E68</f>
        <v/>
      </c>
      <c r="E188" s="23">
        <f>$E152*Data!F68</f>
        <v/>
      </c>
      <c r="F188" s="23">
        <f>$E152*Data!G68</f>
        <v/>
      </c>
      <c r="G188" s="23">
        <f>$E152*Data!H68</f>
        <v/>
      </c>
      <c r="H188" s="23">
        <f>$E152*Data!I68</f>
        <v/>
      </c>
      <c r="I188" s="23">
        <f>$E152*Data!J68</f>
        <v/>
      </c>
      <c r="J188" s="23">
        <f>$E152*Data!K68</f>
        <v/>
      </c>
      <c r="K188" s="23">
        <f>$E152*Data!L68</f>
        <v/>
      </c>
      <c r="L188" s="23">
        <f>$E152*Data!M68</f>
        <v/>
      </c>
      <c r="M188" s="23">
        <f>$E152*Data!N68</f>
        <v/>
      </c>
      <c r="N188" s="23">
        <f>$E152*Data!O68</f>
        <v/>
      </c>
      <c r="O188" s="23">
        <f>$E152*Data!P68</f>
        <v/>
      </c>
      <c r="P188" s="23">
        <f>$E152*Data!Q68</f>
        <v/>
      </c>
      <c r="Q188" s="23">
        <f>$E152*Data!R68</f>
        <v/>
      </c>
      <c r="R188" s="23">
        <f>$E152*Data!S68</f>
        <v/>
      </c>
      <c r="S188" s="23">
        <f>$E152*Data!T68</f>
        <v/>
      </c>
      <c r="T188" s="23">
        <f>$E152*Data!U68</f>
        <v/>
      </c>
      <c r="U188" s="23">
        <f>$E152*Data!V68</f>
        <v/>
      </c>
      <c r="V188" s="23">
        <f>$E152*Data!W68</f>
        <v/>
      </c>
      <c r="W188" s="23">
        <f>$E152*Data!X68</f>
        <v/>
      </c>
      <c r="X188" s="23">
        <f>$E152*Data!Y68</f>
        <v/>
      </c>
      <c r="Y188" s="23">
        <f>$E152*Data!Z68</f>
        <v/>
      </c>
      <c r="Z188" s="23">
        <f>$E152*Data!AA68</f>
        <v/>
      </c>
      <c r="AA188" s="23">
        <f>$E152*Data!AB68</f>
        <v/>
      </c>
      <c r="AB188" s="23">
        <f>$E152*Data!AC68</f>
        <v/>
      </c>
      <c r="AC188" s="23">
        <f>$E152*Data!AD68</f>
        <v/>
      </c>
      <c r="AD188" s="23">
        <f>$E152*Data!AE68</f>
        <v/>
      </c>
      <c r="AE188" s="23">
        <f>$E152*Data!AF68</f>
        <v/>
      </c>
      <c r="AF188" s="23">
        <f>$E152*Data!AG68</f>
        <v/>
      </c>
      <c r="AG188" s="23">
        <f>$E152*Data!AH68</f>
        <v/>
      </c>
      <c r="AH188" s="23">
        <f>$E152*Data!AI68</f>
        <v/>
      </c>
      <c r="AI188" s="23">
        <f>$E152*Data!AJ68</f>
        <v/>
      </c>
    </row>
    <row r="189" ht="15.75" customHeight="1" s="120">
      <c r="A189" s="16" t="inlineStr">
        <is>
          <t xml:space="preserve">      Natural Gas</t>
        </is>
      </c>
      <c r="B189" s="10" t="n"/>
      <c r="C189" s="10" t="n"/>
      <c r="D189" s="23">
        <f>$E153*Data!E70</f>
        <v/>
      </c>
      <c r="E189" s="23">
        <f>$E153*Data!F70</f>
        <v/>
      </c>
      <c r="F189" s="23">
        <f>$E153*Data!G70</f>
        <v/>
      </c>
      <c r="G189" s="23">
        <f>$E153*Data!H70</f>
        <v/>
      </c>
      <c r="H189" s="23">
        <f>$E153*Data!I70</f>
        <v/>
      </c>
      <c r="I189" s="23">
        <f>$E153*Data!J70</f>
        <v/>
      </c>
      <c r="J189" s="23">
        <f>$E153*Data!K70</f>
        <v/>
      </c>
      <c r="K189" s="23">
        <f>$E153*Data!L70</f>
        <v/>
      </c>
      <c r="L189" s="23">
        <f>$E153*Data!M70</f>
        <v/>
      </c>
      <c r="M189" s="23">
        <f>$E153*Data!N70</f>
        <v/>
      </c>
      <c r="N189" s="23">
        <f>$E153*Data!O70</f>
        <v/>
      </c>
      <c r="O189" s="23">
        <f>$E153*Data!P70</f>
        <v/>
      </c>
      <c r="P189" s="23">
        <f>$E153*Data!Q70</f>
        <v/>
      </c>
      <c r="Q189" s="23">
        <f>$E153*Data!R70</f>
        <v/>
      </c>
      <c r="R189" s="23">
        <f>$E153*Data!S70</f>
        <v/>
      </c>
      <c r="S189" s="23">
        <f>$E153*Data!T70</f>
        <v/>
      </c>
      <c r="T189" s="23">
        <f>$E153*Data!U70</f>
        <v/>
      </c>
      <c r="U189" s="23">
        <f>$E153*Data!V70</f>
        <v/>
      </c>
      <c r="V189" s="23">
        <f>$E153*Data!W70</f>
        <v/>
      </c>
      <c r="W189" s="23">
        <f>$E153*Data!X70</f>
        <v/>
      </c>
      <c r="X189" s="23">
        <f>$E153*Data!Y70</f>
        <v/>
      </c>
      <c r="Y189" s="23">
        <f>$E153*Data!Z70</f>
        <v/>
      </c>
      <c r="Z189" s="23">
        <f>$E153*Data!AA70</f>
        <v/>
      </c>
      <c r="AA189" s="23">
        <f>$E153*Data!AB70</f>
        <v/>
      </c>
      <c r="AB189" s="23">
        <f>$E153*Data!AC70</f>
        <v/>
      </c>
      <c r="AC189" s="23">
        <f>$E153*Data!AD70</f>
        <v/>
      </c>
      <c r="AD189" s="23">
        <f>$E153*Data!AE70</f>
        <v/>
      </c>
      <c r="AE189" s="23">
        <f>$E153*Data!AF70</f>
        <v/>
      </c>
      <c r="AF189" s="23">
        <f>$E153*Data!AG70</f>
        <v/>
      </c>
      <c r="AG189" s="23">
        <f>$E153*Data!AH70</f>
        <v/>
      </c>
      <c r="AH189" s="23">
        <f>$E153*Data!AI70</f>
        <v/>
      </c>
      <c r="AI189" s="23">
        <f>$E153*Data!AJ70</f>
        <v/>
      </c>
    </row>
    <row r="190" ht="15.75" customHeight="1" s="120">
      <c r="A190" s="16" t="inlineStr">
        <is>
          <t xml:space="preserve">      Lease and Plant Fuel 2/</t>
        </is>
      </c>
      <c r="B190" s="10" t="n"/>
      <c r="C190" s="10" t="n"/>
      <c r="D190" s="23">
        <f>$E154*Data!E71</f>
        <v/>
      </c>
      <c r="E190" s="23">
        <f>$E154*Data!F71</f>
        <v/>
      </c>
      <c r="F190" s="23">
        <f>$E154*Data!G71</f>
        <v/>
      </c>
      <c r="G190" s="23">
        <f>$E154*Data!H71</f>
        <v/>
      </c>
      <c r="H190" s="23">
        <f>$E154*Data!I71</f>
        <v/>
      </c>
      <c r="I190" s="23">
        <f>$E154*Data!J71</f>
        <v/>
      </c>
      <c r="J190" s="23">
        <f>$E154*Data!K71</f>
        <v/>
      </c>
      <c r="K190" s="23">
        <f>$E154*Data!L71</f>
        <v/>
      </c>
      <c r="L190" s="23">
        <f>$E154*Data!M71</f>
        <v/>
      </c>
      <c r="M190" s="23">
        <f>$E154*Data!N71</f>
        <v/>
      </c>
      <c r="N190" s="23">
        <f>$E154*Data!O71</f>
        <v/>
      </c>
      <c r="O190" s="23">
        <f>$E154*Data!P71</f>
        <v/>
      </c>
      <c r="P190" s="23">
        <f>$E154*Data!Q71</f>
        <v/>
      </c>
      <c r="Q190" s="23">
        <f>$E154*Data!R71</f>
        <v/>
      </c>
      <c r="R190" s="23">
        <f>$E154*Data!S71</f>
        <v/>
      </c>
      <c r="S190" s="23">
        <f>$E154*Data!T71</f>
        <v/>
      </c>
      <c r="T190" s="23">
        <f>$E154*Data!U71</f>
        <v/>
      </c>
      <c r="U190" s="23">
        <f>$E154*Data!V71</f>
        <v/>
      </c>
      <c r="V190" s="23">
        <f>$E154*Data!W71</f>
        <v/>
      </c>
      <c r="W190" s="23">
        <f>$E154*Data!X71</f>
        <v/>
      </c>
      <c r="X190" s="23">
        <f>$E154*Data!Y71</f>
        <v/>
      </c>
      <c r="Y190" s="23">
        <f>$E154*Data!Z71</f>
        <v/>
      </c>
      <c r="Z190" s="23">
        <f>$E154*Data!AA71</f>
        <v/>
      </c>
      <c r="AA190" s="23">
        <f>$E154*Data!AB71</f>
        <v/>
      </c>
      <c r="AB190" s="23">
        <f>$E154*Data!AC71</f>
        <v/>
      </c>
      <c r="AC190" s="23">
        <f>$E154*Data!AD71</f>
        <v/>
      </c>
      <c r="AD190" s="23">
        <f>$E154*Data!AE71</f>
        <v/>
      </c>
      <c r="AE190" s="23">
        <f>$E154*Data!AF71</f>
        <v/>
      </c>
      <c r="AF190" s="23">
        <f>$E154*Data!AG71</f>
        <v/>
      </c>
      <c r="AG190" s="23">
        <f>$E154*Data!AH71</f>
        <v/>
      </c>
      <c r="AH190" s="23">
        <f>$E154*Data!AI71</f>
        <v/>
      </c>
      <c r="AI190" s="23">
        <f>$E154*Data!AJ71</f>
        <v/>
      </c>
    </row>
    <row r="191" ht="15.75" customHeight="1" s="120">
      <c r="A191" s="16" t="inlineStr">
        <is>
          <t xml:space="preserve">      Steam Coal</t>
        </is>
      </c>
      <c r="B191" s="10" t="n"/>
      <c r="C191" s="10" t="n"/>
      <c r="D191" s="23">
        <f>$E155*Data!E72</f>
        <v/>
      </c>
      <c r="E191" s="23">
        <f>$E155*Data!F72</f>
        <v/>
      </c>
      <c r="F191" s="23">
        <f>$E155*Data!G72</f>
        <v/>
      </c>
      <c r="G191" s="23">
        <f>$E155*Data!H72</f>
        <v/>
      </c>
      <c r="H191" s="23">
        <f>$E155*Data!I72</f>
        <v/>
      </c>
      <c r="I191" s="23">
        <f>$E155*Data!J72</f>
        <v/>
      </c>
      <c r="J191" s="23">
        <f>$E155*Data!K72</f>
        <v/>
      </c>
      <c r="K191" s="23">
        <f>$E155*Data!L72</f>
        <v/>
      </c>
      <c r="L191" s="23">
        <f>$E155*Data!M72</f>
        <v/>
      </c>
      <c r="M191" s="23">
        <f>$E155*Data!N72</f>
        <v/>
      </c>
      <c r="N191" s="23">
        <f>$E155*Data!O72</f>
        <v/>
      </c>
      <c r="O191" s="23">
        <f>$E155*Data!P72</f>
        <v/>
      </c>
      <c r="P191" s="23">
        <f>$E155*Data!Q72</f>
        <v/>
      </c>
      <c r="Q191" s="23">
        <f>$E155*Data!R72</f>
        <v/>
      </c>
      <c r="R191" s="23">
        <f>$E155*Data!S72</f>
        <v/>
      </c>
      <c r="S191" s="23">
        <f>$E155*Data!T72</f>
        <v/>
      </c>
      <c r="T191" s="23">
        <f>$E155*Data!U72</f>
        <v/>
      </c>
      <c r="U191" s="23">
        <f>$E155*Data!V72</f>
        <v/>
      </c>
      <c r="V191" s="23">
        <f>$E155*Data!W72</f>
        <v/>
      </c>
      <c r="W191" s="23">
        <f>$E155*Data!X72</f>
        <v/>
      </c>
      <c r="X191" s="23">
        <f>$E155*Data!Y72</f>
        <v/>
      </c>
      <c r="Y191" s="23">
        <f>$E155*Data!Z72</f>
        <v/>
      </c>
      <c r="Z191" s="23">
        <f>$E155*Data!AA72</f>
        <v/>
      </c>
      <c r="AA191" s="23">
        <f>$E155*Data!AB72</f>
        <v/>
      </c>
      <c r="AB191" s="23">
        <f>$E155*Data!AC72</f>
        <v/>
      </c>
      <c r="AC191" s="23">
        <f>$E155*Data!AD72</f>
        <v/>
      </c>
      <c r="AD191" s="23">
        <f>$E155*Data!AE72</f>
        <v/>
      </c>
      <c r="AE191" s="23">
        <f>$E155*Data!AF72</f>
        <v/>
      </c>
      <c r="AF191" s="23">
        <f>$E155*Data!AG72</f>
        <v/>
      </c>
      <c r="AG191" s="23">
        <f>$E155*Data!AH72</f>
        <v/>
      </c>
      <c r="AH191" s="23">
        <f>$E155*Data!AI72</f>
        <v/>
      </c>
      <c r="AI191" s="23">
        <f>$E155*Data!AJ72</f>
        <v/>
      </c>
    </row>
    <row r="192" ht="15.75" customHeight="1" s="120">
      <c r="A192" s="16" t="inlineStr">
        <is>
          <t xml:space="preserve">      Renewables</t>
        </is>
      </c>
      <c r="B192" s="10" t="n"/>
      <c r="C192" s="10" t="n"/>
      <c r="D192" s="23">
        <f>$E156*Data!E73</f>
        <v/>
      </c>
      <c r="E192" s="23">
        <f>$E156*Data!F73</f>
        <v/>
      </c>
      <c r="F192" s="23">
        <f>$E156*Data!G73</f>
        <v/>
      </c>
      <c r="G192" s="23">
        <f>$E156*Data!H73</f>
        <v/>
      </c>
      <c r="H192" s="23">
        <f>$E156*Data!I73</f>
        <v/>
      </c>
      <c r="I192" s="23">
        <f>$E156*Data!J73</f>
        <v/>
      </c>
      <c r="J192" s="23">
        <f>$E156*Data!K73</f>
        <v/>
      </c>
      <c r="K192" s="23">
        <f>$E156*Data!L73</f>
        <v/>
      </c>
      <c r="L192" s="23">
        <f>$E156*Data!M73</f>
        <v/>
      </c>
      <c r="M192" s="23">
        <f>$E156*Data!N73</f>
        <v/>
      </c>
      <c r="N192" s="23">
        <f>$E156*Data!O73</f>
        <v/>
      </c>
      <c r="O192" s="23">
        <f>$E156*Data!P73</f>
        <v/>
      </c>
      <c r="P192" s="23">
        <f>$E156*Data!Q73</f>
        <v/>
      </c>
      <c r="Q192" s="23">
        <f>$E156*Data!R73</f>
        <v/>
      </c>
      <c r="R192" s="23">
        <f>$E156*Data!S73</f>
        <v/>
      </c>
      <c r="S192" s="23">
        <f>$E156*Data!T73</f>
        <v/>
      </c>
      <c r="T192" s="23">
        <f>$E156*Data!U73</f>
        <v/>
      </c>
      <c r="U192" s="23">
        <f>$E156*Data!V73</f>
        <v/>
      </c>
      <c r="V192" s="23">
        <f>$E156*Data!W73</f>
        <v/>
      </c>
      <c r="W192" s="23">
        <f>$E156*Data!X73</f>
        <v/>
      </c>
      <c r="X192" s="23">
        <f>$E156*Data!Y73</f>
        <v/>
      </c>
      <c r="Y192" s="23">
        <f>$E156*Data!Z73</f>
        <v/>
      </c>
      <c r="Z192" s="23">
        <f>$E156*Data!AA73</f>
        <v/>
      </c>
      <c r="AA192" s="23">
        <f>$E156*Data!AB73</f>
        <v/>
      </c>
      <c r="AB192" s="23">
        <f>$E156*Data!AC73</f>
        <v/>
      </c>
      <c r="AC192" s="23">
        <f>$E156*Data!AD73</f>
        <v/>
      </c>
      <c r="AD192" s="23">
        <f>$E156*Data!AE73</f>
        <v/>
      </c>
      <c r="AE192" s="23">
        <f>$E156*Data!AF73</f>
        <v/>
      </c>
      <c r="AF192" s="23">
        <f>$E156*Data!AG73</f>
        <v/>
      </c>
      <c r="AG192" s="23">
        <f>$E156*Data!AH73</f>
        <v/>
      </c>
      <c r="AH192" s="23">
        <f>$E156*Data!AI73</f>
        <v/>
      </c>
      <c r="AI192" s="23">
        <f>$E156*Data!AJ73</f>
        <v/>
      </c>
    </row>
    <row r="193" ht="15.75" customHeight="1" s="120">
      <c r="A193" s="16" t="inlineStr">
        <is>
          <t xml:space="preserve">      Purchased Electricity</t>
        </is>
      </c>
      <c r="B193" s="10" t="n"/>
      <c r="C193" s="10" t="n"/>
      <c r="D193" s="23">
        <f>$E157*Data!E74</f>
        <v/>
      </c>
      <c r="E193" s="23">
        <f>$E157*Data!F74</f>
        <v/>
      </c>
      <c r="F193" s="23">
        <f>$E157*Data!G74</f>
        <v/>
      </c>
      <c r="G193" s="23">
        <f>$E157*Data!H74</f>
        <v/>
      </c>
      <c r="H193" s="23">
        <f>$E157*Data!I74</f>
        <v/>
      </c>
      <c r="I193" s="23">
        <f>$E157*Data!J74</f>
        <v/>
      </c>
      <c r="J193" s="23">
        <f>$E157*Data!K74</f>
        <v/>
      </c>
      <c r="K193" s="23">
        <f>$E157*Data!L74</f>
        <v/>
      </c>
      <c r="L193" s="23">
        <f>$E157*Data!M74</f>
        <v/>
      </c>
      <c r="M193" s="23">
        <f>$E157*Data!N74</f>
        <v/>
      </c>
      <c r="N193" s="23">
        <f>$E157*Data!O74</f>
        <v/>
      </c>
      <c r="O193" s="23">
        <f>$E157*Data!P74</f>
        <v/>
      </c>
      <c r="P193" s="23">
        <f>$E157*Data!Q74</f>
        <v/>
      </c>
      <c r="Q193" s="23">
        <f>$E157*Data!R74</f>
        <v/>
      </c>
      <c r="R193" s="23">
        <f>$E157*Data!S74</f>
        <v/>
      </c>
      <c r="S193" s="23">
        <f>$E157*Data!T74</f>
        <v/>
      </c>
      <c r="T193" s="23">
        <f>$E157*Data!U74</f>
        <v/>
      </c>
      <c r="U193" s="23">
        <f>$E157*Data!V74</f>
        <v/>
      </c>
      <c r="V193" s="23">
        <f>$E157*Data!W74</f>
        <v/>
      </c>
      <c r="W193" s="23">
        <f>$E157*Data!X74</f>
        <v/>
      </c>
      <c r="X193" s="23">
        <f>$E157*Data!Y74</f>
        <v/>
      </c>
      <c r="Y193" s="23">
        <f>$E157*Data!Z74</f>
        <v/>
      </c>
      <c r="Z193" s="23">
        <f>$E157*Data!AA74</f>
        <v/>
      </c>
      <c r="AA193" s="23">
        <f>$E157*Data!AB74</f>
        <v/>
      </c>
      <c r="AB193" s="23">
        <f>$E157*Data!AC74</f>
        <v/>
      </c>
      <c r="AC193" s="23">
        <f>$E157*Data!AD74</f>
        <v/>
      </c>
      <c r="AD193" s="23">
        <f>$E157*Data!AE74</f>
        <v/>
      </c>
      <c r="AE193" s="23">
        <f>$E157*Data!AF74</f>
        <v/>
      </c>
      <c r="AF193" s="23">
        <f>$E157*Data!AG74</f>
        <v/>
      </c>
      <c r="AG193" s="23">
        <f>$E157*Data!AH74</f>
        <v/>
      </c>
      <c r="AH193" s="23">
        <f>$E157*Data!AI74</f>
        <v/>
      </c>
      <c r="AI193" s="23">
        <f>$E157*Data!AJ74</f>
        <v/>
      </c>
    </row>
    <row r="194" ht="15.75" customHeight="1" s="120">
      <c r="A194" s="10" t="n"/>
      <c r="B194" s="10" t="n"/>
      <c r="C194" s="10" t="n"/>
      <c r="D194" s="10" t="n"/>
      <c r="E194" s="10" t="n"/>
      <c r="F194" s="10" t="n"/>
      <c r="H194" s="10" t="n"/>
      <c r="I194" s="10" t="n"/>
      <c r="J194" s="10" t="n"/>
      <c r="K194" s="10" t="n"/>
      <c r="L194" s="10" t="n"/>
      <c r="M194" s="10" t="n"/>
    </row>
    <row r="195" ht="15.75" customHeight="1" s="120">
      <c r="A195" s="109" t="inlineStr">
        <is>
          <t>OVERALL Mining Energy Use</t>
        </is>
      </c>
      <c r="B195" s="110" t="n"/>
      <c r="C195" s="111" t="n"/>
      <c r="D195" s="111" t="n"/>
      <c r="E195" s="111" t="n"/>
      <c r="F195" s="111" t="n"/>
      <c r="G195" s="111" t="n"/>
      <c r="H195" s="111" t="n"/>
      <c r="I195" s="111" t="n"/>
      <c r="J195" s="111" t="n"/>
      <c r="K195" s="111" t="n"/>
      <c r="L195" s="111" t="n"/>
      <c r="M195" s="111" t="n"/>
      <c r="N195" s="111" t="n"/>
      <c r="O195" s="111" t="n"/>
      <c r="P195" s="111" t="n"/>
      <c r="Q195" s="111" t="n"/>
      <c r="R195" s="111" t="n"/>
      <c r="S195" s="111" t="n"/>
      <c r="T195" s="111" t="n"/>
      <c r="U195" s="111" t="n"/>
      <c r="V195" s="111" t="n"/>
      <c r="W195" s="111" t="n"/>
      <c r="X195" s="111" t="n"/>
      <c r="Y195" s="111" t="n"/>
      <c r="Z195" s="111" t="n"/>
      <c r="AA195" s="111" t="n"/>
      <c r="AB195" s="111" t="n"/>
      <c r="AC195" s="111" t="n"/>
      <c r="AD195" s="111" t="n"/>
      <c r="AE195" s="111" t="n"/>
      <c r="AF195" s="111" t="n"/>
      <c r="AG195" s="111" t="n"/>
      <c r="AH195" s="111" t="n"/>
      <c r="AI195" s="111" t="n"/>
    </row>
    <row r="196" ht="15.75" customHeight="1" s="120">
      <c r="A196" s="39" t="n"/>
      <c r="B196" s="122" t="n">
        <v>2017</v>
      </c>
      <c r="C196" s="122" t="n">
        <v>2018</v>
      </c>
      <c r="D196" s="122" t="n">
        <v>2019</v>
      </c>
      <c r="E196" s="122" t="n">
        <v>2020</v>
      </c>
      <c r="F196" s="122" t="n">
        <v>2021</v>
      </c>
      <c r="G196" s="122" t="n">
        <v>2022</v>
      </c>
      <c r="H196" s="122" t="n">
        <v>2023</v>
      </c>
      <c r="I196" s="122" t="n">
        <v>2024</v>
      </c>
      <c r="J196" s="122" t="n">
        <v>2025</v>
      </c>
      <c r="K196" s="122" t="n">
        <v>2026</v>
      </c>
      <c r="L196" s="122" t="n">
        <v>2027</v>
      </c>
      <c r="M196" s="122" t="n">
        <v>2028</v>
      </c>
      <c r="N196" s="122" t="n">
        <v>2029</v>
      </c>
      <c r="O196" s="122" t="n">
        <v>2030</v>
      </c>
      <c r="P196" s="122" t="n">
        <v>2031</v>
      </c>
      <c r="Q196" s="122" t="n">
        <v>2032</v>
      </c>
      <c r="R196" s="122" t="n">
        <v>2033</v>
      </c>
      <c r="S196" s="122" t="n">
        <v>2034</v>
      </c>
      <c r="T196" s="122" t="n">
        <v>2035</v>
      </c>
      <c r="U196" s="122" t="n">
        <v>2036</v>
      </c>
      <c r="V196" s="122" t="n">
        <v>2037</v>
      </c>
      <c r="W196" s="122" t="n">
        <v>2038</v>
      </c>
      <c r="X196" s="122" t="n">
        <v>2039</v>
      </c>
      <c r="Y196" s="122" t="n">
        <v>2040</v>
      </c>
      <c r="Z196" s="122" t="n">
        <v>2041</v>
      </c>
      <c r="AA196" s="122" t="n">
        <v>2042</v>
      </c>
      <c r="AB196" s="122" t="n">
        <v>2043</v>
      </c>
      <c r="AC196" s="122" t="n">
        <v>2044</v>
      </c>
      <c r="AD196" s="122" t="n">
        <v>2045</v>
      </c>
      <c r="AE196" s="122" t="n">
        <v>2046</v>
      </c>
      <c r="AF196" s="122" t="n">
        <v>2047</v>
      </c>
      <c r="AG196" s="122" t="n">
        <v>2048</v>
      </c>
      <c r="AH196" s="122" t="n">
        <v>2049</v>
      </c>
      <c r="AI196" s="122" t="n">
        <v>2050</v>
      </c>
    </row>
    <row r="197" ht="15.75" customHeight="1" s="120">
      <c r="A197" s="39" t="inlineStr">
        <is>
          <t>electricity</t>
        </is>
      </c>
      <c r="B197" s="122" t="n"/>
      <c r="C197" s="122" t="n"/>
      <c r="D197" s="122" t="n">
        <v>24030308291326.69</v>
      </c>
      <c r="E197" s="122" t="n">
        <v>22923979117770.64</v>
      </c>
      <c r="F197" s="122" t="n">
        <v>23802794500260.25</v>
      </c>
      <c r="G197" s="122" t="n">
        <v>24502573797686.84</v>
      </c>
      <c r="H197" s="122" t="n">
        <v>24656359996644.68</v>
      </c>
      <c r="I197" s="122" t="n">
        <v>24927469017824.38</v>
      </c>
      <c r="J197" s="122" t="n">
        <v>25182343083959.37</v>
      </c>
      <c r="K197" s="122" t="n">
        <v>25518394740082.73</v>
      </c>
      <c r="L197" s="122" t="n">
        <v>25550135854300.71</v>
      </c>
      <c r="M197" s="122" t="n">
        <v>25551452175278.09</v>
      </c>
      <c r="N197" s="122" t="n">
        <v>25576328306256.3</v>
      </c>
      <c r="O197" s="122" t="n">
        <v>25542813433735.8</v>
      </c>
      <c r="P197" s="122" t="n">
        <v>25436511328790.07</v>
      </c>
      <c r="Q197" s="122" t="n">
        <v>25380980582825.14</v>
      </c>
      <c r="R197" s="122" t="n">
        <v>25313147564756.34</v>
      </c>
      <c r="S197" s="122" t="n">
        <v>25302433276475.02</v>
      </c>
      <c r="T197" s="122" t="n">
        <v>25225364938865.63</v>
      </c>
      <c r="U197" s="122" t="n">
        <v>25122447702761.56</v>
      </c>
      <c r="V197" s="122" t="n">
        <v>25012059472153.43</v>
      </c>
      <c r="W197" s="122" t="n">
        <v>24932193562584.16</v>
      </c>
      <c r="X197" s="122" t="n">
        <v>24876045241996.67</v>
      </c>
      <c r="Y197" s="122" t="n">
        <v>24926688947587.89</v>
      </c>
      <c r="Z197" s="122" t="n">
        <v>24936026511559.7</v>
      </c>
      <c r="AA197" s="122" t="n">
        <v>24942756918609.86</v>
      </c>
      <c r="AB197" s="122" t="n">
        <v>24929395990624.28</v>
      </c>
      <c r="AC197" s="122" t="n">
        <v>24854484371486.17</v>
      </c>
      <c r="AD197" s="122" t="n">
        <v>24764830535569.43</v>
      </c>
      <c r="AE197" s="122" t="n">
        <v>24647249972177.19</v>
      </c>
      <c r="AF197" s="122" t="n">
        <v>24575043037758.98</v>
      </c>
      <c r="AG197" s="122" t="n">
        <v>24503985288145.95</v>
      </c>
      <c r="AH197" s="122" t="n">
        <v>24451289314681.73</v>
      </c>
      <c r="AI197" s="122" t="n">
        <v>24270753416403.15</v>
      </c>
    </row>
    <row r="198" ht="15.75" customHeight="1" s="120">
      <c r="A198" s="39" t="inlineStr">
        <is>
          <t>coal</t>
        </is>
      </c>
      <c r="B198" s="122" t="n"/>
      <c r="C198" s="122" t="n"/>
      <c r="D198" s="122" t="n">
        <v>4150956887117.861</v>
      </c>
      <c r="E198" s="122" t="n">
        <v>3761952084386.839</v>
      </c>
      <c r="F198" s="122" t="n">
        <v>3935861699922.089</v>
      </c>
      <c r="G198" s="122" t="n">
        <v>4132729708503.315</v>
      </c>
      <c r="H198" s="122" t="n">
        <v>4222837065401.274</v>
      </c>
      <c r="I198" s="122" t="n">
        <v>4311106102287.213</v>
      </c>
      <c r="J198" s="122" t="n">
        <v>4383349464541.789</v>
      </c>
      <c r="K198" s="122" t="n">
        <v>4495075778695.111</v>
      </c>
      <c r="L198" s="122" t="n">
        <v>4544187055741.199</v>
      </c>
      <c r="M198" s="122" t="n">
        <v>4588953222208.429</v>
      </c>
      <c r="N198" s="122" t="n">
        <v>4636583074538.717</v>
      </c>
      <c r="O198" s="122" t="n">
        <v>4698590708802.364</v>
      </c>
      <c r="P198" s="122" t="n">
        <v>4706182438773.121</v>
      </c>
      <c r="Q198" s="122" t="n">
        <v>4716324616227.686</v>
      </c>
      <c r="R198" s="122" t="n">
        <v>4734502628838.122</v>
      </c>
      <c r="S198" s="122" t="n">
        <v>4753661206987.185</v>
      </c>
      <c r="T198" s="122" t="n">
        <v>4778624076192.263</v>
      </c>
      <c r="U198" s="122" t="n">
        <v>4798923451159.73</v>
      </c>
      <c r="V198" s="122" t="n">
        <v>4818911978483.878</v>
      </c>
      <c r="W198" s="122" t="n">
        <v>4835959121027.268</v>
      </c>
      <c r="X198" s="122" t="n">
        <v>4857072957358.8</v>
      </c>
      <c r="Y198" s="122" t="n">
        <v>4880392611392.691</v>
      </c>
      <c r="Z198" s="122" t="n">
        <v>4900745154248.324</v>
      </c>
      <c r="AA198" s="122" t="n">
        <v>4922263804539.701</v>
      </c>
      <c r="AB198" s="122" t="n">
        <v>4943677834147.914</v>
      </c>
      <c r="AC198" s="122" t="n">
        <v>4967340870622.771</v>
      </c>
      <c r="AD198" s="122" t="n">
        <v>4990815558684.42</v>
      </c>
      <c r="AE198" s="122" t="n">
        <v>5017134910666.736</v>
      </c>
      <c r="AF198" s="122" t="n">
        <v>5039656370735.385</v>
      </c>
      <c r="AG198" s="122" t="n">
        <v>5060415754479.149</v>
      </c>
      <c r="AH198" s="122" t="n">
        <v>5082240159106.866</v>
      </c>
      <c r="AI198" s="122" t="n">
        <v>5103025633055.771</v>
      </c>
    </row>
    <row r="199" ht="15.75" customHeight="1" s="120">
      <c r="A199" s="39" t="inlineStr">
        <is>
          <t>natural gas</t>
        </is>
      </c>
      <c r="B199" s="122" t="n"/>
      <c r="C199" s="122" t="n"/>
      <c r="D199" s="122" t="n">
        <v>112796558556721.9</v>
      </c>
      <c r="E199" s="122" t="n">
        <v>120237101842015</v>
      </c>
      <c r="F199" s="122" t="n">
        <v>124979694214021.9</v>
      </c>
      <c r="G199" s="122" t="n">
        <v>129152599876388.2</v>
      </c>
      <c r="H199" s="122" t="n">
        <v>130984111355529</v>
      </c>
      <c r="I199" s="122" t="n">
        <v>133252118978565.2</v>
      </c>
      <c r="J199" s="122" t="n">
        <v>136098810435473</v>
      </c>
      <c r="K199" s="122" t="n">
        <v>137688180193564</v>
      </c>
      <c r="L199" s="122" t="n">
        <v>138439483537176.8</v>
      </c>
      <c r="M199" s="122" t="n">
        <v>139306611697240.1</v>
      </c>
      <c r="N199" s="122" t="n">
        <v>139663968975343.2</v>
      </c>
      <c r="O199" s="122" t="n">
        <v>139433543792293.8</v>
      </c>
      <c r="P199" s="122" t="n">
        <v>139848119617276.8</v>
      </c>
      <c r="Q199" s="122" t="n">
        <v>140772739972584.2</v>
      </c>
      <c r="R199" s="122" t="n">
        <v>141302135516837.1</v>
      </c>
      <c r="S199" s="122" t="n">
        <v>142272683229432.7</v>
      </c>
      <c r="T199" s="122" t="n">
        <v>142569522701674.6</v>
      </c>
      <c r="U199" s="122" t="n">
        <v>142896496765748.8</v>
      </c>
      <c r="V199" s="122" t="n">
        <v>142441916684235.6</v>
      </c>
      <c r="W199" s="122" t="n">
        <v>142720024721021.2</v>
      </c>
      <c r="X199" s="122" t="n">
        <v>143000332794214.1</v>
      </c>
      <c r="Y199" s="122" t="n">
        <v>145074530446154.4</v>
      </c>
      <c r="Z199" s="122" t="n">
        <v>145368715264054.8</v>
      </c>
      <c r="AA199" s="122" t="n">
        <v>145710197465202.9</v>
      </c>
      <c r="AB199" s="122" t="n">
        <v>146071057008386.5</v>
      </c>
      <c r="AC199" s="122" t="n">
        <v>146175525779377.5</v>
      </c>
      <c r="AD199" s="122" t="n">
        <v>145964628143588.9</v>
      </c>
      <c r="AE199" s="122" t="n">
        <v>146085453275115.9</v>
      </c>
      <c r="AF199" s="122" t="n">
        <v>146244281341287.1</v>
      </c>
      <c r="AG199" s="122" t="n">
        <v>146534622448456.7</v>
      </c>
      <c r="AH199" s="122" t="n">
        <v>146621575313147.8</v>
      </c>
      <c r="AI199" s="122" t="n">
        <v>145999174429250</v>
      </c>
    </row>
    <row r="200" ht="15.75" customHeight="1" s="120">
      <c r="A200" s="39" t="inlineStr">
        <is>
          <t>biomass</t>
        </is>
      </c>
      <c r="B200" s="122" t="n"/>
      <c r="C200" s="122" t="n"/>
      <c r="D200" s="122" t="n">
        <v>0</v>
      </c>
      <c r="E200" s="122" t="n">
        <v>0</v>
      </c>
      <c r="F200" s="122" t="n">
        <v>0</v>
      </c>
      <c r="G200" s="122" t="n">
        <v>0</v>
      </c>
      <c r="H200" s="122" t="n">
        <v>0</v>
      </c>
      <c r="I200" s="122" t="n">
        <v>0</v>
      </c>
      <c r="J200" s="122" t="n">
        <v>0</v>
      </c>
      <c r="K200" s="122" t="n">
        <v>0</v>
      </c>
      <c r="L200" s="122" t="n">
        <v>0</v>
      </c>
      <c r="M200" s="122" t="n">
        <v>0</v>
      </c>
      <c r="N200" s="122" t="n">
        <v>0</v>
      </c>
      <c r="O200" s="122" t="n">
        <v>0</v>
      </c>
      <c r="P200" s="122" t="n">
        <v>0</v>
      </c>
      <c r="Q200" s="122" t="n">
        <v>0</v>
      </c>
      <c r="R200" s="122" t="n">
        <v>0</v>
      </c>
      <c r="S200" s="122" t="n">
        <v>0</v>
      </c>
      <c r="T200" s="122" t="n">
        <v>0</v>
      </c>
      <c r="U200" s="122" t="n">
        <v>0</v>
      </c>
      <c r="V200" s="122" t="n">
        <v>0</v>
      </c>
      <c r="W200" s="122" t="n">
        <v>0</v>
      </c>
      <c r="X200" s="122" t="n">
        <v>0</v>
      </c>
      <c r="Y200" s="122" t="n">
        <v>0</v>
      </c>
      <c r="Z200" s="122" t="n">
        <v>0</v>
      </c>
      <c r="AA200" s="122" t="n">
        <v>0</v>
      </c>
      <c r="AB200" s="122" t="n">
        <v>0</v>
      </c>
      <c r="AC200" s="122" t="n">
        <v>0</v>
      </c>
      <c r="AD200" s="122" t="n">
        <v>0</v>
      </c>
      <c r="AE200" s="122" t="n">
        <v>0</v>
      </c>
      <c r="AF200" s="122" t="n">
        <v>0</v>
      </c>
      <c r="AG200" s="122" t="n">
        <v>0</v>
      </c>
      <c r="AH200" s="122" t="n">
        <v>0</v>
      </c>
      <c r="AI200" s="122" t="n">
        <v>0</v>
      </c>
    </row>
    <row r="201" ht="15.75" customHeight="1" s="120">
      <c r="A201" s="39" t="inlineStr">
        <is>
          <t>petroleum diesel</t>
        </is>
      </c>
      <c r="B201" s="122" t="n"/>
      <c r="C201" s="122" t="n"/>
      <c r="D201" s="122" t="n">
        <v>4512049925773.61</v>
      </c>
      <c r="E201" s="122" t="n">
        <v>4208540118793.711</v>
      </c>
      <c r="F201" s="122" t="n">
        <v>4334255583970.947</v>
      </c>
      <c r="G201" s="122" t="n">
        <v>4446152051993.617</v>
      </c>
      <c r="H201" s="122" t="n">
        <v>4443899517978.157</v>
      </c>
      <c r="I201" s="122" t="n">
        <v>4469408127301.582</v>
      </c>
      <c r="J201" s="122" t="n">
        <v>4481409148962.12</v>
      </c>
      <c r="K201" s="122" t="n">
        <v>4539434146266.214</v>
      </c>
      <c r="L201" s="122" t="n">
        <v>4537352409183.498</v>
      </c>
      <c r="M201" s="122" t="n">
        <v>4532021069039.776</v>
      </c>
      <c r="N201" s="122" t="n">
        <v>4530155003528.093</v>
      </c>
      <c r="O201" s="122" t="n">
        <v>4528258492393.028</v>
      </c>
      <c r="P201" s="122" t="n">
        <v>4511178135946.647</v>
      </c>
      <c r="Q201" s="122" t="n">
        <v>4503484737927.781</v>
      </c>
      <c r="R201" s="122" t="n">
        <v>4497564320187.929</v>
      </c>
      <c r="S201" s="122" t="n">
        <v>4494891857627.155</v>
      </c>
      <c r="T201" s="122" t="n">
        <v>4483155099958.331</v>
      </c>
      <c r="U201" s="122" t="n">
        <v>4468209494161.976</v>
      </c>
      <c r="V201" s="122" t="n">
        <v>4453738217110.598</v>
      </c>
      <c r="W201" s="122" t="n">
        <v>4439682628322.992</v>
      </c>
      <c r="X201" s="122" t="n">
        <v>4430787160727.823</v>
      </c>
      <c r="Y201" s="122" t="n">
        <v>4440277674467.074</v>
      </c>
      <c r="Z201" s="122" t="n">
        <v>4443216390535.545</v>
      </c>
      <c r="AA201" s="122" t="n">
        <v>4446494911914.73</v>
      </c>
      <c r="AB201" s="122" t="n">
        <v>4446770650791.561</v>
      </c>
      <c r="AC201" s="122" t="n">
        <v>4438786080074.904</v>
      </c>
      <c r="AD201" s="122" t="n">
        <v>4428092672818.387</v>
      </c>
      <c r="AE201" s="122" t="n">
        <v>4416456074216.84</v>
      </c>
      <c r="AF201" s="122" t="n">
        <v>4408214031997.382</v>
      </c>
      <c r="AG201" s="122" t="n">
        <v>4399542173941.057</v>
      </c>
      <c r="AH201" s="122" t="n">
        <v>4392821046354.369</v>
      </c>
      <c r="AI201" s="122" t="n">
        <v>4368905798180.076</v>
      </c>
    </row>
    <row r="202" ht="15.75" customHeight="1" s="120">
      <c r="A202" s="39" t="inlineStr">
        <is>
          <t>heat</t>
        </is>
      </c>
      <c r="B202" s="122" t="n"/>
      <c r="C202" s="122" t="n"/>
      <c r="D202" s="122" t="n">
        <v>0</v>
      </c>
      <c r="E202" s="122" t="n">
        <v>0</v>
      </c>
      <c r="F202" s="122" t="n">
        <v>0</v>
      </c>
      <c r="G202" s="122" t="n">
        <v>0</v>
      </c>
      <c r="H202" s="122" t="n">
        <v>0</v>
      </c>
      <c r="I202" s="122" t="n">
        <v>0</v>
      </c>
      <c r="J202" s="122" t="n">
        <v>0</v>
      </c>
      <c r="K202" s="122" t="n">
        <v>0</v>
      </c>
      <c r="L202" s="122" t="n">
        <v>0</v>
      </c>
      <c r="M202" s="122" t="n">
        <v>0</v>
      </c>
      <c r="N202" s="122" t="n">
        <v>0</v>
      </c>
      <c r="O202" s="122" t="n">
        <v>0</v>
      </c>
      <c r="P202" s="122" t="n">
        <v>0</v>
      </c>
      <c r="Q202" s="122" t="n">
        <v>0</v>
      </c>
      <c r="R202" s="122" t="n">
        <v>0</v>
      </c>
      <c r="S202" s="122" t="n">
        <v>0</v>
      </c>
      <c r="T202" s="122" t="n">
        <v>0</v>
      </c>
      <c r="U202" s="122" t="n">
        <v>0</v>
      </c>
      <c r="V202" s="122" t="n">
        <v>0</v>
      </c>
      <c r="W202" s="122" t="n">
        <v>0</v>
      </c>
      <c r="X202" s="122" t="n">
        <v>0</v>
      </c>
      <c r="Y202" s="122" t="n">
        <v>0</v>
      </c>
      <c r="Z202" s="122" t="n">
        <v>0</v>
      </c>
      <c r="AA202" s="122" t="n">
        <v>0</v>
      </c>
      <c r="AB202" s="122" t="n">
        <v>0</v>
      </c>
      <c r="AC202" s="122" t="n">
        <v>0</v>
      </c>
      <c r="AD202" s="122" t="n">
        <v>0</v>
      </c>
      <c r="AE202" s="122" t="n">
        <v>0</v>
      </c>
      <c r="AF202" s="122" t="n">
        <v>0</v>
      </c>
      <c r="AG202" s="122" t="n">
        <v>0</v>
      </c>
      <c r="AH202" s="122" t="n">
        <v>0</v>
      </c>
      <c r="AI202" s="122" t="n">
        <v>0</v>
      </c>
    </row>
    <row r="203" ht="15.75" customHeight="1" s="120">
      <c r="A203" s="39" t="inlineStr">
        <is>
          <t>crude oil</t>
        </is>
      </c>
      <c r="B203" s="122" t="n"/>
      <c r="C203" s="122" t="n"/>
      <c r="D203" s="122" t="n">
        <v>0</v>
      </c>
      <c r="E203" s="122" t="n">
        <v>0</v>
      </c>
      <c r="F203" s="122" t="n">
        <v>0</v>
      </c>
      <c r="G203" s="122" t="n">
        <v>0</v>
      </c>
      <c r="H203" s="122" t="n">
        <v>0</v>
      </c>
      <c r="I203" s="122" t="n">
        <v>0</v>
      </c>
      <c r="J203" s="122" t="n">
        <v>0</v>
      </c>
      <c r="K203" s="122" t="n">
        <v>0</v>
      </c>
      <c r="L203" s="122" t="n">
        <v>0</v>
      </c>
      <c r="M203" s="122" t="n">
        <v>0</v>
      </c>
      <c r="N203" s="122" t="n">
        <v>0</v>
      </c>
      <c r="O203" s="122" t="n">
        <v>0</v>
      </c>
      <c r="P203" s="122" t="n">
        <v>0</v>
      </c>
      <c r="Q203" s="122" t="n">
        <v>0</v>
      </c>
      <c r="R203" s="122" t="n">
        <v>0</v>
      </c>
      <c r="S203" s="122" t="n">
        <v>0</v>
      </c>
      <c r="T203" s="122" t="n">
        <v>0</v>
      </c>
      <c r="U203" s="122" t="n">
        <v>0</v>
      </c>
      <c r="V203" s="122" t="n">
        <v>0</v>
      </c>
      <c r="W203" s="122" t="n">
        <v>0</v>
      </c>
      <c r="X203" s="122" t="n">
        <v>0</v>
      </c>
      <c r="Y203" s="122" t="n">
        <v>0</v>
      </c>
      <c r="Z203" s="122" t="n">
        <v>0</v>
      </c>
      <c r="AA203" s="122" t="n">
        <v>0</v>
      </c>
      <c r="AB203" s="122" t="n">
        <v>0</v>
      </c>
      <c r="AC203" s="122" t="n">
        <v>0</v>
      </c>
      <c r="AD203" s="122" t="n">
        <v>0</v>
      </c>
      <c r="AE203" s="122" t="n">
        <v>0</v>
      </c>
      <c r="AF203" s="122" t="n">
        <v>0</v>
      </c>
      <c r="AG203" s="122" t="n">
        <v>0</v>
      </c>
      <c r="AH203" s="122" t="n">
        <v>0</v>
      </c>
      <c r="AI203" s="122" t="n">
        <v>0</v>
      </c>
    </row>
    <row r="204" ht="15.75" customHeight="1" s="120">
      <c r="A204" s="39" t="inlineStr">
        <is>
          <t>heavy or residual oil</t>
        </is>
      </c>
      <c r="B204" s="122" t="n"/>
      <c r="C204" s="122" t="n"/>
      <c r="D204" s="122" t="n">
        <v>55528937310.04016</v>
      </c>
      <c r="E204" s="122" t="n">
        <v>46733552498.79854</v>
      </c>
      <c r="F204" s="122" t="n">
        <v>52923364616.94073</v>
      </c>
      <c r="G204" s="122" t="n">
        <v>59001864695.91435</v>
      </c>
      <c r="H204" s="122" t="n">
        <v>61418977005.71708</v>
      </c>
      <c r="I204" s="122" t="n">
        <v>64278036821.08811</v>
      </c>
      <c r="J204" s="122" t="n">
        <v>67032305596.69951</v>
      </c>
      <c r="K204" s="122" t="n">
        <v>70465182474.36307</v>
      </c>
      <c r="L204" s="122" t="n">
        <v>71940832958.54387</v>
      </c>
      <c r="M204" s="122" t="n">
        <v>73397752299.17464</v>
      </c>
      <c r="N204" s="122" t="n">
        <v>74903580164.89549</v>
      </c>
      <c r="O204" s="122" t="n">
        <v>76318169633.13953</v>
      </c>
      <c r="P204" s="122" t="n">
        <v>76482543293.64317</v>
      </c>
      <c r="Q204" s="122" t="n">
        <v>76799893793.76996</v>
      </c>
      <c r="R204" s="122" t="n">
        <v>77085738827.53865</v>
      </c>
      <c r="S204" s="122" t="n">
        <v>77463122879.53372</v>
      </c>
      <c r="T204" s="122" t="n">
        <v>77596032254.60385</v>
      </c>
      <c r="U204" s="122" t="n">
        <v>77602998007.99837</v>
      </c>
      <c r="V204" s="122" t="n">
        <v>77567055297.01562</v>
      </c>
      <c r="W204" s="122" t="n">
        <v>77575036160.20131</v>
      </c>
      <c r="X204" s="122" t="n">
        <v>77634268743.08627</v>
      </c>
      <c r="Y204" s="122" t="n">
        <v>78103685984.40279</v>
      </c>
      <c r="Z204" s="122" t="n">
        <v>78417540224.03185</v>
      </c>
      <c r="AA204" s="122" t="n">
        <v>78694549890.42961</v>
      </c>
      <c r="AB204" s="122" t="n">
        <v>78896021386.85075</v>
      </c>
      <c r="AC204" s="122" t="n">
        <v>78896783233.95567</v>
      </c>
      <c r="AD204" s="122" t="n">
        <v>78825299326.00496</v>
      </c>
      <c r="AE204" s="122" t="n">
        <v>78697000155.44276</v>
      </c>
      <c r="AF204" s="122" t="n">
        <v>78657954461.79213</v>
      </c>
      <c r="AG204" s="122" t="n">
        <v>78610726118.42532</v>
      </c>
      <c r="AH204" s="122" t="n">
        <v>78611409721.77353</v>
      </c>
      <c r="AI204" s="122" t="n">
        <v>78216548485.3822</v>
      </c>
    </row>
    <row r="205" ht="15.75" customHeight="1" s="120">
      <c r="A205" s="39" t="inlineStr">
        <is>
          <t>lpg</t>
        </is>
      </c>
      <c r="B205" s="122" t="n"/>
      <c r="C205" s="122" t="n"/>
      <c r="D205" s="122" t="n">
        <v>0</v>
      </c>
      <c r="E205" s="122" t="n">
        <v>0</v>
      </c>
      <c r="F205" s="122" t="n">
        <v>0</v>
      </c>
      <c r="G205" s="122" t="n">
        <v>0</v>
      </c>
      <c r="H205" s="122" t="n">
        <v>0</v>
      </c>
      <c r="I205" s="122" t="n">
        <v>0</v>
      </c>
      <c r="J205" s="122" t="n">
        <v>0</v>
      </c>
      <c r="K205" s="122" t="n">
        <v>0</v>
      </c>
      <c r="L205" s="122" t="n">
        <v>0</v>
      </c>
      <c r="M205" s="122" t="n">
        <v>0</v>
      </c>
      <c r="N205" s="122" t="n">
        <v>0</v>
      </c>
      <c r="O205" s="122" t="n">
        <v>0</v>
      </c>
      <c r="P205" s="122" t="n">
        <v>0</v>
      </c>
      <c r="Q205" s="122" t="n">
        <v>0</v>
      </c>
      <c r="R205" s="122" t="n">
        <v>0</v>
      </c>
      <c r="S205" s="122" t="n">
        <v>0</v>
      </c>
      <c r="T205" s="122" t="n">
        <v>0</v>
      </c>
      <c r="U205" s="122" t="n">
        <v>0</v>
      </c>
      <c r="V205" s="122" t="n">
        <v>0</v>
      </c>
      <c r="W205" s="122" t="n">
        <v>0</v>
      </c>
      <c r="X205" s="122" t="n">
        <v>0</v>
      </c>
      <c r="Y205" s="122" t="n">
        <v>0</v>
      </c>
      <c r="Z205" s="122" t="n">
        <v>0</v>
      </c>
      <c r="AA205" s="122" t="n">
        <v>0</v>
      </c>
      <c r="AB205" s="122" t="n">
        <v>0</v>
      </c>
      <c r="AC205" s="122" t="n">
        <v>0</v>
      </c>
      <c r="AD205" s="122" t="n">
        <v>0</v>
      </c>
      <c r="AE205" s="122" t="n">
        <v>0</v>
      </c>
      <c r="AF205" s="122" t="n">
        <v>0</v>
      </c>
      <c r="AG205" s="122" t="n">
        <v>0</v>
      </c>
      <c r="AH205" s="122" t="n">
        <v>0</v>
      </c>
      <c r="AI205" s="122" t="n">
        <v>0</v>
      </c>
    </row>
    <row r="206" ht="15.75" customHeight="1" s="120">
      <c r="A206" s="43" t="inlineStr">
        <is>
          <t>hydrogen</t>
        </is>
      </c>
      <c r="B206" s="44" t="n"/>
      <c r="C206" s="44" t="n"/>
      <c r="D206" s="44" t="n">
        <v>0</v>
      </c>
      <c r="E206" s="44" t="n">
        <v>0</v>
      </c>
      <c r="F206" s="44" t="n">
        <v>0</v>
      </c>
      <c r="G206" s="44" t="n">
        <v>0</v>
      </c>
      <c r="H206" s="44" t="n">
        <v>0</v>
      </c>
      <c r="I206" s="44" t="n">
        <v>0</v>
      </c>
      <c r="J206" s="44" t="n">
        <v>0</v>
      </c>
      <c r="K206" s="44" t="n">
        <v>0</v>
      </c>
      <c r="L206" s="44" t="n">
        <v>0</v>
      </c>
      <c r="M206" s="44" t="n">
        <v>0</v>
      </c>
      <c r="N206" s="44" t="n">
        <v>0</v>
      </c>
      <c r="O206" s="44" t="n">
        <v>0</v>
      </c>
      <c r="P206" s="44" t="n">
        <v>0</v>
      </c>
      <c r="Q206" s="44" t="n">
        <v>0</v>
      </c>
      <c r="R206" s="44" t="n">
        <v>0</v>
      </c>
      <c r="S206" s="44" t="n">
        <v>0</v>
      </c>
      <c r="T206" s="44" t="n">
        <v>0</v>
      </c>
      <c r="U206" s="44" t="n">
        <v>0</v>
      </c>
      <c r="V206" s="44" t="n">
        <v>0</v>
      </c>
      <c r="W206" s="44" t="n">
        <v>0</v>
      </c>
      <c r="X206" s="44" t="n">
        <v>0</v>
      </c>
      <c r="Y206" s="44" t="n">
        <v>0</v>
      </c>
      <c r="Z206" s="44" t="n">
        <v>0</v>
      </c>
      <c r="AA206" s="44" t="n">
        <v>0</v>
      </c>
      <c r="AB206" s="44" t="n">
        <v>0</v>
      </c>
      <c r="AC206" s="44" t="n">
        <v>0</v>
      </c>
      <c r="AD206" s="44" t="n">
        <v>0</v>
      </c>
      <c r="AE206" s="44" t="n">
        <v>0</v>
      </c>
      <c r="AF206" s="44" t="n">
        <v>0</v>
      </c>
      <c r="AG206" s="44" t="n">
        <v>0</v>
      </c>
      <c r="AH206" s="44" t="n">
        <v>0</v>
      </c>
      <c r="AI206" s="44" t="n">
        <v>0</v>
      </c>
    </row>
    <row r="207" ht="15.75" customHeight="1" s="120">
      <c r="A207" s="109" t="inlineStr">
        <is>
          <t>Oil and gas Mining Energy Use</t>
        </is>
      </c>
      <c r="B207" s="110" t="n"/>
      <c r="C207" s="111" t="n"/>
      <c r="D207" s="111" t="n"/>
      <c r="E207" s="111" t="n"/>
      <c r="F207" s="111" t="n"/>
      <c r="G207" s="111" t="n"/>
      <c r="H207" s="111" t="n"/>
      <c r="I207" s="111" t="n"/>
      <c r="J207" s="111" t="n"/>
      <c r="K207" s="111" t="n"/>
      <c r="L207" s="111" t="n"/>
      <c r="M207" s="111" t="n"/>
      <c r="N207" s="111" t="n"/>
      <c r="O207" s="111" t="n"/>
      <c r="P207" s="111" t="n"/>
      <c r="Q207" s="111" t="n"/>
      <c r="R207" s="111" t="n"/>
      <c r="S207" s="111" t="n"/>
      <c r="T207" s="111" t="n"/>
      <c r="U207" s="111" t="n"/>
      <c r="V207" s="111" t="n"/>
      <c r="W207" s="111" t="n"/>
      <c r="X207" s="111" t="n"/>
      <c r="Y207" s="111" t="n"/>
      <c r="Z207" s="111" t="n"/>
      <c r="AA207" s="111" t="n"/>
      <c r="AB207" s="111" t="n"/>
      <c r="AC207" s="111" t="n"/>
      <c r="AD207" s="111" t="n"/>
      <c r="AE207" s="111" t="n"/>
      <c r="AF207" s="111" t="n"/>
      <c r="AG207" s="111" t="n"/>
      <c r="AH207" s="111" t="n"/>
      <c r="AI207" s="111" t="n"/>
    </row>
    <row r="208" ht="15.75" customHeight="1" s="120">
      <c r="A208" s="39" t="n"/>
      <c r="B208" s="122" t="n">
        <v>2017</v>
      </c>
      <c r="C208" s="122" t="n">
        <v>2018</v>
      </c>
      <c r="D208" s="122" t="n">
        <v>2019</v>
      </c>
      <c r="E208" s="122" t="n">
        <v>2020</v>
      </c>
      <c r="F208" s="122" t="n">
        <v>2021</v>
      </c>
      <c r="G208" s="122" t="n">
        <v>2022</v>
      </c>
      <c r="H208" s="122" t="n">
        <v>2023</v>
      </c>
      <c r="I208" s="122" t="n">
        <v>2024</v>
      </c>
      <c r="J208" s="122" t="n">
        <v>2025</v>
      </c>
      <c r="K208" s="122" t="n">
        <v>2026</v>
      </c>
      <c r="L208" s="122" t="n">
        <v>2027</v>
      </c>
      <c r="M208" s="122" t="n">
        <v>2028</v>
      </c>
      <c r="N208" s="122" t="n">
        <v>2029</v>
      </c>
      <c r="O208" s="122" t="n">
        <v>2030</v>
      </c>
      <c r="P208" s="122" t="n">
        <v>2031</v>
      </c>
      <c r="Q208" s="122" t="n">
        <v>2032</v>
      </c>
      <c r="R208" s="122" t="n">
        <v>2033</v>
      </c>
      <c r="S208" s="122" t="n">
        <v>2034</v>
      </c>
      <c r="T208" s="122" t="n">
        <v>2035</v>
      </c>
      <c r="U208" s="122" t="n">
        <v>2036</v>
      </c>
      <c r="V208" s="122" t="n">
        <v>2037</v>
      </c>
      <c r="W208" s="122" t="n">
        <v>2038</v>
      </c>
      <c r="X208" s="122" t="n">
        <v>2039</v>
      </c>
      <c r="Y208" s="122" t="n">
        <v>2040</v>
      </c>
      <c r="Z208" s="122" t="n">
        <v>2041</v>
      </c>
      <c r="AA208" s="122" t="n">
        <v>2042</v>
      </c>
      <c r="AB208" s="122" t="n">
        <v>2043</v>
      </c>
      <c r="AC208" s="122" t="n">
        <v>2044</v>
      </c>
      <c r="AD208" s="122" t="n">
        <v>2045</v>
      </c>
      <c r="AE208" s="122" t="n">
        <v>2046</v>
      </c>
      <c r="AF208" s="122" t="n">
        <v>2047</v>
      </c>
      <c r="AG208" s="122" t="n">
        <v>2048</v>
      </c>
      <c r="AH208" s="122" t="n">
        <v>2049</v>
      </c>
      <c r="AI208" s="122" t="n">
        <v>2050</v>
      </c>
    </row>
    <row r="209" ht="15.75" customHeight="1" s="120">
      <c r="A209" s="39" t="inlineStr">
        <is>
          <t>electricity</t>
        </is>
      </c>
      <c r="B209" s="122" t="n"/>
      <c r="C209" s="122" t="n"/>
      <c r="D209" s="122">
        <f>D197*$C$157</f>
        <v/>
      </c>
      <c r="E209" s="122">
        <f>E197*$C$157</f>
        <v/>
      </c>
      <c r="F209" s="122">
        <f>F197*$C$157</f>
        <v/>
      </c>
      <c r="G209" s="122">
        <f>G197*$C$157</f>
        <v/>
      </c>
      <c r="H209" s="122">
        <f>H197*$C$157</f>
        <v/>
      </c>
      <c r="I209" s="122">
        <f>I197*$C$157</f>
        <v/>
      </c>
      <c r="J209" s="122">
        <f>J197*$C$157</f>
        <v/>
      </c>
      <c r="K209" s="122">
        <f>K197*$C$157</f>
        <v/>
      </c>
      <c r="L209" s="122">
        <f>L197*$C$157</f>
        <v/>
      </c>
      <c r="M209" s="122">
        <f>M197*$C$157</f>
        <v/>
      </c>
      <c r="N209" s="122">
        <f>N197*$C$157</f>
        <v/>
      </c>
      <c r="O209" s="122">
        <f>O197*$C$157</f>
        <v/>
      </c>
      <c r="P209" s="122">
        <f>P197*$C$157</f>
        <v/>
      </c>
      <c r="Q209" s="122">
        <f>Q197*$C$157</f>
        <v/>
      </c>
      <c r="R209" s="122">
        <f>R197*$C$157</f>
        <v/>
      </c>
      <c r="S209" s="122">
        <f>S197*$C$157</f>
        <v/>
      </c>
      <c r="T209" s="122">
        <f>T197*$C$157</f>
        <v/>
      </c>
      <c r="U209" s="122">
        <f>U197*$C$157</f>
        <v/>
      </c>
      <c r="V209" s="122">
        <f>V197*$C$157</f>
        <v/>
      </c>
      <c r="W209" s="122">
        <f>W197*$C$157</f>
        <v/>
      </c>
      <c r="X209" s="122">
        <f>X197*$C$157</f>
        <v/>
      </c>
      <c r="Y209" s="122">
        <f>Y197*$C$157</f>
        <v/>
      </c>
      <c r="Z209" s="122">
        <f>Z197*$C$157</f>
        <v/>
      </c>
      <c r="AA209" s="122">
        <f>AA197*$C$157</f>
        <v/>
      </c>
      <c r="AB209" s="122">
        <f>AB197*$C$157</f>
        <v/>
      </c>
      <c r="AC209" s="122">
        <f>AC197*$C$157</f>
        <v/>
      </c>
      <c r="AD209" s="122">
        <f>AD197*$C$157</f>
        <v/>
      </c>
      <c r="AE209" s="122">
        <f>AE197*$C$157</f>
        <v/>
      </c>
      <c r="AF209" s="122">
        <f>AF197*$C$157</f>
        <v/>
      </c>
      <c r="AG209" s="122">
        <f>AG197*$C$157</f>
        <v/>
      </c>
      <c r="AH209" s="122">
        <f>AH197*$C$157</f>
        <v/>
      </c>
      <c r="AI209" s="122">
        <f>AI197*$C$157</f>
        <v/>
      </c>
    </row>
    <row r="210" ht="15.75" customHeight="1" s="120">
      <c r="A210" s="39" t="inlineStr">
        <is>
          <t>coal</t>
        </is>
      </c>
      <c r="B210" s="122" t="n"/>
      <c r="C210" s="122" t="n"/>
      <c r="D210" s="122">
        <f>D198*$C$155</f>
        <v/>
      </c>
      <c r="E210" s="122">
        <f>E198*$C$155</f>
        <v/>
      </c>
      <c r="F210" s="122">
        <f>F198*$C$155</f>
        <v/>
      </c>
      <c r="G210" s="122">
        <f>G198*$C$155</f>
        <v/>
      </c>
      <c r="H210" s="122">
        <f>H198*$C$155</f>
        <v/>
      </c>
      <c r="I210" s="122">
        <f>I198*$C$155</f>
        <v/>
      </c>
      <c r="J210" s="122">
        <f>J198*$C$155</f>
        <v/>
      </c>
      <c r="K210" s="122">
        <f>K198*$C$155</f>
        <v/>
      </c>
      <c r="L210" s="122">
        <f>L198*$C$155</f>
        <v/>
      </c>
      <c r="M210" s="122">
        <f>M198*$C$155</f>
        <v/>
      </c>
      <c r="N210" s="122">
        <f>N198*$C$155</f>
        <v/>
      </c>
      <c r="O210" s="122">
        <f>O198*$C$155</f>
        <v/>
      </c>
      <c r="P210" s="122">
        <f>P198*$C$155</f>
        <v/>
      </c>
      <c r="Q210" s="122">
        <f>Q198*$C$155</f>
        <v/>
      </c>
      <c r="R210" s="122">
        <f>R198*$C$155</f>
        <v/>
      </c>
      <c r="S210" s="122">
        <f>S198*$C$155</f>
        <v/>
      </c>
      <c r="T210" s="122">
        <f>T198*$C$155</f>
        <v/>
      </c>
      <c r="U210" s="122">
        <f>U198*$C$155</f>
        <v/>
      </c>
      <c r="V210" s="122">
        <f>V198*$C$155</f>
        <v/>
      </c>
      <c r="W210" s="122">
        <f>W198*$C$155</f>
        <v/>
      </c>
      <c r="X210" s="122">
        <f>X198*$C$155</f>
        <v/>
      </c>
      <c r="Y210" s="122">
        <f>Y198*$C$155</f>
        <v/>
      </c>
      <c r="Z210" s="122">
        <f>Z198*$C$155</f>
        <v/>
      </c>
      <c r="AA210" s="122">
        <f>AA198*$C$155</f>
        <v/>
      </c>
      <c r="AB210" s="122">
        <f>AB198*$C$155</f>
        <v/>
      </c>
      <c r="AC210" s="122">
        <f>AC198*$C$155</f>
        <v/>
      </c>
      <c r="AD210" s="122">
        <f>AD198*$C$155</f>
        <v/>
      </c>
      <c r="AE210" s="122">
        <f>AE198*$C$155</f>
        <v/>
      </c>
      <c r="AF210" s="122">
        <f>AF198*$C$155</f>
        <v/>
      </c>
      <c r="AG210" s="122">
        <f>AG198*$C$155</f>
        <v/>
      </c>
      <c r="AH210" s="122">
        <f>AH198*$C$155</f>
        <v/>
      </c>
      <c r="AI210" s="122">
        <f>AI198*$C$155</f>
        <v/>
      </c>
    </row>
    <row r="211" ht="15.75" customHeight="1" s="120">
      <c r="A211" s="39" t="inlineStr">
        <is>
          <t>natural gas</t>
        </is>
      </c>
      <c r="B211" s="122" t="n"/>
      <c r="C211" s="122" t="n"/>
      <c r="D211" s="122">
        <f>D199*$C$153</f>
        <v/>
      </c>
      <c r="E211" s="122">
        <f>E199*$C$153</f>
        <v/>
      </c>
      <c r="F211" s="122">
        <f>F199*$C$153</f>
        <v/>
      </c>
      <c r="G211" s="122">
        <f>G199*$C$153</f>
        <v/>
      </c>
      <c r="H211" s="122">
        <f>H199*$C$153</f>
        <v/>
      </c>
      <c r="I211" s="122">
        <f>I199*$C$153</f>
        <v/>
      </c>
      <c r="J211" s="122">
        <f>J199*$C$153</f>
        <v/>
      </c>
      <c r="K211" s="122">
        <f>K199*$C$153</f>
        <v/>
      </c>
      <c r="L211" s="122">
        <f>L199*$C$153</f>
        <v/>
      </c>
      <c r="M211" s="122">
        <f>M199*$C$153</f>
        <v/>
      </c>
      <c r="N211" s="122">
        <f>N199*$C$153</f>
        <v/>
      </c>
      <c r="O211" s="122">
        <f>O199*$C$153</f>
        <v/>
      </c>
      <c r="P211" s="122">
        <f>P199*$C$153</f>
        <v/>
      </c>
      <c r="Q211" s="122">
        <f>Q199*$C$153</f>
        <v/>
      </c>
      <c r="R211" s="122">
        <f>R199*$C$153</f>
        <v/>
      </c>
      <c r="S211" s="122">
        <f>S199*$C$153</f>
        <v/>
      </c>
      <c r="T211" s="122">
        <f>T199*$C$153</f>
        <v/>
      </c>
      <c r="U211" s="122">
        <f>U199*$C$153</f>
        <v/>
      </c>
      <c r="V211" s="122">
        <f>V199*$C$153</f>
        <v/>
      </c>
      <c r="W211" s="122">
        <f>W199*$C$153</f>
        <v/>
      </c>
      <c r="X211" s="122">
        <f>X199*$C$153</f>
        <v/>
      </c>
      <c r="Y211" s="122">
        <f>Y199*$C$153</f>
        <v/>
      </c>
      <c r="Z211" s="122">
        <f>Z199*$C$153</f>
        <v/>
      </c>
      <c r="AA211" s="122">
        <f>AA199*$C$153</f>
        <v/>
      </c>
      <c r="AB211" s="122">
        <f>AB199*$C$153</f>
        <v/>
      </c>
      <c r="AC211" s="122">
        <f>AC199*$C$153</f>
        <v/>
      </c>
      <c r="AD211" s="122">
        <f>AD199*$C$153</f>
        <v/>
      </c>
      <c r="AE211" s="122">
        <f>AE199*$C$153</f>
        <v/>
      </c>
      <c r="AF211" s="122">
        <f>AF199*$C$153</f>
        <v/>
      </c>
      <c r="AG211" s="122">
        <f>AG199*$C$153</f>
        <v/>
      </c>
      <c r="AH211" s="122">
        <f>AH199*$C$153</f>
        <v/>
      </c>
      <c r="AI211" s="122">
        <f>AI199*$C$153</f>
        <v/>
      </c>
    </row>
    <row r="212" ht="15.75" customHeight="1" s="120">
      <c r="A212" s="39" t="inlineStr">
        <is>
          <t>biomass</t>
        </is>
      </c>
      <c r="B212" s="122" t="n"/>
      <c r="C212" s="122" t="n"/>
      <c r="D212" s="122">
        <f>D200*$C$156</f>
        <v/>
      </c>
      <c r="E212" s="122">
        <f>E200*$C$156</f>
        <v/>
      </c>
      <c r="F212" s="122">
        <f>F200*$C$156</f>
        <v/>
      </c>
      <c r="G212" s="122">
        <f>G200*$C$156</f>
        <v/>
      </c>
      <c r="H212" s="122">
        <f>H200*$C$156</f>
        <v/>
      </c>
      <c r="I212" s="122">
        <f>I200*$C$156</f>
        <v/>
      </c>
      <c r="J212" s="122">
        <f>J200*$C$156</f>
        <v/>
      </c>
      <c r="K212" s="122">
        <f>K200*$C$156</f>
        <v/>
      </c>
      <c r="L212" s="122">
        <f>L200*$C$156</f>
        <v/>
      </c>
      <c r="M212" s="122">
        <f>M200*$C$156</f>
        <v/>
      </c>
      <c r="N212" s="122">
        <f>N200*$C$156</f>
        <v/>
      </c>
      <c r="O212" s="122">
        <f>O200*$C$156</f>
        <v/>
      </c>
      <c r="P212" s="122">
        <f>P200*$C$156</f>
        <v/>
      </c>
      <c r="Q212" s="122">
        <f>Q200*$C$156</f>
        <v/>
      </c>
      <c r="R212" s="122">
        <f>R200*$C$156</f>
        <v/>
      </c>
      <c r="S212" s="122">
        <f>S200*$C$156</f>
        <v/>
      </c>
      <c r="T212" s="122">
        <f>T200*$C$156</f>
        <v/>
      </c>
      <c r="U212" s="122">
        <f>U200*$C$156</f>
        <v/>
      </c>
      <c r="V212" s="122">
        <f>V200*$C$156</f>
        <v/>
      </c>
      <c r="W212" s="122">
        <f>W200*$C$156</f>
        <v/>
      </c>
      <c r="X212" s="122">
        <f>X200*$C$156</f>
        <v/>
      </c>
      <c r="Y212" s="122">
        <f>Y200*$C$156</f>
        <v/>
      </c>
      <c r="Z212" s="122">
        <f>Z200*$C$156</f>
        <v/>
      </c>
      <c r="AA212" s="122">
        <f>AA200*$C$156</f>
        <v/>
      </c>
      <c r="AB212" s="122">
        <f>AB200*$C$156</f>
        <v/>
      </c>
      <c r="AC212" s="122">
        <f>AC200*$C$156</f>
        <v/>
      </c>
      <c r="AD212" s="122">
        <f>AD200*$C$156</f>
        <v/>
      </c>
      <c r="AE212" s="122">
        <f>AE200*$C$156</f>
        <v/>
      </c>
      <c r="AF212" s="122">
        <f>AF200*$C$156</f>
        <v/>
      </c>
      <c r="AG212" s="122">
        <f>AG200*$C$156</f>
        <v/>
      </c>
      <c r="AH212" s="122">
        <f>AH200*$C$156</f>
        <v/>
      </c>
      <c r="AI212" s="122">
        <f>AI200*$C$156</f>
        <v/>
      </c>
    </row>
    <row r="213" ht="15.75" customHeight="1" s="120">
      <c r="A213" s="39" t="inlineStr">
        <is>
          <t>petroleum diesel</t>
        </is>
      </c>
      <c r="B213" s="122" t="n"/>
      <c r="C213" s="122" t="n"/>
      <c r="D213" s="122">
        <f>D201*$C$152</f>
        <v/>
      </c>
      <c r="E213" s="122">
        <f>E201*$C$152</f>
        <v/>
      </c>
      <c r="F213" s="122">
        <f>F201*$C$152</f>
        <v/>
      </c>
      <c r="G213" s="122">
        <f>G201*$C$152</f>
        <v/>
      </c>
      <c r="H213" s="122">
        <f>H201*$C$152</f>
        <v/>
      </c>
      <c r="I213" s="122">
        <f>I201*$C$152</f>
        <v/>
      </c>
      <c r="J213" s="122">
        <f>J201*$C$152</f>
        <v/>
      </c>
      <c r="K213" s="122">
        <f>K201*$C$152</f>
        <v/>
      </c>
      <c r="L213" s="122">
        <f>L201*$C$152</f>
        <v/>
      </c>
      <c r="M213" s="122">
        <f>M201*$C$152</f>
        <v/>
      </c>
      <c r="N213" s="122">
        <f>N201*$C$152</f>
        <v/>
      </c>
      <c r="O213" s="122">
        <f>O201*$C$152</f>
        <v/>
      </c>
      <c r="P213" s="122">
        <f>P201*$C$152</f>
        <v/>
      </c>
      <c r="Q213" s="122">
        <f>Q201*$C$152</f>
        <v/>
      </c>
      <c r="R213" s="122">
        <f>R201*$C$152</f>
        <v/>
      </c>
      <c r="S213" s="122">
        <f>S201*$C$152</f>
        <v/>
      </c>
      <c r="T213" s="122">
        <f>T201*$C$152</f>
        <v/>
      </c>
      <c r="U213" s="122">
        <f>U201*$C$152</f>
        <v/>
      </c>
      <c r="V213" s="122">
        <f>V201*$C$152</f>
        <v/>
      </c>
      <c r="W213" s="122">
        <f>W201*$C$152</f>
        <v/>
      </c>
      <c r="X213" s="122">
        <f>X201*$C$152</f>
        <v/>
      </c>
      <c r="Y213" s="122">
        <f>Y201*$C$152</f>
        <v/>
      </c>
      <c r="Z213" s="122">
        <f>Z201*$C$152</f>
        <v/>
      </c>
      <c r="AA213" s="122">
        <f>AA201*$C$152</f>
        <v/>
      </c>
      <c r="AB213" s="122">
        <f>AB201*$C$152</f>
        <v/>
      </c>
      <c r="AC213" s="122">
        <f>AC201*$C$152</f>
        <v/>
      </c>
      <c r="AD213" s="122">
        <f>AD201*$C$152</f>
        <v/>
      </c>
      <c r="AE213" s="122">
        <f>AE201*$C$152</f>
        <v/>
      </c>
      <c r="AF213" s="122">
        <f>AF201*$C$152</f>
        <v/>
      </c>
      <c r="AG213" s="122">
        <f>AG201*$C$152</f>
        <v/>
      </c>
      <c r="AH213" s="122">
        <f>AH201*$C$152</f>
        <v/>
      </c>
      <c r="AI213" s="122">
        <f>AI201*$C$152</f>
        <v/>
      </c>
    </row>
    <row r="214" ht="15.75" customHeight="1" s="120">
      <c r="A214" s="39" t="inlineStr">
        <is>
          <t>heat</t>
        </is>
      </c>
      <c r="B214" s="122" t="n"/>
      <c r="C214" s="122" t="n"/>
      <c r="D214" s="122">
        <f>D202*0</f>
        <v/>
      </c>
      <c r="E214" s="122">
        <f>E202*0</f>
        <v/>
      </c>
      <c r="F214" s="122">
        <f>F202*0</f>
        <v/>
      </c>
      <c r="G214" s="122">
        <f>G202*0</f>
        <v/>
      </c>
      <c r="H214" s="122">
        <f>H202*0</f>
        <v/>
      </c>
      <c r="I214" s="122">
        <f>I202*0</f>
        <v/>
      </c>
      <c r="J214" s="122">
        <f>J202*0</f>
        <v/>
      </c>
      <c r="K214" s="122">
        <f>K202*0</f>
        <v/>
      </c>
      <c r="L214" s="122">
        <f>L202*0</f>
        <v/>
      </c>
      <c r="M214" s="122">
        <f>M202*0</f>
        <v/>
      </c>
      <c r="N214" s="122">
        <f>N202*0</f>
        <v/>
      </c>
      <c r="O214" s="122">
        <f>O202*0</f>
        <v/>
      </c>
      <c r="P214" s="122">
        <f>P202*0</f>
        <v/>
      </c>
      <c r="Q214" s="122">
        <f>Q202*0</f>
        <v/>
      </c>
      <c r="R214" s="122">
        <f>R202*0</f>
        <v/>
      </c>
      <c r="S214" s="122">
        <f>S202*0</f>
        <v/>
      </c>
      <c r="T214" s="122">
        <f>T202*0</f>
        <v/>
      </c>
      <c r="U214" s="122">
        <f>U202*0</f>
        <v/>
      </c>
      <c r="V214" s="122">
        <f>V202*0</f>
        <v/>
      </c>
      <c r="W214" s="122">
        <f>W202*0</f>
        <v/>
      </c>
      <c r="X214" s="122">
        <f>X202*0</f>
        <v/>
      </c>
      <c r="Y214" s="122">
        <f>Y202*0</f>
        <v/>
      </c>
      <c r="Z214" s="122">
        <f>Z202*0</f>
        <v/>
      </c>
      <c r="AA214" s="122">
        <f>AA202*0</f>
        <v/>
      </c>
      <c r="AB214" s="122">
        <f>AB202*0</f>
        <v/>
      </c>
      <c r="AC214" s="122">
        <f>AC202*0</f>
        <v/>
      </c>
      <c r="AD214" s="122">
        <f>AD202*0</f>
        <v/>
      </c>
      <c r="AE214" s="122">
        <f>AE202*0</f>
        <v/>
      </c>
      <c r="AF214" s="122">
        <f>AF202*0</f>
        <v/>
      </c>
      <c r="AG214" s="122">
        <f>AG202*0</f>
        <v/>
      </c>
      <c r="AH214" s="122">
        <f>AH202*0</f>
        <v/>
      </c>
      <c r="AI214" s="122">
        <f>AI202*0</f>
        <v/>
      </c>
    </row>
    <row r="215" ht="15.75" customHeight="1" s="120">
      <c r="A215" s="39" t="inlineStr">
        <is>
          <t>crude oil</t>
        </is>
      </c>
      <c r="B215" s="122" t="n"/>
      <c r="C215" s="122" t="n"/>
      <c r="D215" s="122">
        <f>D203*$C$149</f>
        <v/>
      </c>
      <c r="E215" s="122">
        <f>E203*$C$149</f>
        <v/>
      </c>
      <c r="F215" s="122">
        <f>F203*$C$149</f>
        <v/>
      </c>
      <c r="G215" s="122">
        <f>G203*$C$149</f>
        <v/>
      </c>
      <c r="H215" s="122">
        <f>H203*$C$149</f>
        <v/>
      </c>
      <c r="I215" s="122">
        <f>I203*$C$149</f>
        <v/>
      </c>
      <c r="J215" s="122">
        <f>J203*$C$149</f>
        <v/>
      </c>
      <c r="K215" s="122">
        <f>K203*$C$149</f>
        <v/>
      </c>
      <c r="L215" s="122">
        <f>L203*$C$149</f>
        <v/>
      </c>
      <c r="M215" s="122">
        <f>M203*$C$149</f>
        <v/>
      </c>
      <c r="N215" s="122">
        <f>N203*$C$149</f>
        <v/>
      </c>
      <c r="O215" s="122">
        <f>O203*$C$149</f>
        <v/>
      </c>
      <c r="P215" s="122">
        <f>P203*$C$149</f>
        <v/>
      </c>
      <c r="Q215" s="122">
        <f>Q203*$C$149</f>
        <v/>
      </c>
      <c r="R215" s="122">
        <f>R203*$C$149</f>
        <v/>
      </c>
      <c r="S215" s="122">
        <f>S203*$C$149</f>
        <v/>
      </c>
      <c r="T215" s="122">
        <f>T203*$C$149</f>
        <v/>
      </c>
      <c r="U215" s="122">
        <f>U203*$C$149</f>
        <v/>
      </c>
      <c r="V215" s="122">
        <f>V203*$C$149</f>
        <v/>
      </c>
      <c r="W215" s="122">
        <f>W203*$C$149</f>
        <v/>
      </c>
      <c r="X215" s="122">
        <f>X203*$C$149</f>
        <v/>
      </c>
      <c r="Y215" s="122">
        <f>Y203*$C$149</f>
        <v/>
      </c>
      <c r="Z215" s="122">
        <f>Z203*$C$149</f>
        <v/>
      </c>
      <c r="AA215" s="122">
        <f>AA203*$C$149</f>
        <v/>
      </c>
      <c r="AB215" s="122">
        <f>AB203*$C$149</f>
        <v/>
      </c>
      <c r="AC215" s="122">
        <f>AC203*$C$149</f>
        <v/>
      </c>
      <c r="AD215" s="122">
        <f>AD203*$C$149</f>
        <v/>
      </c>
      <c r="AE215" s="122">
        <f>AE203*$C$149</f>
        <v/>
      </c>
      <c r="AF215" s="122">
        <f>AF203*$C$149</f>
        <v/>
      </c>
      <c r="AG215" s="122">
        <f>AG203*$C$149</f>
        <v/>
      </c>
      <c r="AH215" s="122">
        <f>AH203*$C$149</f>
        <v/>
      </c>
      <c r="AI215" s="122">
        <f>AI203*$C$149</f>
        <v/>
      </c>
    </row>
    <row r="216" ht="15.75" customHeight="1" s="120">
      <c r="A216" s="39" t="inlineStr">
        <is>
          <t>heavy or residual oil</t>
        </is>
      </c>
      <c r="B216" s="122" t="n"/>
      <c r="C216" s="122" t="n"/>
      <c r="D216" s="122">
        <f>D204*$C$149</f>
        <v/>
      </c>
      <c r="E216" s="122">
        <f>E204*$C$149</f>
        <v/>
      </c>
      <c r="F216" s="122">
        <f>F204*$C$149</f>
        <v/>
      </c>
      <c r="G216" s="122">
        <f>G204*$C$149</f>
        <v/>
      </c>
      <c r="H216" s="122">
        <f>H204*$C$149</f>
        <v/>
      </c>
      <c r="I216" s="122">
        <f>I204*$C$149</f>
        <v/>
      </c>
      <c r="J216" s="122">
        <f>J204*$C$149</f>
        <v/>
      </c>
      <c r="K216" s="122">
        <f>K204*$C$149</f>
        <v/>
      </c>
      <c r="L216" s="122">
        <f>L204*$C$149</f>
        <v/>
      </c>
      <c r="M216" s="122">
        <f>M204*$C$149</f>
        <v/>
      </c>
      <c r="N216" s="122">
        <f>N204*$C$149</f>
        <v/>
      </c>
      <c r="O216" s="122">
        <f>O204*$C$149</f>
        <v/>
      </c>
      <c r="P216" s="122">
        <f>P204*$C$149</f>
        <v/>
      </c>
      <c r="Q216" s="122">
        <f>Q204*$C$149</f>
        <v/>
      </c>
      <c r="R216" s="122">
        <f>R204*$C$149</f>
        <v/>
      </c>
      <c r="S216" s="122">
        <f>S204*$C$149</f>
        <v/>
      </c>
      <c r="T216" s="122">
        <f>T204*$C$149</f>
        <v/>
      </c>
      <c r="U216" s="122">
        <f>U204*$C$149</f>
        <v/>
      </c>
      <c r="V216" s="122">
        <f>V204*$C$149</f>
        <v/>
      </c>
      <c r="W216" s="122">
        <f>W204*$C$149</f>
        <v/>
      </c>
      <c r="X216" s="122">
        <f>X204*$C$149</f>
        <v/>
      </c>
      <c r="Y216" s="122">
        <f>Y204*$C$149</f>
        <v/>
      </c>
      <c r="Z216" s="122">
        <f>Z204*$C$149</f>
        <v/>
      </c>
      <c r="AA216" s="122">
        <f>AA204*$C$149</f>
        <v/>
      </c>
      <c r="AB216" s="122">
        <f>AB204*$C$149</f>
        <v/>
      </c>
      <c r="AC216" s="122">
        <f>AC204*$C$149</f>
        <v/>
      </c>
      <c r="AD216" s="122">
        <f>AD204*$C$149</f>
        <v/>
      </c>
      <c r="AE216" s="122">
        <f>AE204*$C$149</f>
        <v/>
      </c>
      <c r="AF216" s="122">
        <f>AF204*$C$149</f>
        <v/>
      </c>
      <c r="AG216" s="122">
        <f>AG204*$C$149</f>
        <v/>
      </c>
      <c r="AH216" s="122">
        <f>AH204*$C$149</f>
        <v/>
      </c>
      <c r="AI216" s="122">
        <f>AI204*$C$149</f>
        <v/>
      </c>
    </row>
    <row r="217" ht="15.75" customHeight="1" s="120">
      <c r="A217" s="39" t="inlineStr">
        <is>
          <t>lpg</t>
        </is>
      </c>
      <c r="B217" s="122" t="n"/>
      <c r="C217" s="122" t="n"/>
      <c r="D217" s="122">
        <f>D205*$C$152</f>
        <v/>
      </c>
      <c r="E217" s="122">
        <f>E205*$C$152</f>
        <v/>
      </c>
      <c r="F217" s="122">
        <f>F205*$C$152</f>
        <v/>
      </c>
      <c r="G217" s="122">
        <f>G205*$C$152</f>
        <v/>
      </c>
      <c r="H217" s="122">
        <f>H205*$C$152</f>
        <v/>
      </c>
      <c r="I217" s="122">
        <f>I205*$C$152</f>
        <v/>
      </c>
      <c r="J217" s="122">
        <f>J205*$C$152</f>
        <v/>
      </c>
      <c r="K217" s="122">
        <f>K205*$C$152</f>
        <v/>
      </c>
      <c r="L217" s="122">
        <f>L205*$C$152</f>
        <v/>
      </c>
      <c r="M217" s="122">
        <f>M205*$C$152</f>
        <v/>
      </c>
      <c r="N217" s="122">
        <f>N205*$C$152</f>
        <v/>
      </c>
      <c r="O217" s="122">
        <f>O205*$C$152</f>
        <v/>
      </c>
      <c r="P217" s="122">
        <f>P205*$C$152</f>
        <v/>
      </c>
      <c r="Q217" s="122">
        <f>Q205*$C$152</f>
        <v/>
      </c>
      <c r="R217" s="122">
        <f>R205*$C$152</f>
        <v/>
      </c>
      <c r="S217" s="122">
        <f>S205*$C$152</f>
        <v/>
      </c>
      <c r="T217" s="122">
        <f>T205*$C$152</f>
        <v/>
      </c>
      <c r="U217" s="122">
        <f>U205*$C$152</f>
        <v/>
      </c>
      <c r="V217" s="122">
        <f>V205*$C$152</f>
        <v/>
      </c>
      <c r="W217" s="122">
        <f>W205*$C$152</f>
        <v/>
      </c>
      <c r="X217" s="122">
        <f>X205*$C$152</f>
        <v/>
      </c>
      <c r="Y217" s="122">
        <f>Y205*$C$152</f>
        <v/>
      </c>
      <c r="Z217" s="122">
        <f>Z205*$C$152</f>
        <v/>
      </c>
      <c r="AA217" s="122">
        <f>AA205*$C$152</f>
        <v/>
      </c>
      <c r="AB217" s="122">
        <f>AB205*$C$152</f>
        <v/>
      </c>
      <c r="AC217" s="122">
        <f>AC205*$C$152</f>
        <v/>
      </c>
      <c r="AD217" s="122">
        <f>AD205*$C$152</f>
        <v/>
      </c>
      <c r="AE217" s="122">
        <f>AE205*$C$152</f>
        <v/>
      </c>
      <c r="AF217" s="122">
        <f>AF205*$C$152</f>
        <v/>
      </c>
      <c r="AG217" s="122">
        <f>AG205*$C$152</f>
        <v/>
      </c>
      <c r="AH217" s="122">
        <f>AH205*$C$152</f>
        <v/>
      </c>
      <c r="AI217" s="122">
        <f>AI205*$C$152</f>
        <v/>
      </c>
    </row>
    <row r="218" ht="15.75" customHeight="1" s="120">
      <c r="A218" s="43" t="inlineStr">
        <is>
          <t>hydrogen</t>
        </is>
      </c>
      <c r="B218" s="44" t="n"/>
      <c r="C218" s="44" t="n"/>
      <c r="D218" s="122">
        <f>D206*0</f>
        <v/>
      </c>
      <c r="E218" s="122">
        <f>E206*0</f>
        <v/>
      </c>
      <c r="F218" s="122">
        <f>F206*0</f>
        <v/>
      </c>
      <c r="G218" s="122">
        <f>G206*0</f>
        <v/>
      </c>
      <c r="H218" s="122">
        <f>H206*0</f>
        <v/>
      </c>
      <c r="I218" s="122">
        <f>I206*0</f>
        <v/>
      </c>
      <c r="J218" s="122">
        <f>J206*0</f>
        <v/>
      </c>
      <c r="K218" s="122">
        <f>K206*0</f>
        <v/>
      </c>
      <c r="L218" s="122">
        <f>L206*0</f>
        <v/>
      </c>
      <c r="M218" s="122">
        <f>M206*0</f>
        <v/>
      </c>
      <c r="N218" s="122">
        <f>N206*0</f>
        <v/>
      </c>
      <c r="O218" s="122">
        <f>O206*0</f>
        <v/>
      </c>
      <c r="P218" s="122">
        <f>P206*0</f>
        <v/>
      </c>
      <c r="Q218" s="122">
        <f>Q206*0</f>
        <v/>
      </c>
      <c r="R218" s="122">
        <f>R206*0</f>
        <v/>
      </c>
      <c r="S218" s="122">
        <f>S206*0</f>
        <v/>
      </c>
      <c r="T218" s="122">
        <f>T206*0</f>
        <v/>
      </c>
      <c r="U218" s="122">
        <f>U206*0</f>
        <v/>
      </c>
      <c r="V218" s="122">
        <f>V206*0</f>
        <v/>
      </c>
      <c r="W218" s="122">
        <f>W206*0</f>
        <v/>
      </c>
      <c r="X218" s="122">
        <f>X206*0</f>
        <v/>
      </c>
      <c r="Y218" s="122">
        <f>Y206*0</f>
        <v/>
      </c>
      <c r="Z218" s="122">
        <f>Z206*0</f>
        <v/>
      </c>
      <c r="AA218" s="122">
        <f>AA206*0</f>
        <v/>
      </c>
      <c r="AB218" s="122">
        <f>AB206*0</f>
        <v/>
      </c>
      <c r="AC218" s="122">
        <f>AC206*0</f>
        <v/>
      </c>
      <c r="AD218" s="122">
        <f>AD206*0</f>
        <v/>
      </c>
      <c r="AE218" s="122">
        <f>AE206*0</f>
        <v/>
      </c>
      <c r="AF218" s="122">
        <f>AF206*0</f>
        <v/>
      </c>
      <c r="AG218" s="122">
        <f>AG206*0</f>
        <v/>
      </c>
      <c r="AH218" s="122">
        <f>AH206*0</f>
        <v/>
      </c>
      <c r="AI218" s="122">
        <f>AI206*0</f>
        <v/>
      </c>
    </row>
    <row r="219" ht="15.75" customHeight="1" s="120">
      <c r="A219" s="109" t="inlineStr">
        <is>
          <t>Coal Mining Energy Use</t>
        </is>
      </c>
      <c r="B219" s="110" t="n"/>
      <c r="C219" s="111" t="n"/>
      <c r="D219" s="111" t="n"/>
      <c r="E219" s="111" t="n"/>
      <c r="F219" s="111" t="n"/>
      <c r="G219" s="111" t="n"/>
      <c r="H219" s="111" t="n"/>
      <c r="I219" s="111" t="n"/>
      <c r="J219" s="111" t="n"/>
      <c r="K219" s="111" t="n"/>
      <c r="L219" s="111" t="n"/>
      <c r="M219" s="111" t="n"/>
      <c r="N219" s="111" t="n"/>
      <c r="O219" s="111" t="n"/>
      <c r="P219" s="111" t="n"/>
      <c r="Q219" s="111" t="n"/>
      <c r="R219" s="111" t="n"/>
      <c r="S219" s="111" t="n"/>
      <c r="T219" s="111" t="n"/>
      <c r="U219" s="111" t="n"/>
      <c r="V219" s="111" t="n"/>
      <c r="W219" s="111" t="n"/>
      <c r="X219" s="111" t="n"/>
      <c r="Y219" s="111" t="n"/>
      <c r="Z219" s="111" t="n"/>
      <c r="AA219" s="111" t="n"/>
      <c r="AB219" s="111" t="n"/>
      <c r="AC219" s="111" t="n"/>
      <c r="AD219" s="111" t="n"/>
      <c r="AE219" s="111" t="n"/>
      <c r="AF219" s="111" t="n"/>
      <c r="AG219" s="111" t="n"/>
      <c r="AH219" s="111" t="n"/>
      <c r="AI219" s="111" t="n"/>
    </row>
    <row r="220" ht="15.75" customHeight="1" s="120">
      <c r="A220" s="39" t="n"/>
      <c r="B220" s="122" t="n">
        <v>2017</v>
      </c>
      <c r="C220" s="122" t="n">
        <v>2018</v>
      </c>
      <c r="D220" s="122" t="n">
        <v>2019</v>
      </c>
      <c r="E220" s="122" t="n">
        <v>2020</v>
      </c>
      <c r="F220" s="122" t="n">
        <v>2021</v>
      </c>
      <c r="G220" s="122" t="n">
        <v>2022</v>
      </c>
      <c r="H220" s="122" t="n">
        <v>2023</v>
      </c>
      <c r="I220" s="122" t="n">
        <v>2024</v>
      </c>
      <c r="J220" s="122" t="n">
        <v>2025</v>
      </c>
      <c r="K220" s="122" t="n">
        <v>2026</v>
      </c>
      <c r="L220" s="122" t="n">
        <v>2027</v>
      </c>
      <c r="M220" s="122" t="n">
        <v>2028</v>
      </c>
      <c r="N220" s="122" t="n">
        <v>2029</v>
      </c>
      <c r="O220" s="122" t="n">
        <v>2030</v>
      </c>
      <c r="P220" s="122" t="n">
        <v>2031</v>
      </c>
      <c r="Q220" s="122" t="n">
        <v>2032</v>
      </c>
      <c r="R220" s="122" t="n">
        <v>2033</v>
      </c>
      <c r="S220" s="122" t="n">
        <v>2034</v>
      </c>
      <c r="T220" s="122" t="n">
        <v>2035</v>
      </c>
      <c r="U220" s="122" t="n">
        <v>2036</v>
      </c>
      <c r="V220" s="122" t="n">
        <v>2037</v>
      </c>
      <c r="W220" s="122" t="n">
        <v>2038</v>
      </c>
      <c r="X220" s="122" t="n">
        <v>2039</v>
      </c>
      <c r="Y220" s="122" t="n">
        <v>2040</v>
      </c>
      <c r="Z220" s="122" t="n">
        <v>2041</v>
      </c>
      <c r="AA220" s="122" t="n">
        <v>2042</v>
      </c>
      <c r="AB220" s="122" t="n">
        <v>2043</v>
      </c>
      <c r="AC220" s="122" t="n">
        <v>2044</v>
      </c>
      <c r="AD220" s="122" t="n">
        <v>2045</v>
      </c>
      <c r="AE220" s="122" t="n">
        <v>2046</v>
      </c>
      <c r="AF220" s="122" t="n">
        <v>2047</v>
      </c>
      <c r="AG220" s="122" t="n">
        <v>2048</v>
      </c>
      <c r="AH220" s="122" t="n">
        <v>2049</v>
      </c>
      <c r="AI220" s="122" t="n">
        <v>2050</v>
      </c>
    </row>
    <row r="221" ht="15.75" customHeight="1" s="120">
      <c r="A221" s="39" t="inlineStr">
        <is>
          <t>electricity</t>
        </is>
      </c>
      <c r="B221" s="122" t="n"/>
      <c r="C221" s="122" t="n"/>
      <c r="D221" s="122">
        <f>D197*$D$157</f>
        <v/>
      </c>
      <c r="E221" s="122">
        <f>E197*$D$157</f>
        <v/>
      </c>
      <c r="F221" s="122">
        <f>F197*$D$157</f>
        <v/>
      </c>
      <c r="G221" s="122">
        <f>G197*$D$157</f>
        <v/>
      </c>
      <c r="H221" s="122">
        <f>H197*$D$157</f>
        <v/>
      </c>
      <c r="I221" s="122">
        <f>I197*$D$157</f>
        <v/>
      </c>
      <c r="J221" s="122">
        <f>J197*$D$157</f>
        <v/>
      </c>
      <c r="K221" s="122">
        <f>K197*$D$157</f>
        <v/>
      </c>
      <c r="L221" s="122">
        <f>L197*$D$157</f>
        <v/>
      </c>
      <c r="M221" s="122">
        <f>M197*$D$157</f>
        <v/>
      </c>
      <c r="N221" s="122">
        <f>N197*$D$157</f>
        <v/>
      </c>
      <c r="O221" s="122">
        <f>O197*$D$157</f>
        <v/>
      </c>
      <c r="P221" s="122">
        <f>P197*$D$157</f>
        <v/>
      </c>
      <c r="Q221" s="122">
        <f>Q197*$D$157</f>
        <v/>
      </c>
      <c r="R221" s="122">
        <f>R197*$D$157</f>
        <v/>
      </c>
      <c r="S221" s="122">
        <f>S197*$D$157</f>
        <v/>
      </c>
      <c r="T221" s="122">
        <f>T197*$D$157</f>
        <v/>
      </c>
      <c r="U221" s="122">
        <f>U197*$D$157</f>
        <v/>
      </c>
      <c r="V221" s="122">
        <f>V197*$D$157</f>
        <v/>
      </c>
      <c r="W221" s="122">
        <f>W197*$D$157</f>
        <v/>
      </c>
      <c r="X221" s="122">
        <f>X197*$D$157</f>
        <v/>
      </c>
      <c r="Y221" s="122">
        <f>Y197*$D$157</f>
        <v/>
      </c>
      <c r="Z221" s="122">
        <f>Z197*$D$157</f>
        <v/>
      </c>
      <c r="AA221" s="122">
        <f>AA197*$D$157</f>
        <v/>
      </c>
      <c r="AB221" s="122">
        <f>AB197*$D$157</f>
        <v/>
      </c>
      <c r="AC221" s="122">
        <f>AC197*$D$157</f>
        <v/>
      </c>
      <c r="AD221" s="122">
        <f>AD197*$D$157</f>
        <v/>
      </c>
      <c r="AE221" s="122">
        <f>AE197*$D$157</f>
        <v/>
      </c>
      <c r="AF221" s="122">
        <f>AF197*$D$157</f>
        <v/>
      </c>
      <c r="AG221" s="122">
        <f>AG197*$D$157</f>
        <v/>
      </c>
      <c r="AH221" s="122">
        <f>AH197*$D$157</f>
        <v/>
      </c>
      <c r="AI221" s="122">
        <f>AI197*$D$157</f>
        <v/>
      </c>
    </row>
    <row r="222" ht="15.75" customHeight="1" s="120">
      <c r="A222" s="39" t="inlineStr">
        <is>
          <t>coal</t>
        </is>
      </c>
      <c r="B222" s="122" t="n"/>
      <c r="C222" s="122" t="n"/>
      <c r="D222" s="122">
        <f>D198*$D$155</f>
        <v/>
      </c>
      <c r="E222" s="122">
        <f>E198*$D$155</f>
        <v/>
      </c>
      <c r="F222" s="122">
        <f>F198*$D$155</f>
        <v/>
      </c>
      <c r="G222" s="122">
        <f>G198*$D$155</f>
        <v/>
      </c>
      <c r="H222" s="122">
        <f>H198*$D$155</f>
        <v/>
      </c>
      <c r="I222" s="122">
        <f>I198*$D$155</f>
        <v/>
      </c>
      <c r="J222" s="122">
        <f>J198*$D$155</f>
        <v/>
      </c>
      <c r="K222" s="122">
        <f>K198*$D$155</f>
        <v/>
      </c>
      <c r="L222" s="122">
        <f>L198*$D$155</f>
        <v/>
      </c>
      <c r="M222" s="122">
        <f>M198*$D$155</f>
        <v/>
      </c>
      <c r="N222" s="122">
        <f>N198*$D$155</f>
        <v/>
      </c>
      <c r="O222" s="122">
        <f>O198*$D$155</f>
        <v/>
      </c>
      <c r="P222" s="122">
        <f>P198*$D$155</f>
        <v/>
      </c>
      <c r="Q222" s="122">
        <f>Q198*$D$155</f>
        <v/>
      </c>
      <c r="R222" s="122">
        <f>R198*$D$155</f>
        <v/>
      </c>
      <c r="S222" s="122">
        <f>S198*$D$155</f>
        <v/>
      </c>
      <c r="T222" s="122">
        <f>T198*$D$155</f>
        <v/>
      </c>
      <c r="U222" s="122">
        <f>U198*$D$155</f>
        <v/>
      </c>
      <c r="V222" s="122">
        <f>V198*$D$155</f>
        <v/>
      </c>
      <c r="W222" s="122">
        <f>W198*$D$155</f>
        <v/>
      </c>
      <c r="X222" s="122">
        <f>X198*$D$155</f>
        <v/>
      </c>
      <c r="Y222" s="122">
        <f>Y198*$D$155</f>
        <v/>
      </c>
      <c r="Z222" s="122">
        <f>Z198*$D$155</f>
        <v/>
      </c>
      <c r="AA222" s="122">
        <f>AA198*$D$155</f>
        <v/>
      </c>
      <c r="AB222" s="122">
        <f>AB198*$D$155</f>
        <v/>
      </c>
      <c r="AC222" s="122">
        <f>AC198*$D$155</f>
        <v/>
      </c>
      <c r="AD222" s="122">
        <f>AD198*$D$155</f>
        <v/>
      </c>
      <c r="AE222" s="122">
        <f>AE198*$D$155</f>
        <v/>
      </c>
      <c r="AF222" s="122">
        <f>AF198*$D$155</f>
        <v/>
      </c>
      <c r="AG222" s="122">
        <f>AG198*$D$155</f>
        <v/>
      </c>
      <c r="AH222" s="122">
        <f>AH198*$D$155</f>
        <v/>
      </c>
      <c r="AI222" s="122">
        <f>AI198*$D$155</f>
        <v/>
      </c>
    </row>
    <row r="223" ht="15.75" customHeight="1" s="120">
      <c r="A223" s="39" t="inlineStr">
        <is>
          <t>natural gas</t>
        </is>
      </c>
      <c r="B223" s="122" t="n"/>
      <c r="C223" s="122" t="n"/>
      <c r="D223" s="122">
        <f>D199*$D$153</f>
        <v/>
      </c>
      <c r="E223" s="122">
        <f>E199*$D$153</f>
        <v/>
      </c>
      <c r="F223" s="122">
        <f>F199*$D$153</f>
        <v/>
      </c>
      <c r="G223" s="122">
        <f>G199*$D$153</f>
        <v/>
      </c>
      <c r="H223" s="122">
        <f>H199*$D$153</f>
        <v/>
      </c>
      <c r="I223" s="122">
        <f>I199*$D$153</f>
        <v/>
      </c>
      <c r="J223" s="122">
        <f>J199*$D$153</f>
        <v/>
      </c>
      <c r="K223" s="122">
        <f>K199*$D$153</f>
        <v/>
      </c>
      <c r="L223" s="122">
        <f>L199*$D$153</f>
        <v/>
      </c>
      <c r="M223" s="122">
        <f>M199*$D$153</f>
        <v/>
      </c>
      <c r="N223" s="122">
        <f>N199*$D$153</f>
        <v/>
      </c>
      <c r="O223" s="122">
        <f>O199*$D$153</f>
        <v/>
      </c>
      <c r="P223" s="122">
        <f>P199*$D$153</f>
        <v/>
      </c>
      <c r="Q223" s="122">
        <f>Q199*$D$153</f>
        <v/>
      </c>
      <c r="R223" s="122">
        <f>R199*$D$153</f>
        <v/>
      </c>
      <c r="S223" s="122">
        <f>S199*$D$153</f>
        <v/>
      </c>
      <c r="T223" s="122">
        <f>T199*$D$153</f>
        <v/>
      </c>
      <c r="U223" s="122">
        <f>U199*$D$153</f>
        <v/>
      </c>
      <c r="V223" s="122">
        <f>V199*$D$153</f>
        <v/>
      </c>
      <c r="W223" s="122">
        <f>W199*$D$153</f>
        <v/>
      </c>
      <c r="X223" s="122">
        <f>X199*$D$153</f>
        <v/>
      </c>
      <c r="Y223" s="122">
        <f>Y199*$D$153</f>
        <v/>
      </c>
      <c r="Z223" s="122">
        <f>Z199*$D$153</f>
        <v/>
      </c>
      <c r="AA223" s="122">
        <f>AA199*$D$153</f>
        <v/>
      </c>
      <c r="AB223" s="122">
        <f>AB199*$D$153</f>
        <v/>
      </c>
      <c r="AC223" s="122">
        <f>AC199*$D$153</f>
        <v/>
      </c>
      <c r="AD223" s="122">
        <f>AD199*$D$153</f>
        <v/>
      </c>
      <c r="AE223" s="122">
        <f>AE199*$D$153</f>
        <v/>
      </c>
      <c r="AF223" s="122">
        <f>AF199*$D$153</f>
        <v/>
      </c>
      <c r="AG223" s="122">
        <f>AG199*$D$153</f>
        <v/>
      </c>
      <c r="AH223" s="122">
        <f>AH199*$D$153</f>
        <v/>
      </c>
      <c r="AI223" s="122">
        <f>AI199*$D$153</f>
        <v/>
      </c>
    </row>
    <row r="224" ht="15.75" customHeight="1" s="120">
      <c r="A224" s="39" t="inlineStr">
        <is>
          <t>biomass</t>
        </is>
      </c>
      <c r="B224" s="122" t="n"/>
      <c r="C224" s="122" t="n"/>
      <c r="D224" s="122">
        <f>D200*$D$156</f>
        <v/>
      </c>
      <c r="E224" s="122">
        <f>E200*$D$156</f>
        <v/>
      </c>
      <c r="F224" s="122">
        <f>F200*$D$156</f>
        <v/>
      </c>
      <c r="G224" s="122">
        <f>G200*$D$156</f>
        <v/>
      </c>
      <c r="H224" s="122">
        <f>H200*$D$156</f>
        <v/>
      </c>
      <c r="I224" s="122">
        <f>I200*$D$156</f>
        <v/>
      </c>
      <c r="J224" s="122">
        <f>J200*$D$156</f>
        <v/>
      </c>
      <c r="K224" s="122">
        <f>K200*$D$156</f>
        <v/>
      </c>
      <c r="L224" s="122">
        <f>L200*$D$156</f>
        <v/>
      </c>
      <c r="M224" s="122">
        <f>M200*$D$156</f>
        <v/>
      </c>
      <c r="N224" s="122">
        <f>N200*$D$156</f>
        <v/>
      </c>
      <c r="O224" s="122">
        <f>O200*$D$156</f>
        <v/>
      </c>
      <c r="P224" s="122">
        <f>P200*$D$156</f>
        <v/>
      </c>
      <c r="Q224" s="122">
        <f>Q200*$D$156</f>
        <v/>
      </c>
      <c r="R224" s="122">
        <f>R200*$D$156</f>
        <v/>
      </c>
      <c r="S224" s="122">
        <f>S200*$D$156</f>
        <v/>
      </c>
      <c r="T224" s="122">
        <f>T200*$D$156</f>
        <v/>
      </c>
      <c r="U224" s="122">
        <f>U200*$D$156</f>
        <v/>
      </c>
      <c r="V224" s="122">
        <f>V200*$D$156</f>
        <v/>
      </c>
      <c r="W224" s="122">
        <f>W200*$D$156</f>
        <v/>
      </c>
      <c r="X224" s="122">
        <f>X200*$D$156</f>
        <v/>
      </c>
      <c r="Y224" s="122">
        <f>Y200*$D$156</f>
        <v/>
      </c>
      <c r="Z224" s="122">
        <f>Z200*$D$156</f>
        <v/>
      </c>
      <c r="AA224" s="122">
        <f>AA200*$D$156</f>
        <v/>
      </c>
      <c r="AB224" s="122">
        <f>AB200*$D$156</f>
        <v/>
      </c>
      <c r="AC224" s="122">
        <f>AC200*$D$156</f>
        <v/>
      </c>
      <c r="AD224" s="122">
        <f>AD200*$D$156</f>
        <v/>
      </c>
      <c r="AE224" s="122">
        <f>AE200*$D$156</f>
        <v/>
      </c>
      <c r="AF224" s="122">
        <f>AF200*$D$156</f>
        <v/>
      </c>
      <c r="AG224" s="122">
        <f>AG200*$D$156</f>
        <v/>
      </c>
      <c r="AH224" s="122">
        <f>AH200*$D$156</f>
        <v/>
      </c>
      <c r="AI224" s="122">
        <f>AI200*$D$156</f>
        <v/>
      </c>
    </row>
    <row r="225" ht="15.75" customHeight="1" s="120">
      <c r="A225" s="39" t="inlineStr">
        <is>
          <t>petroleum diesel</t>
        </is>
      </c>
      <c r="B225" s="122" t="n"/>
      <c r="C225" s="122" t="n"/>
      <c r="D225" s="122">
        <f>D201*$D$152</f>
        <v/>
      </c>
      <c r="E225" s="122">
        <f>E201*$D$152</f>
        <v/>
      </c>
      <c r="F225" s="122">
        <f>F201*$D$152</f>
        <v/>
      </c>
      <c r="G225" s="122">
        <f>G201*$D$152</f>
        <v/>
      </c>
      <c r="H225" s="122">
        <f>H201*$D$152</f>
        <v/>
      </c>
      <c r="I225" s="122">
        <f>I201*$D$152</f>
        <v/>
      </c>
      <c r="J225" s="122">
        <f>J201*$D$152</f>
        <v/>
      </c>
      <c r="K225" s="122">
        <f>K201*$D$152</f>
        <v/>
      </c>
      <c r="L225" s="122">
        <f>L201*$D$152</f>
        <v/>
      </c>
      <c r="M225" s="122">
        <f>M201*$D$152</f>
        <v/>
      </c>
      <c r="N225" s="122">
        <f>N201*$D$152</f>
        <v/>
      </c>
      <c r="O225" s="122">
        <f>O201*$D$152</f>
        <v/>
      </c>
      <c r="P225" s="122">
        <f>P201*$D$152</f>
        <v/>
      </c>
      <c r="Q225" s="122">
        <f>Q201*$D$152</f>
        <v/>
      </c>
      <c r="R225" s="122">
        <f>R201*$D$152</f>
        <v/>
      </c>
      <c r="S225" s="122">
        <f>S201*$D$152</f>
        <v/>
      </c>
      <c r="T225" s="122">
        <f>T201*$D$152</f>
        <v/>
      </c>
      <c r="U225" s="122">
        <f>U201*$D$152</f>
        <v/>
      </c>
      <c r="V225" s="122">
        <f>V201*$D$152</f>
        <v/>
      </c>
      <c r="W225" s="122">
        <f>W201*$D$152</f>
        <v/>
      </c>
      <c r="X225" s="122">
        <f>X201*$D$152</f>
        <v/>
      </c>
      <c r="Y225" s="122">
        <f>Y201*$D$152</f>
        <v/>
      </c>
      <c r="Z225" s="122">
        <f>Z201*$D$152</f>
        <v/>
      </c>
      <c r="AA225" s="122">
        <f>AA201*$D$152</f>
        <v/>
      </c>
      <c r="AB225" s="122">
        <f>AB201*$D$152</f>
        <v/>
      </c>
      <c r="AC225" s="122">
        <f>AC201*$D$152</f>
        <v/>
      </c>
      <c r="AD225" s="122">
        <f>AD201*$D$152</f>
        <v/>
      </c>
      <c r="AE225" s="122">
        <f>AE201*$D$152</f>
        <v/>
      </c>
      <c r="AF225" s="122">
        <f>AF201*$D$152</f>
        <v/>
      </c>
      <c r="AG225" s="122">
        <f>AG201*$D$152</f>
        <v/>
      </c>
      <c r="AH225" s="122">
        <f>AH201*$D$152</f>
        <v/>
      </c>
      <c r="AI225" s="122">
        <f>AI201*$D$152</f>
        <v/>
      </c>
    </row>
    <row r="226" ht="15.75" customHeight="1" s="120">
      <c r="A226" s="39" t="inlineStr">
        <is>
          <t>heat</t>
        </is>
      </c>
      <c r="B226" s="122" t="n"/>
      <c r="C226" s="122" t="n"/>
      <c r="D226" s="122">
        <f>D202*0</f>
        <v/>
      </c>
      <c r="E226" s="122">
        <f>E202*0</f>
        <v/>
      </c>
      <c r="F226" s="122">
        <f>F202*0</f>
        <v/>
      </c>
      <c r="G226" s="122">
        <f>G202*0</f>
        <v/>
      </c>
      <c r="H226" s="122">
        <f>H202*0</f>
        <v/>
      </c>
      <c r="I226" s="122">
        <f>I202*0</f>
        <v/>
      </c>
      <c r="J226" s="122">
        <f>J202*0</f>
        <v/>
      </c>
      <c r="K226" s="122">
        <f>K202*0</f>
        <v/>
      </c>
      <c r="L226" s="122">
        <f>L202*0</f>
        <v/>
      </c>
      <c r="M226" s="122">
        <f>M202*0</f>
        <v/>
      </c>
      <c r="N226" s="122">
        <f>N202*0</f>
        <v/>
      </c>
      <c r="O226" s="122">
        <f>O202*0</f>
        <v/>
      </c>
      <c r="P226" s="122">
        <f>P202*0</f>
        <v/>
      </c>
      <c r="Q226" s="122">
        <f>Q202*0</f>
        <v/>
      </c>
      <c r="R226" s="122">
        <f>R202*0</f>
        <v/>
      </c>
      <c r="S226" s="122">
        <f>S202*0</f>
        <v/>
      </c>
      <c r="T226" s="122">
        <f>T202*0</f>
        <v/>
      </c>
      <c r="U226" s="122">
        <f>U202*0</f>
        <v/>
      </c>
      <c r="V226" s="122">
        <f>V202*0</f>
        <v/>
      </c>
      <c r="W226" s="122">
        <f>W202*0</f>
        <v/>
      </c>
      <c r="X226" s="122">
        <f>X202*0</f>
        <v/>
      </c>
      <c r="Y226" s="122">
        <f>Y202*0</f>
        <v/>
      </c>
      <c r="Z226" s="122">
        <f>Z202*0</f>
        <v/>
      </c>
      <c r="AA226" s="122">
        <f>AA202*0</f>
        <v/>
      </c>
      <c r="AB226" s="122">
        <f>AB202*0</f>
        <v/>
      </c>
      <c r="AC226" s="122">
        <f>AC202*0</f>
        <v/>
      </c>
      <c r="AD226" s="122">
        <f>AD202*0</f>
        <v/>
      </c>
      <c r="AE226" s="122">
        <f>AE202*0</f>
        <v/>
      </c>
      <c r="AF226" s="122">
        <f>AF202*0</f>
        <v/>
      </c>
      <c r="AG226" s="122">
        <f>AG202*0</f>
        <v/>
      </c>
      <c r="AH226" s="122">
        <f>AH202*0</f>
        <v/>
      </c>
      <c r="AI226" s="122">
        <f>AI202*0</f>
        <v/>
      </c>
    </row>
    <row r="227" ht="15.75" customHeight="1" s="120">
      <c r="A227" s="39" t="inlineStr">
        <is>
          <t>crude oil</t>
        </is>
      </c>
      <c r="B227" s="122" t="n"/>
      <c r="C227" s="122" t="n"/>
      <c r="D227" s="122">
        <f>D203*$D$149</f>
        <v/>
      </c>
      <c r="E227" s="122">
        <f>E203*$D$149</f>
        <v/>
      </c>
      <c r="F227" s="122">
        <f>F203*$D$149</f>
        <v/>
      </c>
      <c r="G227" s="122">
        <f>G203*$D$149</f>
        <v/>
      </c>
      <c r="H227" s="122">
        <f>H203*$D$149</f>
        <v/>
      </c>
      <c r="I227" s="122">
        <f>I203*$D$149</f>
        <v/>
      </c>
      <c r="J227" s="122">
        <f>J203*$D$149</f>
        <v/>
      </c>
      <c r="K227" s="122">
        <f>K203*$D$149</f>
        <v/>
      </c>
      <c r="L227" s="122">
        <f>L203*$D$149</f>
        <v/>
      </c>
      <c r="M227" s="122">
        <f>M203*$D$149</f>
        <v/>
      </c>
      <c r="N227" s="122">
        <f>N203*$D$149</f>
        <v/>
      </c>
      <c r="O227" s="122">
        <f>O203*$D$149</f>
        <v/>
      </c>
      <c r="P227" s="122">
        <f>P203*$D$149</f>
        <v/>
      </c>
      <c r="Q227" s="122">
        <f>Q203*$D$149</f>
        <v/>
      </c>
      <c r="R227" s="122">
        <f>R203*$D$149</f>
        <v/>
      </c>
      <c r="S227" s="122">
        <f>S203*$D$149</f>
        <v/>
      </c>
      <c r="T227" s="122">
        <f>T203*$D$149</f>
        <v/>
      </c>
      <c r="U227" s="122">
        <f>U203*$D$149</f>
        <v/>
      </c>
      <c r="V227" s="122">
        <f>V203*$D$149</f>
        <v/>
      </c>
      <c r="W227" s="122">
        <f>W203*$D$149</f>
        <v/>
      </c>
      <c r="X227" s="122">
        <f>X203*$D$149</f>
        <v/>
      </c>
      <c r="Y227" s="122">
        <f>Y203*$D$149</f>
        <v/>
      </c>
      <c r="Z227" s="122">
        <f>Z203*$D$149</f>
        <v/>
      </c>
      <c r="AA227" s="122">
        <f>AA203*$D$149</f>
        <v/>
      </c>
      <c r="AB227" s="122">
        <f>AB203*$D$149</f>
        <v/>
      </c>
      <c r="AC227" s="122">
        <f>AC203*$D$149</f>
        <v/>
      </c>
      <c r="AD227" s="122">
        <f>AD203*$D$149</f>
        <v/>
      </c>
      <c r="AE227" s="122">
        <f>AE203*$D$149</f>
        <v/>
      </c>
      <c r="AF227" s="122">
        <f>AF203*$D$149</f>
        <v/>
      </c>
      <c r="AG227" s="122">
        <f>AG203*$D$149</f>
        <v/>
      </c>
      <c r="AH227" s="122">
        <f>AH203*$D$149</f>
        <v/>
      </c>
      <c r="AI227" s="122">
        <f>AI203*$D$149</f>
        <v/>
      </c>
    </row>
    <row r="228" ht="15.75" customHeight="1" s="120">
      <c r="A228" s="39" t="inlineStr">
        <is>
          <t>heavy or residual oil</t>
        </is>
      </c>
      <c r="B228" s="122" t="n"/>
      <c r="C228" s="122" t="n"/>
      <c r="D228" s="122">
        <f>D204*$D$149</f>
        <v/>
      </c>
      <c r="E228" s="122">
        <f>E204*$D$149</f>
        <v/>
      </c>
      <c r="F228" s="122">
        <f>F204*$D$149</f>
        <v/>
      </c>
      <c r="G228" s="122">
        <f>G204*$D$149</f>
        <v/>
      </c>
      <c r="H228" s="122">
        <f>H204*$D$149</f>
        <v/>
      </c>
      <c r="I228" s="122">
        <f>I204*$D$149</f>
        <v/>
      </c>
      <c r="J228" s="122">
        <f>J204*$D$149</f>
        <v/>
      </c>
      <c r="K228" s="122">
        <f>K204*$D$149</f>
        <v/>
      </c>
      <c r="L228" s="122">
        <f>L204*$D$149</f>
        <v/>
      </c>
      <c r="M228" s="122">
        <f>M204*$D$149</f>
        <v/>
      </c>
      <c r="N228" s="122">
        <f>N204*$D$149</f>
        <v/>
      </c>
      <c r="O228" s="122">
        <f>O204*$D$149</f>
        <v/>
      </c>
      <c r="P228" s="122">
        <f>P204*$D$149</f>
        <v/>
      </c>
      <c r="Q228" s="122">
        <f>Q204*$D$149</f>
        <v/>
      </c>
      <c r="R228" s="122">
        <f>R204*$D$149</f>
        <v/>
      </c>
      <c r="S228" s="122">
        <f>S204*$D$149</f>
        <v/>
      </c>
      <c r="T228" s="122">
        <f>T204*$D$149</f>
        <v/>
      </c>
      <c r="U228" s="122">
        <f>U204*$D$149</f>
        <v/>
      </c>
      <c r="V228" s="122">
        <f>V204*$D$149</f>
        <v/>
      </c>
      <c r="W228" s="122">
        <f>W204*$D$149</f>
        <v/>
      </c>
      <c r="X228" s="122">
        <f>X204*$D$149</f>
        <v/>
      </c>
      <c r="Y228" s="122">
        <f>Y204*$D$149</f>
        <v/>
      </c>
      <c r="Z228" s="122">
        <f>Z204*$D$149</f>
        <v/>
      </c>
      <c r="AA228" s="122">
        <f>AA204*$D$149</f>
        <v/>
      </c>
      <c r="AB228" s="122">
        <f>AB204*$D$149</f>
        <v/>
      </c>
      <c r="AC228" s="122">
        <f>AC204*$D$149</f>
        <v/>
      </c>
      <c r="AD228" s="122">
        <f>AD204*$D$149</f>
        <v/>
      </c>
      <c r="AE228" s="122">
        <f>AE204*$D$149</f>
        <v/>
      </c>
      <c r="AF228" s="122">
        <f>AF204*$D$149</f>
        <v/>
      </c>
      <c r="AG228" s="122">
        <f>AG204*$D$149</f>
        <v/>
      </c>
      <c r="AH228" s="122">
        <f>AH204*$D$149</f>
        <v/>
      </c>
      <c r="AI228" s="122">
        <f>AI204*$D$149</f>
        <v/>
      </c>
    </row>
    <row r="229" ht="15.75" customHeight="1" s="120">
      <c r="A229" s="39" t="inlineStr">
        <is>
          <t>lpg</t>
        </is>
      </c>
      <c r="B229" s="122" t="n"/>
      <c r="C229" s="122" t="n"/>
      <c r="D229" s="122">
        <f>D205*$D$152</f>
        <v/>
      </c>
      <c r="E229" s="122">
        <f>E205*$D$152</f>
        <v/>
      </c>
      <c r="F229" s="122">
        <f>F205*$D$152</f>
        <v/>
      </c>
      <c r="G229" s="122">
        <f>G205*$D$152</f>
        <v/>
      </c>
      <c r="H229" s="122">
        <f>H205*$D$152</f>
        <v/>
      </c>
      <c r="I229" s="122">
        <f>I205*$D$152</f>
        <v/>
      </c>
      <c r="J229" s="122">
        <f>J205*$D$152</f>
        <v/>
      </c>
      <c r="K229" s="122">
        <f>K205*$D$152</f>
        <v/>
      </c>
      <c r="L229" s="122">
        <f>L205*$D$152</f>
        <v/>
      </c>
      <c r="M229" s="122">
        <f>M205*$D$152</f>
        <v/>
      </c>
      <c r="N229" s="122">
        <f>N205*$D$152</f>
        <v/>
      </c>
      <c r="O229" s="122">
        <f>O205*$D$152</f>
        <v/>
      </c>
      <c r="P229" s="122">
        <f>P205*$D$152</f>
        <v/>
      </c>
      <c r="Q229" s="122">
        <f>Q205*$D$152</f>
        <v/>
      </c>
      <c r="R229" s="122">
        <f>R205*$D$152</f>
        <v/>
      </c>
      <c r="S229" s="122">
        <f>S205*$D$152</f>
        <v/>
      </c>
      <c r="T229" s="122">
        <f>T205*$D$152</f>
        <v/>
      </c>
      <c r="U229" s="122">
        <f>U205*$D$152</f>
        <v/>
      </c>
      <c r="V229" s="122">
        <f>V205*$D$152</f>
        <v/>
      </c>
      <c r="W229" s="122">
        <f>W205*$D$152</f>
        <v/>
      </c>
      <c r="X229" s="122">
        <f>X205*$D$152</f>
        <v/>
      </c>
      <c r="Y229" s="122">
        <f>Y205*$D$152</f>
        <v/>
      </c>
      <c r="Z229" s="122">
        <f>Z205*$D$152</f>
        <v/>
      </c>
      <c r="AA229" s="122">
        <f>AA205*$D$152</f>
        <v/>
      </c>
      <c r="AB229" s="122">
        <f>AB205*$D$152</f>
        <v/>
      </c>
      <c r="AC229" s="122">
        <f>AC205*$D$152</f>
        <v/>
      </c>
      <c r="AD229" s="122">
        <f>AD205*$D$152</f>
        <v/>
      </c>
      <c r="AE229" s="122">
        <f>AE205*$D$152</f>
        <v/>
      </c>
      <c r="AF229" s="122">
        <f>AF205*$D$152</f>
        <v/>
      </c>
      <c r="AG229" s="122">
        <f>AG205*$D$152</f>
        <v/>
      </c>
      <c r="AH229" s="122">
        <f>AH205*$D$152</f>
        <v/>
      </c>
      <c r="AI229" s="122">
        <f>AI205*$D$152</f>
        <v/>
      </c>
    </row>
    <row r="230" ht="15.75" customHeight="1" s="120">
      <c r="A230" s="43" t="inlineStr">
        <is>
          <t>hydrogen</t>
        </is>
      </c>
      <c r="B230" s="44" t="n"/>
      <c r="C230" s="44" t="n"/>
      <c r="D230" s="122">
        <f>D206*0</f>
        <v/>
      </c>
      <c r="E230" s="122">
        <f>E206*0</f>
        <v/>
      </c>
      <c r="F230" s="122">
        <f>F206*0</f>
        <v/>
      </c>
      <c r="G230" s="122">
        <f>G206*0</f>
        <v/>
      </c>
      <c r="H230" s="122">
        <f>H206*0</f>
        <v/>
      </c>
      <c r="I230" s="122">
        <f>I206*0</f>
        <v/>
      </c>
      <c r="J230" s="122">
        <f>J206*0</f>
        <v/>
      </c>
      <c r="K230" s="122">
        <f>K206*0</f>
        <v/>
      </c>
      <c r="L230" s="122">
        <f>L206*0</f>
        <v/>
      </c>
      <c r="M230" s="122">
        <f>M206*0</f>
        <v/>
      </c>
      <c r="N230" s="122">
        <f>N206*0</f>
        <v/>
      </c>
      <c r="O230" s="122">
        <f>O206*0</f>
        <v/>
      </c>
      <c r="P230" s="122">
        <f>P206*0</f>
        <v/>
      </c>
      <c r="Q230" s="122">
        <f>Q206*0</f>
        <v/>
      </c>
      <c r="R230" s="122">
        <f>R206*0</f>
        <v/>
      </c>
      <c r="S230" s="122">
        <f>S206*0</f>
        <v/>
      </c>
      <c r="T230" s="122">
        <f>T206*0</f>
        <v/>
      </c>
      <c r="U230" s="122">
        <f>U206*0</f>
        <v/>
      </c>
      <c r="V230" s="122">
        <f>V206*0</f>
        <v/>
      </c>
      <c r="W230" s="122">
        <f>W206*0</f>
        <v/>
      </c>
      <c r="X230" s="122">
        <f>X206*0</f>
        <v/>
      </c>
      <c r="Y230" s="122">
        <f>Y206*0</f>
        <v/>
      </c>
      <c r="Z230" s="122">
        <f>Z206*0</f>
        <v/>
      </c>
      <c r="AA230" s="122">
        <f>AA206*0</f>
        <v/>
      </c>
      <c r="AB230" s="122">
        <f>AB206*0</f>
        <v/>
      </c>
      <c r="AC230" s="122">
        <f>AC206*0</f>
        <v/>
      </c>
      <c r="AD230" s="122">
        <f>AD206*0</f>
        <v/>
      </c>
      <c r="AE230" s="122">
        <f>AE206*0</f>
        <v/>
      </c>
      <c r="AF230" s="122">
        <f>AF206*0</f>
        <v/>
      </c>
      <c r="AG230" s="122">
        <f>AG206*0</f>
        <v/>
      </c>
      <c r="AH230" s="122">
        <f>AH206*0</f>
        <v/>
      </c>
      <c r="AI230" s="122">
        <f>AI206*0</f>
        <v/>
      </c>
    </row>
    <row r="231" ht="15.75" customHeight="1" s="120">
      <c r="A231" s="109" t="inlineStr">
        <is>
          <t>Other Mining Energy Use</t>
        </is>
      </c>
      <c r="B231" s="110" t="n"/>
      <c r="C231" s="111" t="n"/>
      <c r="D231" s="111" t="n"/>
      <c r="E231" s="111" t="n"/>
      <c r="F231" s="111" t="n"/>
      <c r="G231" s="111" t="n"/>
      <c r="H231" s="111" t="n"/>
      <c r="I231" s="111" t="n"/>
      <c r="J231" s="111" t="n"/>
      <c r="K231" s="111" t="n"/>
      <c r="L231" s="111" t="n"/>
      <c r="M231" s="111" t="n"/>
      <c r="N231" s="111" t="n"/>
      <c r="O231" s="111" t="n"/>
      <c r="P231" s="111" t="n"/>
      <c r="Q231" s="111" t="n"/>
      <c r="R231" s="111" t="n"/>
      <c r="S231" s="111" t="n"/>
      <c r="T231" s="111" t="n"/>
      <c r="U231" s="111" t="n"/>
      <c r="V231" s="111" t="n"/>
      <c r="W231" s="111" t="n"/>
      <c r="X231" s="111" t="n"/>
      <c r="Y231" s="111" t="n"/>
      <c r="Z231" s="111" t="n"/>
      <c r="AA231" s="111" t="n"/>
      <c r="AB231" s="111" t="n"/>
      <c r="AC231" s="111" t="n"/>
      <c r="AD231" s="111" t="n"/>
      <c r="AE231" s="111" t="n"/>
      <c r="AF231" s="111" t="n"/>
      <c r="AG231" s="111" t="n"/>
      <c r="AH231" s="111" t="n"/>
      <c r="AI231" s="111" t="n"/>
    </row>
    <row r="232" ht="15.75" customHeight="1" s="120">
      <c r="A232" s="39" t="n"/>
      <c r="B232" s="122" t="n">
        <v>2017</v>
      </c>
      <c r="C232" s="122" t="n">
        <v>2018</v>
      </c>
      <c r="D232" s="122" t="n">
        <v>2019</v>
      </c>
      <c r="E232" s="122" t="n">
        <v>2020</v>
      </c>
      <c r="F232" s="122" t="n">
        <v>2021</v>
      </c>
      <c r="G232" s="122" t="n">
        <v>2022</v>
      </c>
      <c r="H232" s="122" t="n">
        <v>2023</v>
      </c>
      <c r="I232" s="122" t="n">
        <v>2024</v>
      </c>
      <c r="J232" s="122" t="n">
        <v>2025</v>
      </c>
      <c r="K232" s="122" t="n">
        <v>2026</v>
      </c>
      <c r="L232" s="122" t="n">
        <v>2027</v>
      </c>
      <c r="M232" s="122" t="n">
        <v>2028</v>
      </c>
      <c r="N232" s="122" t="n">
        <v>2029</v>
      </c>
      <c r="O232" s="122" t="n">
        <v>2030</v>
      </c>
      <c r="P232" s="122" t="n">
        <v>2031</v>
      </c>
      <c r="Q232" s="122" t="n">
        <v>2032</v>
      </c>
      <c r="R232" s="122" t="n">
        <v>2033</v>
      </c>
      <c r="S232" s="122" t="n">
        <v>2034</v>
      </c>
      <c r="T232" s="122" t="n">
        <v>2035</v>
      </c>
      <c r="U232" s="122" t="n">
        <v>2036</v>
      </c>
      <c r="V232" s="122" t="n">
        <v>2037</v>
      </c>
      <c r="W232" s="122" t="n">
        <v>2038</v>
      </c>
      <c r="X232" s="122" t="n">
        <v>2039</v>
      </c>
      <c r="Y232" s="122" t="n">
        <v>2040</v>
      </c>
      <c r="Z232" s="122" t="n">
        <v>2041</v>
      </c>
      <c r="AA232" s="122" t="n">
        <v>2042</v>
      </c>
      <c r="AB232" s="122" t="n">
        <v>2043</v>
      </c>
      <c r="AC232" s="122" t="n">
        <v>2044</v>
      </c>
      <c r="AD232" s="122" t="n">
        <v>2045</v>
      </c>
      <c r="AE232" s="122" t="n">
        <v>2046</v>
      </c>
      <c r="AF232" s="122" t="n">
        <v>2047</v>
      </c>
      <c r="AG232" s="122" t="n">
        <v>2048</v>
      </c>
      <c r="AH232" s="122" t="n">
        <v>2049</v>
      </c>
      <c r="AI232" s="122" t="n">
        <v>2050</v>
      </c>
    </row>
    <row r="233" ht="15.75" customHeight="1" s="120">
      <c r="A233" s="39" t="inlineStr">
        <is>
          <t>electricity</t>
        </is>
      </c>
      <c r="B233" s="122" t="n"/>
      <c r="C233" s="122" t="n"/>
      <c r="D233" s="122">
        <f>D197-SUM(D209,D221)</f>
        <v/>
      </c>
      <c r="E233" s="122">
        <f>E197-SUM(E209,E221)</f>
        <v/>
      </c>
      <c r="F233" s="122">
        <f>F197-SUM(F209,F221)</f>
        <v/>
      </c>
      <c r="G233" s="122">
        <f>G197-SUM(G209,G221)</f>
        <v/>
      </c>
      <c r="H233" s="122">
        <f>H197-SUM(H209,H221)</f>
        <v/>
      </c>
      <c r="I233" s="122">
        <f>I197-SUM(I209,I221)</f>
        <v/>
      </c>
      <c r="J233" s="122">
        <f>J197-SUM(J209,J221)</f>
        <v/>
      </c>
      <c r="K233" s="122">
        <f>K197-SUM(K209,K221)</f>
        <v/>
      </c>
      <c r="L233" s="122">
        <f>L197-SUM(L209,L221)</f>
        <v/>
      </c>
      <c r="M233" s="122">
        <f>M197-SUM(M209,M221)</f>
        <v/>
      </c>
      <c r="N233" s="122">
        <f>N197-SUM(N209,N221)</f>
        <v/>
      </c>
      <c r="O233" s="122">
        <f>O197-SUM(O209,O221)</f>
        <v/>
      </c>
      <c r="P233" s="122">
        <f>P197-SUM(P209,P221)</f>
        <v/>
      </c>
      <c r="Q233" s="122">
        <f>Q197-SUM(Q209,Q221)</f>
        <v/>
      </c>
      <c r="R233" s="122">
        <f>R197-SUM(R209,R221)</f>
        <v/>
      </c>
      <c r="S233" s="122">
        <f>S197-SUM(S209,S221)</f>
        <v/>
      </c>
      <c r="T233" s="122">
        <f>T197-SUM(T209,T221)</f>
        <v/>
      </c>
      <c r="U233" s="122">
        <f>U197-SUM(U209,U221)</f>
        <v/>
      </c>
      <c r="V233" s="122">
        <f>V197-SUM(V209,V221)</f>
        <v/>
      </c>
      <c r="W233" s="122">
        <f>W197-SUM(W209,W221)</f>
        <v/>
      </c>
      <c r="X233" s="122">
        <f>X197-SUM(X209,X221)</f>
        <v/>
      </c>
      <c r="Y233" s="122">
        <f>Y197-SUM(Y209,Y221)</f>
        <v/>
      </c>
      <c r="Z233" s="122">
        <f>Z197-SUM(Z209,Z221)</f>
        <v/>
      </c>
      <c r="AA233" s="122">
        <f>AA197-SUM(AA209,AA221)</f>
        <v/>
      </c>
      <c r="AB233" s="122">
        <f>AB197-SUM(AB209,AB221)</f>
        <v/>
      </c>
      <c r="AC233" s="122">
        <f>AC197-SUM(AC209,AC221)</f>
        <v/>
      </c>
      <c r="AD233" s="122">
        <f>AD197-SUM(AD209,AD221)</f>
        <v/>
      </c>
      <c r="AE233" s="122">
        <f>AE197-SUM(AE209,AE221)</f>
        <v/>
      </c>
      <c r="AF233" s="122">
        <f>AF197-SUM(AF209,AF221)</f>
        <v/>
      </c>
      <c r="AG233" s="122">
        <f>AG197-SUM(AG209,AG221)</f>
        <v/>
      </c>
      <c r="AH233" s="122">
        <f>AH197-SUM(AH209,AH221)</f>
        <v/>
      </c>
      <c r="AI233" s="122">
        <f>AI197-SUM(AI209,AI221)</f>
        <v/>
      </c>
    </row>
    <row r="234" ht="15.75" customHeight="1" s="120">
      <c r="A234" s="39" t="inlineStr">
        <is>
          <t>coal</t>
        </is>
      </c>
      <c r="B234" s="122" t="n"/>
      <c r="C234" s="122" t="n"/>
      <c r="D234" s="122">
        <f>D198-SUM(D210,D222)</f>
        <v/>
      </c>
      <c r="E234" s="122">
        <f>E198-SUM(E210,E222)</f>
        <v/>
      </c>
      <c r="F234" s="122">
        <f>F198-SUM(F210,F222)</f>
        <v/>
      </c>
      <c r="G234" s="122">
        <f>G198-SUM(G210,G222)</f>
        <v/>
      </c>
      <c r="H234" s="122">
        <f>H198-SUM(H210,H222)</f>
        <v/>
      </c>
      <c r="I234" s="122">
        <f>I198-SUM(I210,I222)</f>
        <v/>
      </c>
      <c r="J234" s="122">
        <f>J198-SUM(J210,J222)</f>
        <v/>
      </c>
      <c r="K234" s="122">
        <f>K198-SUM(K210,K222)</f>
        <v/>
      </c>
      <c r="L234" s="122">
        <f>L198-SUM(L210,L222)</f>
        <v/>
      </c>
      <c r="M234" s="122">
        <f>M198-SUM(M210,M222)</f>
        <v/>
      </c>
      <c r="N234" s="122">
        <f>N198-SUM(N210,N222)</f>
        <v/>
      </c>
      <c r="O234" s="122">
        <f>O198-SUM(O210,O222)</f>
        <v/>
      </c>
      <c r="P234" s="122">
        <f>P198-SUM(P210,P222)</f>
        <v/>
      </c>
      <c r="Q234" s="122">
        <f>Q198-SUM(Q210,Q222)</f>
        <v/>
      </c>
      <c r="R234" s="122">
        <f>R198-SUM(R210,R222)</f>
        <v/>
      </c>
      <c r="S234" s="122">
        <f>S198-SUM(S210,S222)</f>
        <v/>
      </c>
      <c r="T234" s="122">
        <f>T198-SUM(T210,T222)</f>
        <v/>
      </c>
      <c r="U234" s="122">
        <f>U198-SUM(U210,U222)</f>
        <v/>
      </c>
      <c r="V234" s="122">
        <f>V198-SUM(V210,V222)</f>
        <v/>
      </c>
      <c r="W234" s="122">
        <f>W198-SUM(W210,W222)</f>
        <v/>
      </c>
      <c r="X234" s="122">
        <f>X198-SUM(X210,X222)</f>
        <v/>
      </c>
      <c r="Y234" s="122">
        <f>Y198-SUM(Y210,Y222)</f>
        <v/>
      </c>
      <c r="Z234" s="122">
        <f>Z198-SUM(Z210,Z222)</f>
        <v/>
      </c>
      <c r="AA234" s="122">
        <f>AA198-SUM(AA210,AA222)</f>
        <v/>
      </c>
      <c r="AB234" s="122">
        <f>AB198-SUM(AB210,AB222)</f>
        <v/>
      </c>
      <c r="AC234" s="122">
        <f>AC198-SUM(AC210,AC222)</f>
        <v/>
      </c>
      <c r="AD234" s="122">
        <f>AD198-SUM(AD210,AD222)</f>
        <v/>
      </c>
      <c r="AE234" s="122">
        <f>AE198-SUM(AE210,AE222)</f>
        <v/>
      </c>
      <c r="AF234" s="122">
        <f>AF198-SUM(AF210,AF222)</f>
        <v/>
      </c>
      <c r="AG234" s="122">
        <f>AG198-SUM(AG210,AG222)</f>
        <v/>
      </c>
      <c r="AH234" s="122">
        <f>AH198-SUM(AH210,AH222)</f>
        <v/>
      </c>
      <c r="AI234" s="122">
        <f>AI198-SUM(AI210,AI222)</f>
        <v/>
      </c>
    </row>
    <row r="235" ht="15.75" customHeight="1" s="120">
      <c r="A235" s="39" t="inlineStr">
        <is>
          <t>natural gas</t>
        </is>
      </c>
      <c r="B235" s="122" t="n"/>
      <c r="C235" s="122" t="n"/>
      <c r="D235" s="122">
        <f>D199-SUM(D211,D223)</f>
        <v/>
      </c>
      <c r="E235" s="122">
        <f>E199-SUM(E211,E223)</f>
        <v/>
      </c>
      <c r="F235" s="122">
        <f>F199-SUM(F211,F223)</f>
        <v/>
      </c>
      <c r="G235" s="122">
        <f>G199-SUM(G211,G223)</f>
        <v/>
      </c>
      <c r="H235" s="122">
        <f>H199-SUM(H211,H223)</f>
        <v/>
      </c>
      <c r="I235" s="122">
        <f>I199-SUM(I211,I223)</f>
        <v/>
      </c>
      <c r="J235" s="122">
        <f>J199-SUM(J211,J223)</f>
        <v/>
      </c>
      <c r="K235" s="122">
        <f>K199-SUM(K211,K223)</f>
        <v/>
      </c>
      <c r="L235" s="122">
        <f>L199-SUM(L211,L223)</f>
        <v/>
      </c>
      <c r="M235" s="122">
        <f>M199-SUM(M211,M223)</f>
        <v/>
      </c>
      <c r="N235" s="122">
        <f>N199-SUM(N211,N223)</f>
        <v/>
      </c>
      <c r="O235" s="122">
        <f>O199-SUM(O211,O223)</f>
        <v/>
      </c>
      <c r="P235" s="122">
        <f>P199-SUM(P211,P223)</f>
        <v/>
      </c>
      <c r="Q235" s="122">
        <f>Q199-SUM(Q211,Q223)</f>
        <v/>
      </c>
      <c r="R235" s="122">
        <f>R199-SUM(R211,R223)</f>
        <v/>
      </c>
      <c r="S235" s="122">
        <f>S199-SUM(S211,S223)</f>
        <v/>
      </c>
      <c r="T235" s="122">
        <f>T199-SUM(T211,T223)</f>
        <v/>
      </c>
      <c r="U235" s="122">
        <f>U199-SUM(U211,U223)</f>
        <v/>
      </c>
      <c r="V235" s="122">
        <f>V199-SUM(V211,V223)</f>
        <v/>
      </c>
      <c r="W235" s="122">
        <f>W199-SUM(W211,W223)</f>
        <v/>
      </c>
      <c r="X235" s="122">
        <f>X199-SUM(X211,X223)</f>
        <v/>
      </c>
      <c r="Y235" s="122">
        <f>Y199-SUM(Y211,Y223)</f>
        <v/>
      </c>
      <c r="Z235" s="122">
        <f>Z199-SUM(Z211,Z223)</f>
        <v/>
      </c>
      <c r="AA235" s="122">
        <f>AA199-SUM(AA211,AA223)</f>
        <v/>
      </c>
      <c r="AB235" s="122">
        <f>AB199-SUM(AB211,AB223)</f>
        <v/>
      </c>
      <c r="AC235" s="122">
        <f>AC199-SUM(AC211,AC223)</f>
        <v/>
      </c>
      <c r="AD235" s="122">
        <f>AD199-SUM(AD211,AD223)</f>
        <v/>
      </c>
      <c r="AE235" s="122">
        <f>AE199-SUM(AE211,AE223)</f>
        <v/>
      </c>
      <c r="AF235" s="122">
        <f>AF199-SUM(AF211,AF223)</f>
        <v/>
      </c>
      <c r="AG235" s="122">
        <f>AG199-SUM(AG211,AG223)</f>
        <v/>
      </c>
      <c r="AH235" s="122">
        <f>AH199-SUM(AH211,AH223)</f>
        <v/>
      </c>
      <c r="AI235" s="122">
        <f>AI199-SUM(AI211,AI223)</f>
        <v/>
      </c>
    </row>
    <row r="236" ht="15.75" customHeight="1" s="120">
      <c r="A236" s="39" t="inlineStr">
        <is>
          <t>biomass</t>
        </is>
      </c>
      <c r="B236" s="122" t="n"/>
      <c r="C236" s="122" t="n"/>
      <c r="D236" s="122">
        <f>D200-SUM(D212,D224)</f>
        <v/>
      </c>
      <c r="E236" s="122">
        <f>E200-SUM(E212,E224)</f>
        <v/>
      </c>
      <c r="F236" s="122">
        <f>F200-SUM(F212,F224)</f>
        <v/>
      </c>
      <c r="G236" s="122">
        <f>G200-SUM(G212,G224)</f>
        <v/>
      </c>
      <c r="H236" s="122">
        <f>H200-SUM(H212,H224)</f>
        <v/>
      </c>
      <c r="I236" s="122">
        <f>I200-SUM(I212,I224)</f>
        <v/>
      </c>
      <c r="J236" s="122">
        <f>J200-SUM(J212,J224)</f>
        <v/>
      </c>
      <c r="K236" s="122">
        <f>K200-SUM(K212,K224)</f>
        <v/>
      </c>
      <c r="L236" s="122">
        <f>L200-SUM(L212,L224)</f>
        <v/>
      </c>
      <c r="M236" s="122">
        <f>M200-SUM(M212,M224)</f>
        <v/>
      </c>
      <c r="N236" s="122">
        <f>N200-SUM(N212,N224)</f>
        <v/>
      </c>
      <c r="O236" s="122">
        <f>O200-SUM(O212,O224)</f>
        <v/>
      </c>
      <c r="P236" s="122">
        <f>P200-SUM(P212,P224)</f>
        <v/>
      </c>
      <c r="Q236" s="122">
        <f>Q200-SUM(Q212,Q224)</f>
        <v/>
      </c>
      <c r="R236" s="122">
        <f>R200-SUM(R212,R224)</f>
        <v/>
      </c>
      <c r="S236" s="122">
        <f>S200-SUM(S212,S224)</f>
        <v/>
      </c>
      <c r="T236" s="122">
        <f>T200-SUM(T212,T224)</f>
        <v/>
      </c>
      <c r="U236" s="122">
        <f>U200-SUM(U212,U224)</f>
        <v/>
      </c>
      <c r="V236" s="122">
        <f>V200-SUM(V212,V224)</f>
        <v/>
      </c>
      <c r="W236" s="122">
        <f>W200-SUM(W212,W224)</f>
        <v/>
      </c>
      <c r="X236" s="122">
        <f>X200-SUM(X212,X224)</f>
        <v/>
      </c>
      <c r="Y236" s="122">
        <f>Y200-SUM(Y212,Y224)</f>
        <v/>
      </c>
      <c r="Z236" s="122">
        <f>Z200-SUM(Z212,Z224)</f>
        <v/>
      </c>
      <c r="AA236" s="122">
        <f>AA200-SUM(AA212,AA224)</f>
        <v/>
      </c>
      <c r="AB236" s="122">
        <f>AB200-SUM(AB212,AB224)</f>
        <v/>
      </c>
      <c r="AC236" s="122">
        <f>AC200-SUM(AC212,AC224)</f>
        <v/>
      </c>
      <c r="AD236" s="122">
        <f>AD200-SUM(AD212,AD224)</f>
        <v/>
      </c>
      <c r="AE236" s="122">
        <f>AE200-SUM(AE212,AE224)</f>
        <v/>
      </c>
      <c r="AF236" s="122">
        <f>AF200-SUM(AF212,AF224)</f>
        <v/>
      </c>
      <c r="AG236" s="122">
        <f>AG200-SUM(AG212,AG224)</f>
        <v/>
      </c>
      <c r="AH236" s="122">
        <f>AH200-SUM(AH212,AH224)</f>
        <v/>
      </c>
      <c r="AI236" s="122">
        <f>AI200-SUM(AI212,AI224)</f>
        <v/>
      </c>
    </row>
    <row r="237" ht="15.75" customHeight="1" s="120">
      <c r="A237" s="39" t="inlineStr">
        <is>
          <t>petroleum diesel</t>
        </is>
      </c>
      <c r="B237" s="122" t="n"/>
      <c r="C237" s="122" t="n"/>
      <c r="D237" s="122">
        <f>D201-SUM(D213,D225)</f>
        <v/>
      </c>
      <c r="E237" s="122">
        <f>E201-SUM(E213,E225)</f>
        <v/>
      </c>
      <c r="F237" s="122">
        <f>F201-SUM(F213,F225)</f>
        <v/>
      </c>
      <c r="G237" s="122">
        <f>G201-SUM(G213,G225)</f>
        <v/>
      </c>
      <c r="H237" s="122">
        <f>H201-SUM(H213,H225)</f>
        <v/>
      </c>
      <c r="I237" s="122">
        <f>I201-SUM(I213,I225)</f>
        <v/>
      </c>
      <c r="J237" s="122">
        <f>J201-SUM(J213,J225)</f>
        <v/>
      </c>
      <c r="K237" s="122">
        <f>K201-SUM(K213,K225)</f>
        <v/>
      </c>
      <c r="L237" s="122">
        <f>L201-SUM(L213,L225)</f>
        <v/>
      </c>
      <c r="M237" s="122">
        <f>M201-SUM(M213,M225)</f>
        <v/>
      </c>
      <c r="N237" s="122">
        <f>N201-SUM(N213,N225)</f>
        <v/>
      </c>
      <c r="O237" s="122">
        <f>O201-SUM(O213,O225)</f>
        <v/>
      </c>
      <c r="P237" s="122">
        <f>P201-SUM(P213,P225)</f>
        <v/>
      </c>
      <c r="Q237" s="122">
        <f>Q201-SUM(Q213,Q225)</f>
        <v/>
      </c>
      <c r="R237" s="122">
        <f>R201-SUM(R213,R225)</f>
        <v/>
      </c>
      <c r="S237" s="122">
        <f>S201-SUM(S213,S225)</f>
        <v/>
      </c>
      <c r="T237" s="122">
        <f>T201-SUM(T213,T225)</f>
        <v/>
      </c>
      <c r="U237" s="122">
        <f>U201-SUM(U213,U225)</f>
        <v/>
      </c>
      <c r="V237" s="122">
        <f>V201-SUM(V213,V225)</f>
        <v/>
      </c>
      <c r="W237" s="122">
        <f>W201-SUM(W213,W225)</f>
        <v/>
      </c>
      <c r="X237" s="122">
        <f>X201-SUM(X213,X225)</f>
        <v/>
      </c>
      <c r="Y237" s="122">
        <f>Y201-SUM(Y213,Y225)</f>
        <v/>
      </c>
      <c r="Z237" s="122">
        <f>Z201-SUM(Z213,Z225)</f>
        <v/>
      </c>
      <c r="AA237" s="122">
        <f>AA201-SUM(AA213,AA225)</f>
        <v/>
      </c>
      <c r="AB237" s="122">
        <f>AB201-SUM(AB213,AB225)</f>
        <v/>
      </c>
      <c r="AC237" s="122">
        <f>AC201-SUM(AC213,AC225)</f>
        <v/>
      </c>
      <c r="AD237" s="122">
        <f>AD201-SUM(AD213,AD225)</f>
        <v/>
      </c>
      <c r="AE237" s="122">
        <f>AE201-SUM(AE213,AE225)</f>
        <v/>
      </c>
      <c r="AF237" s="122">
        <f>AF201-SUM(AF213,AF225)</f>
        <v/>
      </c>
      <c r="AG237" s="122">
        <f>AG201-SUM(AG213,AG225)</f>
        <v/>
      </c>
      <c r="AH237" s="122">
        <f>AH201-SUM(AH213,AH225)</f>
        <v/>
      </c>
      <c r="AI237" s="122">
        <f>AI201-SUM(AI213,AI225)</f>
        <v/>
      </c>
    </row>
    <row r="238" ht="15.75" customHeight="1" s="120">
      <c r="A238" s="39" t="inlineStr">
        <is>
          <t>heat</t>
        </is>
      </c>
      <c r="B238" s="122" t="n"/>
      <c r="C238" s="122" t="n"/>
      <c r="D238" s="122">
        <f>D202-SUM(D214,D226)</f>
        <v/>
      </c>
      <c r="E238" s="122">
        <f>E202-SUM(E214,E226)</f>
        <v/>
      </c>
      <c r="F238" s="122">
        <f>F202-SUM(F214,F226)</f>
        <v/>
      </c>
      <c r="G238" s="122">
        <f>G202-SUM(G214,G226)</f>
        <v/>
      </c>
      <c r="H238" s="122">
        <f>H202-SUM(H214,H226)</f>
        <v/>
      </c>
      <c r="I238" s="122">
        <f>I202-SUM(I214,I226)</f>
        <v/>
      </c>
      <c r="J238" s="122">
        <f>J202-SUM(J214,J226)</f>
        <v/>
      </c>
      <c r="K238" s="122">
        <f>K202-SUM(K214,K226)</f>
        <v/>
      </c>
      <c r="L238" s="122">
        <f>L202-SUM(L214,L226)</f>
        <v/>
      </c>
      <c r="M238" s="122">
        <f>M202-SUM(M214,M226)</f>
        <v/>
      </c>
      <c r="N238" s="122">
        <f>N202-SUM(N214,N226)</f>
        <v/>
      </c>
      <c r="O238" s="122">
        <f>O202-SUM(O214,O226)</f>
        <v/>
      </c>
      <c r="P238" s="122">
        <f>P202-SUM(P214,P226)</f>
        <v/>
      </c>
      <c r="Q238" s="122">
        <f>Q202-SUM(Q214,Q226)</f>
        <v/>
      </c>
      <c r="R238" s="122">
        <f>R202-SUM(R214,R226)</f>
        <v/>
      </c>
      <c r="S238" s="122">
        <f>S202-SUM(S214,S226)</f>
        <v/>
      </c>
      <c r="T238" s="122">
        <f>T202-SUM(T214,T226)</f>
        <v/>
      </c>
      <c r="U238" s="122">
        <f>U202-SUM(U214,U226)</f>
        <v/>
      </c>
      <c r="V238" s="122">
        <f>V202-SUM(V214,V226)</f>
        <v/>
      </c>
      <c r="W238" s="122">
        <f>W202-SUM(W214,W226)</f>
        <v/>
      </c>
      <c r="X238" s="122">
        <f>X202-SUM(X214,X226)</f>
        <v/>
      </c>
      <c r="Y238" s="122">
        <f>Y202-SUM(Y214,Y226)</f>
        <v/>
      </c>
      <c r="Z238" s="122">
        <f>Z202-SUM(Z214,Z226)</f>
        <v/>
      </c>
      <c r="AA238" s="122">
        <f>AA202-SUM(AA214,AA226)</f>
        <v/>
      </c>
      <c r="AB238" s="122">
        <f>AB202-SUM(AB214,AB226)</f>
        <v/>
      </c>
      <c r="AC238" s="122">
        <f>AC202-SUM(AC214,AC226)</f>
        <v/>
      </c>
      <c r="AD238" s="122">
        <f>AD202-SUM(AD214,AD226)</f>
        <v/>
      </c>
      <c r="AE238" s="122">
        <f>AE202-SUM(AE214,AE226)</f>
        <v/>
      </c>
      <c r="AF238" s="122">
        <f>AF202-SUM(AF214,AF226)</f>
        <v/>
      </c>
      <c r="AG238" s="122">
        <f>AG202-SUM(AG214,AG226)</f>
        <v/>
      </c>
      <c r="AH238" s="122">
        <f>AH202-SUM(AH214,AH226)</f>
        <v/>
      </c>
      <c r="AI238" s="122">
        <f>AI202-SUM(AI214,AI226)</f>
        <v/>
      </c>
    </row>
    <row r="239" ht="15.75" customHeight="1" s="120">
      <c r="A239" s="39" t="inlineStr">
        <is>
          <t>crude oil</t>
        </is>
      </c>
      <c r="B239" s="122" t="n"/>
      <c r="C239" s="122" t="n"/>
      <c r="D239" s="122">
        <f>D203-SUM(D215,D227)</f>
        <v/>
      </c>
      <c r="E239" s="122">
        <f>E203-SUM(E215,E227)</f>
        <v/>
      </c>
      <c r="F239" s="122">
        <f>F203-SUM(F215,F227)</f>
        <v/>
      </c>
      <c r="G239" s="122">
        <f>G203-SUM(G215,G227)</f>
        <v/>
      </c>
      <c r="H239" s="122">
        <f>H203-SUM(H215,H227)</f>
        <v/>
      </c>
      <c r="I239" s="122">
        <f>I203-SUM(I215,I227)</f>
        <v/>
      </c>
      <c r="J239" s="122">
        <f>J203-SUM(J215,J227)</f>
        <v/>
      </c>
      <c r="K239" s="122">
        <f>K203-SUM(K215,K227)</f>
        <v/>
      </c>
      <c r="L239" s="122">
        <f>L203-SUM(L215,L227)</f>
        <v/>
      </c>
      <c r="M239" s="122">
        <f>M203-SUM(M215,M227)</f>
        <v/>
      </c>
      <c r="N239" s="122">
        <f>N203-SUM(N215,N227)</f>
        <v/>
      </c>
      <c r="O239" s="122">
        <f>O203-SUM(O215,O227)</f>
        <v/>
      </c>
      <c r="P239" s="122">
        <f>P203-SUM(P215,P227)</f>
        <v/>
      </c>
      <c r="Q239" s="122">
        <f>Q203-SUM(Q215,Q227)</f>
        <v/>
      </c>
      <c r="R239" s="122">
        <f>R203-SUM(R215,R227)</f>
        <v/>
      </c>
      <c r="S239" s="122">
        <f>S203-SUM(S215,S227)</f>
        <v/>
      </c>
      <c r="T239" s="122">
        <f>T203-SUM(T215,T227)</f>
        <v/>
      </c>
      <c r="U239" s="122">
        <f>U203-SUM(U215,U227)</f>
        <v/>
      </c>
      <c r="V239" s="122">
        <f>V203-SUM(V215,V227)</f>
        <v/>
      </c>
      <c r="W239" s="122">
        <f>W203-SUM(W215,W227)</f>
        <v/>
      </c>
      <c r="X239" s="122">
        <f>X203-SUM(X215,X227)</f>
        <v/>
      </c>
      <c r="Y239" s="122">
        <f>Y203-SUM(Y215,Y227)</f>
        <v/>
      </c>
      <c r="Z239" s="122">
        <f>Z203-SUM(Z215,Z227)</f>
        <v/>
      </c>
      <c r="AA239" s="122">
        <f>AA203-SUM(AA215,AA227)</f>
        <v/>
      </c>
      <c r="AB239" s="122">
        <f>AB203-SUM(AB215,AB227)</f>
        <v/>
      </c>
      <c r="AC239" s="122">
        <f>AC203-SUM(AC215,AC227)</f>
        <v/>
      </c>
      <c r="AD239" s="122">
        <f>AD203-SUM(AD215,AD227)</f>
        <v/>
      </c>
      <c r="AE239" s="122">
        <f>AE203-SUM(AE215,AE227)</f>
        <v/>
      </c>
      <c r="AF239" s="122">
        <f>AF203-SUM(AF215,AF227)</f>
        <v/>
      </c>
      <c r="AG239" s="122">
        <f>AG203-SUM(AG215,AG227)</f>
        <v/>
      </c>
      <c r="AH239" s="122">
        <f>AH203-SUM(AH215,AH227)</f>
        <v/>
      </c>
      <c r="AI239" s="122">
        <f>AI203-SUM(AI215,AI227)</f>
        <v/>
      </c>
    </row>
    <row r="240" ht="15.75" customHeight="1" s="120">
      <c r="A240" s="39" t="inlineStr">
        <is>
          <t>heavy or residual oil</t>
        </is>
      </c>
      <c r="B240" s="122" t="n"/>
      <c r="C240" s="122" t="n"/>
      <c r="D240" s="122">
        <f>D204-SUM(D216,D228)</f>
        <v/>
      </c>
      <c r="E240" s="122">
        <f>E204-SUM(E216,E228)</f>
        <v/>
      </c>
      <c r="F240" s="122">
        <f>F204-SUM(F216,F228)</f>
        <v/>
      </c>
      <c r="G240" s="122">
        <f>G204-SUM(G216,G228)</f>
        <v/>
      </c>
      <c r="H240" s="122">
        <f>H204-SUM(H216,H228)</f>
        <v/>
      </c>
      <c r="I240" s="122">
        <f>I204-SUM(I216,I228)</f>
        <v/>
      </c>
      <c r="J240" s="122">
        <f>J204-SUM(J216,J228)</f>
        <v/>
      </c>
      <c r="K240" s="122">
        <f>K204-SUM(K216,K228)</f>
        <v/>
      </c>
      <c r="L240" s="122">
        <f>L204-SUM(L216,L228)</f>
        <v/>
      </c>
      <c r="M240" s="122">
        <f>M204-SUM(M216,M228)</f>
        <v/>
      </c>
      <c r="N240" s="122">
        <f>N204-SUM(N216,N228)</f>
        <v/>
      </c>
      <c r="O240" s="122">
        <f>O204-SUM(O216,O228)</f>
        <v/>
      </c>
      <c r="P240" s="122">
        <f>P204-SUM(P216,P228)</f>
        <v/>
      </c>
      <c r="Q240" s="122">
        <f>Q204-SUM(Q216,Q228)</f>
        <v/>
      </c>
      <c r="R240" s="122">
        <f>R204-SUM(R216,R228)</f>
        <v/>
      </c>
      <c r="S240" s="122">
        <f>S204-SUM(S216,S228)</f>
        <v/>
      </c>
      <c r="T240" s="122">
        <f>T204-SUM(T216,T228)</f>
        <v/>
      </c>
      <c r="U240" s="122">
        <f>U204-SUM(U216,U228)</f>
        <v/>
      </c>
      <c r="V240" s="122">
        <f>V204-SUM(V216,V228)</f>
        <v/>
      </c>
      <c r="W240" s="122">
        <f>W204-SUM(W216,W228)</f>
        <v/>
      </c>
      <c r="X240" s="122">
        <f>X204-SUM(X216,X228)</f>
        <v/>
      </c>
      <c r="Y240" s="122">
        <f>Y204-SUM(Y216,Y228)</f>
        <v/>
      </c>
      <c r="Z240" s="122">
        <f>Z204-SUM(Z216,Z228)</f>
        <v/>
      </c>
      <c r="AA240" s="122">
        <f>AA204-SUM(AA216,AA228)</f>
        <v/>
      </c>
      <c r="AB240" s="122">
        <f>AB204-SUM(AB216,AB228)</f>
        <v/>
      </c>
      <c r="AC240" s="122">
        <f>AC204-SUM(AC216,AC228)</f>
        <v/>
      </c>
      <c r="AD240" s="122">
        <f>AD204-SUM(AD216,AD228)</f>
        <v/>
      </c>
      <c r="AE240" s="122">
        <f>AE204-SUM(AE216,AE228)</f>
        <v/>
      </c>
      <c r="AF240" s="122">
        <f>AF204-SUM(AF216,AF228)</f>
        <v/>
      </c>
      <c r="AG240" s="122">
        <f>AG204-SUM(AG216,AG228)</f>
        <v/>
      </c>
      <c r="AH240" s="122">
        <f>AH204-SUM(AH216,AH228)</f>
        <v/>
      </c>
      <c r="AI240" s="122">
        <f>AI204-SUM(AI216,AI228)</f>
        <v/>
      </c>
    </row>
    <row r="241" ht="15.75" customHeight="1" s="120">
      <c r="A241" s="39" t="inlineStr">
        <is>
          <t>lpg</t>
        </is>
      </c>
      <c r="B241" s="122" t="n"/>
      <c r="C241" s="122" t="n"/>
      <c r="D241" s="122">
        <f>D205-SUM(D217,D229)</f>
        <v/>
      </c>
      <c r="E241" s="122">
        <f>E205-SUM(E217,E229)</f>
        <v/>
      </c>
      <c r="F241" s="122">
        <f>F205-SUM(F217,F229)</f>
        <v/>
      </c>
      <c r="G241" s="122">
        <f>G205-SUM(G217,G229)</f>
        <v/>
      </c>
      <c r="H241" s="122">
        <f>H205-SUM(H217,H229)</f>
        <v/>
      </c>
      <c r="I241" s="122">
        <f>I205-SUM(I217,I229)</f>
        <v/>
      </c>
      <c r="J241" s="122">
        <f>J205-SUM(J217,J229)</f>
        <v/>
      </c>
      <c r="K241" s="122">
        <f>K205-SUM(K217,K229)</f>
        <v/>
      </c>
      <c r="L241" s="122">
        <f>L205-SUM(L217,L229)</f>
        <v/>
      </c>
      <c r="M241" s="122">
        <f>M205-SUM(M217,M229)</f>
        <v/>
      </c>
      <c r="N241" s="122">
        <f>N205-SUM(N217,N229)</f>
        <v/>
      </c>
      <c r="O241" s="122">
        <f>O205-SUM(O217,O229)</f>
        <v/>
      </c>
      <c r="P241" s="122">
        <f>P205-SUM(P217,P229)</f>
        <v/>
      </c>
      <c r="Q241" s="122">
        <f>Q205-SUM(Q217,Q229)</f>
        <v/>
      </c>
      <c r="R241" s="122">
        <f>R205-SUM(R217,R229)</f>
        <v/>
      </c>
      <c r="S241" s="122">
        <f>S205-SUM(S217,S229)</f>
        <v/>
      </c>
      <c r="T241" s="122">
        <f>T205-SUM(T217,T229)</f>
        <v/>
      </c>
      <c r="U241" s="122">
        <f>U205-SUM(U217,U229)</f>
        <v/>
      </c>
      <c r="V241" s="122">
        <f>V205-SUM(V217,V229)</f>
        <v/>
      </c>
      <c r="W241" s="122">
        <f>W205-SUM(W217,W229)</f>
        <v/>
      </c>
      <c r="X241" s="122">
        <f>X205-SUM(X217,X229)</f>
        <v/>
      </c>
      <c r="Y241" s="122">
        <f>Y205-SUM(Y217,Y229)</f>
        <v/>
      </c>
      <c r="Z241" s="122">
        <f>Z205-SUM(Z217,Z229)</f>
        <v/>
      </c>
      <c r="AA241" s="122">
        <f>AA205-SUM(AA217,AA229)</f>
        <v/>
      </c>
      <c r="AB241" s="122">
        <f>AB205-SUM(AB217,AB229)</f>
        <v/>
      </c>
      <c r="AC241" s="122">
        <f>AC205-SUM(AC217,AC229)</f>
        <v/>
      </c>
      <c r="AD241" s="122">
        <f>AD205-SUM(AD217,AD229)</f>
        <v/>
      </c>
      <c r="AE241" s="122">
        <f>AE205-SUM(AE217,AE229)</f>
        <v/>
      </c>
      <c r="AF241" s="122">
        <f>AF205-SUM(AF217,AF229)</f>
        <v/>
      </c>
      <c r="AG241" s="122">
        <f>AG205-SUM(AG217,AG229)</f>
        <v/>
      </c>
      <c r="AH241" s="122">
        <f>AH205-SUM(AH217,AH229)</f>
        <v/>
      </c>
      <c r="AI241" s="122">
        <f>AI205-SUM(AI217,AI229)</f>
        <v/>
      </c>
    </row>
    <row r="242" ht="15.75" customHeight="1" s="120">
      <c r="A242" s="43" t="inlineStr">
        <is>
          <t>hydrogen</t>
        </is>
      </c>
      <c r="B242" s="44" t="n"/>
      <c r="C242" s="44" t="n"/>
      <c r="D242" s="44">
        <f>D206-SUM(D218,D230)</f>
        <v/>
      </c>
      <c r="E242" s="44">
        <f>E206-SUM(E218,E230)</f>
        <v/>
      </c>
      <c r="F242" s="44">
        <f>F206-SUM(F218,F230)</f>
        <v/>
      </c>
      <c r="G242" s="44">
        <f>G206-SUM(G218,G230)</f>
        <v/>
      </c>
      <c r="H242" s="44">
        <f>H206-SUM(H218,H230)</f>
        <v/>
      </c>
      <c r="I242" s="44">
        <f>I206-SUM(I218,I230)</f>
        <v/>
      </c>
      <c r="J242" s="44">
        <f>J206-SUM(J218,J230)</f>
        <v/>
      </c>
      <c r="K242" s="44">
        <f>K206-SUM(K218,K230)</f>
        <v/>
      </c>
      <c r="L242" s="44">
        <f>L206-SUM(L218,L230)</f>
        <v/>
      </c>
      <c r="M242" s="44">
        <f>M206-SUM(M218,M230)</f>
        <v/>
      </c>
      <c r="N242" s="44">
        <f>N206-SUM(N218,N230)</f>
        <v/>
      </c>
      <c r="O242" s="44">
        <f>O206-SUM(O218,O230)</f>
        <v/>
      </c>
      <c r="P242" s="44">
        <f>P206-SUM(P218,P230)</f>
        <v/>
      </c>
      <c r="Q242" s="44">
        <f>Q206-SUM(Q218,Q230)</f>
        <v/>
      </c>
      <c r="R242" s="44">
        <f>R206-SUM(R218,R230)</f>
        <v/>
      </c>
      <c r="S242" s="44">
        <f>S206-SUM(S218,S230)</f>
        <v/>
      </c>
      <c r="T242" s="44">
        <f>T206-SUM(T218,T230)</f>
        <v/>
      </c>
      <c r="U242" s="44">
        <f>U206-SUM(U218,U230)</f>
        <v/>
      </c>
      <c r="V242" s="44">
        <f>V206-SUM(V218,V230)</f>
        <v/>
      </c>
      <c r="W242" s="44">
        <f>W206-SUM(W218,W230)</f>
        <v/>
      </c>
      <c r="X242" s="44">
        <f>X206-SUM(X218,X230)</f>
        <v/>
      </c>
      <c r="Y242" s="44">
        <f>Y206-SUM(Y218,Y230)</f>
        <v/>
      </c>
      <c r="Z242" s="44">
        <f>Z206-SUM(Z218,Z230)</f>
        <v/>
      </c>
      <c r="AA242" s="44">
        <f>AA206-SUM(AA218,AA230)</f>
        <v/>
      </c>
      <c r="AB242" s="44">
        <f>AB206-SUM(AB218,AB230)</f>
        <v/>
      </c>
      <c r="AC242" s="44">
        <f>AC206-SUM(AC218,AC230)</f>
        <v/>
      </c>
      <c r="AD242" s="44">
        <f>AD206-SUM(AD218,AD230)</f>
        <v/>
      </c>
      <c r="AE242" s="44">
        <f>AE206-SUM(AE218,AE230)</f>
        <v/>
      </c>
      <c r="AF242" s="44">
        <f>AF206-SUM(AF218,AF230)</f>
        <v/>
      </c>
      <c r="AG242" s="44">
        <f>AG206-SUM(AG218,AG230)</f>
        <v/>
      </c>
      <c r="AH242" s="44">
        <f>AH206-SUM(AH218,AH230)</f>
        <v/>
      </c>
      <c r="AI242" s="44">
        <f>AI206-SUM(AI218,AI230)</f>
        <v/>
      </c>
    </row>
    <row r="243" ht="15.75" customHeight="1" s="120">
      <c r="A243" s="10" t="n"/>
      <c r="B243" s="10" t="n"/>
      <c r="C243" s="10" t="n"/>
      <c r="D243" s="10" t="n"/>
      <c r="E243" s="10" t="n"/>
      <c r="F243" s="10" t="n"/>
      <c r="H243" s="10" t="n"/>
      <c r="I243" s="10" t="n"/>
      <c r="J243" s="10" t="n"/>
      <c r="K243" s="10" t="n"/>
      <c r="L243" s="10" t="n"/>
      <c r="M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H244" s="10" t="n"/>
      <c r="I244" s="10" t="n"/>
      <c r="J244" s="10" t="n"/>
      <c r="K244" s="10" t="n"/>
      <c r="L244" s="10" t="n"/>
      <c r="M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H245" s="10" t="n"/>
      <c r="I245" s="10" t="n"/>
      <c r="J245" s="10" t="n"/>
      <c r="K245" s="10" t="n"/>
      <c r="L245" s="10" t="n"/>
      <c r="M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H246" s="10" t="n"/>
      <c r="I246" s="10" t="n"/>
      <c r="J246" s="10" t="n"/>
      <c r="K246" s="10" t="n"/>
      <c r="L246" s="10" t="n"/>
      <c r="M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H247" s="10" t="n"/>
      <c r="I247" s="10" t="n"/>
      <c r="J247" s="10" t="n"/>
      <c r="K247" s="10" t="n"/>
      <c r="L247" s="10" t="n"/>
      <c r="M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H248" s="10" t="n"/>
      <c r="I248" s="10" t="n"/>
      <c r="J248" s="10" t="n"/>
      <c r="K248" s="10" t="n"/>
      <c r="L248" s="10" t="n"/>
      <c r="M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H249" s="10" t="n"/>
      <c r="I249" s="10" t="n"/>
      <c r="J249" s="10" t="n"/>
      <c r="K249" s="10" t="n"/>
      <c r="L249" s="10" t="n"/>
      <c r="M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H250" s="10" t="n"/>
      <c r="I250" s="10" t="n"/>
      <c r="J250" s="10" t="n"/>
      <c r="K250" s="10" t="n"/>
      <c r="L250" s="10" t="n"/>
      <c r="M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H251" s="10" t="n"/>
      <c r="I251" s="10" t="n"/>
      <c r="J251" s="10" t="n"/>
      <c r="K251" s="10" t="n"/>
      <c r="L251" s="10" t="n"/>
      <c r="M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H252" s="10" t="n"/>
      <c r="I252" s="10" t="n"/>
      <c r="J252" s="10" t="n"/>
      <c r="K252" s="10" t="n"/>
      <c r="L252" s="10" t="n"/>
      <c r="M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H253" s="10" t="n"/>
      <c r="I253" s="10" t="n"/>
      <c r="J253" s="10" t="n"/>
      <c r="K253" s="10" t="n"/>
      <c r="L253" s="10" t="n"/>
      <c r="M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H254" s="10" t="n"/>
      <c r="I254" s="10" t="n"/>
      <c r="J254" s="10" t="n"/>
      <c r="K254" s="10" t="n"/>
      <c r="L254" s="10" t="n"/>
      <c r="M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H255" s="10" t="n"/>
      <c r="I255" s="10" t="n"/>
      <c r="J255" s="10" t="n"/>
      <c r="K255" s="10" t="n"/>
      <c r="L255" s="10" t="n"/>
      <c r="M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H256" s="10" t="n"/>
      <c r="I256" s="10" t="n"/>
      <c r="J256" s="10" t="n"/>
      <c r="K256" s="10" t="n"/>
      <c r="L256" s="10" t="n"/>
      <c r="M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H257" s="10" t="n"/>
      <c r="I257" s="10" t="n"/>
      <c r="J257" s="10" t="n"/>
      <c r="K257" s="10" t="n"/>
      <c r="L257" s="10" t="n"/>
      <c r="M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H258" s="10" t="n"/>
      <c r="I258" s="10" t="n"/>
      <c r="J258" s="10" t="n"/>
      <c r="K258" s="10" t="n"/>
      <c r="L258" s="10" t="n"/>
      <c r="M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H259" s="10" t="n"/>
      <c r="I259" s="10" t="n"/>
      <c r="J259" s="10" t="n"/>
      <c r="K259" s="10" t="n"/>
      <c r="L259" s="10" t="n"/>
      <c r="M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H260" s="10" t="n"/>
      <c r="I260" s="10" t="n"/>
      <c r="J260" s="10" t="n"/>
      <c r="K260" s="10" t="n"/>
      <c r="L260" s="10" t="n"/>
      <c r="M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H261" s="10" t="n"/>
      <c r="I261" s="10" t="n"/>
      <c r="J261" s="10" t="n"/>
      <c r="K261" s="10" t="n"/>
      <c r="L261" s="10" t="n"/>
      <c r="M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H262" s="10" t="n"/>
      <c r="I262" s="10" t="n"/>
      <c r="J262" s="10" t="n"/>
      <c r="K262" s="10" t="n"/>
      <c r="L262" s="10" t="n"/>
      <c r="M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H263" s="10" t="n"/>
      <c r="I263" s="10" t="n"/>
      <c r="J263" s="10" t="n"/>
      <c r="K263" s="10" t="n"/>
      <c r="L263" s="10" t="n"/>
      <c r="M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H264" s="10" t="n"/>
      <c r="I264" s="10" t="n"/>
      <c r="J264" s="10" t="n"/>
      <c r="K264" s="10" t="n"/>
      <c r="L264" s="10" t="n"/>
      <c r="M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H265" s="10" t="n"/>
      <c r="I265" s="10" t="n"/>
      <c r="J265" s="10" t="n"/>
      <c r="K265" s="10" t="n"/>
      <c r="L265" s="10" t="n"/>
      <c r="M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H266" s="10" t="n"/>
      <c r="I266" s="10" t="n"/>
      <c r="J266" s="10" t="n"/>
      <c r="K266" s="10" t="n"/>
      <c r="L266" s="10" t="n"/>
      <c r="M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H267" s="10" t="n"/>
      <c r="I267" s="10" t="n"/>
      <c r="J267" s="10" t="n"/>
      <c r="K267" s="10" t="n"/>
      <c r="L267" s="10" t="n"/>
      <c r="M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H268" s="10" t="n"/>
      <c r="I268" s="10" t="n"/>
      <c r="J268" s="10" t="n"/>
      <c r="K268" s="10" t="n"/>
      <c r="L268" s="10" t="n"/>
      <c r="M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H269" s="10" t="n"/>
      <c r="I269" s="10" t="n"/>
      <c r="J269" s="10" t="n"/>
      <c r="K269" s="10" t="n"/>
      <c r="L269" s="10" t="n"/>
      <c r="M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H270" s="10" t="n"/>
      <c r="I270" s="10" t="n"/>
      <c r="J270" s="10" t="n"/>
      <c r="K270" s="10" t="n"/>
      <c r="L270" s="10" t="n"/>
      <c r="M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H271" s="10" t="n"/>
      <c r="I271" s="10" t="n"/>
      <c r="J271" s="10" t="n"/>
      <c r="K271" s="10" t="n"/>
      <c r="L271" s="10" t="n"/>
      <c r="M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H272" s="10" t="n"/>
      <c r="I272" s="10" t="n"/>
      <c r="J272" s="10" t="n"/>
      <c r="K272" s="10" t="n"/>
      <c r="L272" s="10" t="n"/>
      <c r="M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H273" s="10" t="n"/>
      <c r="I273" s="10" t="n"/>
      <c r="J273" s="10" t="n"/>
      <c r="K273" s="10" t="n"/>
      <c r="L273" s="10" t="n"/>
      <c r="M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H274" s="10" t="n"/>
      <c r="I274" s="10" t="n"/>
      <c r="J274" s="10" t="n"/>
      <c r="K274" s="10" t="n"/>
      <c r="L274" s="10" t="n"/>
      <c r="M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H275" s="10" t="n"/>
      <c r="I275" s="10" t="n"/>
      <c r="J275" s="10" t="n"/>
      <c r="K275" s="10" t="n"/>
      <c r="L275" s="10" t="n"/>
      <c r="M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H276" s="10" t="n"/>
      <c r="I276" s="10" t="n"/>
      <c r="J276" s="10" t="n"/>
      <c r="K276" s="10" t="n"/>
      <c r="L276" s="10" t="n"/>
      <c r="M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H277" s="10" t="n"/>
      <c r="I277" s="10" t="n"/>
      <c r="J277" s="10" t="n"/>
      <c r="K277" s="10" t="n"/>
      <c r="L277" s="10" t="n"/>
      <c r="M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H278" s="10" t="n"/>
      <c r="I278" s="10" t="n"/>
      <c r="J278" s="10" t="n"/>
      <c r="K278" s="10" t="n"/>
      <c r="L278" s="10" t="n"/>
      <c r="M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H279" s="10" t="n"/>
      <c r="I279" s="10" t="n"/>
      <c r="J279" s="10" t="n"/>
      <c r="K279" s="10" t="n"/>
      <c r="L279" s="10" t="n"/>
      <c r="M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H280" s="10" t="n"/>
      <c r="I280" s="10" t="n"/>
      <c r="J280" s="10" t="n"/>
      <c r="K280" s="10" t="n"/>
      <c r="L280" s="10" t="n"/>
      <c r="M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H281" s="10" t="n"/>
      <c r="I281" s="10" t="n"/>
      <c r="J281" s="10" t="n"/>
      <c r="K281" s="10" t="n"/>
      <c r="L281" s="10" t="n"/>
      <c r="M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H282" s="10" t="n"/>
      <c r="I282" s="10" t="n"/>
      <c r="J282" s="10" t="n"/>
      <c r="K282" s="10" t="n"/>
      <c r="L282" s="10" t="n"/>
      <c r="M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H283" s="10" t="n"/>
      <c r="I283" s="10" t="n"/>
      <c r="J283" s="10" t="n"/>
      <c r="K283" s="10" t="n"/>
      <c r="L283" s="10" t="n"/>
      <c r="M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H284" s="10" t="n"/>
      <c r="I284" s="10" t="n"/>
      <c r="J284" s="10" t="n"/>
      <c r="K284" s="10" t="n"/>
      <c r="L284" s="10" t="n"/>
      <c r="M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H285" s="10" t="n"/>
      <c r="I285" s="10" t="n"/>
      <c r="J285" s="10" t="n"/>
      <c r="K285" s="10" t="n"/>
      <c r="L285" s="10" t="n"/>
      <c r="M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H286" s="10" t="n"/>
      <c r="I286" s="10" t="n"/>
      <c r="J286" s="10" t="n"/>
      <c r="K286" s="10" t="n"/>
      <c r="L286" s="10" t="n"/>
      <c r="M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H287" s="10" t="n"/>
      <c r="I287" s="10" t="n"/>
      <c r="J287" s="10" t="n"/>
      <c r="K287" s="10" t="n"/>
      <c r="L287" s="10" t="n"/>
      <c r="M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H288" s="10" t="n"/>
      <c r="I288" s="10" t="n"/>
      <c r="J288" s="10" t="n"/>
      <c r="K288" s="10" t="n"/>
      <c r="L288" s="10" t="n"/>
      <c r="M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H289" s="10" t="n"/>
      <c r="I289" s="10" t="n"/>
      <c r="J289" s="10" t="n"/>
      <c r="K289" s="10" t="n"/>
      <c r="L289" s="10" t="n"/>
      <c r="M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H290" s="10" t="n"/>
      <c r="I290" s="10" t="n"/>
      <c r="J290" s="10" t="n"/>
      <c r="K290" s="10" t="n"/>
      <c r="L290" s="10" t="n"/>
      <c r="M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H291" s="10" t="n"/>
      <c r="I291" s="10" t="n"/>
      <c r="J291" s="10" t="n"/>
      <c r="K291" s="10" t="n"/>
      <c r="L291" s="10" t="n"/>
      <c r="M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H292" s="10" t="n"/>
      <c r="I292" s="10" t="n"/>
      <c r="J292" s="10" t="n"/>
      <c r="K292" s="10" t="n"/>
      <c r="L292" s="10" t="n"/>
      <c r="M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H293" s="10" t="n"/>
      <c r="I293" s="10" t="n"/>
      <c r="J293" s="10" t="n"/>
      <c r="K293" s="10" t="n"/>
      <c r="L293" s="10" t="n"/>
      <c r="M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H294" s="10" t="n"/>
      <c r="I294" s="10" t="n"/>
      <c r="J294" s="10" t="n"/>
      <c r="K294" s="10" t="n"/>
      <c r="L294" s="10" t="n"/>
      <c r="M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H295" s="10" t="n"/>
      <c r="I295" s="10" t="n"/>
      <c r="J295" s="10" t="n"/>
      <c r="K295" s="10" t="n"/>
      <c r="L295" s="10" t="n"/>
      <c r="M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H296" s="10" t="n"/>
      <c r="I296" s="10" t="n"/>
      <c r="J296" s="10" t="n"/>
      <c r="K296" s="10" t="n"/>
      <c r="L296" s="10" t="n"/>
      <c r="M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H297" s="10" t="n"/>
      <c r="I297" s="10" t="n"/>
      <c r="J297" s="10" t="n"/>
      <c r="K297" s="10" t="n"/>
      <c r="L297" s="10" t="n"/>
      <c r="M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H298" s="10" t="n"/>
      <c r="I298" s="10" t="n"/>
      <c r="J298" s="10" t="n"/>
      <c r="K298" s="10" t="n"/>
      <c r="L298" s="10" t="n"/>
      <c r="M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H299" s="10" t="n"/>
      <c r="I299" s="10" t="n"/>
      <c r="J299" s="10" t="n"/>
      <c r="K299" s="10" t="n"/>
      <c r="L299" s="10" t="n"/>
      <c r="M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H300" s="10" t="n"/>
      <c r="I300" s="10" t="n"/>
      <c r="J300" s="10" t="n"/>
      <c r="K300" s="10" t="n"/>
      <c r="L300" s="10" t="n"/>
      <c r="M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H301" s="10" t="n"/>
      <c r="I301" s="10" t="n"/>
      <c r="J301" s="10" t="n"/>
      <c r="K301" s="10" t="n"/>
      <c r="L301" s="10" t="n"/>
      <c r="M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H302" s="10" t="n"/>
      <c r="I302" s="10" t="n"/>
      <c r="J302" s="10" t="n"/>
      <c r="K302" s="10" t="n"/>
      <c r="L302" s="10" t="n"/>
      <c r="M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H303" s="10" t="n"/>
      <c r="I303" s="10" t="n"/>
      <c r="J303" s="10" t="n"/>
      <c r="K303" s="10" t="n"/>
      <c r="L303" s="10" t="n"/>
      <c r="M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H304" s="10" t="n"/>
      <c r="I304" s="10" t="n"/>
      <c r="J304" s="10" t="n"/>
      <c r="K304" s="10" t="n"/>
      <c r="L304" s="10" t="n"/>
      <c r="M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H305" s="10" t="n"/>
      <c r="I305" s="10" t="n"/>
      <c r="J305" s="10" t="n"/>
      <c r="K305" s="10" t="n"/>
      <c r="L305" s="10" t="n"/>
      <c r="M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H306" s="10" t="n"/>
      <c r="I306" s="10" t="n"/>
      <c r="J306" s="10" t="n"/>
      <c r="K306" s="10" t="n"/>
      <c r="L306" s="10" t="n"/>
      <c r="M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H307" s="10" t="n"/>
      <c r="I307" s="10" t="n"/>
      <c r="J307" s="10" t="n"/>
      <c r="K307" s="10" t="n"/>
      <c r="L307" s="10" t="n"/>
      <c r="M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H308" s="10" t="n"/>
      <c r="I308" s="10" t="n"/>
      <c r="J308" s="10" t="n"/>
      <c r="K308" s="10" t="n"/>
      <c r="L308" s="10" t="n"/>
      <c r="M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H309" s="10" t="n"/>
      <c r="I309" s="10" t="n"/>
      <c r="J309" s="10" t="n"/>
      <c r="K309" s="10" t="n"/>
      <c r="L309" s="10" t="n"/>
      <c r="M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H310" s="10" t="n"/>
      <c r="I310" s="10" t="n"/>
      <c r="J310" s="10" t="n"/>
      <c r="K310" s="10" t="n"/>
      <c r="L310" s="10" t="n"/>
      <c r="M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H311" s="10" t="n"/>
      <c r="I311" s="10" t="n"/>
      <c r="J311" s="10" t="n"/>
      <c r="K311" s="10" t="n"/>
      <c r="L311" s="10" t="n"/>
      <c r="M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H312" s="10" t="n"/>
      <c r="I312" s="10" t="n"/>
      <c r="J312" s="10" t="n"/>
      <c r="K312" s="10" t="n"/>
      <c r="L312" s="10" t="n"/>
      <c r="M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H313" s="10" t="n"/>
      <c r="I313" s="10" t="n"/>
      <c r="J313" s="10" t="n"/>
      <c r="K313" s="10" t="n"/>
      <c r="L313" s="10" t="n"/>
      <c r="M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H314" s="10" t="n"/>
      <c r="I314" s="10" t="n"/>
      <c r="J314" s="10" t="n"/>
      <c r="K314" s="10" t="n"/>
      <c r="L314" s="10" t="n"/>
      <c r="M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H315" s="10" t="n"/>
      <c r="I315" s="10" t="n"/>
      <c r="J315" s="10" t="n"/>
      <c r="K315" s="10" t="n"/>
      <c r="L315" s="10" t="n"/>
      <c r="M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H316" s="10" t="n"/>
      <c r="I316" s="10" t="n"/>
      <c r="J316" s="10" t="n"/>
      <c r="K316" s="10" t="n"/>
      <c r="L316" s="10" t="n"/>
      <c r="M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H317" s="10" t="n"/>
      <c r="I317" s="10" t="n"/>
      <c r="J317" s="10" t="n"/>
      <c r="K317" s="10" t="n"/>
      <c r="L317" s="10" t="n"/>
      <c r="M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H318" s="10" t="n"/>
      <c r="I318" s="10" t="n"/>
      <c r="J318" s="10" t="n"/>
      <c r="K318" s="10" t="n"/>
      <c r="L318" s="10" t="n"/>
      <c r="M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H319" s="10" t="n"/>
      <c r="I319" s="10" t="n"/>
      <c r="J319" s="10" t="n"/>
      <c r="K319" s="10" t="n"/>
      <c r="L319" s="10" t="n"/>
      <c r="M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H320" s="10" t="n"/>
      <c r="I320" s="10" t="n"/>
      <c r="J320" s="10" t="n"/>
      <c r="K320" s="10" t="n"/>
      <c r="L320" s="10" t="n"/>
      <c r="M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H321" s="10" t="n"/>
      <c r="I321" s="10" t="n"/>
      <c r="J321" s="10" t="n"/>
      <c r="K321" s="10" t="n"/>
      <c r="L321" s="10" t="n"/>
      <c r="M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H322" s="10" t="n"/>
      <c r="I322" s="10" t="n"/>
      <c r="J322" s="10" t="n"/>
      <c r="K322" s="10" t="n"/>
      <c r="L322" s="10" t="n"/>
      <c r="M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H323" s="10" t="n"/>
      <c r="I323" s="10" t="n"/>
      <c r="J323" s="10" t="n"/>
      <c r="K323" s="10" t="n"/>
      <c r="L323" s="10" t="n"/>
      <c r="M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H324" s="10" t="n"/>
      <c r="I324" s="10" t="n"/>
      <c r="J324" s="10" t="n"/>
      <c r="K324" s="10" t="n"/>
      <c r="L324" s="10" t="n"/>
      <c r="M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H325" s="10" t="n"/>
      <c r="I325" s="10" t="n"/>
      <c r="J325" s="10" t="n"/>
      <c r="K325" s="10" t="n"/>
      <c r="L325" s="10" t="n"/>
      <c r="M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H326" s="10" t="n"/>
      <c r="I326" s="10" t="n"/>
      <c r="J326" s="10" t="n"/>
      <c r="K326" s="10" t="n"/>
      <c r="L326" s="10" t="n"/>
      <c r="M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H327" s="10" t="n"/>
      <c r="I327" s="10" t="n"/>
      <c r="J327" s="10" t="n"/>
      <c r="K327" s="10" t="n"/>
      <c r="L327" s="10" t="n"/>
      <c r="M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H328" s="10" t="n"/>
      <c r="I328" s="10" t="n"/>
      <c r="J328" s="10" t="n"/>
      <c r="K328" s="10" t="n"/>
      <c r="L328" s="10" t="n"/>
      <c r="M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H329" s="10" t="n"/>
      <c r="I329" s="10" t="n"/>
      <c r="J329" s="10" t="n"/>
      <c r="K329" s="10" t="n"/>
      <c r="L329" s="10" t="n"/>
      <c r="M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H330" s="10" t="n"/>
      <c r="I330" s="10" t="n"/>
      <c r="J330" s="10" t="n"/>
      <c r="K330" s="10" t="n"/>
      <c r="L330" s="10" t="n"/>
      <c r="M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H331" s="10" t="n"/>
      <c r="I331" s="10" t="n"/>
      <c r="J331" s="10" t="n"/>
      <c r="K331" s="10" t="n"/>
      <c r="L331" s="10" t="n"/>
      <c r="M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H332" s="10" t="n"/>
      <c r="I332" s="10" t="n"/>
      <c r="J332" s="10" t="n"/>
      <c r="K332" s="10" t="n"/>
      <c r="L332" s="10" t="n"/>
      <c r="M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H333" s="10" t="n"/>
      <c r="I333" s="10" t="n"/>
      <c r="J333" s="10" t="n"/>
      <c r="K333" s="10" t="n"/>
      <c r="L333" s="10" t="n"/>
      <c r="M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H334" s="10" t="n"/>
      <c r="I334" s="10" t="n"/>
      <c r="J334" s="10" t="n"/>
      <c r="K334" s="10" t="n"/>
      <c r="L334" s="10" t="n"/>
      <c r="M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H335" s="10" t="n"/>
      <c r="I335" s="10" t="n"/>
      <c r="J335" s="10" t="n"/>
      <c r="K335" s="10" t="n"/>
      <c r="L335" s="10" t="n"/>
      <c r="M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H336" s="10" t="n"/>
      <c r="I336" s="10" t="n"/>
      <c r="J336" s="10" t="n"/>
      <c r="K336" s="10" t="n"/>
      <c r="L336" s="10" t="n"/>
      <c r="M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H337" s="10" t="n"/>
      <c r="I337" s="10" t="n"/>
      <c r="J337" s="10" t="n"/>
      <c r="K337" s="10" t="n"/>
      <c r="L337" s="10" t="n"/>
      <c r="M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H338" s="10" t="n"/>
      <c r="I338" s="10" t="n"/>
      <c r="J338" s="10" t="n"/>
      <c r="K338" s="10" t="n"/>
      <c r="L338" s="10" t="n"/>
      <c r="M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H339" s="10" t="n"/>
      <c r="I339" s="10" t="n"/>
      <c r="J339" s="10" t="n"/>
      <c r="K339" s="10" t="n"/>
      <c r="L339" s="10" t="n"/>
      <c r="M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H340" s="10" t="n"/>
      <c r="I340" s="10" t="n"/>
      <c r="J340" s="10" t="n"/>
      <c r="K340" s="10" t="n"/>
      <c r="L340" s="10" t="n"/>
      <c r="M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H341" s="10" t="n"/>
      <c r="I341" s="10" t="n"/>
      <c r="J341" s="10" t="n"/>
      <c r="K341" s="10" t="n"/>
      <c r="L341" s="10" t="n"/>
      <c r="M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H342" s="10" t="n"/>
      <c r="I342" s="10" t="n"/>
      <c r="J342" s="10" t="n"/>
      <c r="K342" s="10" t="n"/>
      <c r="L342" s="10" t="n"/>
      <c r="M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H343" s="10" t="n"/>
      <c r="I343" s="10" t="n"/>
      <c r="J343" s="10" t="n"/>
      <c r="K343" s="10" t="n"/>
      <c r="L343" s="10" t="n"/>
      <c r="M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H344" s="10" t="n"/>
      <c r="I344" s="10" t="n"/>
      <c r="J344" s="10" t="n"/>
      <c r="K344" s="10" t="n"/>
      <c r="L344" s="10" t="n"/>
      <c r="M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H345" s="10" t="n"/>
      <c r="I345" s="10" t="n"/>
      <c r="J345" s="10" t="n"/>
      <c r="K345" s="10" t="n"/>
      <c r="L345" s="10" t="n"/>
      <c r="M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H346" s="10" t="n"/>
      <c r="I346" s="10" t="n"/>
      <c r="J346" s="10" t="n"/>
      <c r="K346" s="10" t="n"/>
      <c r="L346" s="10" t="n"/>
      <c r="M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H347" s="10" t="n"/>
      <c r="I347" s="10" t="n"/>
      <c r="J347" s="10" t="n"/>
      <c r="K347" s="10" t="n"/>
      <c r="L347" s="10" t="n"/>
      <c r="M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H348" s="10" t="n"/>
      <c r="I348" s="10" t="n"/>
      <c r="J348" s="10" t="n"/>
      <c r="K348" s="10" t="n"/>
      <c r="L348" s="10" t="n"/>
      <c r="M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H349" s="10" t="n"/>
      <c r="I349" s="10" t="n"/>
      <c r="J349" s="10" t="n"/>
      <c r="K349" s="10" t="n"/>
      <c r="L349" s="10" t="n"/>
      <c r="M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H350" s="10" t="n"/>
      <c r="I350" s="10" t="n"/>
      <c r="J350" s="10" t="n"/>
      <c r="K350" s="10" t="n"/>
      <c r="L350" s="10" t="n"/>
      <c r="M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H351" s="10" t="n"/>
      <c r="I351" s="10" t="n"/>
      <c r="J351" s="10" t="n"/>
      <c r="K351" s="10" t="n"/>
      <c r="L351" s="10" t="n"/>
      <c r="M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H352" s="10" t="n"/>
      <c r="I352" s="10" t="n"/>
      <c r="J352" s="10" t="n"/>
      <c r="K352" s="10" t="n"/>
      <c r="L352" s="10" t="n"/>
      <c r="M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H353" s="10" t="n"/>
      <c r="I353" s="10" t="n"/>
      <c r="J353" s="10" t="n"/>
      <c r="K353" s="10" t="n"/>
      <c r="L353" s="10" t="n"/>
      <c r="M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H354" s="10" t="n"/>
      <c r="I354" s="10" t="n"/>
      <c r="J354" s="10" t="n"/>
      <c r="K354" s="10" t="n"/>
      <c r="L354" s="10" t="n"/>
      <c r="M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H355" s="10" t="n"/>
      <c r="I355" s="10" t="n"/>
      <c r="J355" s="10" t="n"/>
      <c r="K355" s="10" t="n"/>
      <c r="L355" s="10" t="n"/>
      <c r="M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H356" s="10" t="n"/>
      <c r="I356" s="10" t="n"/>
      <c r="J356" s="10" t="n"/>
      <c r="K356" s="10" t="n"/>
      <c r="L356" s="10" t="n"/>
      <c r="M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H357" s="10" t="n"/>
      <c r="I357" s="10" t="n"/>
      <c r="J357" s="10" t="n"/>
      <c r="K357" s="10" t="n"/>
      <c r="L357" s="10" t="n"/>
      <c r="M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H358" s="10" t="n"/>
      <c r="I358" s="10" t="n"/>
      <c r="J358" s="10" t="n"/>
      <c r="K358" s="10" t="n"/>
      <c r="L358" s="10" t="n"/>
      <c r="M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H359" s="10" t="n"/>
      <c r="I359" s="10" t="n"/>
      <c r="J359" s="10" t="n"/>
      <c r="K359" s="10" t="n"/>
      <c r="L359" s="10" t="n"/>
      <c r="M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H360" s="10" t="n"/>
      <c r="I360" s="10" t="n"/>
      <c r="J360" s="10" t="n"/>
      <c r="K360" s="10" t="n"/>
      <c r="L360" s="10" t="n"/>
      <c r="M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H361" s="10" t="n"/>
      <c r="I361" s="10" t="n"/>
      <c r="J361" s="10" t="n"/>
      <c r="K361" s="10" t="n"/>
      <c r="L361" s="10" t="n"/>
      <c r="M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H362" s="10" t="n"/>
      <c r="I362" s="10" t="n"/>
      <c r="J362" s="10" t="n"/>
      <c r="K362" s="10" t="n"/>
      <c r="L362" s="10" t="n"/>
      <c r="M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H363" s="10" t="n"/>
      <c r="I363" s="10" t="n"/>
      <c r="J363" s="10" t="n"/>
      <c r="K363" s="10" t="n"/>
      <c r="L363" s="10" t="n"/>
      <c r="M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H364" s="10" t="n"/>
      <c r="I364" s="10" t="n"/>
      <c r="J364" s="10" t="n"/>
      <c r="K364" s="10" t="n"/>
      <c r="L364" s="10" t="n"/>
      <c r="M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H365" s="10" t="n"/>
      <c r="I365" s="10" t="n"/>
      <c r="J365" s="10" t="n"/>
      <c r="K365" s="10" t="n"/>
      <c r="L365" s="10" t="n"/>
      <c r="M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H366" s="10" t="n"/>
      <c r="I366" s="10" t="n"/>
      <c r="J366" s="10" t="n"/>
      <c r="K366" s="10" t="n"/>
      <c r="L366" s="10" t="n"/>
      <c r="M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H367" s="10" t="n"/>
      <c r="I367" s="10" t="n"/>
      <c r="J367" s="10" t="n"/>
      <c r="K367" s="10" t="n"/>
      <c r="L367" s="10" t="n"/>
      <c r="M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H368" s="10" t="n"/>
      <c r="I368" s="10" t="n"/>
      <c r="J368" s="10" t="n"/>
      <c r="K368" s="10" t="n"/>
      <c r="L368" s="10" t="n"/>
      <c r="M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H369" s="10" t="n"/>
      <c r="I369" s="10" t="n"/>
      <c r="J369" s="10" t="n"/>
      <c r="K369" s="10" t="n"/>
      <c r="L369" s="10" t="n"/>
      <c r="M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H370" s="10" t="n"/>
      <c r="I370" s="10" t="n"/>
      <c r="J370" s="10" t="n"/>
      <c r="K370" s="10" t="n"/>
      <c r="L370" s="10" t="n"/>
      <c r="M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H371" s="10" t="n"/>
      <c r="I371" s="10" t="n"/>
      <c r="J371" s="10" t="n"/>
      <c r="K371" s="10" t="n"/>
      <c r="L371" s="10" t="n"/>
      <c r="M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H372" s="10" t="n"/>
      <c r="I372" s="10" t="n"/>
      <c r="J372" s="10" t="n"/>
      <c r="K372" s="10" t="n"/>
      <c r="L372" s="10" t="n"/>
      <c r="M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H373" s="10" t="n"/>
      <c r="I373" s="10" t="n"/>
      <c r="J373" s="10" t="n"/>
      <c r="K373" s="10" t="n"/>
      <c r="L373" s="10" t="n"/>
      <c r="M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H374" s="10" t="n"/>
      <c r="I374" s="10" t="n"/>
      <c r="J374" s="10" t="n"/>
      <c r="K374" s="10" t="n"/>
      <c r="L374" s="10" t="n"/>
      <c r="M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H375" s="10" t="n"/>
      <c r="I375" s="10" t="n"/>
      <c r="J375" s="10" t="n"/>
      <c r="K375" s="10" t="n"/>
      <c r="L375" s="10" t="n"/>
      <c r="M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H376" s="10" t="n"/>
      <c r="I376" s="10" t="n"/>
      <c r="J376" s="10" t="n"/>
      <c r="K376" s="10" t="n"/>
      <c r="L376" s="10" t="n"/>
      <c r="M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H377" s="10" t="n"/>
      <c r="I377" s="10" t="n"/>
      <c r="J377" s="10" t="n"/>
      <c r="K377" s="10" t="n"/>
      <c r="L377" s="10" t="n"/>
      <c r="M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H378" s="10" t="n"/>
      <c r="I378" s="10" t="n"/>
      <c r="J378" s="10" t="n"/>
      <c r="K378" s="10" t="n"/>
      <c r="L378" s="10" t="n"/>
      <c r="M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H379" s="10" t="n"/>
      <c r="I379" s="10" t="n"/>
      <c r="J379" s="10" t="n"/>
      <c r="K379" s="10" t="n"/>
      <c r="L379" s="10" t="n"/>
      <c r="M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H380" s="10" t="n"/>
      <c r="I380" s="10" t="n"/>
      <c r="J380" s="10" t="n"/>
      <c r="K380" s="10" t="n"/>
      <c r="L380" s="10" t="n"/>
      <c r="M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H381" s="10" t="n"/>
      <c r="I381" s="10" t="n"/>
      <c r="J381" s="10" t="n"/>
      <c r="K381" s="10" t="n"/>
      <c r="L381" s="10" t="n"/>
      <c r="M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H382" s="10" t="n"/>
      <c r="I382" s="10" t="n"/>
      <c r="J382" s="10" t="n"/>
      <c r="K382" s="10" t="n"/>
      <c r="L382" s="10" t="n"/>
      <c r="M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H383" s="10" t="n"/>
      <c r="I383" s="10" t="n"/>
      <c r="J383" s="10" t="n"/>
      <c r="K383" s="10" t="n"/>
      <c r="L383" s="10" t="n"/>
      <c r="M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H384" s="10" t="n"/>
      <c r="I384" s="10" t="n"/>
      <c r="J384" s="10" t="n"/>
      <c r="K384" s="10" t="n"/>
      <c r="L384" s="10" t="n"/>
      <c r="M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H385" s="10" t="n"/>
      <c r="I385" s="10" t="n"/>
      <c r="J385" s="10" t="n"/>
      <c r="K385" s="10" t="n"/>
      <c r="L385" s="10" t="n"/>
      <c r="M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H386" s="10" t="n"/>
      <c r="I386" s="10" t="n"/>
      <c r="J386" s="10" t="n"/>
      <c r="K386" s="10" t="n"/>
      <c r="L386" s="10" t="n"/>
      <c r="M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H387" s="10" t="n"/>
      <c r="I387" s="10" t="n"/>
      <c r="J387" s="10" t="n"/>
      <c r="K387" s="10" t="n"/>
      <c r="L387" s="10" t="n"/>
      <c r="M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H388" s="10" t="n"/>
      <c r="I388" s="10" t="n"/>
      <c r="J388" s="10" t="n"/>
      <c r="K388" s="10" t="n"/>
      <c r="L388" s="10" t="n"/>
      <c r="M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H389" s="10" t="n"/>
      <c r="I389" s="10" t="n"/>
      <c r="J389" s="10" t="n"/>
      <c r="K389" s="10" t="n"/>
      <c r="L389" s="10" t="n"/>
      <c r="M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H390" s="10" t="n"/>
      <c r="I390" s="10" t="n"/>
      <c r="J390" s="10" t="n"/>
      <c r="K390" s="10" t="n"/>
      <c r="L390" s="10" t="n"/>
      <c r="M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H391" s="10" t="n"/>
      <c r="I391" s="10" t="n"/>
      <c r="J391" s="10" t="n"/>
      <c r="K391" s="10" t="n"/>
      <c r="L391" s="10" t="n"/>
      <c r="M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H392" s="10" t="n"/>
      <c r="I392" s="10" t="n"/>
      <c r="J392" s="10" t="n"/>
      <c r="K392" s="10" t="n"/>
      <c r="L392" s="10" t="n"/>
      <c r="M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H393" s="10" t="n"/>
      <c r="I393" s="10" t="n"/>
      <c r="J393" s="10" t="n"/>
      <c r="K393" s="10" t="n"/>
      <c r="L393" s="10" t="n"/>
      <c r="M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H394" s="10" t="n"/>
      <c r="I394" s="10" t="n"/>
      <c r="J394" s="10" t="n"/>
      <c r="K394" s="10" t="n"/>
      <c r="L394" s="10" t="n"/>
      <c r="M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H395" s="10" t="n"/>
      <c r="I395" s="10" t="n"/>
      <c r="J395" s="10" t="n"/>
      <c r="K395" s="10" t="n"/>
      <c r="L395" s="10" t="n"/>
      <c r="M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H396" s="10" t="n"/>
      <c r="I396" s="10" t="n"/>
      <c r="J396" s="10" t="n"/>
      <c r="K396" s="10" t="n"/>
      <c r="L396" s="10" t="n"/>
      <c r="M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H397" s="10" t="n"/>
      <c r="I397" s="10" t="n"/>
      <c r="J397" s="10" t="n"/>
      <c r="K397" s="10" t="n"/>
      <c r="L397" s="10" t="n"/>
      <c r="M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H398" s="10" t="n"/>
      <c r="I398" s="10" t="n"/>
      <c r="J398" s="10" t="n"/>
      <c r="K398" s="10" t="n"/>
      <c r="L398" s="10" t="n"/>
      <c r="M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H399" s="10" t="n"/>
      <c r="I399" s="10" t="n"/>
      <c r="J399" s="10" t="n"/>
      <c r="K399" s="10" t="n"/>
      <c r="L399" s="10" t="n"/>
      <c r="M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H400" s="10" t="n"/>
      <c r="I400" s="10" t="n"/>
      <c r="J400" s="10" t="n"/>
      <c r="K400" s="10" t="n"/>
      <c r="L400" s="10" t="n"/>
      <c r="M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H401" s="10" t="n"/>
      <c r="I401" s="10" t="n"/>
      <c r="J401" s="10" t="n"/>
      <c r="K401" s="10" t="n"/>
      <c r="L401" s="10" t="n"/>
      <c r="M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H402" s="10" t="n"/>
      <c r="I402" s="10" t="n"/>
      <c r="J402" s="10" t="n"/>
      <c r="K402" s="10" t="n"/>
      <c r="L402" s="10" t="n"/>
      <c r="M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H403" s="10" t="n"/>
      <c r="I403" s="10" t="n"/>
      <c r="J403" s="10" t="n"/>
      <c r="K403" s="10" t="n"/>
      <c r="L403" s="10" t="n"/>
      <c r="M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H404" s="10" t="n"/>
      <c r="I404" s="10" t="n"/>
      <c r="J404" s="10" t="n"/>
      <c r="K404" s="10" t="n"/>
      <c r="L404" s="10" t="n"/>
      <c r="M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H405" s="10" t="n"/>
      <c r="I405" s="10" t="n"/>
      <c r="J405" s="10" t="n"/>
      <c r="K405" s="10" t="n"/>
      <c r="L405" s="10" t="n"/>
      <c r="M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H406" s="10" t="n"/>
      <c r="I406" s="10" t="n"/>
      <c r="J406" s="10" t="n"/>
      <c r="K406" s="10" t="n"/>
      <c r="L406" s="10" t="n"/>
      <c r="M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H407" s="10" t="n"/>
      <c r="I407" s="10" t="n"/>
      <c r="J407" s="10" t="n"/>
      <c r="K407" s="10" t="n"/>
      <c r="L407" s="10" t="n"/>
      <c r="M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H408" s="10" t="n"/>
      <c r="I408" s="10" t="n"/>
      <c r="J408" s="10" t="n"/>
      <c r="K408" s="10" t="n"/>
      <c r="L408" s="10" t="n"/>
      <c r="M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H409" s="10" t="n"/>
      <c r="I409" s="10" t="n"/>
      <c r="J409" s="10" t="n"/>
      <c r="K409" s="10" t="n"/>
      <c r="L409" s="10" t="n"/>
      <c r="M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H410" s="10" t="n"/>
      <c r="I410" s="10" t="n"/>
      <c r="J410" s="10" t="n"/>
      <c r="K410" s="10" t="n"/>
      <c r="L410" s="10" t="n"/>
      <c r="M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H411" s="10" t="n"/>
      <c r="I411" s="10" t="n"/>
      <c r="J411" s="10" t="n"/>
      <c r="K411" s="10" t="n"/>
      <c r="L411" s="10" t="n"/>
      <c r="M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H412" s="10" t="n"/>
      <c r="I412" s="10" t="n"/>
      <c r="J412" s="10" t="n"/>
      <c r="K412" s="10" t="n"/>
      <c r="L412" s="10" t="n"/>
      <c r="M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H413" s="10" t="n"/>
      <c r="I413" s="10" t="n"/>
      <c r="J413" s="10" t="n"/>
      <c r="K413" s="10" t="n"/>
      <c r="L413" s="10" t="n"/>
      <c r="M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H414" s="10" t="n"/>
      <c r="I414" s="10" t="n"/>
      <c r="J414" s="10" t="n"/>
      <c r="K414" s="10" t="n"/>
      <c r="L414" s="10" t="n"/>
      <c r="M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H415" s="10" t="n"/>
      <c r="I415" s="10" t="n"/>
      <c r="J415" s="10" t="n"/>
      <c r="K415" s="10" t="n"/>
      <c r="L415" s="10" t="n"/>
      <c r="M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H416" s="10" t="n"/>
      <c r="I416" s="10" t="n"/>
      <c r="J416" s="10" t="n"/>
      <c r="K416" s="10" t="n"/>
      <c r="L416" s="10" t="n"/>
      <c r="M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H417" s="10" t="n"/>
      <c r="I417" s="10" t="n"/>
      <c r="J417" s="10" t="n"/>
      <c r="K417" s="10" t="n"/>
      <c r="L417" s="10" t="n"/>
      <c r="M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H418" s="10" t="n"/>
      <c r="I418" s="10" t="n"/>
      <c r="J418" s="10" t="n"/>
      <c r="K418" s="10" t="n"/>
      <c r="L418" s="10" t="n"/>
      <c r="M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H419" s="10" t="n"/>
      <c r="I419" s="10" t="n"/>
      <c r="J419" s="10" t="n"/>
      <c r="K419" s="10" t="n"/>
      <c r="L419" s="10" t="n"/>
      <c r="M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H420" s="10" t="n"/>
      <c r="I420" s="10" t="n"/>
      <c r="J420" s="10" t="n"/>
      <c r="K420" s="10" t="n"/>
      <c r="L420" s="10" t="n"/>
      <c r="M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H421" s="10" t="n"/>
      <c r="I421" s="10" t="n"/>
      <c r="J421" s="10" t="n"/>
      <c r="K421" s="10" t="n"/>
      <c r="L421" s="10" t="n"/>
      <c r="M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H422" s="10" t="n"/>
      <c r="I422" s="10" t="n"/>
      <c r="J422" s="10" t="n"/>
      <c r="K422" s="10" t="n"/>
      <c r="L422" s="10" t="n"/>
      <c r="M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H423" s="10" t="n"/>
      <c r="I423" s="10" t="n"/>
      <c r="J423" s="10" t="n"/>
      <c r="K423" s="10" t="n"/>
      <c r="L423" s="10" t="n"/>
      <c r="M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H424" s="10" t="n"/>
      <c r="I424" s="10" t="n"/>
      <c r="J424" s="10" t="n"/>
      <c r="K424" s="10" t="n"/>
      <c r="L424" s="10" t="n"/>
      <c r="M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H425" s="10" t="n"/>
      <c r="I425" s="10" t="n"/>
      <c r="J425" s="10" t="n"/>
      <c r="K425" s="10" t="n"/>
      <c r="L425" s="10" t="n"/>
      <c r="M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H426" s="10" t="n"/>
      <c r="I426" s="10" t="n"/>
      <c r="J426" s="10" t="n"/>
      <c r="K426" s="10" t="n"/>
      <c r="L426" s="10" t="n"/>
      <c r="M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H427" s="10" t="n"/>
      <c r="I427" s="10" t="n"/>
      <c r="J427" s="10" t="n"/>
      <c r="K427" s="10" t="n"/>
      <c r="L427" s="10" t="n"/>
      <c r="M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H428" s="10" t="n"/>
      <c r="I428" s="10" t="n"/>
      <c r="J428" s="10" t="n"/>
      <c r="K428" s="10" t="n"/>
      <c r="L428" s="10" t="n"/>
      <c r="M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H429" s="10" t="n"/>
      <c r="I429" s="10" t="n"/>
      <c r="J429" s="10" t="n"/>
      <c r="K429" s="10" t="n"/>
      <c r="L429" s="10" t="n"/>
      <c r="M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H430" s="10" t="n"/>
      <c r="I430" s="10" t="n"/>
      <c r="J430" s="10" t="n"/>
      <c r="K430" s="10" t="n"/>
      <c r="L430" s="10" t="n"/>
      <c r="M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H431" s="10" t="n"/>
      <c r="I431" s="10" t="n"/>
      <c r="J431" s="10" t="n"/>
      <c r="K431" s="10" t="n"/>
      <c r="L431" s="10" t="n"/>
      <c r="M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H432" s="10" t="n"/>
      <c r="I432" s="10" t="n"/>
      <c r="J432" s="10" t="n"/>
      <c r="K432" s="10" t="n"/>
      <c r="L432" s="10" t="n"/>
      <c r="M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H433" s="10" t="n"/>
      <c r="I433" s="10" t="n"/>
      <c r="J433" s="10" t="n"/>
      <c r="K433" s="10" t="n"/>
      <c r="L433" s="10" t="n"/>
      <c r="M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H434" s="10" t="n"/>
      <c r="I434" s="10" t="n"/>
      <c r="J434" s="10" t="n"/>
      <c r="K434" s="10" t="n"/>
      <c r="L434" s="10" t="n"/>
      <c r="M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H435" s="10" t="n"/>
      <c r="I435" s="10" t="n"/>
      <c r="J435" s="10" t="n"/>
      <c r="K435" s="10" t="n"/>
      <c r="L435" s="10" t="n"/>
      <c r="M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H436" s="10" t="n"/>
      <c r="I436" s="10" t="n"/>
      <c r="J436" s="10" t="n"/>
      <c r="K436" s="10" t="n"/>
      <c r="L436" s="10" t="n"/>
      <c r="M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H437" s="10" t="n"/>
      <c r="I437" s="10" t="n"/>
      <c r="J437" s="10" t="n"/>
      <c r="K437" s="10" t="n"/>
      <c r="L437" s="10" t="n"/>
      <c r="M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H438" s="10" t="n"/>
      <c r="I438" s="10" t="n"/>
      <c r="J438" s="10" t="n"/>
      <c r="K438" s="10" t="n"/>
      <c r="L438" s="10" t="n"/>
      <c r="M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H439" s="10" t="n"/>
      <c r="I439" s="10" t="n"/>
      <c r="J439" s="10" t="n"/>
      <c r="K439" s="10" t="n"/>
      <c r="L439" s="10" t="n"/>
      <c r="M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H440" s="10" t="n"/>
      <c r="I440" s="10" t="n"/>
      <c r="J440" s="10" t="n"/>
      <c r="K440" s="10" t="n"/>
      <c r="L440" s="10" t="n"/>
      <c r="M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H441" s="10" t="n"/>
      <c r="I441" s="10" t="n"/>
      <c r="J441" s="10" t="n"/>
      <c r="K441" s="10" t="n"/>
      <c r="L441" s="10" t="n"/>
      <c r="M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H442" s="10" t="n"/>
      <c r="I442" s="10" t="n"/>
      <c r="J442" s="10" t="n"/>
      <c r="K442" s="10" t="n"/>
      <c r="L442" s="10" t="n"/>
      <c r="M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H443" s="10" t="n"/>
      <c r="I443" s="10" t="n"/>
      <c r="J443" s="10" t="n"/>
      <c r="K443" s="10" t="n"/>
      <c r="L443" s="10" t="n"/>
      <c r="M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H444" s="10" t="n"/>
      <c r="I444" s="10" t="n"/>
      <c r="J444" s="10" t="n"/>
      <c r="K444" s="10" t="n"/>
      <c r="L444" s="10" t="n"/>
      <c r="M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H445" s="10" t="n"/>
      <c r="I445" s="10" t="n"/>
      <c r="J445" s="10" t="n"/>
      <c r="K445" s="10" t="n"/>
      <c r="L445" s="10" t="n"/>
      <c r="M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H446" s="10" t="n"/>
      <c r="I446" s="10" t="n"/>
      <c r="J446" s="10" t="n"/>
      <c r="K446" s="10" t="n"/>
      <c r="L446" s="10" t="n"/>
      <c r="M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H447" s="10" t="n"/>
      <c r="I447" s="10" t="n"/>
      <c r="J447" s="10" t="n"/>
      <c r="K447" s="10" t="n"/>
      <c r="L447" s="10" t="n"/>
      <c r="M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H448" s="10" t="n"/>
      <c r="I448" s="10" t="n"/>
      <c r="J448" s="10" t="n"/>
      <c r="K448" s="10" t="n"/>
      <c r="L448" s="10" t="n"/>
      <c r="M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H449" s="10" t="n"/>
      <c r="I449" s="10" t="n"/>
      <c r="J449" s="10" t="n"/>
      <c r="K449" s="10" t="n"/>
      <c r="L449" s="10" t="n"/>
      <c r="M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H450" s="10" t="n"/>
      <c r="I450" s="10" t="n"/>
      <c r="J450" s="10" t="n"/>
      <c r="K450" s="10" t="n"/>
      <c r="L450" s="10" t="n"/>
      <c r="M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H451" s="10" t="n"/>
      <c r="I451" s="10" t="n"/>
      <c r="J451" s="10" t="n"/>
      <c r="K451" s="10" t="n"/>
      <c r="L451" s="10" t="n"/>
      <c r="M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H452" s="10" t="n"/>
      <c r="I452" s="10" t="n"/>
      <c r="J452" s="10" t="n"/>
      <c r="K452" s="10" t="n"/>
      <c r="L452" s="10" t="n"/>
      <c r="M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H453" s="10" t="n"/>
      <c r="I453" s="10" t="n"/>
      <c r="J453" s="10" t="n"/>
      <c r="K453" s="10" t="n"/>
      <c r="L453" s="10" t="n"/>
      <c r="M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H454" s="10" t="n"/>
      <c r="I454" s="10" t="n"/>
      <c r="J454" s="10" t="n"/>
      <c r="K454" s="10" t="n"/>
      <c r="L454" s="10" t="n"/>
      <c r="M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H455" s="10" t="n"/>
      <c r="I455" s="10" t="n"/>
      <c r="J455" s="10" t="n"/>
      <c r="K455" s="10" t="n"/>
      <c r="L455" s="10" t="n"/>
      <c r="M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H456" s="10" t="n"/>
      <c r="I456" s="10" t="n"/>
      <c r="J456" s="10" t="n"/>
      <c r="K456" s="10" t="n"/>
      <c r="L456" s="10" t="n"/>
      <c r="M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H457" s="10" t="n"/>
      <c r="I457" s="10" t="n"/>
      <c r="J457" s="10" t="n"/>
      <c r="K457" s="10" t="n"/>
      <c r="L457" s="10" t="n"/>
      <c r="M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H458" s="10" t="n"/>
      <c r="I458" s="10" t="n"/>
      <c r="J458" s="10" t="n"/>
      <c r="K458" s="10" t="n"/>
      <c r="L458" s="10" t="n"/>
      <c r="M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H459" s="10" t="n"/>
      <c r="I459" s="10" t="n"/>
      <c r="J459" s="10" t="n"/>
      <c r="K459" s="10" t="n"/>
      <c r="L459" s="10" t="n"/>
      <c r="M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H460" s="10" t="n"/>
      <c r="I460" s="10" t="n"/>
      <c r="J460" s="10" t="n"/>
      <c r="K460" s="10" t="n"/>
      <c r="L460" s="10" t="n"/>
      <c r="M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H461" s="10" t="n"/>
      <c r="I461" s="10" t="n"/>
      <c r="J461" s="10" t="n"/>
      <c r="K461" s="10" t="n"/>
      <c r="L461" s="10" t="n"/>
      <c r="M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H462" s="10" t="n"/>
      <c r="I462" s="10" t="n"/>
      <c r="J462" s="10" t="n"/>
      <c r="K462" s="10" t="n"/>
      <c r="L462" s="10" t="n"/>
      <c r="M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H463" s="10" t="n"/>
      <c r="I463" s="10" t="n"/>
      <c r="J463" s="10" t="n"/>
      <c r="K463" s="10" t="n"/>
      <c r="L463" s="10" t="n"/>
      <c r="M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H464" s="10" t="n"/>
      <c r="I464" s="10" t="n"/>
      <c r="J464" s="10" t="n"/>
      <c r="K464" s="10" t="n"/>
      <c r="L464" s="10" t="n"/>
      <c r="M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H465" s="10" t="n"/>
      <c r="I465" s="10" t="n"/>
      <c r="J465" s="10" t="n"/>
      <c r="K465" s="10" t="n"/>
      <c r="L465" s="10" t="n"/>
      <c r="M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H466" s="10" t="n"/>
      <c r="I466" s="10" t="n"/>
      <c r="J466" s="10" t="n"/>
      <c r="K466" s="10" t="n"/>
      <c r="L466" s="10" t="n"/>
      <c r="M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H467" s="10" t="n"/>
      <c r="I467" s="10" t="n"/>
      <c r="J467" s="10" t="n"/>
      <c r="K467" s="10" t="n"/>
      <c r="L467" s="10" t="n"/>
      <c r="M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H468" s="10" t="n"/>
      <c r="I468" s="10" t="n"/>
      <c r="J468" s="10" t="n"/>
      <c r="K468" s="10" t="n"/>
      <c r="L468" s="10" t="n"/>
      <c r="M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H469" s="10" t="n"/>
      <c r="I469" s="10" t="n"/>
      <c r="J469" s="10" t="n"/>
      <c r="K469" s="10" t="n"/>
      <c r="L469" s="10" t="n"/>
      <c r="M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H470" s="10" t="n"/>
      <c r="I470" s="10" t="n"/>
      <c r="J470" s="10" t="n"/>
      <c r="K470" s="10" t="n"/>
      <c r="L470" s="10" t="n"/>
      <c r="M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H471" s="10" t="n"/>
      <c r="I471" s="10" t="n"/>
      <c r="J471" s="10" t="n"/>
      <c r="K471" s="10" t="n"/>
      <c r="L471" s="10" t="n"/>
      <c r="M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H472" s="10" t="n"/>
      <c r="I472" s="10" t="n"/>
      <c r="J472" s="10" t="n"/>
      <c r="K472" s="10" t="n"/>
      <c r="L472" s="10" t="n"/>
      <c r="M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H473" s="10" t="n"/>
      <c r="I473" s="10" t="n"/>
      <c r="J473" s="10" t="n"/>
      <c r="K473" s="10" t="n"/>
      <c r="L473" s="10" t="n"/>
      <c r="M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H474" s="10" t="n"/>
      <c r="I474" s="10" t="n"/>
      <c r="J474" s="10" t="n"/>
      <c r="K474" s="10" t="n"/>
      <c r="L474" s="10" t="n"/>
      <c r="M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H475" s="10" t="n"/>
      <c r="I475" s="10" t="n"/>
      <c r="J475" s="10" t="n"/>
      <c r="K475" s="10" t="n"/>
      <c r="L475" s="10" t="n"/>
      <c r="M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H476" s="10" t="n"/>
      <c r="I476" s="10" t="n"/>
      <c r="J476" s="10" t="n"/>
      <c r="K476" s="10" t="n"/>
      <c r="L476" s="10" t="n"/>
      <c r="M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H477" s="10" t="n"/>
      <c r="I477" s="10" t="n"/>
      <c r="J477" s="10" t="n"/>
      <c r="K477" s="10" t="n"/>
      <c r="L477" s="10" t="n"/>
      <c r="M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H478" s="10" t="n"/>
      <c r="I478" s="10" t="n"/>
      <c r="J478" s="10" t="n"/>
      <c r="K478" s="10" t="n"/>
      <c r="L478" s="10" t="n"/>
      <c r="M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H479" s="10" t="n"/>
      <c r="I479" s="10" t="n"/>
      <c r="J479" s="10" t="n"/>
      <c r="K479" s="10" t="n"/>
      <c r="L479" s="10" t="n"/>
      <c r="M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H480" s="10" t="n"/>
      <c r="I480" s="10" t="n"/>
      <c r="J480" s="10" t="n"/>
      <c r="K480" s="10" t="n"/>
      <c r="L480" s="10" t="n"/>
      <c r="M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H481" s="10" t="n"/>
      <c r="I481" s="10" t="n"/>
      <c r="J481" s="10" t="n"/>
      <c r="K481" s="10" t="n"/>
      <c r="L481" s="10" t="n"/>
      <c r="M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H482" s="10" t="n"/>
      <c r="I482" s="10" t="n"/>
      <c r="J482" s="10" t="n"/>
      <c r="K482" s="10" t="n"/>
      <c r="L482" s="10" t="n"/>
      <c r="M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H483" s="10" t="n"/>
      <c r="I483" s="10" t="n"/>
      <c r="J483" s="10" t="n"/>
      <c r="K483" s="10" t="n"/>
      <c r="L483" s="10" t="n"/>
      <c r="M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H484" s="10" t="n"/>
      <c r="I484" s="10" t="n"/>
      <c r="J484" s="10" t="n"/>
      <c r="K484" s="10" t="n"/>
      <c r="L484" s="10" t="n"/>
      <c r="M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H485" s="10" t="n"/>
      <c r="I485" s="10" t="n"/>
      <c r="J485" s="10" t="n"/>
      <c r="K485" s="10" t="n"/>
      <c r="L485" s="10" t="n"/>
      <c r="M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H486" s="10" t="n"/>
      <c r="I486" s="10" t="n"/>
      <c r="J486" s="10" t="n"/>
      <c r="K486" s="10" t="n"/>
      <c r="L486" s="10" t="n"/>
      <c r="M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H487" s="10" t="n"/>
      <c r="I487" s="10" t="n"/>
      <c r="J487" s="10" t="n"/>
      <c r="K487" s="10" t="n"/>
      <c r="L487" s="10" t="n"/>
      <c r="M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H488" s="10" t="n"/>
      <c r="I488" s="10" t="n"/>
      <c r="J488" s="10" t="n"/>
      <c r="K488" s="10" t="n"/>
      <c r="L488" s="10" t="n"/>
      <c r="M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H489" s="10" t="n"/>
      <c r="I489" s="10" t="n"/>
      <c r="J489" s="10" t="n"/>
      <c r="K489" s="10" t="n"/>
      <c r="L489" s="10" t="n"/>
      <c r="M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H490" s="10" t="n"/>
      <c r="I490" s="10" t="n"/>
      <c r="J490" s="10" t="n"/>
      <c r="K490" s="10" t="n"/>
      <c r="L490" s="10" t="n"/>
      <c r="M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H491" s="10" t="n"/>
      <c r="I491" s="10" t="n"/>
      <c r="J491" s="10" t="n"/>
      <c r="K491" s="10" t="n"/>
      <c r="L491" s="10" t="n"/>
      <c r="M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H492" s="10" t="n"/>
      <c r="I492" s="10" t="n"/>
      <c r="J492" s="10" t="n"/>
      <c r="K492" s="10" t="n"/>
      <c r="L492" s="10" t="n"/>
      <c r="M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H493" s="10" t="n"/>
      <c r="I493" s="10" t="n"/>
      <c r="J493" s="10" t="n"/>
      <c r="K493" s="10" t="n"/>
      <c r="L493" s="10" t="n"/>
      <c r="M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H494" s="10" t="n"/>
      <c r="I494" s="10" t="n"/>
      <c r="J494" s="10" t="n"/>
      <c r="K494" s="10" t="n"/>
      <c r="L494" s="10" t="n"/>
      <c r="M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H495" s="10" t="n"/>
      <c r="I495" s="10" t="n"/>
      <c r="J495" s="10" t="n"/>
      <c r="K495" s="10" t="n"/>
      <c r="L495" s="10" t="n"/>
      <c r="M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H496" s="10" t="n"/>
      <c r="I496" s="10" t="n"/>
      <c r="J496" s="10" t="n"/>
      <c r="K496" s="10" t="n"/>
      <c r="L496" s="10" t="n"/>
      <c r="M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H497" s="10" t="n"/>
      <c r="I497" s="10" t="n"/>
      <c r="J497" s="10" t="n"/>
      <c r="K497" s="10" t="n"/>
      <c r="L497" s="10" t="n"/>
      <c r="M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H498" s="10" t="n"/>
      <c r="I498" s="10" t="n"/>
      <c r="J498" s="10" t="n"/>
      <c r="K498" s="10" t="n"/>
      <c r="L498" s="10" t="n"/>
      <c r="M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H499" s="10" t="n"/>
      <c r="I499" s="10" t="n"/>
      <c r="J499" s="10" t="n"/>
      <c r="K499" s="10" t="n"/>
      <c r="L499" s="10" t="n"/>
      <c r="M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H500" s="10" t="n"/>
      <c r="I500" s="10" t="n"/>
      <c r="J500" s="10" t="n"/>
      <c r="K500" s="10" t="n"/>
      <c r="L500" s="10" t="n"/>
      <c r="M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H501" s="10" t="n"/>
      <c r="I501" s="10" t="n"/>
      <c r="J501" s="10" t="n"/>
      <c r="K501" s="10" t="n"/>
      <c r="L501" s="10" t="n"/>
      <c r="M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H502" s="10" t="n"/>
      <c r="I502" s="10" t="n"/>
      <c r="J502" s="10" t="n"/>
      <c r="K502" s="10" t="n"/>
      <c r="L502" s="10" t="n"/>
      <c r="M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H503" s="10" t="n"/>
      <c r="I503" s="10" t="n"/>
      <c r="J503" s="10" t="n"/>
      <c r="K503" s="10" t="n"/>
      <c r="L503" s="10" t="n"/>
      <c r="M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H504" s="10" t="n"/>
      <c r="I504" s="10" t="n"/>
      <c r="J504" s="10" t="n"/>
      <c r="K504" s="10" t="n"/>
      <c r="L504" s="10" t="n"/>
      <c r="M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H505" s="10" t="n"/>
      <c r="I505" s="10" t="n"/>
      <c r="J505" s="10" t="n"/>
      <c r="K505" s="10" t="n"/>
      <c r="L505" s="10" t="n"/>
      <c r="M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H506" s="10" t="n"/>
      <c r="I506" s="10" t="n"/>
      <c r="J506" s="10" t="n"/>
      <c r="K506" s="10" t="n"/>
      <c r="L506" s="10" t="n"/>
      <c r="M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H507" s="10" t="n"/>
      <c r="I507" s="10" t="n"/>
      <c r="J507" s="10" t="n"/>
      <c r="K507" s="10" t="n"/>
      <c r="L507" s="10" t="n"/>
      <c r="M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H508" s="10" t="n"/>
      <c r="I508" s="10" t="n"/>
      <c r="J508" s="10" t="n"/>
      <c r="K508" s="10" t="n"/>
      <c r="L508" s="10" t="n"/>
      <c r="M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H509" s="10" t="n"/>
      <c r="I509" s="10" t="n"/>
      <c r="J509" s="10" t="n"/>
      <c r="K509" s="10" t="n"/>
      <c r="L509" s="10" t="n"/>
      <c r="M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H510" s="10" t="n"/>
      <c r="I510" s="10" t="n"/>
      <c r="J510" s="10" t="n"/>
      <c r="K510" s="10" t="n"/>
      <c r="L510" s="10" t="n"/>
      <c r="M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H511" s="10" t="n"/>
      <c r="I511" s="10" t="n"/>
      <c r="J511" s="10" t="n"/>
      <c r="K511" s="10" t="n"/>
      <c r="L511" s="10" t="n"/>
      <c r="M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H512" s="10" t="n"/>
      <c r="I512" s="10" t="n"/>
      <c r="J512" s="10" t="n"/>
      <c r="K512" s="10" t="n"/>
      <c r="L512" s="10" t="n"/>
      <c r="M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H513" s="10" t="n"/>
      <c r="I513" s="10" t="n"/>
      <c r="J513" s="10" t="n"/>
      <c r="K513" s="10" t="n"/>
      <c r="L513" s="10" t="n"/>
      <c r="M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H514" s="10" t="n"/>
      <c r="I514" s="10" t="n"/>
      <c r="J514" s="10" t="n"/>
      <c r="K514" s="10" t="n"/>
      <c r="L514" s="10" t="n"/>
      <c r="M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H515" s="10" t="n"/>
      <c r="I515" s="10" t="n"/>
      <c r="J515" s="10" t="n"/>
      <c r="K515" s="10" t="n"/>
      <c r="L515" s="10" t="n"/>
      <c r="M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H516" s="10" t="n"/>
      <c r="I516" s="10" t="n"/>
      <c r="J516" s="10" t="n"/>
      <c r="K516" s="10" t="n"/>
      <c r="L516" s="10" t="n"/>
      <c r="M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H517" s="10" t="n"/>
      <c r="I517" s="10" t="n"/>
      <c r="J517" s="10" t="n"/>
      <c r="K517" s="10" t="n"/>
      <c r="L517" s="10" t="n"/>
      <c r="M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H518" s="10" t="n"/>
      <c r="I518" s="10" t="n"/>
      <c r="J518" s="10" t="n"/>
      <c r="K518" s="10" t="n"/>
      <c r="L518" s="10" t="n"/>
      <c r="M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H519" s="10" t="n"/>
      <c r="I519" s="10" t="n"/>
      <c r="J519" s="10" t="n"/>
      <c r="K519" s="10" t="n"/>
      <c r="L519" s="10" t="n"/>
      <c r="M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H520" s="10" t="n"/>
      <c r="I520" s="10" t="n"/>
      <c r="J520" s="10" t="n"/>
      <c r="K520" s="10" t="n"/>
      <c r="L520" s="10" t="n"/>
      <c r="M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H521" s="10" t="n"/>
      <c r="I521" s="10" t="n"/>
      <c r="J521" s="10" t="n"/>
      <c r="K521" s="10" t="n"/>
      <c r="L521" s="10" t="n"/>
      <c r="M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H522" s="10" t="n"/>
      <c r="I522" s="10" t="n"/>
      <c r="J522" s="10" t="n"/>
      <c r="K522" s="10" t="n"/>
      <c r="L522" s="10" t="n"/>
      <c r="M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H523" s="10" t="n"/>
      <c r="I523" s="10" t="n"/>
      <c r="J523" s="10" t="n"/>
      <c r="K523" s="10" t="n"/>
      <c r="L523" s="10" t="n"/>
      <c r="M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H524" s="10" t="n"/>
      <c r="I524" s="10" t="n"/>
      <c r="J524" s="10" t="n"/>
      <c r="K524" s="10" t="n"/>
      <c r="L524" s="10" t="n"/>
      <c r="M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H525" s="10" t="n"/>
      <c r="I525" s="10" t="n"/>
      <c r="J525" s="10" t="n"/>
      <c r="K525" s="10" t="n"/>
      <c r="L525" s="10" t="n"/>
      <c r="M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H526" s="10" t="n"/>
      <c r="I526" s="10" t="n"/>
      <c r="J526" s="10" t="n"/>
      <c r="K526" s="10" t="n"/>
      <c r="L526" s="10" t="n"/>
      <c r="M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H527" s="10" t="n"/>
      <c r="I527" s="10" t="n"/>
      <c r="J527" s="10" t="n"/>
      <c r="K527" s="10" t="n"/>
      <c r="L527" s="10" t="n"/>
      <c r="M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H528" s="10" t="n"/>
      <c r="I528" s="10" t="n"/>
      <c r="J528" s="10" t="n"/>
      <c r="K528" s="10" t="n"/>
      <c r="L528" s="10" t="n"/>
      <c r="M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H529" s="10" t="n"/>
      <c r="I529" s="10" t="n"/>
      <c r="J529" s="10" t="n"/>
      <c r="K529" s="10" t="n"/>
      <c r="L529" s="10" t="n"/>
      <c r="M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H530" s="10" t="n"/>
      <c r="I530" s="10" t="n"/>
      <c r="J530" s="10" t="n"/>
      <c r="K530" s="10" t="n"/>
      <c r="L530" s="10" t="n"/>
      <c r="M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H531" s="10" t="n"/>
      <c r="I531" s="10" t="n"/>
      <c r="J531" s="10" t="n"/>
      <c r="K531" s="10" t="n"/>
      <c r="L531" s="10" t="n"/>
      <c r="M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H532" s="10" t="n"/>
      <c r="I532" s="10" t="n"/>
      <c r="J532" s="10" t="n"/>
      <c r="K532" s="10" t="n"/>
      <c r="L532" s="10" t="n"/>
      <c r="M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H533" s="10" t="n"/>
      <c r="I533" s="10" t="n"/>
      <c r="J533" s="10" t="n"/>
      <c r="K533" s="10" t="n"/>
      <c r="L533" s="10" t="n"/>
      <c r="M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H534" s="10" t="n"/>
      <c r="I534" s="10" t="n"/>
      <c r="J534" s="10" t="n"/>
      <c r="K534" s="10" t="n"/>
      <c r="L534" s="10" t="n"/>
      <c r="M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H535" s="10" t="n"/>
      <c r="I535" s="10" t="n"/>
      <c r="J535" s="10" t="n"/>
      <c r="K535" s="10" t="n"/>
      <c r="L535" s="10" t="n"/>
      <c r="M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H536" s="10" t="n"/>
      <c r="I536" s="10" t="n"/>
      <c r="J536" s="10" t="n"/>
      <c r="K536" s="10" t="n"/>
      <c r="L536" s="10" t="n"/>
      <c r="M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H537" s="10" t="n"/>
      <c r="I537" s="10" t="n"/>
      <c r="J537" s="10" t="n"/>
      <c r="K537" s="10" t="n"/>
      <c r="L537" s="10" t="n"/>
      <c r="M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H538" s="10" t="n"/>
      <c r="I538" s="10" t="n"/>
      <c r="J538" s="10" t="n"/>
      <c r="K538" s="10" t="n"/>
      <c r="L538" s="10" t="n"/>
      <c r="M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H539" s="10" t="n"/>
      <c r="I539" s="10" t="n"/>
      <c r="J539" s="10" t="n"/>
      <c r="K539" s="10" t="n"/>
      <c r="L539" s="10" t="n"/>
      <c r="M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H540" s="10" t="n"/>
      <c r="I540" s="10" t="n"/>
      <c r="J540" s="10" t="n"/>
      <c r="K540" s="10" t="n"/>
      <c r="L540" s="10" t="n"/>
      <c r="M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H541" s="10" t="n"/>
      <c r="I541" s="10" t="n"/>
      <c r="J541" s="10" t="n"/>
      <c r="K541" s="10" t="n"/>
      <c r="L541" s="10" t="n"/>
      <c r="M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H542" s="10" t="n"/>
      <c r="I542" s="10" t="n"/>
      <c r="J542" s="10" t="n"/>
      <c r="K542" s="10" t="n"/>
      <c r="L542" s="10" t="n"/>
      <c r="M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H543" s="10" t="n"/>
      <c r="I543" s="10" t="n"/>
      <c r="J543" s="10" t="n"/>
      <c r="K543" s="10" t="n"/>
      <c r="L543" s="10" t="n"/>
      <c r="M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H544" s="10" t="n"/>
      <c r="I544" s="10" t="n"/>
      <c r="J544" s="10" t="n"/>
      <c r="K544" s="10" t="n"/>
      <c r="L544" s="10" t="n"/>
      <c r="M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H545" s="10" t="n"/>
      <c r="I545" s="10" t="n"/>
      <c r="J545" s="10" t="n"/>
      <c r="K545" s="10" t="n"/>
      <c r="L545" s="10" t="n"/>
      <c r="M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H546" s="10" t="n"/>
      <c r="I546" s="10" t="n"/>
      <c r="J546" s="10" t="n"/>
      <c r="K546" s="10" t="n"/>
      <c r="L546" s="10" t="n"/>
      <c r="M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H547" s="10" t="n"/>
      <c r="I547" s="10" t="n"/>
      <c r="J547" s="10" t="n"/>
      <c r="K547" s="10" t="n"/>
      <c r="L547" s="10" t="n"/>
      <c r="M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H548" s="10" t="n"/>
      <c r="I548" s="10" t="n"/>
      <c r="J548" s="10" t="n"/>
      <c r="K548" s="10" t="n"/>
      <c r="L548" s="10" t="n"/>
      <c r="M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H549" s="10" t="n"/>
      <c r="I549" s="10" t="n"/>
      <c r="J549" s="10" t="n"/>
      <c r="K549" s="10" t="n"/>
      <c r="L549" s="10" t="n"/>
      <c r="M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H550" s="10" t="n"/>
      <c r="I550" s="10" t="n"/>
      <c r="J550" s="10" t="n"/>
      <c r="K550" s="10" t="n"/>
      <c r="L550" s="10" t="n"/>
      <c r="M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H551" s="10" t="n"/>
      <c r="I551" s="10" t="n"/>
      <c r="J551" s="10" t="n"/>
      <c r="K551" s="10" t="n"/>
      <c r="L551" s="10" t="n"/>
      <c r="M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H552" s="10" t="n"/>
      <c r="I552" s="10" t="n"/>
      <c r="J552" s="10" t="n"/>
      <c r="K552" s="10" t="n"/>
      <c r="L552" s="10" t="n"/>
      <c r="M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H553" s="10" t="n"/>
      <c r="I553" s="10" t="n"/>
      <c r="J553" s="10" t="n"/>
      <c r="K553" s="10" t="n"/>
      <c r="L553" s="10" t="n"/>
      <c r="M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H554" s="10" t="n"/>
      <c r="I554" s="10" t="n"/>
      <c r="J554" s="10" t="n"/>
      <c r="K554" s="10" t="n"/>
      <c r="L554" s="10" t="n"/>
      <c r="M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H555" s="10" t="n"/>
      <c r="I555" s="10" t="n"/>
      <c r="J555" s="10" t="n"/>
      <c r="K555" s="10" t="n"/>
      <c r="L555" s="10" t="n"/>
      <c r="M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H556" s="10" t="n"/>
      <c r="I556" s="10" t="n"/>
      <c r="J556" s="10" t="n"/>
      <c r="K556" s="10" t="n"/>
      <c r="L556" s="10" t="n"/>
      <c r="M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H557" s="10" t="n"/>
      <c r="I557" s="10" t="n"/>
      <c r="J557" s="10" t="n"/>
      <c r="K557" s="10" t="n"/>
      <c r="L557" s="10" t="n"/>
      <c r="M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H558" s="10" t="n"/>
      <c r="I558" s="10" t="n"/>
      <c r="J558" s="10" t="n"/>
      <c r="K558" s="10" t="n"/>
      <c r="L558" s="10" t="n"/>
      <c r="M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H559" s="10" t="n"/>
      <c r="I559" s="10" t="n"/>
      <c r="J559" s="10" t="n"/>
      <c r="K559" s="10" t="n"/>
      <c r="L559" s="10" t="n"/>
      <c r="M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H560" s="10" t="n"/>
      <c r="I560" s="10" t="n"/>
      <c r="J560" s="10" t="n"/>
      <c r="K560" s="10" t="n"/>
      <c r="L560" s="10" t="n"/>
      <c r="M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H561" s="10" t="n"/>
      <c r="I561" s="10" t="n"/>
      <c r="J561" s="10" t="n"/>
      <c r="K561" s="10" t="n"/>
      <c r="L561" s="10" t="n"/>
      <c r="M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H562" s="10" t="n"/>
      <c r="I562" s="10" t="n"/>
      <c r="J562" s="10" t="n"/>
      <c r="K562" s="10" t="n"/>
      <c r="L562" s="10" t="n"/>
      <c r="M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H563" s="10" t="n"/>
      <c r="I563" s="10" t="n"/>
      <c r="J563" s="10" t="n"/>
      <c r="K563" s="10" t="n"/>
      <c r="L563" s="10" t="n"/>
      <c r="M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H564" s="10" t="n"/>
      <c r="I564" s="10" t="n"/>
      <c r="J564" s="10" t="n"/>
      <c r="K564" s="10" t="n"/>
      <c r="L564" s="10" t="n"/>
      <c r="M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H565" s="10" t="n"/>
      <c r="I565" s="10" t="n"/>
      <c r="J565" s="10" t="n"/>
      <c r="K565" s="10" t="n"/>
      <c r="L565" s="10" t="n"/>
      <c r="M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H566" s="10" t="n"/>
      <c r="I566" s="10" t="n"/>
      <c r="J566" s="10" t="n"/>
      <c r="K566" s="10" t="n"/>
      <c r="L566" s="10" t="n"/>
      <c r="M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H567" s="10" t="n"/>
      <c r="I567" s="10" t="n"/>
      <c r="J567" s="10" t="n"/>
      <c r="K567" s="10" t="n"/>
      <c r="L567" s="10" t="n"/>
      <c r="M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H568" s="10" t="n"/>
      <c r="I568" s="10" t="n"/>
      <c r="J568" s="10" t="n"/>
      <c r="K568" s="10" t="n"/>
      <c r="L568" s="10" t="n"/>
      <c r="M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H569" s="10" t="n"/>
      <c r="I569" s="10" t="n"/>
      <c r="J569" s="10" t="n"/>
      <c r="K569" s="10" t="n"/>
      <c r="L569" s="10" t="n"/>
      <c r="M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H570" s="10" t="n"/>
      <c r="I570" s="10" t="n"/>
      <c r="J570" s="10" t="n"/>
      <c r="K570" s="10" t="n"/>
      <c r="L570" s="10" t="n"/>
      <c r="M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H571" s="10" t="n"/>
      <c r="I571" s="10" t="n"/>
      <c r="J571" s="10" t="n"/>
      <c r="K571" s="10" t="n"/>
      <c r="L571" s="10" t="n"/>
      <c r="M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H572" s="10" t="n"/>
      <c r="I572" s="10" t="n"/>
      <c r="J572" s="10" t="n"/>
      <c r="K572" s="10" t="n"/>
      <c r="L572" s="10" t="n"/>
      <c r="M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H573" s="10" t="n"/>
      <c r="I573" s="10" t="n"/>
      <c r="J573" s="10" t="n"/>
      <c r="K573" s="10" t="n"/>
      <c r="L573" s="10" t="n"/>
      <c r="M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H574" s="10" t="n"/>
      <c r="I574" s="10" t="n"/>
      <c r="J574" s="10" t="n"/>
      <c r="K574" s="10" t="n"/>
      <c r="L574" s="10" t="n"/>
      <c r="M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H575" s="10" t="n"/>
      <c r="I575" s="10" t="n"/>
      <c r="J575" s="10" t="n"/>
      <c r="K575" s="10" t="n"/>
      <c r="L575" s="10" t="n"/>
      <c r="M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H576" s="10" t="n"/>
      <c r="I576" s="10" t="n"/>
      <c r="J576" s="10" t="n"/>
      <c r="K576" s="10" t="n"/>
      <c r="L576" s="10" t="n"/>
      <c r="M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H577" s="10" t="n"/>
      <c r="I577" s="10" t="n"/>
      <c r="J577" s="10" t="n"/>
      <c r="K577" s="10" t="n"/>
      <c r="L577" s="10" t="n"/>
      <c r="M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H578" s="10" t="n"/>
      <c r="I578" s="10" t="n"/>
      <c r="J578" s="10" t="n"/>
      <c r="K578" s="10" t="n"/>
      <c r="L578" s="10" t="n"/>
      <c r="M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H579" s="10" t="n"/>
      <c r="I579" s="10" t="n"/>
      <c r="J579" s="10" t="n"/>
      <c r="K579" s="10" t="n"/>
      <c r="L579" s="10" t="n"/>
      <c r="M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H580" s="10" t="n"/>
      <c r="I580" s="10" t="n"/>
      <c r="J580" s="10" t="n"/>
      <c r="K580" s="10" t="n"/>
      <c r="L580" s="10" t="n"/>
      <c r="M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H581" s="10" t="n"/>
      <c r="I581" s="10" t="n"/>
      <c r="J581" s="10" t="n"/>
      <c r="K581" s="10" t="n"/>
      <c r="L581" s="10" t="n"/>
      <c r="M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H582" s="10" t="n"/>
      <c r="I582" s="10" t="n"/>
      <c r="J582" s="10" t="n"/>
      <c r="K582" s="10" t="n"/>
      <c r="L582" s="10" t="n"/>
      <c r="M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H583" s="10" t="n"/>
      <c r="I583" s="10" t="n"/>
      <c r="J583" s="10" t="n"/>
      <c r="K583" s="10" t="n"/>
      <c r="L583" s="10" t="n"/>
      <c r="M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H584" s="10" t="n"/>
      <c r="I584" s="10" t="n"/>
      <c r="J584" s="10" t="n"/>
      <c r="K584" s="10" t="n"/>
      <c r="L584" s="10" t="n"/>
      <c r="M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H585" s="10" t="n"/>
      <c r="I585" s="10" t="n"/>
      <c r="J585" s="10" t="n"/>
      <c r="K585" s="10" t="n"/>
      <c r="L585" s="10" t="n"/>
      <c r="M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H586" s="10" t="n"/>
      <c r="I586" s="10" t="n"/>
      <c r="J586" s="10" t="n"/>
      <c r="K586" s="10" t="n"/>
      <c r="L586" s="10" t="n"/>
      <c r="M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H587" s="10" t="n"/>
      <c r="I587" s="10" t="n"/>
      <c r="J587" s="10" t="n"/>
      <c r="K587" s="10" t="n"/>
      <c r="L587" s="10" t="n"/>
      <c r="M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H588" s="10" t="n"/>
      <c r="I588" s="10" t="n"/>
      <c r="J588" s="10" t="n"/>
      <c r="K588" s="10" t="n"/>
      <c r="L588" s="10" t="n"/>
      <c r="M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H589" s="10" t="n"/>
      <c r="I589" s="10" t="n"/>
      <c r="J589" s="10" t="n"/>
      <c r="K589" s="10" t="n"/>
      <c r="L589" s="10" t="n"/>
      <c r="M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H590" s="10" t="n"/>
      <c r="I590" s="10" t="n"/>
      <c r="J590" s="10" t="n"/>
      <c r="K590" s="10" t="n"/>
      <c r="L590" s="10" t="n"/>
      <c r="M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H591" s="10" t="n"/>
      <c r="I591" s="10" t="n"/>
      <c r="J591" s="10" t="n"/>
      <c r="K591" s="10" t="n"/>
      <c r="L591" s="10" t="n"/>
      <c r="M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H592" s="10" t="n"/>
      <c r="I592" s="10" t="n"/>
      <c r="J592" s="10" t="n"/>
      <c r="K592" s="10" t="n"/>
      <c r="L592" s="10" t="n"/>
      <c r="M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H593" s="10" t="n"/>
      <c r="I593" s="10" t="n"/>
      <c r="J593" s="10" t="n"/>
      <c r="K593" s="10" t="n"/>
      <c r="L593" s="10" t="n"/>
      <c r="M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H594" s="10" t="n"/>
      <c r="I594" s="10" t="n"/>
      <c r="J594" s="10" t="n"/>
      <c r="K594" s="10" t="n"/>
      <c r="L594" s="10" t="n"/>
      <c r="M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H595" s="10" t="n"/>
      <c r="I595" s="10" t="n"/>
      <c r="J595" s="10" t="n"/>
      <c r="K595" s="10" t="n"/>
      <c r="L595" s="10" t="n"/>
      <c r="M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H596" s="10" t="n"/>
      <c r="I596" s="10" t="n"/>
      <c r="J596" s="10" t="n"/>
      <c r="K596" s="10" t="n"/>
      <c r="L596" s="10" t="n"/>
      <c r="M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H597" s="10" t="n"/>
      <c r="I597" s="10" t="n"/>
      <c r="J597" s="10" t="n"/>
      <c r="K597" s="10" t="n"/>
      <c r="L597" s="10" t="n"/>
      <c r="M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H598" s="10" t="n"/>
      <c r="I598" s="10" t="n"/>
      <c r="J598" s="10" t="n"/>
      <c r="K598" s="10" t="n"/>
      <c r="L598" s="10" t="n"/>
      <c r="M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H599" s="10" t="n"/>
      <c r="I599" s="10" t="n"/>
      <c r="J599" s="10" t="n"/>
      <c r="K599" s="10" t="n"/>
      <c r="L599" s="10" t="n"/>
      <c r="M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H600" s="10" t="n"/>
      <c r="I600" s="10" t="n"/>
      <c r="J600" s="10" t="n"/>
      <c r="K600" s="10" t="n"/>
      <c r="L600" s="10" t="n"/>
      <c r="M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H601" s="10" t="n"/>
      <c r="I601" s="10" t="n"/>
      <c r="J601" s="10" t="n"/>
      <c r="K601" s="10" t="n"/>
      <c r="L601" s="10" t="n"/>
      <c r="M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H602" s="10" t="n"/>
      <c r="I602" s="10" t="n"/>
      <c r="J602" s="10" t="n"/>
      <c r="K602" s="10" t="n"/>
      <c r="L602" s="10" t="n"/>
      <c r="M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H603" s="10" t="n"/>
      <c r="I603" s="10" t="n"/>
      <c r="J603" s="10" t="n"/>
      <c r="K603" s="10" t="n"/>
      <c r="L603" s="10" t="n"/>
      <c r="M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H604" s="10" t="n"/>
      <c r="I604" s="10" t="n"/>
      <c r="J604" s="10" t="n"/>
      <c r="K604" s="10" t="n"/>
      <c r="L604" s="10" t="n"/>
      <c r="M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H605" s="10" t="n"/>
      <c r="I605" s="10" t="n"/>
      <c r="J605" s="10" t="n"/>
      <c r="K605" s="10" t="n"/>
      <c r="L605" s="10" t="n"/>
      <c r="M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H606" s="10" t="n"/>
      <c r="I606" s="10" t="n"/>
      <c r="J606" s="10" t="n"/>
      <c r="K606" s="10" t="n"/>
      <c r="L606" s="10" t="n"/>
      <c r="M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H607" s="10" t="n"/>
      <c r="I607" s="10" t="n"/>
      <c r="J607" s="10" t="n"/>
      <c r="K607" s="10" t="n"/>
      <c r="L607" s="10" t="n"/>
      <c r="M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H608" s="10" t="n"/>
      <c r="I608" s="10" t="n"/>
      <c r="J608" s="10" t="n"/>
      <c r="K608" s="10" t="n"/>
      <c r="L608" s="10" t="n"/>
      <c r="M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H609" s="10" t="n"/>
      <c r="I609" s="10" t="n"/>
      <c r="J609" s="10" t="n"/>
      <c r="K609" s="10" t="n"/>
      <c r="L609" s="10" t="n"/>
      <c r="M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H610" s="10" t="n"/>
      <c r="I610" s="10" t="n"/>
      <c r="J610" s="10" t="n"/>
      <c r="K610" s="10" t="n"/>
      <c r="L610" s="10" t="n"/>
      <c r="M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H611" s="10" t="n"/>
      <c r="I611" s="10" t="n"/>
      <c r="J611" s="10" t="n"/>
      <c r="K611" s="10" t="n"/>
      <c r="L611" s="10" t="n"/>
      <c r="M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H612" s="10" t="n"/>
      <c r="I612" s="10" t="n"/>
      <c r="J612" s="10" t="n"/>
      <c r="K612" s="10" t="n"/>
      <c r="L612" s="10" t="n"/>
      <c r="M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H613" s="10" t="n"/>
      <c r="I613" s="10" t="n"/>
      <c r="J613" s="10" t="n"/>
      <c r="K613" s="10" t="n"/>
      <c r="L613" s="10" t="n"/>
      <c r="M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H614" s="10" t="n"/>
      <c r="I614" s="10" t="n"/>
      <c r="J614" s="10" t="n"/>
      <c r="K614" s="10" t="n"/>
      <c r="L614" s="10" t="n"/>
      <c r="M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H615" s="10" t="n"/>
      <c r="I615" s="10" t="n"/>
      <c r="J615" s="10" t="n"/>
      <c r="K615" s="10" t="n"/>
      <c r="L615" s="10" t="n"/>
      <c r="M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H616" s="10" t="n"/>
      <c r="I616" s="10" t="n"/>
      <c r="J616" s="10" t="n"/>
      <c r="K616" s="10" t="n"/>
      <c r="L616" s="10" t="n"/>
      <c r="M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H617" s="10" t="n"/>
      <c r="I617" s="10" t="n"/>
      <c r="J617" s="10" t="n"/>
      <c r="K617" s="10" t="n"/>
      <c r="L617" s="10" t="n"/>
      <c r="M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H618" s="10" t="n"/>
      <c r="I618" s="10" t="n"/>
      <c r="J618" s="10" t="n"/>
      <c r="K618" s="10" t="n"/>
      <c r="L618" s="10" t="n"/>
      <c r="M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H619" s="10" t="n"/>
      <c r="I619" s="10" t="n"/>
      <c r="J619" s="10" t="n"/>
      <c r="K619" s="10" t="n"/>
      <c r="L619" s="10" t="n"/>
      <c r="M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H620" s="10" t="n"/>
      <c r="I620" s="10" t="n"/>
      <c r="J620" s="10" t="n"/>
      <c r="K620" s="10" t="n"/>
      <c r="L620" s="10" t="n"/>
      <c r="M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H621" s="10" t="n"/>
      <c r="I621" s="10" t="n"/>
      <c r="J621" s="10" t="n"/>
      <c r="K621" s="10" t="n"/>
      <c r="L621" s="10" t="n"/>
      <c r="M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H622" s="10" t="n"/>
      <c r="I622" s="10" t="n"/>
      <c r="J622" s="10" t="n"/>
      <c r="K622" s="10" t="n"/>
      <c r="L622" s="10" t="n"/>
      <c r="M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H623" s="10" t="n"/>
      <c r="I623" s="10" t="n"/>
      <c r="J623" s="10" t="n"/>
      <c r="K623" s="10" t="n"/>
      <c r="L623" s="10" t="n"/>
      <c r="M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H624" s="10" t="n"/>
      <c r="I624" s="10" t="n"/>
      <c r="J624" s="10" t="n"/>
      <c r="K624" s="10" t="n"/>
      <c r="L624" s="10" t="n"/>
      <c r="M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H625" s="10" t="n"/>
      <c r="I625" s="10" t="n"/>
      <c r="J625" s="10" t="n"/>
      <c r="K625" s="10" t="n"/>
      <c r="L625" s="10" t="n"/>
      <c r="M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H626" s="10" t="n"/>
      <c r="I626" s="10" t="n"/>
      <c r="J626" s="10" t="n"/>
      <c r="K626" s="10" t="n"/>
      <c r="L626" s="10" t="n"/>
      <c r="M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H627" s="10" t="n"/>
      <c r="I627" s="10" t="n"/>
      <c r="J627" s="10" t="n"/>
      <c r="K627" s="10" t="n"/>
      <c r="L627" s="10" t="n"/>
      <c r="M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H628" s="10" t="n"/>
      <c r="I628" s="10" t="n"/>
      <c r="J628" s="10" t="n"/>
      <c r="K628" s="10" t="n"/>
      <c r="L628" s="10" t="n"/>
      <c r="M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H629" s="10" t="n"/>
      <c r="I629" s="10" t="n"/>
      <c r="J629" s="10" t="n"/>
      <c r="K629" s="10" t="n"/>
      <c r="L629" s="10" t="n"/>
      <c r="M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H630" s="10" t="n"/>
      <c r="I630" s="10" t="n"/>
      <c r="J630" s="10" t="n"/>
      <c r="K630" s="10" t="n"/>
      <c r="L630" s="10" t="n"/>
      <c r="M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H631" s="10" t="n"/>
      <c r="I631" s="10" t="n"/>
      <c r="J631" s="10" t="n"/>
      <c r="K631" s="10" t="n"/>
      <c r="L631" s="10" t="n"/>
      <c r="M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H632" s="10" t="n"/>
      <c r="I632" s="10" t="n"/>
      <c r="J632" s="10" t="n"/>
      <c r="K632" s="10" t="n"/>
      <c r="L632" s="10" t="n"/>
      <c r="M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H633" s="10" t="n"/>
      <c r="I633" s="10" t="n"/>
      <c r="J633" s="10" t="n"/>
      <c r="K633" s="10" t="n"/>
      <c r="L633" s="10" t="n"/>
      <c r="M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H634" s="10" t="n"/>
      <c r="I634" s="10" t="n"/>
      <c r="J634" s="10" t="n"/>
      <c r="K634" s="10" t="n"/>
      <c r="L634" s="10" t="n"/>
      <c r="M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H635" s="10" t="n"/>
      <c r="I635" s="10" t="n"/>
      <c r="J635" s="10" t="n"/>
      <c r="K635" s="10" t="n"/>
      <c r="L635" s="10" t="n"/>
      <c r="M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H636" s="10" t="n"/>
      <c r="I636" s="10" t="n"/>
      <c r="J636" s="10" t="n"/>
      <c r="K636" s="10" t="n"/>
      <c r="L636" s="10" t="n"/>
      <c r="M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H637" s="10" t="n"/>
      <c r="I637" s="10" t="n"/>
      <c r="J637" s="10" t="n"/>
      <c r="K637" s="10" t="n"/>
      <c r="L637" s="10" t="n"/>
      <c r="M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H638" s="10" t="n"/>
      <c r="I638" s="10" t="n"/>
      <c r="J638" s="10" t="n"/>
      <c r="K638" s="10" t="n"/>
      <c r="L638" s="10" t="n"/>
      <c r="M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H639" s="10" t="n"/>
      <c r="I639" s="10" t="n"/>
      <c r="J639" s="10" t="n"/>
      <c r="K639" s="10" t="n"/>
      <c r="L639" s="10" t="n"/>
      <c r="M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H640" s="10" t="n"/>
      <c r="I640" s="10" t="n"/>
      <c r="J640" s="10" t="n"/>
      <c r="K640" s="10" t="n"/>
      <c r="L640" s="10" t="n"/>
      <c r="M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H641" s="10" t="n"/>
      <c r="I641" s="10" t="n"/>
      <c r="J641" s="10" t="n"/>
      <c r="K641" s="10" t="n"/>
      <c r="L641" s="10" t="n"/>
      <c r="M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H642" s="10" t="n"/>
      <c r="I642" s="10" t="n"/>
      <c r="J642" s="10" t="n"/>
      <c r="K642" s="10" t="n"/>
      <c r="L642" s="10" t="n"/>
      <c r="M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H643" s="10" t="n"/>
      <c r="I643" s="10" t="n"/>
      <c r="J643" s="10" t="n"/>
      <c r="K643" s="10" t="n"/>
      <c r="L643" s="10" t="n"/>
      <c r="M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H644" s="10" t="n"/>
      <c r="I644" s="10" t="n"/>
      <c r="J644" s="10" t="n"/>
      <c r="K644" s="10" t="n"/>
      <c r="L644" s="10" t="n"/>
      <c r="M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H645" s="10" t="n"/>
      <c r="I645" s="10" t="n"/>
      <c r="J645" s="10" t="n"/>
      <c r="K645" s="10" t="n"/>
      <c r="L645" s="10" t="n"/>
      <c r="M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H646" s="10" t="n"/>
      <c r="I646" s="10" t="n"/>
      <c r="J646" s="10" t="n"/>
      <c r="K646" s="10" t="n"/>
      <c r="L646" s="10" t="n"/>
      <c r="M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H647" s="10" t="n"/>
      <c r="I647" s="10" t="n"/>
      <c r="J647" s="10" t="n"/>
      <c r="K647" s="10" t="n"/>
      <c r="L647" s="10" t="n"/>
      <c r="M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H648" s="10" t="n"/>
      <c r="I648" s="10" t="n"/>
      <c r="J648" s="10" t="n"/>
      <c r="K648" s="10" t="n"/>
      <c r="L648" s="10" t="n"/>
      <c r="M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H649" s="10" t="n"/>
      <c r="I649" s="10" t="n"/>
      <c r="J649" s="10" t="n"/>
      <c r="K649" s="10" t="n"/>
      <c r="L649" s="10" t="n"/>
      <c r="M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H650" s="10" t="n"/>
      <c r="I650" s="10" t="n"/>
      <c r="J650" s="10" t="n"/>
      <c r="K650" s="10" t="n"/>
      <c r="L650" s="10" t="n"/>
      <c r="M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H651" s="10" t="n"/>
      <c r="I651" s="10" t="n"/>
      <c r="J651" s="10" t="n"/>
      <c r="K651" s="10" t="n"/>
      <c r="L651" s="10" t="n"/>
      <c r="M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H652" s="10" t="n"/>
      <c r="I652" s="10" t="n"/>
      <c r="J652" s="10" t="n"/>
      <c r="K652" s="10" t="n"/>
      <c r="L652" s="10" t="n"/>
      <c r="M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H653" s="10" t="n"/>
      <c r="I653" s="10" t="n"/>
      <c r="J653" s="10" t="n"/>
      <c r="K653" s="10" t="n"/>
      <c r="L653" s="10" t="n"/>
      <c r="M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H654" s="10" t="n"/>
      <c r="I654" s="10" t="n"/>
      <c r="J654" s="10" t="n"/>
      <c r="K654" s="10" t="n"/>
      <c r="L654" s="10" t="n"/>
      <c r="M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H655" s="10" t="n"/>
      <c r="I655" s="10" t="n"/>
      <c r="J655" s="10" t="n"/>
      <c r="K655" s="10" t="n"/>
      <c r="L655" s="10" t="n"/>
      <c r="M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H656" s="10" t="n"/>
      <c r="I656" s="10" t="n"/>
      <c r="J656" s="10" t="n"/>
      <c r="K656" s="10" t="n"/>
      <c r="L656" s="10" t="n"/>
      <c r="M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H657" s="10" t="n"/>
      <c r="I657" s="10" t="n"/>
      <c r="J657" s="10" t="n"/>
      <c r="K657" s="10" t="n"/>
      <c r="L657" s="10" t="n"/>
      <c r="M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H658" s="10" t="n"/>
      <c r="I658" s="10" t="n"/>
      <c r="J658" s="10" t="n"/>
      <c r="K658" s="10" t="n"/>
      <c r="L658" s="10" t="n"/>
      <c r="M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H659" s="10" t="n"/>
      <c r="I659" s="10" t="n"/>
      <c r="J659" s="10" t="n"/>
      <c r="K659" s="10" t="n"/>
      <c r="L659" s="10" t="n"/>
      <c r="M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H660" s="10" t="n"/>
      <c r="I660" s="10" t="n"/>
      <c r="J660" s="10" t="n"/>
      <c r="K660" s="10" t="n"/>
      <c r="L660" s="10" t="n"/>
      <c r="M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H661" s="10" t="n"/>
      <c r="I661" s="10" t="n"/>
      <c r="J661" s="10" t="n"/>
      <c r="K661" s="10" t="n"/>
      <c r="L661" s="10" t="n"/>
      <c r="M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H662" s="10" t="n"/>
      <c r="I662" s="10" t="n"/>
      <c r="J662" s="10" t="n"/>
      <c r="K662" s="10" t="n"/>
      <c r="L662" s="10" t="n"/>
      <c r="M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H663" s="10" t="n"/>
      <c r="I663" s="10" t="n"/>
      <c r="J663" s="10" t="n"/>
      <c r="K663" s="10" t="n"/>
      <c r="L663" s="10" t="n"/>
      <c r="M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H664" s="10" t="n"/>
      <c r="I664" s="10" t="n"/>
      <c r="J664" s="10" t="n"/>
      <c r="K664" s="10" t="n"/>
      <c r="L664" s="10" t="n"/>
      <c r="M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H665" s="10" t="n"/>
      <c r="I665" s="10" t="n"/>
      <c r="J665" s="10" t="n"/>
      <c r="K665" s="10" t="n"/>
      <c r="L665" s="10" t="n"/>
      <c r="M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H666" s="10" t="n"/>
      <c r="I666" s="10" t="n"/>
      <c r="J666" s="10" t="n"/>
      <c r="K666" s="10" t="n"/>
      <c r="L666" s="10" t="n"/>
      <c r="M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H667" s="10" t="n"/>
      <c r="I667" s="10" t="n"/>
      <c r="J667" s="10" t="n"/>
      <c r="K667" s="10" t="n"/>
      <c r="L667" s="10" t="n"/>
      <c r="M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H668" s="10" t="n"/>
      <c r="I668" s="10" t="n"/>
      <c r="J668" s="10" t="n"/>
      <c r="K668" s="10" t="n"/>
      <c r="L668" s="10" t="n"/>
      <c r="M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H669" s="10" t="n"/>
      <c r="I669" s="10" t="n"/>
      <c r="J669" s="10" t="n"/>
      <c r="K669" s="10" t="n"/>
      <c r="L669" s="10" t="n"/>
      <c r="M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H670" s="10" t="n"/>
      <c r="I670" s="10" t="n"/>
      <c r="J670" s="10" t="n"/>
      <c r="K670" s="10" t="n"/>
      <c r="L670" s="10" t="n"/>
      <c r="M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H671" s="10" t="n"/>
      <c r="I671" s="10" t="n"/>
      <c r="J671" s="10" t="n"/>
      <c r="K671" s="10" t="n"/>
      <c r="L671" s="10" t="n"/>
      <c r="M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H672" s="10" t="n"/>
      <c r="I672" s="10" t="n"/>
      <c r="J672" s="10" t="n"/>
      <c r="K672" s="10" t="n"/>
      <c r="L672" s="10" t="n"/>
      <c r="M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H673" s="10" t="n"/>
      <c r="I673" s="10" t="n"/>
      <c r="J673" s="10" t="n"/>
      <c r="K673" s="10" t="n"/>
      <c r="L673" s="10" t="n"/>
      <c r="M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H674" s="10" t="n"/>
      <c r="I674" s="10" t="n"/>
      <c r="J674" s="10" t="n"/>
      <c r="K674" s="10" t="n"/>
      <c r="L674" s="10" t="n"/>
      <c r="M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H675" s="10" t="n"/>
      <c r="I675" s="10" t="n"/>
      <c r="J675" s="10" t="n"/>
      <c r="K675" s="10" t="n"/>
      <c r="L675" s="10" t="n"/>
      <c r="M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H676" s="10" t="n"/>
      <c r="I676" s="10" t="n"/>
      <c r="J676" s="10" t="n"/>
      <c r="K676" s="10" t="n"/>
      <c r="L676" s="10" t="n"/>
      <c r="M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H677" s="10" t="n"/>
      <c r="I677" s="10" t="n"/>
      <c r="J677" s="10" t="n"/>
      <c r="K677" s="10" t="n"/>
      <c r="L677" s="10" t="n"/>
      <c r="M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H678" s="10" t="n"/>
      <c r="I678" s="10" t="n"/>
      <c r="J678" s="10" t="n"/>
      <c r="K678" s="10" t="n"/>
      <c r="L678" s="10" t="n"/>
      <c r="M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H679" s="10" t="n"/>
      <c r="I679" s="10" t="n"/>
      <c r="J679" s="10" t="n"/>
      <c r="K679" s="10" t="n"/>
      <c r="L679" s="10" t="n"/>
      <c r="M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H680" s="10" t="n"/>
      <c r="I680" s="10" t="n"/>
      <c r="J680" s="10" t="n"/>
      <c r="K680" s="10" t="n"/>
      <c r="L680" s="10" t="n"/>
      <c r="M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H681" s="10" t="n"/>
      <c r="I681" s="10" t="n"/>
      <c r="J681" s="10" t="n"/>
      <c r="K681" s="10" t="n"/>
      <c r="L681" s="10" t="n"/>
      <c r="M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H682" s="10" t="n"/>
      <c r="I682" s="10" t="n"/>
      <c r="J682" s="10" t="n"/>
      <c r="K682" s="10" t="n"/>
      <c r="L682" s="10" t="n"/>
      <c r="M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H683" s="10" t="n"/>
      <c r="I683" s="10" t="n"/>
      <c r="J683" s="10" t="n"/>
      <c r="K683" s="10" t="n"/>
      <c r="L683" s="10" t="n"/>
      <c r="M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H684" s="10" t="n"/>
      <c r="I684" s="10" t="n"/>
      <c r="J684" s="10" t="n"/>
      <c r="K684" s="10" t="n"/>
      <c r="L684" s="10" t="n"/>
      <c r="M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H685" s="10" t="n"/>
      <c r="I685" s="10" t="n"/>
      <c r="J685" s="10" t="n"/>
      <c r="K685" s="10" t="n"/>
      <c r="L685" s="10" t="n"/>
      <c r="M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H686" s="10" t="n"/>
      <c r="I686" s="10" t="n"/>
      <c r="J686" s="10" t="n"/>
      <c r="K686" s="10" t="n"/>
      <c r="L686" s="10" t="n"/>
      <c r="M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H687" s="10" t="n"/>
      <c r="I687" s="10" t="n"/>
      <c r="J687" s="10" t="n"/>
      <c r="K687" s="10" t="n"/>
      <c r="L687" s="10" t="n"/>
      <c r="M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H688" s="10" t="n"/>
      <c r="I688" s="10" t="n"/>
      <c r="J688" s="10" t="n"/>
      <c r="K688" s="10" t="n"/>
      <c r="L688" s="10" t="n"/>
      <c r="M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H689" s="10" t="n"/>
      <c r="I689" s="10" t="n"/>
      <c r="J689" s="10" t="n"/>
      <c r="K689" s="10" t="n"/>
      <c r="L689" s="10" t="n"/>
      <c r="M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H690" s="10" t="n"/>
      <c r="I690" s="10" t="n"/>
      <c r="J690" s="10" t="n"/>
      <c r="K690" s="10" t="n"/>
      <c r="L690" s="10" t="n"/>
      <c r="M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H691" s="10" t="n"/>
      <c r="I691" s="10" t="n"/>
      <c r="J691" s="10" t="n"/>
      <c r="K691" s="10" t="n"/>
      <c r="L691" s="10" t="n"/>
      <c r="M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H692" s="10" t="n"/>
      <c r="I692" s="10" t="n"/>
      <c r="J692" s="10" t="n"/>
      <c r="K692" s="10" t="n"/>
      <c r="L692" s="10" t="n"/>
      <c r="M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H693" s="10" t="n"/>
      <c r="I693" s="10" t="n"/>
      <c r="J693" s="10" t="n"/>
      <c r="K693" s="10" t="n"/>
      <c r="L693" s="10" t="n"/>
      <c r="M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H694" s="10" t="n"/>
      <c r="I694" s="10" t="n"/>
      <c r="J694" s="10" t="n"/>
      <c r="K694" s="10" t="n"/>
      <c r="L694" s="10" t="n"/>
      <c r="M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H695" s="10" t="n"/>
      <c r="I695" s="10" t="n"/>
      <c r="J695" s="10" t="n"/>
      <c r="K695" s="10" t="n"/>
      <c r="L695" s="10" t="n"/>
      <c r="M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H696" s="10" t="n"/>
      <c r="I696" s="10" t="n"/>
      <c r="J696" s="10" t="n"/>
      <c r="K696" s="10" t="n"/>
      <c r="L696" s="10" t="n"/>
      <c r="M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H697" s="10" t="n"/>
      <c r="I697" s="10" t="n"/>
      <c r="J697" s="10" t="n"/>
      <c r="K697" s="10" t="n"/>
      <c r="L697" s="10" t="n"/>
      <c r="M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H698" s="10" t="n"/>
      <c r="I698" s="10" t="n"/>
      <c r="J698" s="10" t="n"/>
      <c r="K698" s="10" t="n"/>
      <c r="L698" s="10" t="n"/>
      <c r="M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H699" s="10" t="n"/>
      <c r="I699" s="10" t="n"/>
      <c r="J699" s="10" t="n"/>
      <c r="K699" s="10" t="n"/>
      <c r="L699" s="10" t="n"/>
      <c r="M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H700" s="10" t="n"/>
      <c r="I700" s="10" t="n"/>
      <c r="J700" s="10" t="n"/>
      <c r="K700" s="10" t="n"/>
      <c r="L700" s="10" t="n"/>
      <c r="M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H701" s="10" t="n"/>
      <c r="I701" s="10" t="n"/>
      <c r="J701" s="10" t="n"/>
      <c r="K701" s="10" t="n"/>
      <c r="L701" s="10" t="n"/>
      <c r="M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H702" s="10" t="n"/>
      <c r="I702" s="10" t="n"/>
      <c r="J702" s="10" t="n"/>
      <c r="K702" s="10" t="n"/>
      <c r="L702" s="10" t="n"/>
      <c r="M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H703" s="10" t="n"/>
      <c r="I703" s="10" t="n"/>
      <c r="J703" s="10" t="n"/>
      <c r="K703" s="10" t="n"/>
      <c r="L703" s="10" t="n"/>
      <c r="M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H704" s="10" t="n"/>
      <c r="I704" s="10" t="n"/>
      <c r="J704" s="10" t="n"/>
      <c r="K704" s="10" t="n"/>
      <c r="L704" s="10" t="n"/>
      <c r="M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H705" s="10" t="n"/>
      <c r="I705" s="10" t="n"/>
      <c r="J705" s="10" t="n"/>
      <c r="K705" s="10" t="n"/>
      <c r="L705" s="10" t="n"/>
      <c r="M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H706" s="10" t="n"/>
      <c r="I706" s="10" t="n"/>
      <c r="J706" s="10" t="n"/>
      <c r="K706" s="10" t="n"/>
      <c r="L706" s="10" t="n"/>
      <c r="M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H707" s="10" t="n"/>
      <c r="I707" s="10" t="n"/>
      <c r="J707" s="10" t="n"/>
      <c r="K707" s="10" t="n"/>
      <c r="L707" s="10" t="n"/>
      <c r="M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H708" s="10" t="n"/>
      <c r="I708" s="10" t="n"/>
      <c r="J708" s="10" t="n"/>
      <c r="K708" s="10" t="n"/>
      <c r="L708" s="10" t="n"/>
      <c r="M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H709" s="10" t="n"/>
      <c r="I709" s="10" t="n"/>
      <c r="J709" s="10" t="n"/>
      <c r="K709" s="10" t="n"/>
      <c r="L709" s="10" t="n"/>
      <c r="M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H710" s="10" t="n"/>
      <c r="I710" s="10" t="n"/>
      <c r="J710" s="10" t="n"/>
      <c r="K710" s="10" t="n"/>
      <c r="L710" s="10" t="n"/>
      <c r="M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H711" s="10" t="n"/>
      <c r="I711" s="10" t="n"/>
      <c r="J711" s="10" t="n"/>
      <c r="K711" s="10" t="n"/>
      <c r="L711" s="10" t="n"/>
      <c r="M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H712" s="10" t="n"/>
      <c r="I712" s="10" t="n"/>
      <c r="J712" s="10" t="n"/>
      <c r="K712" s="10" t="n"/>
      <c r="L712" s="10" t="n"/>
      <c r="M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H713" s="10" t="n"/>
      <c r="I713" s="10" t="n"/>
      <c r="J713" s="10" t="n"/>
      <c r="K713" s="10" t="n"/>
      <c r="L713" s="10" t="n"/>
      <c r="M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H714" s="10" t="n"/>
      <c r="I714" s="10" t="n"/>
      <c r="J714" s="10" t="n"/>
      <c r="K714" s="10" t="n"/>
      <c r="L714" s="10" t="n"/>
      <c r="M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H715" s="10" t="n"/>
      <c r="I715" s="10" t="n"/>
      <c r="J715" s="10" t="n"/>
      <c r="K715" s="10" t="n"/>
      <c r="L715" s="10" t="n"/>
      <c r="M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H716" s="10" t="n"/>
      <c r="I716" s="10" t="n"/>
      <c r="J716" s="10" t="n"/>
      <c r="K716" s="10" t="n"/>
      <c r="L716" s="10" t="n"/>
      <c r="M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H717" s="10" t="n"/>
      <c r="I717" s="10" t="n"/>
      <c r="J717" s="10" t="n"/>
      <c r="K717" s="10" t="n"/>
      <c r="L717" s="10" t="n"/>
      <c r="M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H718" s="10" t="n"/>
      <c r="I718" s="10" t="n"/>
      <c r="J718" s="10" t="n"/>
      <c r="K718" s="10" t="n"/>
      <c r="L718" s="10" t="n"/>
      <c r="M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H719" s="10" t="n"/>
      <c r="I719" s="10" t="n"/>
      <c r="J719" s="10" t="n"/>
      <c r="K719" s="10" t="n"/>
      <c r="L719" s="10" t="n"/>
      <c r="M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H720" s="10" t="n"/>
      <c r="I720" s="10" t="n"/>
      <c r="J720" s="10" t="n"/>
      <c r="K720" s="10" t="n"/>
      <c r="L720" s="10" t="n"/>
      <c r="M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H721" s="10" t="n"/>
      <c r="I721" s="10" t="n"/>
      <c r="J721" s="10" t="n"/>
      <c r="K721" s="10" t="n"/>
      <c r="L721" s="10" t="n"/>
      <c r="M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H722" s="10" t="n"/>
      <c r="I722" s="10" t="n"/>
      <c r="J722" s="10" t="n"/>
      <c r="K722" s="10" t="n"/>
      <c r="L722" s="10" t="n"/>
      <c r="M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H723" s="10" t="n"/>
      <c r="I723" s="10" t="n"/>
      <c r="J723" s="10" t="n"/>
      <c r="K723" s="10" t="n"/>
      <c r="L723" s="10" t="n"/>
      <c r="M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H724" s="10" t="n"/>
      <c r="I724" s="10" t="n"/>
      <c r="J724" s="10" t="n"/>
      <c r="K724" s="10" t="n"/>
      <c r="L724" s="10" t="n"/>
      <c r="M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H725" s="10" t="n"/>
      <c r="I725" s="10" t="n"/>
      <c r="J725" s="10" t="n"/>
      <c r="K725" s="10" t="n"/>
      <c r="L725" s="10" t="n"/>
      <c r="M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H726" s="10" t="n"/>
      <c r="I726" s="10" t="n"/>
      <c r="J726" s="10" t="n"/>
      <c r="K726" s="10" t="n"/>
      <c r="L726" s="10" t="n"/>
      <c r="M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H727" s="10" t="n"/>
      <c r="I727" s="10" t="n"/>
      <c r="J727" s="10" t="n"/>
      <c r="K727" s="10" t="n"/>
      <c r="L727" s="10" t="n"/>
      <c r="M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H728" s="10" t="n"/>
      <c r="I728" s="10" t="n"/>
      <c r="J728" s="10" t="n"/>
      <c r="K728" s="10" t="n"/>
      <c r="L728" s="10" t="n"/>
      <c r="M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H729" s="10" t="n"/>
      <c r="I729" s="10" t="n"/>
      <c r="J729" s="10" t="n"/>
      <c r="K729" s="10" t="n"/>
      <c r="L729" s="10" t="n"/>
      <c r="M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H730" s="10" t="n"/>
      <c r="I730" s="10" t="n"/>
      <c r="J730" s="10" t="n"/>
      <c r="K730" s="10" t="n"/>
      <c r="L730" s="10" t="n"/>
      <c r="M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H731" s="10" t="n"/>
      <c r="I731" s="10" t="n"/>
      <c r="J731" s="10" t="n"/>
      <c r="K731" s="10" t="n"/>
      <c r="L731" s="10" t="n"/>
      <c r="M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H732" s="10" t="n"/>
      <c r="I732" s="10" t="n"/>
      <c r="J732" s="10" t="n"/>
      <c r="K732" s="10" t="n"/>
      <c r="L732" s="10" t="n"/>
      <c r="M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H733" s="10" t="n"/>
      <c r="I733" s="10" t="n"/>
      <c r="J733" s="10" t="n"/>
      <c r="K733" s="10" t="n"/>
      <c r="L733" s="10" t="n"/>
      <c r="M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H734" s="10" t="n"/>
      <c r="I734" s="10" t="n"/>
      <c r="J734" s="10" t="n"/>
      <c r="K734" s="10" t="n"/>
      <c r="L734" s="10" t="n"/>
      <c r="M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H735" s="10" t="n"/>
      <c r="I735" s="10" t="n"/>
      <c r="J735" s="10" t="n"/>
      <c r="K735" s="10" t="n"/>
      <c r="L735" s="10" t="n"/>
      <c r="M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H736" s="10" t="n"/>
      <c r="I736" s="10" t="n"/>
      <c r="J736" s="10" t="n"/>
      <c r="K736" s="10" t="n"/>
      <c r="L736" s="10" t="n"/>
      <c r="M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H737" s="10" t="n"/>
      <c r="I737" s="10" t="n"/>
      <c r="J737" s="10" t="n"/>
      <c r="K737" s="10" t="n"/>
      <c r="L737" s="10" t="n"/>
      <c r="M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H738" s="10" t="n"/>
      <c r="I738" s="10" t="n"/>
      <c r="J738" s="10" t="n"/>
      <c r="K738" s="10" t="n"/>
      <c r="L738" s="10" t="n"/>
      <c r="M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H739" s="10" t="n"/>
      <c r="I739" s="10" t="n"/>
      <c r="J739" s="10" t="n"/>
      <c r="K739" s="10" t="n"/>
      <c r="L739" s="10" t="n"/>
      <c r="M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H740" s="10" t="n"/>
      <c r="I740" s="10" t="n"/>
      <c r="J740" s="10" t="n"/>
      <c r="K740" s="10" t="n"/>
      <c r="L740" s="10" t="n"/>
      <c r="M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H741" s="10" t="n"/>
      <c r="I741" s="10" t="n"/>
      <c r="J741" s="10" t="n"/>
      <c r="K741" s="10" t="n"/>
      <c r="L741" s="10" t="n"/>
      <c r="M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H742" s="10" t="n"/>
      <c r="I742" s="10" t="n"/>
      <c r="J742" s="10" t="n"/>
      <c r="K742" s="10" t="n"/>
      <c r="L742" s="10" t="n"/>
      <c r="M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H743" s="10" t="n"/>
      <c r="I743" s="10" t="n"/>
      <c r="J743" s="10" t="n"/>
      <c r="K743" s="10" t="n"/>
      <c r="L743" s="10" t="n"/>
      <c r="M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H744" s="10" t="n"/>
      <c r="I744" s="10" t="n"/>
      <c r="J744" s="10" t="n"/>
      <c r="K744" s="10" t="n"/>
      <c r="L744" s="10" t="n"/>
      <c r="M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H745" s="10" t="n"/>
      <c r="I745" s="10" t="n"/>
      <c r="J745" s="10" t="n"/>
      <c r="K745" s="10" t="n"/>
      <c r="L745" s="10" t="n"/>
      <c r="M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H746" s="10" t="n"/>
      <c r="I746" s="10" t="n"/>
      <c r="J746" s="10" t="n"/>
      <c r="K746" s="10" t="n"/>
      <c r="L746" s="10" t="n"/>
      <c r="M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H747" s="10" t="n"/>
      <c r="I747" s="10" t="n"/>
      <c r="J747" s="10" t="n"/>
      <c r="K747" s="10" t="n"/>
      <c r="L747" s="10" t="n"/>
      <c r="M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H748" s="10" t="n"/>
      <c r="I748" s="10" t="n"/>
      <c r="J748" s="10" t="n"/>
      <c r="K748" s="10" t="n"/>
      <c r="L748" s="10" t="n"/>
      <c r="M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H749" s="10" t="n"/>
      <c r="I749" s="10" t="n"/>
      <c r="J749" s="10" t="n"/>
      <c r="K749" s="10" t="n"/>
      <c r="L749" s="10" t="n"/>
      <c r="M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H750" s="10" t="n"/>
      <c r="I750" s="10" t="n"/>
      <c r="J750" s="10" t="n"/>
      <c r="K750" s="10" t="n"/>
      <c r="L750" s="10" t="n"/>
      <c r="M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H751" s="10" t="n"/>
      <c r="I751" s="10" t="n"/>
      <c r="J751" s="10" t="n"/>
      <c r="K751" s="10" t="n"/>
      <c r="L751" s="10" t="n"/>
      <c r="M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H752" s="10" t="n"/>
      <c r="I752" s="10" t="n"/>
      <c r="J752" s="10" t="n"/>
      <c r="K752" s="10" t="n"/>
      <c r="L752" s="10" t="n"/>
      <c r="M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H753" s="10" t="n"/>
      <c r="I753" s="10" t="n"/>
      <c r="J753" s="10" t="n"/>
      <c r="K753" s="10" t="n"/>
      <c r="L753" s="10" t="n"/>
      <c r="M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H754" s="10" t="n"/>
      <c r="I754" s="10" t="n"/>
      <c r="J754" s="10" t="n"/>
      <c r="K754" s="10" t="n"/>
      <c r="L754" s="10" t="n"/>
      <c r="M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H755" s="10" t="n"/>
      <c r="I755" s="10" t="n"/>
      <c r="J755" s="10" t="n"/>
      <c r="K755" s="10" t="n"/>
      <c r="L755" s="10" t="n"/>
      <c r="M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H756" s="10" t="n"/>
      <c r="I756" s="10" t="n"/>
      <c r="J756" s="10" t="n"/>
      <c r="K756" s="10" t="n"/>
      <c r="L756" s="10" t="n"/>
      <c r="M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H757" s="10" t="n"/>
      <c r="I757" s="10" t="n"/>
      <c r="J757" s="10" t="n"/>
      <c r="K757" s="10" t="n"/>
      <c r="L757" s="10" t="n"/>
      <c r="M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H758" s="10" t="n"/>
      <c r="I758" s="10" t="n"/>
      <c r="J758" s="10" t="n"/>
      <c r="K758" s="10" t="n"/>
      <c r="L758" s="10" t="n"/>
      <c r="M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H759" s="10" t="n"/>
      <c r="I759" s="10" t="n"/>
      <c r="J759" s="10" t="n"/>
      <c r="K759" s="10" t="n"/>
      <c r="L759" s="10" t="n"/>
      <c r="M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H760" s="10" t="n"/>
      <c r="I760" s="10" t="n"/>
      <c r="J760" s="10" t="n"/>
      <c r="K760" s="10" t="n"/>
      <c r="L760" s="10" t="n"/>
      <c r="M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H761" s="10" t="n"/>
      <c r="I761" s="10" t="n"/>
      <c r="J761" s="10" t="n"/>
      <c r="K761" s="10" t="n"/>
      <c r="L761" s="10" t="n"/>
      <c r="M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H762" s="10" t="n"/>
      <c r="I762" s="10" t="n"/>
      <c r="J762" s="10" t="n"/>
      <c r="K762" s="10" t="n"/>
      <c r="L762" s="10" t="n"/>
      <c r="M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H763" s="10" t="n"/>
      <c r="I763" s="10" t="n"/>
      <c r="J763" s="10" t="n"/>
      <c r="K763" s="10" t="n"/>
      <c r="L763" s="10" t="n"/>
      <c r="M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H764" s="10" t="n"/>
      <c r="I764" s="10" t="n"/>
      <c r="J764" s="10" t="n"/>
      <c r="K764" s="10" t="n"/>
      <c r="L764" s="10" t="n"/>
      <c r="M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H765" s="10" t="n"/>
      <c r="I765" s="10" t="n"/>
      <c r="J765" s="10" t="n"/>
      <c r="K765" s="10" t="n"/>
      <c r="L765" s="10" t="n"/>
      <c r="M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H766" s="10" t="n"/>
      <c r="I766" s="10" t="n"/>
      <c r="J766" s="10" t="n"/>
      <c r="K766" s="10" t="n"/>
      <c r="L766" s="10" t="n"/>
      <c r="M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H767" s="10" t="n"/>
      <c r="I767" s="10" t="n"/>
      <c r="J767" s="10" t="n"/>
      <c r="K767" s="10" t="n"/>
      <c r="L767" s="10" t="n"/>
      <c r="M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H768" s="10" t="n"/>
      <c r="I768" s="10" t="n"/>
      <c r="J768" s="10" t="n"/>
      <c r="K768" s="10" t="n"/>
      <c r="L768" s="10" t="n"/>
      <c r="M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H769" s="10" t="n"/>
      <c r="I769" s="10" t="n"/>
      <c r="J769" s="10" t="n"/>
      <c r="K769" s="10" t="n"/>
      <c r="L769" s="10" t="n"/>
      <c r="M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H770" s="10" t="n"/>
      <c r="I770" s="10" t="n"/>
      <c r="J770" s="10" t="n"/>
      <c r="K770" s="10" t="n"/>
      <c r="L770" s="10" t="n"/>
      <c r="M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H771" s="10" t="n"/>
      <c r="I771" s="10" t="n"/>
      <c r="J771" s="10" t="n"/>
      <c r="K771" s="10" t="n"/>
      <c r="L771" s="10" t="n"/>
      <c r="M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H772" s="10" t="n"/>
      <c r="I772" s="10" t="n"/>
      <c r="J772" s="10" t="n"/>
      <c r="K772" s="10" t="n"/>
      <c r="L772" s="10" t="n"/>
      <c r="M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H773" s="10" t="n"/>
      <c r="I773" s="10" t="n"/>
      <c r="J773" s="10" t="n"/>
      <c r="K773" s="10" t="n"/>
      <c r="L773" s="10" t="n"/>
      <c r="M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H774" s="10" t="n"/>
      <c r="I774" s="10" t="n"/>
      <c r="J774" s="10" t="n"/>
      <c r="K774" s="10" t="n"/>
      <c r="L774" s="10" t="n"/>
      <c r="M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H775" s="10" t="n"/>
      <c r="I775" s="10" t="n"/>
      <c r="J775" s="10" t="n"/>
      <c r="K775" s="10" t="n"/>
      <c r="L775" s="10" t="n"/>
      <c r="M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H776" s="10" t="n"/>
      <c r="I776" s="10" t="n"/>
      <c r="J776" s="10" t="n"/>
      <c r="K776" s="10" t="n"/>
      <c r="L776" s="10" t="n"/>
      <c r="M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H777" s="10" t="n"/>
      <c r="I777" s="10" t="n"/>
      <c r="J777" s="10" t="n"/>
      <c r="K777" s="10" t="n"/>
      <c r="L777" s="10" t="n"/>
      <c r="M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H778" s="10" t="n"/>
      <c r="I778" s="10" t="n"/>
      <c r="J778" s="10" t="n"/>
      <c r="K778" s="10" t="n"/>
      <c r="L778" s="10" t="n"/>
      <c r="M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H779" s="10" t="n"/>
      <c r="I779" s="10" t="n"/>
      <c r="J779" s="10" t="n"/>
      <c r="K779" s="10" t="n"/>
      <c r="L779" s="10" t="n"/>
      <c r="M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H780" s="10" t="n"/>
      <c r="I780" s="10" t="n"/>
      <c r="J780" s="10" t="n"/>
      <c r="K780" s="10" t="n"/>
      <c r="L780" s="10" t="n"/>
      <c r="M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H781" s="10" t="n"/>
      <c r="I781" s="10" t="n"/>
      <c r="J781" s="10" t="n"/>
      <c r="K781" s="10" t="n"/>
      <c r="L781" s="10" t="n"/>
      <c r="M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H782" s="10" t="n"/>
      <c r="I782" s="10" t="n"/>
      <c r="J782" s="10" t="n"/>
      <c r="K782" s="10" t="n"/>
      <c r="L782" s="10" t="n"/>
      <c r="M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H783" s="10" t="n"/>
      <c r="I783" s="10" t="n"/>
      <c r="J783" s="10" t="n"/>
      <c r="K783" s="10" t="n"/>
      <c r="L783" s="10" t="n"/>
      <c r="M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H784" s="10" t="n"/>
      <c r="I784" s="10" t="n"/>
      <c r="J784" s="10" t="n"/>
      <c r="K784" s="10" t="n"/>
      <c r="L784" s="10" t="n"/>
      <c r="M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H785" s="10" t="n"/>
      <c r="I785" s="10" t="n"/>
      <c r="J785" s="10" t="n"/>
      <c r="K785" s="10" t="n"/>
      <c r="L785" s="10" t="n"/>
      <c r="M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H786" s="10" t="n"/>
      <c r="I786" s="10" t="n"/>
      <c r="J786" s="10" t="n"/>
      <c r="K786" s="10" t="n"/>
      <c r="L786" s="10" t="n"/>
      <c r="M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H787" s="10" t="n"/>
      <c r="I787" s="10" t="n"/>
      <c r="J787" s="10" t="n"/>
      <c r="K787" s="10" t="n"/>
      <c r="L787" s="10" t="n"/>
      <c r="M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H788" s="10" t="n"/>
      <c r="I788" s="10" t="n"/>
      <c r="J788" s="10" t="n"/>
      <c r="K788" s="10" t="n"/>
      <c r="L788" s="10" t="n"/>
      <c r="M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H789" s="10" t="n"/>
      <c r="I789" s="10" t="n"/>
      <c r="J789" s="10" t="n"/>
      <c r="K789" s="10" t="n"/>
      <c r="L789" s="10" t="n"/>
      <c r="M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H790" s="10" t="n"/>
      <c r="I790" s="10" t="n"/>
      <c r="J790" s="10" t="n"/>
      <c r="K790" s="10" t="n"/>
      <c r="L790" s="10" t="n"/>
      <c r="M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H791" s="10" t="n"/>
      <c r="I791" s="10" t="n"/>
      <c r="J791" s="10" t="n"/>
      <c r="K791" s="10" t="n"/>
      <c r="L791" s="10" t="n"/>
      <c r="M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H792" s="10" t="n"/>
      <c r="I792" s="10" t="n"/>
      <c r="J792" s="10" t="n"/>
      <c r="K792" s="10" t="n"/>
      <c r="L792" s="10" t="n"/>
      <c r="M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H793" s="10" t="n"/>
      <c r="I793" s="10" t="n"/>
      <c r="J793" s="10" t="n"/>
      <c r="K793" s="10" t="n"/>
      <c r="L793" s="10" t="n"/>
      <c r="M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H794" s="10" t="n"/>
      <c r="I794" s="10" t="n"/>
      <c r="J794" s="10" t="n"/>
      <c r="K794" s="10" t="n"/>
      <c r="L794" s="10" t="n"/>
      <c r="M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H795" s="10" t="n"/>
      <c r="I795" s="10" t="n"/>
      <c r="J795" s="10" t="n"/>
      <c r="K795" s="10" t="n"/>
      <c r="L795" s="10" t="n"/>
      <c r="M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H796" s="10" t="n"/>
      <c r="I796" s="10" t="n"/>
      <c r="J796" s="10" t="n"/>
      <c r="K796" s="10" t="n"/>
      <c r="L796" s="10" t="n"/>
      <c r="M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H797" s="10" t="n"/>
      <c r="I797" s="10" t="n"/>
      <c r="J797" s="10" t="n"/>
      <c r="K797" s="10" t="n"/>
      <c r="L797" s="10" t="n"/>
      <c r="M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H798" s="10" t="n"/>
      <c r="I798" s="10" t="n"/>
      <c r="J798" s="10" t="n"/>
      <c r="K798" s="10" t="n"/>
      <c r="L798" s="10" t="n"/>
      <c r="M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H799" s="10" t="n"/>
      <c r="I799" s="10" t="n"/>
      <c r="J799" s="10" t="n"/>
      <c r="K799" s="10" t="n"/>
      <c r="L799" s="10" t="n"/>
      <c r="M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H800" s="10" t="n"/>
      <c r="I800" s="10" t="n"/>
      <c r="J800" s="10" t="n"/>
      <c r="K800" s="10" t="n"/>
      <c r="L800" s="10" t="n"/>
      <c r="M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H801" s="10" t="n"/>
      <c r="I801" s="10" t="n"/>
      <c r="J801" s="10" t="n"/>
      <c r="K801" s="10" t="n"/>
      <c r="L801" s="10" t="n"/>
      <c r="M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H802" s="10" t="n"/>
      <c r="I802" s="10" t="n"/>
      <c r="J802" s="10" t="n"/>
      <c r="K802" s="10" t="n"/>
      <c r="L802" s="10" t="n"/>
      <c r="M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H803" s="10" t="n"/>
      <c r="I803" s="10" t="n"/>
      <c r="J803" s="10" t="n"/>
      <c r="K803" s="10" t="n"/>
      <c r="L803" s="10" t="n"/>
      <c r="M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H804" s="10" t="n"/>
      <c r="I804" s="10" t="n"/>
      <c r="J804" s="10" t="n"/>
      <c r="K804" s="10" t="n"/>
      <c r="L804" s="10" t="n"/>
      <c r="M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H805" s="10" t="n"/>
      <c r="I805" s="10" t="n"/>
      <c r="J805" s="10" t="n"/>
      <c r="K805" s="10" t="n"/>
      <c r="L805" s="10" t="n"/>
      <c r="M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H806" s="10" t="n"/>
      <c r="I806" s="10" t="n"/>
      <c r="J806" s="10" t="n"/>
      <c r="K806" s="10" t="n"/>
      <c r="L806" s="10" t="n"/>
      <c r="M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H807" s="10" t="n"/>
      <c r="I807" s="10" t="n"/>
      <c r="J807" s="10" t="n"/>
      <c r="K807" s="10" t="n"/>
      <c r="L807" s="10" t="n"/>
      <c r="M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H808" s="10" t="n"/>
      <c r="I808" s="10" t="n"/>
      <c r="J808" s="10" t="n"/>
      <c r="K808" s="10" t="n"/>
      <c r="L808" s="10" t="n"/>
      <c r="M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H809" s="10" t="n"/>
      <c r="I809" s="10" t="n"/>
      <c r="J809" s="10" t="n"/>
      <c r="K809" s="10" t="n"/>
      <c r="L809" s="10" t="n"/>
      <c r="M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H810" s="10" t="n"/>
      <c r="I810" s="10" t="n"/>
      <c r="J810" s="10" t="n"/>
      <c r="K810" s="10" t="n"/>
      <c r="L810" s="10" t="n"/>
      <c r="M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H811" s="10" t="n"/>
      <c r="I811" s="10" t="n"/>
      <c r="J811" s="10" t="n"/>
      <c r="K811" s="10" t="n"/>
      <c r="L811" s="10" t="n"/>
      <c r="M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H812" s="10" t="n"/>
      <c r="I812" s="10" t="n"/>
      <c r="J812" s="10" t="n"/>
      <c r="K812" s="10" t="n"/>
      <c r="L812" s="10" t="n"/>
      <c r="M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H813" s="10" t="n"/>
      <c r="I813" s="10" t="n"/>
      <c r="J813" s="10" t="n"/>
      <c r="K813" s="10" t="n"/>
      <c r="L813" s="10" t="n"/>
      <c r="M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H814" s="10" t="n"/>
      <c r="I814" s="10" t="n"/>
      <c r="J814" s="10" t="n"/>
      <c r="K814" s="10" t="n"/>
      <c r="L814" s="10" t="n"/>
      <c r="M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H815" s="10" t="n"/>
      <c r="I815" s="10" t="n"/>
      <c r="J815" s="10" t="n"/>
      <c r="K815" s="10" t="n"/>
      <c r="L815" s="10" t="n"/>
      <c r="M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H816" s="10" t="n"/>
      <c r="I816" s="10" t="n"/>
      <c r="J816" s="10" t="n"/>
      <c r="K816" s="10" t="n"/>
      <c r="L816" s="10" t="n"/>
      <c r="M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H817" s="10" t="n"/>
      <c r="I817" s="10" t="n"/>
      <c r="J817" s="10" t="n"/>
      <c r="K817" s="10" t="n"/>
      <c r="L817" s="10" t="n"/>
      <c r="M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H818" s="10" t="n"/>
      <c r="I818" s="10" t="n"/>
      <c r="J818" s="10" t="n"/>
      <c r="K818" s="10" t="n"/>
      <c r="L818" s="10" t="n"/>
      <c r="M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H819" s="10" t="n"/>
      <c r="I819" s="10" t="n"/>
      <c r="J819" s="10" t="n"/>
      <c r="K819" s="10" t="n"/>
      <c r="L819" s="10" t="n"/>
      <c r="M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H820" s="10" t="n"/>
      <c r="I820" s="10" t="n"/>
      <c r="J820" s="10" t="n"/>
      <c r="K820" s="10" t="n"/>
      <c r="L820" s="10" t="n"/>
      <c r="M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H821" s="10" t="n"/>
      <c r="I821" s="10" t="n"/>
      <c r="J821" s="10" t="n"/>
      <c r="K821" s="10" t="n"/>
      <c r="L821" s="10" t="n"/>
      <c r="M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H822" s="10" t="n"/>
      <c r="I822" s="10" t="n"/>
      <c r="J822" s="10" t="n"/>
      <c r="K822" s="10" t="n"/>
      <c r="L822" s="10" t="n"/>
      <c r="M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H823" s="10" t="n"/>
      <c r="I823" s="10" t="n"/>
      <c r="J823" s="10" t="n"/>
      <c r="K823" s="10" t="n"/>
      <c r="L823" s="10" t="n"/>
      <c r="M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H824" s="10" t="n"/>
      <c r="I824" s="10" t="n"/>
      <c r="J824" s="10" t="n"/>
      <c r="K824" s="10" t="n"/>
      <c r="L824" s="10" t="n"/>
      <c r="M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H825" s="10" t="n"/>
      <c r="I825" s="10" t="n"/>
      <c r="J825" s="10" t="n"/>
      <c r="K825" s="10" t="n"/>
      <c r="L825" s="10" t="n"/>
      <c r="M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H826" s="10" t="n"/>
      <c r="I826" s="10" t="n"/>
      <c r="J826" s="10" t="n"/>
      <c r="K826" s="10" t="n"/>
      <c r="L826" s="10" t="n"/>
      <c r="M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H827" s="10" t="n"/>
      <c r="I827" s="10" t="n"/>
      <c r="J827" s="10" t="n"/>
      <c r="K827" s="10" t="n"/>
      <c r="L827" s="10" t="n"/>
      <c r="M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H828" s="10" t="n"/>
      <c r="I828" s="10" t="n"/>
      <c r="J828" s="10" t="n"/>
      <c r="K828" s="10" t="n"/>
      <c r="L828" s="10" t="n"/>
      <c r="M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H829" s="10" t="n"/>
      <c r="I829" s="10" t="n"/>
      <c r="J829" s="10" t="n"/>
      <c r="K829" s="10" t="n"/>
      <c r="L829" s="10" t="n"/>
      <c r="M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H830" s="10" t="n"/>
      <c r="I830" s="10" t="n"/>
      <c r="J830" s="10" t="n"/>
      <c r="K830" s="10" t="n"/>
      <c r="L830" s="10" t="n"/>
      <c r="M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H831" s="10" t="n"/>
      <c r="I831" s="10" t="n"/>
      <c r="J831" s="10" t="n"/>
      <c r="K831" s="10" t="n"/>
      <c r="L831" s="10" t="n"/>
      <c r="M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H832" s="10" t="n"/>
      <c r="I832" s="10" t="n"/>
      <c r="J832" s="10" t="n"/>
      <c r="K832" s="10" t="n"/>
      <c r="L832" s="10" t="n"/>
      <c r="M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H833" s="10" t="n"/>
      <c r="I833" s="10" t="n"/>
      <c r="J833" s="10" t="n"/>
      <c r="K833" s="10" t="n"/>
      <c r="L833" s="10" t="n"/>
      <c r="M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H834" s="10" t="n"/>
      <c r="I834" s="10" t="n"/>
      <c r="J834" s="10" t="n"/>
      <c r="K834" s="10" t="n"/>
      <c r="L834" s="10" t="n"/>
      <c r="M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H835" s="10" t="n"/>
      <c r="I835" s="10" t="n"/>
      <c r="J835" s="10" t="n"/>
      <c r="K835" s="10" t="n"/>
      <c r="L835" s="10" t="n"/>
      <c r="M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H836" s="10" t="n"/>
      <c r="I836" s="10" t="n"/>
      <c r="J836" s="10" t="n"/>
      <c r="K836" s="10" t="n"/>
      <c r="L836" s="10" t="n"/>
      <c r="M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H837" s="10" t="n"/>
      <c r="I837" s="10" t="n"/>
      <c r="J837" s="10" t="n"/>
      <c r="K837" s="10" t="n"/>
      <c r="L837" s="10" t="n"/>
      <c r="M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H838" s="10" t="n"/>
      <c r="I838" s="10" t="n"/>
      <c r="J838" s="10" t="n"/>
      <c r="K838" s="10" t="n"/>
      <c r="L838" s="10" t="n"/>
      <c r="M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H839" s="10" t="n"/>
      <c r="I839" s="10" t="n"/>
      <c r="J839" s="10" t="n"/>
      <c r="K839" s="10" t="n"/>
      <c r="L839" s="10" t="n"/>
      <c r="M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H840" s="10" t="n"/>
      <c r="I840" s="10" t="n"/>
      <c r="J840" s="10" t="n"/>
      <c r="K840" s="10" t="n"/>
      <c r="L840" s="10" t="n"/>
      <c r="M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H841" s="10" t="n"/>
      <c r="I841" s="10" t="n"/>
      <c r="J841" s="10" t="n"/>
      <c r="K841" s="10" t="n"/>
      <c r="L841" s="10" t="n"/>
      <c r="M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H842" s="10" t="n"/>
      <c r="I842" s="10" t="n"/>
      <c r="J842" s="10" t="n"/>
      <c r="K842" s="10" t="n"/>
      <c r="L842" s="10" t="n"/>
      <c r="M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H843" s="10" t="n"/>
      <c r="I843" s="10" t="n"/>
      <c r="J843" s="10" t="n"/>
      <c r="K843" s="10" t="n"/>
      <c r="L843" s="10" t="n"/>
      <c r="M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H844" s="10" t="n"/>
      <c r="I844" s="10" t="n"/>
      <c r="J844" s="10" t="n"/>
      <c r="K844" s="10" t="n"/>
      <c r="L844" s="10" t="n"/>
      <c r="M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H845" s="10" t="n"/>
      <c r="I845" s="10" t="n"/>
      <c r="J845" s="10" t="n"/>
      <c r="K845" s="10" t="n"/>
      <c r="L845" s="10" t="n"/>
      <c r="M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H846" s="10" t="n"/>
      <c r="I846" s="10" t="n"/>
      <c r="J846" s="10" t="n"/>
      <c r="K846" s="10" t="n"/>
      <c r="L846" s="10" t="n"/>
      <c r="M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H847" s="10" t="n"/>
      <c r="I847" s="10" t="n"/>
      <c r="J847" s="10" t="n"/>
      <c r="K847" s="10" t="n"/>
      <c r="L847" s="10" t="n"/>
      <c r="M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H848" s="10" t="n"/>
      <c r="I848" s="10" t="n"/>
      <c r="J848" s="10" t="n"/>
      <c r="K848" s="10" t="n"/>
      <c r="L848" s="10" t="n"/>
      <c r="M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H849" s="10" t="n"/>
      <c r="I849" s="10" t="n"/>
      <c r="J849" s="10" t="n"/>
      <c r="K849" s="10" t="n"/>
      <c r="L849" s="10" t="n"/>
      <c r="M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H850" s="10" t="n"/>
      <c r="I850" s="10" t="n"/>
      <c r="J850" s="10" t="n"/>
      <c r="K850" s="10" t="n"/>
      <c r="L850" s="10" t="n"/>
      <c r="M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H851" s="10" t="n"/>
      <c r="I851" s="10" t="n"/>
      <c r="J851" s="10" t="n"/>
      <c r="K851" s="10" t="n"/>
      <c r="L851" s="10" t="n"/>
      <c r="M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H852" s="10" t="n"/>
      <c r="I852" s="10" t="n"/>
      <c r="J852" s="10" t="n"/>
      <c r="K852" s="10" t="n"/>
      <c r="L852" s="10" t="n"/>
      <c r="M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H853" s="10" t="n"/>
      <c r="I853" s="10" t="n"/>
      <c r="J853" s="10" t="n"/>
      <c r="K853" s="10" t="n"/>
      <c r="L853" s="10" t="n"/>
      <c r="M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H854" s="10" t="n"/>
      <c r="I854" s="10" t="n"/>
      <c r="J854" s="10" t="n"/>
      <c r="K854" s="10" t="n"/>
      <c r="L854" s="10" t="n"/>
      <c r="M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H855" s="10" t="n"/>
      <c r="I855" s="10" t="n"/>
      <c r="J855" s="10" t="n"/>
      <c r="K855" s="10" t="n"/>
      <c r="L855" s="10" t="n"/>
      <c r="M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H856" s="10" t="n"/>
      <c r="I856" s="10" t="n"/>
      <c r="J856" s="10" t="n"/>
      <c r="K856" s="10" t="n"/>
      <c r="L856" s="10" t="n"/>
      <c r="M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H857" s="10" t="n"/>
      <c r="I857" s="10" t="n"/>
      <c r="J857" s="10" t="n"/>
      <c r="K857" s="10" t="n"/>
      <c r="L857" s="10" t="n"/>
      <c r="M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H858" s="10" t="n"/>
      <c r="I858" s="10" t="n"/>
      <c r="J858" s="10" t="n"/>
      <c r="K858" s="10" t="n"/>
      <c r="L858" s="10" t="n"/>
      <c r="M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H859" s="10" t="n"/>
      <c r="I859" s="10" t="n"/>
      <c r="J859" s="10" t="n"/>
      <c r="K859" s="10" t="n"/>
      <c r="L859" s="10" t="n"/>
      <c r="M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H860" s="10" t="n"/>
      <c r="I860" s="10" t="n"/>
      <c r="J860" s="10" t="n"/>
      <c r="K860" s="10" t="n"/>
      <c r="L860" s="10" t="n"/>
      <c r="M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H861" s="10" t="n"/>
      <c r="I861" s="10" t="n"/>
      <c r="J861" s="10" t="n"/>
      <c r="K861" s="10" t="n"/>
      <c r="L861" s="10" t="n"/>
      <c r="M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H862" s="10" t="n"/>
      <c r="I862" s="10" t="n"/>
      <c r="J862" s="10" t="n"/>
      <c r="K862" s="10" t="n"/>
      <c r="L862" s="10" t="n"/>
      <c r="M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H863" s="10" t="n"/>
      <c r="I863" s="10" t="n"/>
      <c r="J863" s="10" t="n"/>
      <c r="K863" s="10" t="n"/>
      <c r="L863" s="10" t="n"/>
      <c r="M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H864" s="10" t="n"/>
      <c r="I864" s="10" t="n"/>
      <c r="J864" s="10" t="n"/>
      <c r="K864" s="10" t="n"/>
      <c r="L864" s="10" t="n"/>
      <c r="M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H865" s="10" t="n"/>
      <c r="I865" s="10" t="n"/>
      <c r="J865" s="10" t="n"/>
      <c r="K865" s="10" t="n"/>
      <c r="L865" s="10" t="n"/>
      <c r="M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H866" s="10" t="n"/>
      <c r="I866" s="10" t="n"/>
      <c r="J866" s="10" t="n"/>
      <c r="K866" s="10" t="n"/>
      <c r="L866" s="10" t="n"/>
      <c r="M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H867" s="10" t="n"/>
      <c r="I867" s="10" t="n"/>
      <c r="J867" s="10" t="n"/>
      <c r="K867" s="10" t="n"/>
      <c r="L867" s="10" t="n"/>
      <c r="M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H868" s="10" t="n"/>
      <c r="I868" s="10" t="n"/>
      <c r="J868" s="10" t="n"/>
      <c r="K868" s="10" t="n"/>
      <c r="L868" s="10" t="n"/>
      <c r="M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H869" s="10" t="n"/>
      <c r="I869" s="10" t="n"/>
      <c r="J869" s="10" t="n"/>
      <c r="K869" s="10" t="n"/>
      <c r="L869" s="10" t="n"/>
      <c r="M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H870" s="10" t="n"/>
      <c r="I870" s="10" t="n"/>
      <c r="J870" s="10" t="n"/>
      <c r="K870" s="10" t="n"/>
      <c r="L870" s="10" t="n"/>
      <c r="M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H871" s="10" t="n"/>
      <c r="I871" s="10" t="n"/>
      <c r="J871" s="10" t="n"/>
      <c r="K871" s="10" t="n"/>
      <c r="L871" s="10" t="n"/>
      <c r="M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H872" s="10" t="n"/>
      <c r="I872" s="10" t="n"/>
      <c r="J872" s="10" t="n"/>
      <c r="K872" s="10" t="n"/>
      <c r="L872" s="10" t="n"/>
      <c r="M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H873" s="10" t="n"/>
      <c r="I873" s="10" t="n"/>
      <c r="J873" s="10" t="n"/>
      <c r="K873" s="10" t="n"/>
      <c r="L873" s="10" t="n"/>
      <c r="M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H874" s="10" t="n"/>
      <c r="I874" s="10" t="n"/>
      <c r="J874" s="10" t="n"/>
      <c r="K874" s="10" t="n"/>
      <c r="L874" s="10" t="n"/>
      <c r="M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H875" s="10" t="n"/>
      <c r="I875" s="10" t="n"/>
      <c r="J875" s="10" t="n"/>
      <c r="K875" s="10" t="n"/>
      <c r="L875" s="10" t="n"/>
      <c r="M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H876" s="10" t="n"/>
      <c r="I876" s="10" t="n"/>
      <c r="J876" s="10" t="n"/>
      <c r="K876" s="10" t="n"/>
      <c r="L876" s="10" t="n"/>
      <c r="M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H877" s="10" t="n"/>
      <c r="I877" s="10" t="n"/>
      <c r="J877" s="10" t="n"/>
      <c r="K877" s="10" t="n"/>
      <c r="L877" s="10" t="n"/>
      <c r="M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H878" s="10" t="n"/>
      <c r="I878" s="10" t="n"/>
      <c r="J878" s="10" t="n"/>
      <c r="K878" s="10" t="n"/>
      <c r="L878" s="10" t="n"/>
      <c r="M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H879" s="10" t="n"/>
      <c r="I879" s="10" t="n"/>
      <c r="J879" s="10" t="n"/>
      <c r="K879" s="10" t="n"/>
      <c r="L879" s="10" t="n"/>
      <c r="M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H880" s="10" t="n"/>
      <c r="I880" s="10" t="n"/>
      <c r="J880" s="10" t="n"/>
      <c r="K880" s="10" t="n"/>
      <c r="L880" s="10" t="n"/>
      <c r="M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H881" s="10" t="n"/>
      <c r="I881" s="10" t="n"/>
      <c r="J881" s="10" t="n"/>
      <c r="K881" s="10" t="n"/>
      <c r="L881" s="10" t="n"/>
      <c r="M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H882" s="10" t="n"/>
      <c r="I882" s="10" t="n"/>
      <c r="J882" s="10" t="n"/>
      <c r="K882" s="10" t="n"/>
      <c r="L882" s="10" t="n"/>
      <c r="M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H883" s="10" t="n"/>
      <c r="I883" s="10" t="n"/>
      <c r="J883" s="10" t="n"/>
      <c r="K883" s="10" t="n"/>
      <c r="L883" s="10" t="n"/>
      <c r="M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H884" s="10" t="n"/>
      <c r="I884" s="10" t="n"/>
      <c r="J884" s="10" t="n"/>
      <c r="K884" s="10" t="n"/>
      <c r="L884" s="10" t="n"/>
      <c r="M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H885" s="10" t="n"/>
      <c r="I885" s="10" t="n"/>
      <c r="J885" s="10" t="n"/>
      <c r="K885" s="10" t="n"/>
      <c r="L885" s="10" t="n"/>
      <c r="M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H886" s="10" t="n"/>
      <c r="I886" s="10" t="n"/>
      <c r="J886" s="10" t="n"/>
      <c r="K886" s="10" t="n"/>
      <c r="L886" s="10" t="n"/>
      <c r="M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H887" s="10" t="n"/>
      <c r="I887" s="10" t="n"/>
      <c r="J887" s="10" t="n"/>
      <c r="K887" s="10" t="n"/>
      <c r="L887" s="10" t="n"/>
      <c r="M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H888" s="10" t="n"/>
      <c r="I888" s="10" t="n"/>
      <c r="J888" s="10" t="n"/>
      <c r="K888" s="10" t="n"/>
      <c r="L888" s="10" t="n"/>
      <c r="M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H889" s="10" t="n"/>
      <c r="I889" s="10" t="n"/>
      <c r="J889" s="10" t="n"/>
      <c r="K889" s="10" t="n"/>
      <c r="L889" s="10" t="n"/>
      <c r="M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H890" s="10" t="n"/>
      <c r="I890" s="10" t="n"/>
      <c r="J890" s="10" t="n"/>
      <c r="K890" s="10" t="n"/>
      <c r="L890" s="10" t="n"/>
      <c r="M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H891" s="10" t="n"/>
      <c r="I891" s="10" t="n"/>
      <c r="J891" s="10" t="n"/>
      <c r="K891" s="10" t="n"/>
      <c r="L891" s="10" t="n"/>
      <c r="M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H892" s="10" t="n"/>
      <c r="I892" s="10" t="n"/>
      <c r="J892" s="10" t="n"/>
      <c r="K892" s="10" t="n"/>
      <c r="L892" s="10" t="n"/>
      <c r="M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H893" s="10" t="n"/>
      <c r="I893" s="10" t="n"/>
      <c r="J893" s="10" t="n"/>
      <c r="K893" s="10" t="n"/>
      <c r="L893" s="10" t="n"/>
      <c r="M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H894" s="10" t="n"/>
      <c r="I894" s="10" t="n"/>
      <c r="J894" s="10" t="n"/>
      <c r="K894" s="10" t="n"/>
      <c r="L894" s="10" t="n"/>
      <c r="M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H895" s="10" t="n"/>
      <c r="I895" s="10" t="n"/>
      <c r="J895" s="10" t="n"/>
      <c r="K895" s="10" t="n"/>
      <c r="L895" s="10" t="n"/>
      <c r="M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H896" s="10" t="n"/>
      <c r="I896" s="10" t="n"/>
      <c r="J896" s="10" t="n"/>
      <c r="K896" s="10" t="n"/>
      <c r="L896" s="10" t="n"/>
      <c r="M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H897" s="10" t="n"/>
      <c r="I897" s="10" t="n"/>
      <c r="J897" s="10" t="n"/>
      <c r="K897" s="10" t="n"/>
      <c r="L897" s="10" t="n"/>
      <c r="M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H898" s="10" t="n"/>
      <c r="I898" s="10" t="n"/>
      <c r="J898" s="10" t="n"/>
      <c r="K898" s="10" t="n"/>
      <c r="L898" s="10" t="n"/>
      <c r="M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H899" s="10" t="n"/>
      <c r="I899" s="10" t="n"/>
      <c r="J899" s="10" t="n"/>
      <c r="K899" s="10" t="n"/>
      <c r="L899" s="10" t="n"/>
      <c r="M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H900" s="10" t="n"/>
      <c r="I900" s="10" t="n"/>
      <c r="J900" s="10" t="n"/>
      <c r="K900" s="10" t="n"/>
      <c r="L900" s="10" t="n"/>
      <c r="M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H901" s="10" t="n"/>
      <c r="I901" s="10" t="n"/>
      <c r="J901" s="10" t="n"/>
      <c r="K901" s="10" t="n"/>
      <c r="L901" s="10" t="n"/>
      <c r="M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H902" s="10" t="n"/>
      <c r="I902" s="10" t="n"/>
      <c r="J902" s="10" t="n"/>
      <c r="K902" s="10" t="n"/>
      <c r="L902" s="10" t="n"/>
      <c r="M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H903" s="10" t="n"/>
      <c r="I903" s="10" t="n"/>
      <c r="J903" s="10" t="n"/>
      <c r="K903" s="10" t="n"/>
      <c r="L903" s="10" t="n"/>
      <c r="M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H904" s="10" t="n"/>
      <c r="I904" s="10" t="n"/>
      <c r="J904" s="10" t="n"/>
      <c r="K904" s="10" t="n"/>
      <c r="L904" s="10" t="n"/>
      <c r="M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H905" s="10" t="n"/>
      <c r="I905" s="10" t="n"/>
      <c r="J905" s="10" t="n"/>
      <c r="K905" s="10" t="n"/>
      <c r="L905" s="10" t="n"/>
      <c r="M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H906" s="10" t="n"/>
      <c r="I906" s="10" t="n"/>
      <c r="J906" s="10" t="n"/>
      <c r="K906" s="10" t="n"/>
      <c r="L906" s="10" t="n"/>
      <c r="M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H907" s="10" t="n"/>
      <c r="I907" s="10" t="n"/>
      <c r="J907" s="10" t="n"/>
      <c r="K907" s="10" t="n"/>
      <c r="L907" s="10" t="n"/>
      <c r="M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H908" s="10" t="n"/>
      <c r="I908" s="10" t="n"/>
      <c r="J908" s="10" t="n"/>
      <c r="K908" s="10" t="n"/>
      <c r="L908" s="10" t="n"/>
      <c r="M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H909" s="10" t="n"/>
      <c r="I909" s="10" t="n"/>
      <c r="J909" s="10" t="n"/>
      <c r="K909" s="10" t="n"/>
      <c r="L909" s="10" t="n"/>
      <c r="M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H910" s="10" t="n"/>
      <c r="I910" s="10" t="n"/>
      <c r="J910" s="10" t="n"/>
      <c r="K910" s="10" t="n"/>
      <c r="L910" s="10" t="n"/>
      <c r="M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H911" s="10" t="n"/>
      <c r="I911" s="10" t="n"/>
      <c r="J911" s="10" t="n"/>
      <c r="K911" s="10" t="n"/>
      <c r="L911" s="10" t="n"/>
      <c r="M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H912" s="10" t="n"/>
      <c r="I912" s="10" t="n"/>
      <c r="J912" s="10" t="n"/>
      <c r="K912" s="10" t="n"/>
      <c r="L912" s="10" t="n"/>
      <c r="M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H913" s="10" t="n"/>
      <c r="I913" s="10" t="n"/>
      <c r="J913" s="10" t="n"/>
      <c r="K913" s="10" t="n"/>
      <c r="L913" s="10" t="n"/>
      <c r="M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H914" s="10" t="n"/>
      <c r="I914" s="10" t="n"/>
      <c r="J914" s="10" t="n"/>
      <c r="K914" s="10" t="n"/>
      <c r="L914" s="10" t="n"/>
      <c r="M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H915" s="10" t="n"/>
      <c r="I915" s="10" t="n"/>
      <c r="J915" s="10" t="n"/>
      <c r="K915" s="10" t="n"/>
      <c r="L915" s="10" t="n"/>
      <c r="M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H916" s="10" t="n"/>
      <c r="I916" s="10" t="n"/>
      <c r="J916" s="10" t="n"/>
      <c r="K916" s="10" t="n"/>
      <c r="L916" s="10" t="n"/>
      <c r="M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H917" s="10" t="n"/>
      <c r="I917" s="10" t="n"/>
      <c r="J917" s="10" t="n"/>
      <c r="K917" s="10" t="n"/>
      <c r="L917" s="10" t="n"/>
      <c r="M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H918" s="10" t="n"/>
      <c r="I918" s="10" t="n"/>
      <c r="J918" s="10" t="n"/>
      <c r="K918" s="10" t="n"/>
      <c r="L918" s="10" t="n"/>
      <c r="M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H919" s="10" t="n"/>
      <c r="I919" s="10" t="n"/>
      <c r="J919" s="10" t="n"/>
      <c r="K919" s="10" t="n"/>
      <c r="L919" s="10" t="n"/>
      <c r="M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H920" s="10" t="n"/>
      <c r="I920" s="10" t="n"/>
      <c r="J920" s="10" t="n"/>
      <c r="K920" s="10" t="n"/>
      <c r="L920" s="10" t="n"/>
      <c r="M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H921" s="10" t="n"/>
      <c r="I921" s="10" t="n"/>
      <c r="J921" s="10" t="n"/>
      <c r="K921" s="10" t="n"/>
      <c r="L921" s="10" t="n"/>
      <c r="M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H922" s="10" t="n"/>
      <c r="I922" s="10" t="n"/>
      <c r="J922" s="10" t="n"/>
      <c r="K922" s="10" t="n"/>
      <c r="L922" s="10" t="n"/>
      <c r="M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H923" s="10" t="n"/>
      <c r="I923" s="10" t="n"/>
      <c r="J923" s="10" t="n"/>
      <c r="K923" s="10" t="n"/>
      <c r="L923" s="10" t="n"/>
      <c r="M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H924" s="10" t="n"/>
      <c r="I924" s="10" t="n"/>
      <c r="J924" s="10" t="n"/>
      <c r="K924" s="10" t="n"/>
      <c r="L924" s="10" t="n"/>
      <c r="M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H925" s="10" t="n"/>
      <c r="I925" s="10" t="n"/>
      <c r="J925" s="10" t="n"/>
      <c r="K925" s="10" t="n"/>
      <c r="L925" s="10" t="n"/>
      <c r="M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H926" s="10" t="n"/>
      <c r="I926" s="10" t="n"/>
      <c r="J926" s="10" t="n"/>
      <c r="K926" s="10" t="n"/>
      <c r="L926" s="10" t="n"/>
      <c r="M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H927" s="10" t="n"/>
      <c r="I927" s="10" t="n"/>
      <c r="J927" s="10" t="n"/>
      <c r="K927" s="10" t="n"/>
      <c r="L927" s="10" t="n"/>
      <c r="M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H928" s="10" t="n"/>
      <c r="I928" s="10" t="n"/>
      <c r="J928" s="10" t="n"/>
      <c r="K928" s="10" t="n"/>
      <c r="L928" s="10" t="n"/>
      <c r="M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H929" s="10" t="n"/>
      <c r="I929" s="10" t="n"/>
      <c r="J929" s="10" t="n"/>
      <c r="K929" s="10" t="n"/>
      <c r="L929" s="10" t="n"/>
      <c r="M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H930" s="10" t="n"/>
      <c r="I930" s="10" t="n"/>
      <c r="J930" s="10" t="n"/>
      <c r="K930" s="10" t="n"/>
      <c r="L930" s="10" t="n"/>
      <c r="M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H931" s="10" t="n"/>
      <c r="I931" s="10" t="n"/>
      <c r="J931" s="10" t="n"/>
      <c r="K931" s="10" t="n"/>
      <c r="L931" s="10" t="n"/>
      <c r="M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H932" s="10" t="n"/>
      <c r="I932" s="10" t="n"/>
      <c r="J932" s="10" t="n"/>
      <c r="K932" s="10" t="n"/>
      <c r="L932" s="10" t="n"/>
      <c r="M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H933" s="10" t="n"/>
      <c r="I933" s="10" t="n"/>
      <c r="J933" s="10" t="n"/>
      <c r="K933" s="10" t="n"/>
      <c r="L933" s="10" t="n"/>
      <c r="M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H934" s="10" t="n"/>
      <c r="I934" s="10" t="n"/>
      <c r="J934" s="10" t="n"/>
      <c r="K934" s="10" t="n"/>
      <c r="L934" s="10" t="n"/>
      <c r="M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H935" s="10" t="n"/>
      <c r="I935" s="10" t="n"/>
      <c r="J935" s="10" t="n"/>
      <c r="K935" s="10" t="n"/>
      <c r="L935" s="10" t="n"/>
      <c r="M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H936" s="10" t="n"/>
      <c r="I936" s="10" t="n"/>
      <c r="J936" s="10" t="n"/>
      <c r="K936" s="10" t="n"/>
      <c r="L936" s="10" t="n"/>
      <c r="M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H937" s="10" t="n"/>
      <c r="I937" s="10" t="n"/>
      <c r="J937" s="10" t="n"/>
      <c r="K937" s="10" t="n"/>
      <c r="L937" s="10" t="n"/>
      <c r="M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H938" s="10" t="n"/>
      <c r="I938" s="10" t="n"/>
      <c r="J938" s="10" t="n"/>
      <c r="K938" s="10" t="n"/>
      <c r="L938" s="10" t="n"/>
      <c r="M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H939" s="10" t="n"/>
      <c r="I939" s="10" t="n"/>
      <c r="J939" s="10" t="n"/>
      <c r="K939" s="10" t="n"/>
      <c r="L939" s="10" t="n"/>
      <c r="M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H940" s="10" t="n"/>
      <c r="I940" s="10" t="n"/>
      <c r="J940" s="10" t="n"/>
      <c r="K940" s="10" t="n"/>
      <c r="L940" s="10" t="n"/>
      <c r="M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H941" s="10" t="n"/>
      <c r="I941" s="10" t="n"/>
      <c r="J941" s="10" t="n"/>
      <c r="K941" s="10" t="n"/>
      <c r="L941" s="10" t="n"/>
      <c r="M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H942" s="10" t="n"/>
      <c r="I942" s="10" t="n"/>
      <c r="J942" s="10" t="n"/>
      <c r="K942" s="10" t="n"/>
      <c r="L942" s="10" t="n"/>
      <c r="M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H943" s="10" t="n"/>
      <c r="I943" s="10" t="n"/>
      <c r="J943" s="10" t="n"/>
      <c r="K943" s="10" t="n"/>
      <c r="L943" s="10" t="n"/>
      <c r="M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H944" s="10" t="n"/>
      <c r="I944" s="10" t="n"/>
      <c r="J944" s="10" t="n"/>
      <c r="K944" s="10" t="n"/>
      <c r="L944" s="10" t="n"/>
      <c r="M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H945" s="10" t="n"/>
      <c r="I945" s="10" t="n"/>
      <c r="J945" s="10" t="n"/>
      <c r="K945" s="10" t="n"/>
      <c r="L945" s="10" t="n"/>
      <c r="M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H946" s="10" t="n"/>
      <c r="I946" s="10" t="n"/>
      <c r="J946" s="10" t="n"/>
      <c r="K946" s="10" t="n"/>
      <c r="L946" s="10" t="n"/>
      <c r="M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H947" s="10" t="n"/>
      <c r="I947" s="10" t="n"/>
      <c r="J947" s="10" t="n"/>
      <c r="K947" s="10" t="n"/>
      <c r="L947" s="10" t="n"/>
      <c r="M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H948" s="10" t="n"/>
      <c r="I948" s="10" t="n"/>
      <c r="J948" s="10" t="n"/>
      <c r="K948" s="10" t="n"/>
      <c r="L948" s="10" t="n"/>
      <c r="M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H949" s="10" t="n"/>
      <c r="I949" s="10" t="n"/>
      <c r="J949" s="10" t="n"/>
      <c r="K949" s="10" t="n"/>
      <c r="L949" s="10" t="n"/>
      <c r="M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H950" s="10" t="n"/>
      <c r="I950" s="10" t="n"/>
      <c r="J950" s="10" t="n"/>
      <c r="K950" s="10" t="n"/>
      <c r="L950" s="10" t="n"/>
      <c r="M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H951" s="10" t="n"/>
      <c r="I951" s="10" t="n"/>
      <c r="J951" s="10" t="n"/>
      <c r="K951" s="10" t="n"/>
      <c r="L951" s="10" t="n"/>
      <c r="M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H952" s="10" t="n"/>
      <c r="I952" s="10" t="n"/>
      <c r="J952" s="10" t="n"/>
      <c r="K952" s="10" t="n"/>
      <c r="L952" s="10" t="n"/>
      <c r="M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H953" s="10" t="n"/>
      <c r="I953" s="10" t="n"/>
      <c r="J953" s="10" t="n"/>
      <c r="K953" s="10" t="n"/>
      <c r="L953" s="10" t="n"/>
      <c r="M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H954" s="10" t="n"/>
      <c r="I954" s="10" t="n"/>
      <c r="J954" s="10" t="n"/>
      <c r="K954" s="10" t="n"/>
      <c r="L954" s="10" t="n"/>
      <c r="M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H955" s="10" t="n"/>
      <c r="I955" s="10" t="n"/>
      <c r="J955" s="10" t="n"/>
      <c r="K955" s="10" t="n"/>
      <c r="L955" s="10" t="n"/>
      <c r="M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H956" s="10" t="n"/>
      <c r="I956" s="10" t="n"/>
      <c r="J956" s="10" t="n"/>
      <c r="K956" s="10" t="n"/>
      <c r="L956" s="10" t="n"/>
      <c r="M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H957" s="10" t="n"/>
      <c r="I957" s="10" t="n"/>
      <c r="J957" s="10" t="n"/>
      <c r="K957" s="10" t="n"/>
      <c r="L957" s="10" t="n"/>
      <c r="M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H958" s="10" t="n"/>
      <c r="I958" s="10" t="n"/>
      <c r="J958" s="10" t="n"/>
      <c r="K958" s="10" t="n"/>
      <c r="L958" s="10" t="n"/>
      <c r="M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H959" s="10" t="n"/>
      <c r="I959" s="10" t="n"/>
      <c r="J959" s="10" t="n"/>
      <c r="K959" s="10" t="n"/>
      <c r="L959" s="10" t="n"/>
      <c r="M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H960" s="10" t="n"/>
      <c r="I960" s="10" t="n"/>
      <c r="J960" s="10" t="n"/>
      <c r="K960" s="10" t="n"/>
      <c r="L960" s="10" t="n"/>
      <c r="M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H961" s="10" t="n"/>
      <c r="I961" s="10" t="n"/>
      <c r="J961" s="10" t="n"/>
      <c r="K961" s="10" t="n"/>
      <c r="L961" s="10" t="n"/>
      <c r="M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H962" s="10" t="n"/>
      <c r="I962" s="10" t="n"/>
      <c r="J962" s="10" t="n"/>
      <c r="K962" s="10" t="n"/>
      <c r="L962" s="10" t="n"/>
      <c r="M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H963" s="10" t="n"/>
      <c r="I963" s="10" t="n"/>
      <c r="J963" s="10" t="n"/>
      <c r="K963" s="10" t="n"/>
      <c r="L963" s="10" t="n"/>
      <c r="M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H964" s="10" t="n"/>
      <c r="I964" s="10" t="n"/>
      <c r="J964" s="10" t="n"/>
      <c r="K964" s="10" t="n"/>
      <c r="L964" s="10" t="n"/>
      <c r="M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H965" s="10" t="n"/>
      <c r="I965" s="10" t="n"/>
      <c r="J965" s="10" t="n"/>
      <c r="K965" s="10" t="n"/>
      <c r="L965" s="10" t="n"/>
      <c r="M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H966" s="10" t="n"/>
      <c r="I966" s="10" t="n"/>
      <c r="J966" s="10" t="n"/>
      <c r="K966" s="10" t="n"/>
      <c r="L966" s="10" t="n"/>
      <c r="M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H967" s="10" t="n"/>
      <c r="I967" s="10" t="n"/>
      <c r="J967" s="10" t="n"/>
      <c r="K967" s="10" t="n"/>
      <c r="L967" s="10" t="n"/>
      <c r="M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H968" s="10" t="n"/>
      <c r="I968" s="10" t="n"/>
      <c r="J968" s="10" t="n"/>
      <c r="K968" s="10" t="n"/>
      <c r="L968" s="10" t="n"/>
      <c r="M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H969" s="10" t="n"/>
      <c r="I969" s="10" t="n"/>
      <c r="J969" s="10" t="n"/>
      <c r="K969" s="10" t="n"/>
      <c r="L969" s="10" t="n"/>
      <c r="M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H970" s="10" t="n"/>
      <c r="I970" s="10" t="n"/>
      <c r="J970" s="10" t="n"/>
      <c r="K970" s="10" t="n"/>
      <c r="L970" s="10" t="n"/>
      <c r="M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H971" s="10" t="n"/>
      <c r="I971" s="10" t="n"/>
      <c r="J971" s="10" t="n"/>
      <c r="K971" s="10" t="n"/>
      <c r="L971" s="10" t="n"/>
      <c r="M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H972" s="10" t="n"/>
      <c r="I972" s="10" t="n"/>
      <c r="J972" s="10" t="n"/>
      <c r="K972" s="10" t="n"/>
      <c r="L972" s="10" t="n"/>
      <c r="M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H973" s="10" t="n"/>
      <c r="I973" s="10" t="n"/>
      <c r="J973" s="10" t="n"/>
      <c r="K973" s="10" t="n"/>
      <c r="L973" s="10" t="n"/>
      <c r="M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H974" s="10" t="n"/>
      <c r="I974" s="10" t="n"/>
      <c r="J974" s="10" t="n"/>
      <c r="K974" s="10" t="n"/>
      <c r="L974" s="10" t="n"/>
      <c r="M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H975" s="10" t="n"/>
      <c r="I975" s="10" t="n"/>
      <c r="J975" s="10" t="n"/>
      <c r="K975" s="10" t="n"/>
      <c r="L975" s="10" t="n"/>
      <c r="M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H976" s="10" t="n"/>
      <c r="I976" s="10" t="n"/>
      <c r="J976" s="10" t="n"/>
      <c r="K976" s="10" t="n"/>
      <c r="L976" s="10" t="n"/>
      <c r="M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H977" s="10" t="n"/>
      <c r="I977" s="10" t="n"/>
      <c r="J977" s="10" t="n"/>
      <c r="K977" s="10" t="n"/>
      <c r="L977" s="10" t="n"/>
      <c r="M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H978" s="10" t="n"/>
      <c r="I978" s="10" t="n"/>
      <c r="J978" s="10" t="n"/>
      <c r="K978" s="10" t="n"/>
      <c r="L978" s="10" t="n"/>
      <c r="M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H979" s="10" t="n"/>
      <c r="I979" s="10" t="n"/>
      <c r="J979" s="10" t="n"/>
      <c r="K979" s="10" t="n"/>
      <c r="L979" s="10" t="n"/>
      <c r="M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H980" s="10" t="n"/>
      <c r="I980" s="10" t="n"/>
      <c r="J980" s="10" t="n"/>
      <c r="K980" s="10" t="n"/>
      <c r="L980" s="10" t="n"/>
      <c r="M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H981" s="10" t="n"/>
      <c r="I981" s="10" t="n"/>
      <c r="J981" s="10" t="n"/>
      <c r="K981" s="10" t="n"/>
      <c r="L981" s="10" t="n"/>
      <c r="M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H982" s="10" t="n"/>
      <c r="I982" s="10" t="n"/>
      <c r="J982" s="10" t="n"/>
      <c r="K982" s="10" t="n"/>
      <c r="L982" s="10" t="n"/>
      <c r="M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H983" s="10" t="n"/>
      <c r="I983" s="10" t="n"/>
      <c r="J983" s="10" t="n"/>
      <c r="K983" s="10" t="n"/>
      <c r="L983" s="10" t="n"/>
      <c r="M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H984" s="10" t="n"/>
      <c r="I984" s="10" t="n"/>
      <c r="J984" s="10" t="n"/>
      <c r="K984" s="10" t="n"/>
      <c r="L984" s="10" t="n"/>
      <c r="M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H985" s="10" t="n"/>
      <c r="I985" s="10" t="n"/>
      <c r="J985" s="10" t="n"/>
      <c r="K985" s="10" t="n"/>
      <c r="L985" s="10" t="n"/>
      <c r="M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H986" s="10" t="n"/>
      <c r="I986" s="10" t="n"/>
      <c r="J986" s="10" t="n"/>
      <c r="K986" s="10" t="n"/>
      <c r="L986" s="10" t="n"/>
      <c r="M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H987" s="10" t="n"/>
      <c r="I987" s="10" t="n"/>
      <c r="J987" s="10" t="n"/>
      <c r="K987" s="10" t="n"/>
      <c r="L987" s="10" t="n"/>
      <c r="M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H988" s="10" t="n"/>
      <c r="I988" s="10" t="n"/>
      <c r="J988" s="10" t="n"/>
      <c r="K988" s="10" t="n"/>
      <c r="L988" s="10" t="n"/>
      <c r="M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H989" s="10" t="n"/>
      <c r="I989" s="10" t="n"/>
      <c r="J989" s="10" t="n"/>
      <c r="K989" s="10" t="n"/>
      <c r="L989" s="10" t="n"/>
      <c r="M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H990" s="10" t="n"/>
      <c r="I990" s="10" t="n"/>
      <c r="J990" s="10" t="n"/>
      <c r="K990" s="10" t="n"/>
      <c r="L990" s="10" t="n"/>
      <c r="M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H991" s="10" t="n"/>
      <c r="I991" s="10" t="n"/>
      <c r="J991" s="10" t="n"/>
      <c r="K991" s="10" t="n"/>
      <c r="L991" s="10" t="n"/>
      <c r="M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H992" s="10" t="n"/>
      <c r="I992" s="10" t="n"/>
      <c r="J992" s="10" t="n"/>
      <c r="K992" s="10" t="n"/>
      <c r="L992" s="10" t="n"/>
      <c r="M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H993" s="10" t="n"/>
      <c r="I993" s="10" t="n"/>
      <c r="J993" s="10" t="n"/>
      <c r="K993" s="10" t="n"/>
      <c r="L993" s="10" t="n"/>
      <c r="M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H994" s="10" t="n"/>
      <c r="I994" s="10" t="n"/>
      <c r="J994" s="10" t="n"/>
      <c r="K994" s="10" t="n"/>
      <c r="L994" s="10" t="n"/>
      <c r="M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H995" s="10" t="n"/>
      <c r="I995" s="10" t="n"/>
      <c r="J995" s="10" t="n"/>
      <c r="K995" s="10" t="n"/>
      <c r="L995" s="10" t="n"/>
      <c r="M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H996" s="10" t="n"/>
      <c r="I996" s="10" t="n"/>
      <c r="J996" s="10" t="n"/>
      <c r="K996" s="10" t="n"/>
      <c r="L996" s="10" t="n"/>
      <c r="M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H997" s="10" t="n"/>
      <c r="I997" s="10" t="n"/>
      <c r="J997" s="10" t="n"/>
      <c r="K997" s="10" t="n"/>
      <c r="L997" s="10" t="n"/>
      <c r="M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H998" s="10" t="n"/>
      <c r="I998" s="10" t="n"/>
      <c r="J998" s="10" t="n"/>
      <c r="K998" s="10" t="n"/>
      <c r="L998" s="10" t="n"/>
      <c r="M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H999" s="10" t="n"/>
      <c r="I999" s="10" t="n"/>
      <c r="J999" s="10" t="n"/>
      <c r="K999" s="10" t="n"/>
      <c r="L999" s="10" t="n"/>
      <c r="M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H1000" s="10" t="n"/>
      <c r="I1000" s="10" t="n"/>
      <c r="J1000" s="10" t="n"/>
      <c r="K1000" s="10" t="n"/>
      <c r="L1000" s="10" t="n"/>
      <c r="M1000" s="10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600348199228.5604</v>
      </c>
      <c r="E2" s="112" t="n">
        <v>589977793972.7218</v>
      </c>
      <c r="F2" s="112" t="n">
        <v>608681906386.813</v>
      </c>
      <c r="G2" s="112" t="n">
        <v>632336871709.5099</v>
      </c>
      <c r="H2" s="112" t="n">
        <v>652434104387.449</v>
      </c>
      <c r="I2" s="112" t="n">
        <v>668736660803.0533</v>
      </c>
      <c r="J2" s="112" t="n">
        <v>683857289925.6038</v>
      </c>
      <c r="K2" s="112" t="n">
        <v>696784251582.4095</v>
      </c>
      <c r="L2" s="112" t="n">
        <v>705209198898.0483</v>
      </c>
      <c r="M2" s="112" t="n">
        <v>708876988163.4999</v>
      </c>
      <c r="N2" s="112" t="n">
        <v>709662040461.5809</v>
      </c>
      <c r="O2" s="112" t="n">
        <v>709062533216.1543</v>
      </c>
      <c r="P2" s="112" t="n">
        <v>704549338574.223</v>
      </c>
      <c r="Q2" s="112" t="n">
        <v>700370799611.8322</v>
      </c>
      <c r="R2" s="112" t="n">
        <v>696083847687.0527</v>
      </c>
      <c r="S2" s="112" t="n">
        <v>692165177951.3102</v>
      </c>
      <c r="T2" s="112" t="n">
        <v>685200329975.4612</v>
      </c>
      <c r="U2" s="112" t="n">
        <v>683468684586.479</v>
      </c>
      <c r="V2" s="112" t="n">
        <v>683685715968.5448</v>
      </c>
      <c r="W2" s="112" t="n">
        <v>683386313335.3654</v>
      </c>
      <c r="X2" s="112" t="n">
        <v>683287368529.6729</v>
      </c>
      <c r="Y2" s="112" t="n">
        <v>686431275953.1836</v>
      </c>
      <c r="Z2" s="112" t="n">
        <v>690469590316.4012</v>
      </c>
      <c r="AA2" s="112" t="n">
        <v>693872664987.4922</v>
      </c>
      <c r="AB2" s="112" t="n">
        <v>698384044756.7112</v>
      </c>
      <c r="AC2" s="112" t="n">
        <v>703762368674.7859</v>
      </c>
      <c r="AD2" s="112" t="n">
        <v>709829967551.7749</v>
      </c>
      <c r="AE2" s="112" t="n">
        <v>715814613048.6672</v>
      </c>
      <c r="AF2" s="112" t="n">
        <v>721608594182.1415</v>
      </c>
      <c r="AG2" s="112" t="n">
        <v>728504682452.2179</v>
      </c>
      <c r="AH2" s="112" t="n">
        <v>735344595275.4216</v>
      </c>
      <c r="AI2" s="112" t="n">
        <v>742434070217.9839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Refineries!E108+'Mining Breakdown'!D209</f>
        <v/>
      </c>
      <c r="E3" s="85">
        <f>Refineries!F108+'Mining Breakdown'!E209</f>
        <v/>
      </c>
      <c r="F3" s="85">
        <f>Refineries!G108+'Mining Breakdown'!F209</f>
        <v/>
      </c>
      <c r="G3" s="85">
        <f>Refineries!H108+'Mining Breakdown'!G209</f>
        <v/>
      </c>
      <c r="H3" s="85">
        <f>Refineries!I108+'Mining Breakdown'!H209</f>
        <v/>
      </c>
      <c r="I3" s="85">
        <f>Refineries!J108+'Mining Breakdown'!I209</f>
        <v/>
      </c>
      <c r="J3" s="85">
        <f>Refineries!K108+'Mining Breakdown'!J209</f>
        <v/>
      </c>
      <c r="K3" s="85">
        <f>Refineries!L108+'Mining Breakdown'!K209</f>
        <v/>
      </c>
      <c r="L3" s="85">
        <f>Refineries!M108+'Mining Breakdown'!L209</f>
        <v/>
      </c>
      <c r="M3" s="85">
        <f>Refineries!N108+'Mining Breakdown'!M209</f>
        <v/>
      </c>
      <c r="N3" s="85">
        <f>Refineries!O108+'Mining Breakdown'!N209</f>
        <v/>
      </c>
      <c r="O3" s="85">
        <f>Refineries!P108+'Mining Breakdown'!O209</f>
        <v/>
      </c>
      <c r="P3" s="85">
        <f>Refineries!Q108+'Mining Breakdown'!P209</f>
        <v/>
      </c>
      <c r="Q3" s="85">
        <f>Refineries!R108+'Mining Breakdown'!Q209</f>
        <v/>
      </c>
      <c r="R3" s="85">
        <f>Refineries!S108+'Mining Breakdown'!R209</f>
        <v/>
      </c>
      <c r="S3" s="85">
        <f>Refineries!T108+'Mining Breakdown'!S209</f>
        <v/>
      </c>
      <c r="T3" s="85">
        <f>Refineries!U108+'Mining Breakdown'!T209</f>
        <v/>
      </c>
      <c r="U3" s="85">
        <f>Refineries!V108+'Mining Breakdown'!U209</f>
        <v/>
      </c>
      <c r="V3" s="85">
        <f>Refineries!W108+'Mining Breakdown'!V209</f>
        <v/>
      </c>
      <c r="W3" s="85">
        <f>Refineries!X108+'Mining Breakdown'!W209</f>
        <v/>
      </c>
      <c r="X3" s="85">
        <f>Refineries!Y108+'Mining Breakdown'!X209</f>
        <v/>
      </c>
      <c r="Y3" s="85">
        <f>Refineries!Z108+'Mining Breakdown'!Y209</f>
        <v/>
      </c>
      <c r="Z3" s="85">
        <f>Refineries!AA108+'Mining Breakdown'!Z209</f>
        <v/>
      </c>
      <c r="AA3" s="85">
        <f>Refineries!AB108+'Mining Breakdown'!AA209</f>
        <v/>
      </c>
      <c r="AB3" s="85">
        <f>Refineries!AC108+'Mining Breakdown'!AB209</f>
        <v/>
      </c>
      <c r="AC3" s="85">
        <f>Refineries!AD108+'Mining Breakdown'!AC209</f>
        <v/>
      </c>
      <c r="AD3" s="85">
        <f>Refineries!AE108+'Mining Breakdown'!AD209</f>
        <v/>
      </c>
      <c r="AE3" s="85">
        <f>Refineries!AF108+'Mining Breakdown'!AE209</f>
        <v/>
      </c>
      <c r="AF3" s="85">
        <f>Refineries!AG108+'Mining Breakdown'!AF209</f>
        <v/>
      </c>
      <c r="AG3" s="85">
        <f>Refineries!AH108+'Mining Breakdown'!AG209</f>
        <v/>
      </c>
      <c r="AH3" s="85">
        <f>Refineries!AI108+'Mining Breakdown'!AH209</f>
        <v/>
      </c>
      <c r="AI3" s="85">
        <f>Refineries!AJ108+'Mining Breakdown'!AI209</f>
        <v/>
      </c>
    </row>
    <row r="4">
      <c r="A4" s="122" t="inlineStr">
        <is>
          <t>Iron and steel</t>
        </is>
      </c>
      <c r="B4" s="112" t="n"/>
      <c r="C4" s="112" t="n"/>
      <c r="D4" s="112" t="n">
        <v>1019684419775.172</v>
      </c>
      <c r="E4" s="112" t="n">
        <v>978699526998.4578</v>
      </c>
      <c r="F4" s="112" t="n">
        <v>947661281254.6273</v>
      </c>
      <c r="G4" s="112" t="n">
        <v>960437148662.579</v>
      </c>
      <c r="H4" s="112" t="n">
        <v>981556306826.8983</v>
      </c>
      <c r="I4" s="112" t="n">
        <v>1000113062068.38</v>
      </c>
      <c r="J4" s="112" t="n">
        <v>1009198657016.47</v>
      </c>
      <c r="K4" s="112" t="n">
        <v>1014596654378.543</v>
      </c>
      <c r="L4" s="112" t="n">
        <v>1014873472266.557</v>
      </c>
      <c r="M4" s="112" t="n">
        <v>1015292145850.717</v>
      </c>
      <c r="N4" s="112" t="n">
        <v>1016269416592.153</v>
      </c>
      <c r="O4" s="112" t="n">
        <v>1017608246778.426</v>
      </c>
      <c r="P4" s="112" t="n">
        <v>1012088695575.765</v>
      </c>
      <c r="Q4" s="112" t="n">
        <v>1013257523208.281</v>
      </c>
      <c r="R4" s="112" t="n">
        <v>1015058732766.756</v>
      </c>
      <c r="S4" s="112" t="n">
        <v>1015810668446.147</v>
      </c>
      <c r="T4" s="112" t="n">
        <v>1016889943632.586</v>
      </c>
      <c r="U4" s="112" t="n">
        <v>1018528408235.119</v>
      </c>
      <c r="V4" s="112" t="n">
        <v>1021018662382.894</v>
      </c>
      <c r="W4" s="112" t="n">
        <v>1022455123037.158</v>
      </c>
      <c r="X4" s="112" t="n">
        <v>1023310839938.007</v>
      </c>
      <c r="Y4" s="112" t="n">
        <v>1024865228061.242</v>
      </c>
      <c r="Z4" s="112" t="n">
        <v>1023931366978.44</v>
      </c>
      <c r="AA4" s="112" t="n">
        <v>1022896016036.166</v>
      </c>
      <c r="AB4" s="112" t="n">
        <v>1021463482737.508</v>
      </c>
      <c r="AC4" s="112" t="n">
        <v>1019169154603.243</v>
      </c>
      <c r="AD4" s="112" t="n">
        <v>1016074670241.699</v>
      </c>
      <c r="AE4" s="112" t="n">
        <v>1013114264538.376</v>
      </c>
      <c r="AF4" s="112" t="n">
        <v>1007161374063.932</v>
      </c>
      <c r="AG4" s="112" t="n">
        <v>1002552571286.419</v>
      </c>
      <c r="AH4" s="112" t="n">
        <v>996924724102.4558</v>
      </c>
      <c r="AI4" s="112" t="n">
        <v>989323960848.5127</v>
      </c>
    </row>
    <row r="5">
      <c r="A5" s="122" t="inlineStr">
        <is>
          <t>Chemicals</t>
        </is>
      </c>
      <c r="B5" s="112" t="n"/>
      <c r="C5" s="112" t="n"/>
      <c r="D5" s="112" t="n">
        <v>8188723309504.515</v>
      </c>
      <c r="E5" s="112" t="n">
        <v>8128198080917.67</v>
      </c>
      <c r="F5" s="112" t="n">
        <v>8479859718931.077</v>
      </c>
      <c r="G5" s="112" t="n">
        <v>8829696443411.846</v>
      </c>
      <c r="H5" s="112" t="n">
        <v>9140337241733.711</v>
      </c>
      <c r="I5" s="112" t="n">
        <v>9366026295142.99</v>
      </c>
      <c r="J5" s="112" t="n">
        <v>9519294329457.102</v>
      </c>
      <c r="K5" s="112" t="n">
        <v>9641658874787.205</v>
      </c>
      <c r="L5" s="112" t="n">
        <v>9719029693431.15</v>
      </c>
      <c r="M5" s="112" t="n">
        <v>9817192512598.246</v>
      </c>
      <c r="N5" s="112" t="n">
        <v>9909928839000.242</v>
      </c>
      <c r="O5" s="112" t="n">
        <v>10027927379701.91</v>
      </c>
      <c r="P5" s="112" t="n">
        <v>10071127393892</v>
      </c>
      <c r="Q5" s="112" t="n">
        <v>10100278938887.49</v>
      </c>
      <c r="R5" s="112" t="n">
        <v>10127291901585.91</v>
      </c>
      <c r="S5" s="112" t="n">
        <v>10159562451067.15</v>
      </c>
      <c r="T5" s="112" t="n">
        <v>10199070271889.52</v>
      </c>
      <c r="U5" s="112" t="n">
        <v>10209863207958.73</v>
      </c>
      <c r="V5" s="112" t="n">
        <v>10213132876040.74</v>
      </c>
      <c r="W5" s="112" t="n">
        <v>10210777737723.47</v>
      </c>
      <c r="X5" s="112" t="n">
        <v>10218531696687.5</v>
      </c>
      <c r="Y5" s="112" t="n">
        <v>10227905197713.54</v>
      </c>
      <c r="Z5" s="112" t="n">
        <v>10216839204365.07</v>
      </c>
      <c r="AA5" s="112" t="n">
        <v>10233771281844.31</v>
      </c>
      <c r="AB5" s="112" t="n">
        <v>10210006813718.52</v>
      </c>
      <c r="AC5" s="112" t="n">
        <v>10196104264328.45</v>
      </c>
      <c r="AD5" s="112" t="n">
        <v>10173337862982.5</v>
      </c>
      <c r="AE5" s="112" t="n">
        <v>10163131055162.08</v>
      </c>
      <c r="AF5" s="112" t="n">
        <v>10108039974971.68</v>
      </c>
      <c r="AG5" s="112" t="n">
        <v>10033214393420.35</v>
      </c>
      <c r="AH5" s="112" t="n">
        <v>9966291081817.133</v>
      </c>
      <c r="AI5" s="112" t="n">
        <v>9816383329720.277</v>
      </c>
    </row>
    <row r="6">
      <c r="A6" s="23" t="inlineStr">
        <is>
          <t>Coal Mining</t>
        </is>
      </c>
      <c r="B6" s="85" t="n"/>
      <c r="C6" s="85" t="n"/>
      <c r="D6" s="85">
        <f>'Mining Breakdown'!D221</f>
        <v/>
      </c>
      <c r="E6" s="85">
        <f>'Mining Breakdown'!E221</f>
        <v/>
      </c>
      <c r="F6" s="85">
        <f>'Mining Breakdown'!F221</f>
        <v/>
      </c>
      <c r="G6" s="85">
        <f>'Mining Breakdown'!G221</f>
        <v/>
      </c>
      <c r="H6" s="85">
        <f>'Mining Breakdown'!H221</f>
        <v/>
      </c>
      <c r="I6" s="85">
        <f>'Mining Breakdown'!I221</f>
        <v/>
      </c>
      <c r="J6" s="85">
        <f>'Mining Breakdown'!J221</f>
        <v/>
      </c>
      <c r="K6" s="85">
        <f>'Mining Breakdown'!K221</f>
        <v/>
      </c>
      <c r="L6" s="85">
        <f>'Mining Breakdown'!L221</f>
        <v/>
      </c>
      <c r="M6" s="85">
        <f>'Mining Breakdown'!M221</f>
        <v/>
      </c>
      <c r="N6" s="85">
        <f>'Mining Breakdown'!N221</f>
        <v/>
      </c>
      <c r="O6" s="85">
        <f>'Mining Breakdown'!O221</f>
        <v/>
      </c>
      <c r="P6" s="85">
        <f>'Mining Breakdown'!P221</f>
        <v/>
      </c>
      <c r="Q6" s="85">
        <f>'Mining Breakdown'!Q221</f>
        <v/>
      </c>
      <c r="R6" s="85">
        <f>'Mining Breakdown'!R221</f>
        <v/>
      </c>
      <c r="S6" s="85">
        <f>'Mining Breakdown'!S221</f>
        <v/>
      </c>
      <c r="T6" s="85">
        <f>'Mining Breakdown'!T221</f>
        <v/>
      </c>
      <c r="U6" s="85">
        <f>'Mining Breakdown'!U221</f>
        <v/>
      </c>
      <c r="V6" s="85">
        <f>'Mining Breakdown'!V221</f>
        <v/>
      </c>
      <c r="W6" s="85">
        <f>'Mining Breakdown'!W221</f>
        <v/>
      </c>
      <c r="X6" s="85">
        <f>'Mining Breakdown'!X221</f>
        <v/>
      </c>
      <c r="Y6" s="85">
        <f>'Mining Breakdown'!Y221</f>
        <v/>
      </c>
      <c r="Z6" s="85">
        <f>'Mining Breakdown'!Z221</f>
        <v/>
      </c>
      <c r="AA6" s="85">
        <f>'Mining Breakdown'!AA221</f>
        <v/>
      </c>
      <c r="AB6" s="85">
        <f>'Mining Breakdown'!AB221</f>
        <v/>
      </c>
      <c r="AC6" s="85">
        <f>'Mining Breakdown'!AC221</f>
        <v/>
      </c>
      <c r="AD6" s="85">
        <f>'Mining Breakdown'!AD221</f>
        <v/>
      </c>
      <c r="AE6" s="85">
        <f>'Mining Breakdown'!AE221</f>
        <v/>
      </c>
      <c r="AF6" s="85">
        <f>'Mining Breakdown'!AF221</f>
        <v/>
      </c>
      <c r="AG6" s="85">
        <f>'Mining Breakdown'!AG221</f>
        <v/>
      </c>
      <c r="AH6" s="85">
        <f>'Mining Breakdown'!AH221</f>
        <v/>
      </c>
      <c r="AI6" s="85">
        <f>'Mining Breakdown'!AI221</f>
        <v/>
      </c>
    </row>
    <row r="7">
      <c r="A7" s="122" t="inlineStr">
        <is>
          <t>Water + Waste</t>
        </is>
      </c>
      <c r="B7" s="112" t="n"/>
      <c r="C7" s="112" t="n"/>
      <c r="D7" s="112" t="n">
        <v>348671017.3932639</v>
      </c>
      <c r="E7" s="112" t="n">
        <v>343883772.3031961</v>
      </c>
      <c r="F7" s="112" t="n">
        <v>350517125.7363302</v>
      </c>
      <c r="G7" s="112" t="n">
        <v>359103437.9603738</v>
      </c>
      <c r="H7" s="112" t="n">
        <v>364609416.7389638</v>
      </c>
      <c r="I7" s="112" t="n">
        <v>369416716.5044088</v>
      </c>
      <c r="J7" s="112" t="n">
        <v>373829176.3707586</v>
      </c>
      <c r="K7" s="112" t="n">
        <v>378463315.8746125</v>
      </c>
      <c r="L7" s="112" t="n">
        <v>380524526.7842256</v>
      </c>
      <c r="M7" s="112" t="n">
        <v>384012207.3456765</v>
      </c>
      <c r="N7" s="112" t="n">
        <v>387275297.1070686</v>
      </c>
      <c r="O7" s="112" t="n">
        <v>390548306.385314</v>
      </c>
      <c r="P7" s="112" t="n">
        <v>392721327.5011974</v>
      </c>
      <c r="Q7" s="112" t="n">
        <v>394899092.7338367</v>
      </c>
      <c r="R7" s="112" t="n">
        <v>396900570.9006594</v>
      </c>
      <c r="S7" s="112" t="n">
        <v>399508002.1622159</v>
      </c>
      <c r="T7" s="112" t="n">
        <v>401834991.4309961</v>
      </c>
      <c r="U7" s="112" t="n">
        <v>403659535.60699</v>
      </c>
      <c r="V7" s="112" t="n">
        <v>406310310.8443619</v>
      </c>
      <c r="W7" s="112" t="n">
        <v>408232864.1596996</v>
      </c>
      <c r="X7" s="112" t="n">
        <v>410189381.0381764</v>
      </c>
      <c r="Y7" s="112" t="n">
        <v>412800262.5664644</v>
      </c>
      <c r="Z7" s="112" t="n">
        <v>415428503.2492457</v>
      </c>
      <c r="AA7" s="112" t="n">
        <v>417925957.2587331</v>
      </c>
      <c r="AB7" s="112" t="n">
        <v>420392574.5093068</v>
      </c>
      <c r="AC7" s="112" t="n">
        <v>422999251.0250159</v>
      </c>
      <c r="AD7" s="112" t="n">
        <v>425665983.7460213</v>
      </c>
      <c r="AE7" s="112" t="n">
        <v>428103165.9085415</v>
      </c>
      <c r="AF7" s="112" t="n">
        <v>430623477.9351255</v>
      </c>
      <c r="AG7" s="112" t="n">
        <v>432935156.6452843</v>
      </c>
      <c r="AH7" s="112" t="n">
        <v>435111088.9237225</v>
      </c>
      <c r="AI7" s="112" t="n">
        <v>436610121.9977588</v>
      </c>
    </row>
    <row r="8">
      <c r="A8" s="122" t="inlineStr">
        <is>
          <t>Agriculture</t>
        </is>
      </c>
      <c r="B8" s="112" t="n"/>
      <c r="C8" s="112" t="n"/>
      <c r="D8" s="112" t="n">
        <v>4650505948498.711</v>
      </c>
      <c r="E8" s="112" t="n">
        <v>4628163463338.878</v>
      </c>
      <c r="F8" s="112" t="n">
        <v>4753874925864.399</v>
      </c>
      <c r="G8" s="112" t="n">
        <v>4886817650080.125</v>
      </c>
      <c r="H8" s="112" t="n">
        <v>4962299174620.136</v>
      </c>
      <c r="I8" s="112" t="n">
        <v>5044850469957.906</v>
      </c>
      <c r="J8" s="112" t="n">
        <v>5129318090057.08</v>
      </c>
      <c r="K8" s="112" t="n">
        <v>5208570375286.13</v>
      </c>
      <c r="L8" s="112" t="n">
        <v>5267154834641.409</v>
      </c>
      <c r="M8" s="112" t="n">
        <v>5327177253412.233</v>
      </c>
      <c r="N8" s="112" t="n">
        <v>5389620966333.649</v>
      </c>
      <c r="O8" s="112" t="n">
        <v>5455291216905.151</v>
      </c>
      <c r="P8" s="112" t="n">
        <v>5507715698503.016</v>
      </c>
      <c r="Q8" s="112" t="n">
        <v>5561089788592.989</v>
      </c>
      <c r="R8" s="112" t="n">
        <v>5608081572312.765</v>
      </c>
      <c r="S8" s="112" t="n">
        <v>5660486155246.066</v>
      </c>
      <c r="T8" s="112" t="n">
        <v>5710052423837.323</v>
      </c>
      <c r="U8" s="112" t="n">
        <v>5755036055351.86</v>
      </c>
      <c r="V8" s="112" t="n">
        <v>5798529189902.072</v>
      </c>
      <c r="W8" s="112" t="n">
        <v>5842172198729.08</v>
      </c>
      <c r="X8" s="112" t="n">
        <v>5885443004666.509</v>
      </c>
      <c r="Y8" s="112" t="n">
        <v>5930352514561.687</v>
      </c>
      <c r="Z8" s="112" t="n">
        <v>5976250904721.384</v>
      </c>
      <c r="AA8" s="112" t="n">
        <v>6021627199592.064</v>
      </c>
      <c r="AB8" s="112" t="n">
        <v>6069825208461.679</v>
      </c>
      <c r="AC8" s="112" t="n">
        <v>6120082257924.589</v>
      </c>
      <c r="AD8" s="112" t="n">
        <v>6172503966757.719</v>
      </c>
      <c r="AE8" s="112" t="n">
        <v>6225628073078.151</v>
      </c>
      <c r="AF8" s="112" t="n">
        <v>6279364978527.427</v>
      </c>
      <c r="AG8" s="112" t="n">
        <v>6333937537275.044</v>
      </c>
      <c r="AH8" s="112" t="n">
        <v>6389740116205.804</v>
      </c>
      <c r="AI8" s="112" t="n">
        <v>6446517729700.059</v>
      </c>
    </row>
    <row r="9">
      <c r="A9" s="23" t="inlineStr">
        <is>
          <t>Other industries</t>
        </is>
      </c>
      <c r="B9" s="85" t="n"/>
      <c r="C9" s="85" t="n"/>
      <c r="D9" s="85">
        <f>'Scaling Parameters'!D3+'Mining Breakdown'!D233</f>
        <v/>
      </c>
      <c r="E9" s="85">
        <f>'Scaling Parameters'!E3+'Mining Breakdown'!E233</f>
        <v/>
      </c>
      <c r="F9" s="85">
        <f>'Scaling Parameters'!F3+'Mining Breakdown'!F233</f>
        <v/>
      </c>
      <c r="G9" s="85">
        <f>'Scaling Parameters'!G3+'Mining Breakdown'!G233</f>
        <v/>
      </c>
      <c r="H9" s="85">
        <f>'Scaling Parameters'!H3+'Mining Breakdown'!H233</f>
        <v/>
      </c>
      <c r="I9" s="85">
        <f>'Scaling Parameters'!I3+'Mining Breakdown'!I233</f>
        <v/>
      </c>
      <c r="J9" s="85">
        <f>'Scaling Parameters'!J3+'Mining Breakdown'!J233</f>
        <v/>
      </c>
      <c r="K9" s="85">
        <f>'Scaling Parameters'!K3+'Mining Breakdown'!K233</f>
        <v/>
      </c>
      <c r="L9" s="85">
        <f>'Scaling Parameters'!L3+'Mining Breakdown'!L233</f>
        <v/>
      </c>
      <c r="M9" s="85">
        <f>'Scaling Parameters'!M3+'Mining Breakdown'!M233</f>
        <v/>
      </c>
      <c r="N9" s="85">
        <f>'Scaling Parameters'!N3+'Mining Breakdown'!N233</f>
        <v/>
      </c>
      <c r="O9" s="85">
        <f>'Scaling Parameters'!O3+'Mining Breakdown'!O233</f>
        <v/>
      </c>
      <c r="P9" s="85">
        <f>'Scaling Parameters'!P3+'Mining Breakdown'!P233</f>
        <v/>
      </c>
      <c r="Q9" s="85">
        <f>'Scaling Parameters'!Q3+'Mining Breakdown'!Q233</f>
        <v/>
      </c>
      <c r="R9" s="85">
        <f>'Scaling Parameters'!R3+'Mining Breakdown'!R233</f>
        <v/>
      </c>
      <c r="S9" s="85">
        <f>'Scaling Parameters'!S3+'Mining Breakdown'!S233</f>
        <v/>
      </c>
      <c r="T9" s="85">
        <f>'Scaling Parameters'!T3+'Mining Breakdown'!T233</f>
        <v/>
      </c>
      <c r="U9" s="85">
        <f>'Scaling Parameters'!U3+'Mining Breakdown'!U233</f>
        <v/>
      </c>
      <c r="V9" s="85">
        <f>'Scaling Parameters'!V3+'Mining Breakdown'!V233</f>
        <v/>
      </c>
      <c r="W9" s="85">
        <f>'Scaling Parameters'!W3+'Mining Breakdown'!W233</f>
        <v/>
      </c>
      <c r="X9" s="85">
        <f>'Scaling Parameters'!X3+'Mining Breakdown'!X233</f>
        <v/>
      </c>
      <c r="Y9" s="85">
        <f>'Scaling Parameters'!Y3+'Mining Breakdown'!Y233</f>
        <v/>
      </c>
      <c r="Z9" s="85">
        <f>'Scaling Parameters'!Z3+'Mining Breakdown'!Z233</f>
        <v/>
      </c>
      <c r="AA9" s="85">
        <f>'Scaling Parameters'!AA3+'Mining Breakdown'!AA233</f>
        <v/>
      </c>
      <c r="AB9" s="85">
        <f>'Scaling Parameters'!AB3+'Mining Breakdown'!AB233</f>
        <v/>
      </c>
      <c r="AC9" s="85">
        <f>'Scaling Parameters'!AC3+'Mining Breakdown'!AC233</f>
        <v/>
      </c>
      <c r="AD9" s="85">
        <f>'Scaling Parameters'!AD3+'Mining Breakdown'!AD233</f>
        <v/>
      </c>
      <c r="AE9" s="85">
        <f>'Scaling Parameters'!AE3+'Mining Breakdown'!AE233</f>
        <v/>
      </c>
      <c r="AF9" s="85">
        <f>'Scaling Parameters'!AF3+'Mining Breakdown'!AF233</f>
        <v/>
      </c>
      <c r="AG9" s="85">
        <f>'Scaling Parameters'!AG3+'Mining Breakdown'!AG233</f>
        <v/>
      </c>
      <c r="AH9" s="85">
        <f>'Scaling Parameters'!AH3+'Mining Breakdown'!AH233</f>
        <v/>
      </c>
      <c r="AI9" s="85">
        <f>'Scaling Parameters'!AI3+'Mining Breakdown'!AI233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85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85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13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85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14" t="n"/>
      <c r="C31" s="94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14" t="n"/>
      <c r="C32" s="81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14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" t="n"/>
      <c r="B35" s="115" t="n"/>
      <c r="C35" s="1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14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" t="n"/>
      <c r="B37" s="114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14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" t="n"/>
      <c r="B39" s="114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14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6" t="n"/>
      <c r="B43" s="32" t="n"/>
      <c r="C43" s="32" t="n"/>
      <c r="D43" s="32" t="n"/>
      <c r="E43" s="32" t="n"/>
      <c r="F43" s="32" t="n"/>
      <c r="G43" s="32" t="n"/>
      <c r="H43" s="32" t="n"/>
      <c r="I43" s="32" t="n"/>
      <c r="J43" s="32" t="n"/>
      <c r="K43" s="32" t="n"/>
      <c r="L43" s="32" t="n"/>
      <c r="M43" s="32" t="n"/>
      <c r="N43" s="32" t="n"/>
      <c r="O43" s="32" t="n"/>
      <c r="P43" s="32" t="n"/>
      <c r="Q43" s="32" t="n"/>
      <c r="R43" s="32" t="n"/>
      <c r="S43" s="32" t="n"/>
      <c r="T43" s="32" t="n"/>
      <c r="U43" s="32" t="n"/>
      <c r="V43" s="32" t="n"/>
      <c r="W43" s="32" t="n"/>
      <c r="X43" s="32" t="n"/>
      <c r="Y43" s="32" t="n"/>
      <c r="Z43" s="32" t="n"/>
      <c r="AA43" s="32" t="n"/>
      <c r="AB43" s="32" t="n"/>
      <c r="AC43" s="32" t="n"/>
      <c r="AD43" s="32" t="n"/>
      <c r="AE43" s="32" t="n"/>
      <c r="AF43" s="32" t="n"/>
      <c r="AG43" s="32" t="n"/>
      <c r="AH43" s="32" t="n"/>
      <c r="AI43" s="32" t="n"/>
    </row>
    <row r="44" ht="15.75" customHeight="1" s="120">
      <c r="A44" s="16" t="n"/>
      <c r="B44" s="32" t="n"/>
      <c r="C44" s="32" t="n"/>
      <c r="D44" s="32" t="n"/>
      <c r="E44" s="32" t="n"/>
      <c r="F44" s="32" t="n"/>
      <c r="G44" s="32" t="n"/>
      <c r="H44" s="32" t="n"/>
      <c r="I44" s="32" t="n"/>
      <c r="J44" s="32" t="n"/>
      <c r="K44" s="32" t="n"/>
      <c r="L44" s="32" t="n"/>
      <c r="M44" s="32" t="n"/>
      <c r="N44" s="32" t="n"/>
      <c r="O44" s="32" t="n"/>
      <c r="P44" s="32" t="n"/>
      <c r="Q44" s="32" t="n"/>
      <c r="R44" s="32" t="n"/>
      <c r="S44" s="32" t="n"/>
      <c r="T44" s="32" t="n"/>
      <c r="U44" s="32" t="n"/>
      <c r="V44" s="32" t="n"/>
      <c r="W44" s="32" t="n"/>
      <c r="X44" s="32" t="n"/>
      <c r="Y44" s="32" t="n"/>
      <c r="Z44" s="32" t="n"/>
      <c r="AA44" s="32" t="n"/>
      <c r="AB44" s="32" t="n"/>
      <c r="AC44" s="32" t="n"/>
      <c r="AD44" s="32" t="n"/>
      <c r="AE44" s="32" t="n"/>
      <c r="AF44" s="32" t="n"/>
      <c r="AG44" s="32" t="n"/>
      <c r="AH44" s="32" t="n"/>
      <c r="AI44" s="32" t="n"/>
    </row>
    <row r="45" ht="15.75" customHeight="1" s="120">
      <c r="A45" s="16" t="n"/>
      <c r="B45" s="32" t="n"/>
      <c r="C45" s="32" t="n"/>
      <c r="D45" s="32" t="n"/>
      <c r="E45" s="32" t="n"/>
      <c r="F45" s="32" t="n"/>
      <c r="G45" s="32" t="n"/>
      <c r="H45" s="32" t="n"/>
      <c r="I45" s="32" t="n"/>
      <c r="J45" s="32" t="n"/>
      <c r="K45" s="32" t="n"/>
      <c r="L45" s="32" t="n"/>
      <c r="M45" s="32" t="n"/>
      <c r="N45" s="32" t="n"/>
      <c r="O45" s="32" t="n"/>
      <c r="P45" s="32" t="n"/>
      <c r="Q45" s="32" t="n"/>
      <c r="R45" s="32" t="n"/>
      <c r="S45" s="32" t="n"/>
      <c r="T45" s="32" t="n"/>
      <c r="U45" s="32" t="n"/>
      <c r="V45" s="32" t="n"/>
      <c r="W45" s="32" t="n"/>
      <c r="X45" s="32" t="n"/>
      <c r="Y45" s="32" t="n"/>
      <c r="Z45" s="32" t="n"/>
      <c r="AA45" s="32" t="n"/>
      <c r="AB45" s="32" t="n"/>
      <c r="AC45" s="32" t="n"/>
      <c r="AD45" s="32" t="n"/>
      <c r="AE45" s="32" t="n"/>
      <c r="AF45" s="32" t="n"/>
      <c r="AG45" s="32" t="n"/>
      <c r="AH45" s="32" t="n"/>
      <c r="AI45" s="32" t="n"/>
    </row>
    <row r="46" ht="15.75" customHeight="1" s="120">
      <c r="A46" s="16" t="n"/>
      <c r="B46" s="32" t="n"/>
      <c r="C46" s="32" t="n"/>
      <c r="D46" s="32" t="n"/>
      <c r="E46" s="32" t="n"/>
      <c r="F46" s="32" t="n"/>
      <c r="G46" s="32" t="n"/>
      <c r="H46" s="32" t="n"/>
      <c r="I46" s="32" t="n"/>
      <c r="J46" s="32" t="n"/>
      <c r="K46" s="32" t="n"/>
      <c r="L46" s="32" t="n"/>
      <c r="M46" s="32" t="n"/>
      <c r="N46" s="32" t="n"/>
      <c r="O46" s="32" t="n"/>
      <c r="P46" s="32" t="n"/>
      <c r="Q46" s="32" t="n"/>
      <c r="R46" s="32" t="n"/>
      <c r="S46" s="32" t="n"/>
      <c r="T46" s="32" t="n"/>
      <c r="U46" s="32" t="n"/>
      <c r="V46" s="32" t="n"/>
      <c r="W46" s="32" t="n"/>
      <c r="X46" s="32" t="n"/>
      <c r="Y46" s="32" t="n"/>
      <c r="Z46" s="32" t="n"/>
      <c r="AA46" s="32" t="n"/>
      <c r="AB46" s="32" t="n"/>
      <c r="AC46" s="32" t="n"/>
      <c r="AD46" s="32" t="n"/>
      <c r="AE46" s="32" t="n"/>
      <c r="AF46" s="32" t="n"/>
      <c r="AG46" s="32" t="n"/>
      <c r="AH46" s="32" t="n"/>
      <c r="AI46" s="32" t="n"/>
    </row>
    <row r="47" ht="15.75" customHeight="1" s="120">
      <c r="A47" s="16" t="n"/>
      <c r="B47" s="32" t="n"/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</row>
    <row r="48" ht="15.75" customHeight="1" s="120">
      <c r="A48" s="16" t="n"/>
      <c r="B48" s="32" t="n"/>
      <c r="C48" s="32" t="n"/>
      <c r="D48" s="32" t="n"/>
      <c r="E48" s="32" t="n"/>
      <c r="F48" s="32" t="n"/>
      <c r="G48" s="32" t="n"/>
      <c r="H48" s="32" t="n"/>
      <c r="I48" s="32" t="n"/>
      <c r="J48" s="32" t="n"/>
      <c r="K48" s="32" t="n"/>
      <c r="L48" s="32" t="n"/>
      <c r="M48" s="32" t="n"/>
      <c r="N48" s="32" t="n"/>
      <c r="O48" s="32" t="n"/>
      <c r="P48" s="32" t="n"/>
      <c r="Q48" s="32" t="n"/>
      <c r="R48" s="32" t="n"/>
      <c r="S48" s="32" t="n"/>
      <c r="T48" s="32" t="n"/>
      <c r="U48" s="32" t="n"/>
      <c r="V48" s="32" t="n"/>
      <c r="W48" s="32" t="n"/>
      <c r="X48" s="32" t="n"/>
      <c r="Y48" s="32" t="n"/>
      <c r="Z48" s="32" t="n"/>
      <c r="AA48" s="32" t="n"/>
      <c r="AB48" s="32" t="n"/>
      <c r="AC48" s="32" t="n"/>
      <c r="AD48" s="32" t="n"/>
      <c r="AE48" s="32" t="n"/>
      <c r="AF48" s="32" t="n"/>
      <c r="AG48" s="32" t="n"/>
      <c r="AH48" s="32" t="n"/>
      <c r="AI48" s="32" t="n"/>
    </row>
    <row r="49" ht="15.75" customHeight="1" s="120">
      <c r="A49" s="16" t="n"/>
      <c r="B49" s="32" t="n"/>
      <c r="C49" s="32" t="n"/>
      <c r="D49" s="32" t="n"/>
      <c r="E49" s="32" t="n"/>
      <c r="F49" s="32" t="n"/>
      <c r="G49" s="32" t="n"/>
      <c r="H49" s="32" t="n"/>
      <c r="I49" s="32" t="n"/>
      <c r="J49" s="32" t="n"/>
      <c r="K49" s="32" t="n"/>
      <c r="L49" s="32" t="n"/>
      <c r="M49" s="32" t="n"/>
      <c r="N49" s="32" t="n"/>
      <c r="O49" s="32" t="n"/>
      <c r="P49" s="32" t="n"/>
      <c r="Q49" s="32" t="n"/>
      <c r="R49" s="32" t="n"/>
      <c r="S49" s="32" t="n"/>
      <c r="T49" s="32" t="n"/>
      <c r="U49" s="32" t="n"/>
      <c r="V49" s="32" t="n"/>
      <c r="W49" s="32" t="n"/>
      <c r="X49" s="32" t="n"/>
      <c r="Y49" s="32" t="n"/>
      <c r="Z49" s="32" t="n"/>
      <c r="AA49" s="32" t="n"/>
      <c r="AB49" s="32" t="n"/>
      <c r="AC49" s="32" t="n"/>
      <c r="AD49" s="32" t="n"/>
      <c r="AE49" s="32" t="n"/>
      <c r="AF49" s="32" t="n"/>
      <c r="AG49" s="32" t="n"/>
      <c r="AH49" s="32" t="n"/>
      <c r="AI49" s="32" t="n"/>
    </row>
    <row r="50" ht="15.75" customHeight="1" s="120">
      <c r="A50" s="16" t="n"/>
      <c r="B50" s="32" t="n"/>
      <c r="C50" s="32" t="n"/>
      <c r="D50" s="32" t="n"/>
      <c r="E50" s="32" t="n"/>
      <c r="F50" s="32" t="n"/>
      <c r="G50" s="32" t="n"/>
      <c r="H50" s="32" t="n"/>
      <c r="I50" s="32" t="n"/>
      <c r="J50" s="32" t="n"/>
      <c r="K50" s="32" t="n"/>
      <c r="L50" s="32" t="n"/>
      <c r="M50" s="32" t="n"/>
      <c r="N50" s="32" t="n"/>
      <c r="O50" s="32" t="n"/>
      <c r="P50" s="32" t="n"/>
      <c r="Q50" s="32" t="n"/>
      <c r="R50" s="32" t="n"/>
      <c r="S50" s="32" t="n"/>
      <c r="T50" s="32" t="n"/>
      <c r="U50" s="32" t="n"/>
      <c r="V50" s="32" t="n"/>
      <c r="W50" s="32" t="n"/>
      <c r="X50" s="32" t="n"/>
      <c r="Y50" s="32" t="n"/>
      <c r="Z50" s="32" t="n"/>
      <c r="AA50" s="32" t="n"/>
      <c r="AB50" s="32" t="n"/>
      <c r="AC50" s="32" t="n"/>
      <c r="AD50" s="32" t="n"/>
      <c r="AE50" s="32" t="n"/>
      <c r="AF50" s="32" t="n"/>
      <c r="AG50" s="32" t="n"/>
      <c r="AH50" s="32" t="n"/>
      <c r="AI50" s="32" t="n"/>
    </row>
    <row r="51" ht="15.75" customHeight="1" s="120">
      <c r="A51" s="16" t="n"/>
      <c r="B51" s="32" t="n"/>
      <c r="C51" s="32" t="n"/>
      <c r="D51" s="32" t="n"/>
      <c r="E51" s="32" t="n"/>
      <c r="F51" s="32" t="n"/>
      <c r="G51" s="32" t="n"/>
      <c r="H51" s="32" t="n"/>
      <c r="I51" s="32" t="n"/>
      <c r="J51" s="32" t="n"/>
      <c r="K51" s="32" t="n"/>
      <c r="L51" s="32" t="n"/>
      <c r="M51" s="32" t="n"/>
      <c r="N51" s="32" t="n"/>
      <c r="O51" s="32" t="n"/>
      <c r="P51" s="32" t="n"/>
      <c r="Q51" s="32" t="n"/>
      <c r="R51" s="32" t="n"/>
      <c r="S51" s="32" t="n"/>
      <c r="T51" s="32" t="n"/>
      <c r="U51" s="32" t="n"/>
      <c r="V51" s="32" t="n"/>
      <c r="W51" s="32" t="n"/>
      <c r="X51" s="32" t="n"/>
      <c r="Y51" s="32" t="n"/>
      <c r="Z51" s="32" t="n"/>
      <c r="AA51" s="32" t="n"/>
      <c r="AB51" s="32" t="n"/>
      <c r="AC51" s="32" t="n"/>
      <c r="AD51" s="32" t="n"/>
      <c r="AE51" s="32" t="n"/>
      <c r="AF51" s="32" t="n"/>
      <c r="AG51" s="32" t="n"/>
      <c r="AH51" s="32" t="n"/>
      <c r="AI51" s="32" t="n"/>
    </row>
    <row r="52" ht="15.75" customHeight="1" s="120">
      <c r="A52" s="16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</row>
    <row r="53" ht="15.75" customHeight="1" s="120">
      <c r="A53" s="16" t="n"/>
      <c r="B53" s="32" t="n"/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</row>
    <row r="54" ht="15.75" customHeight="1" s="120">
      <c r="A54" s="16" t="n"/>
      <c r="B54" s="32" t="n"/>
      <c r="C54" s="32" t="n"/>
      <c r="D54" s="32" t="n"/>
      <c r="E54" s="32" t="n"/>
      <c r="F54" s="32" t="n"/>
      <c r="G54" s="32" t="n"/>
      <c r="H54" s="32" t="n"/>
      <c r="I54" s="32" t="n"/>
      <c r="J54" s="32" t="n"/>
      <c r="K54" s="32" t="n"/>
      <c r="L54" s="32" t="n"/>
      <c r="M54" s="32" t="n"/>
      <c r="N54" s="32" t="n"/>
      <c r="O54" s="32" t="n"/>
      <c r="P54" s="32" t="n"/>
      <c r="Q54" s="32" t="n"/>
      <c r="R54" s="32" t="n"/>
      <c r="S54" s="32" t="n"/>
      <c r="T54" s="32" t="n"/>
      <c r="U54" s="32" t="n"/>
      <c r="V54" s="32" t="n"/>
      <c r="W54" s="32" t="n"/>
      <c r="X54" s="32" t="n"/>
      <c r="Y54" s="32" t="n"/>
      <c r="Z54" s="32" t="n"/>
      <c r="AA54" s="32" t="n"/>
      <c r="AB54" s="32" t="n"/>
      <c r="AC54" s="32" t="n"/>
      <c r="AD54" s="32" t="n"/>
      <c r="AE54" s="32" t="n"/>
      <c r="AF54" s="32" t="n"/>
      <c r="AG54" s="32" t="n"/>
      <c r="AH54" s="32" t="n"/>
      <c r="AI54" s="32" t="n"/>
    </row>
    <row r="55" ht="15.75" customHeight="1" s="120">
      <c r="A55" s="19" t="n"/>
      <c r="B55" s="61" t="n"/>
      <c r="C55" s="61" t="n"/>
      <c r="D55" s="61" t="n"/>
      <c r="E55" s="61" t="n"/>
      <c r="F55" s="61" t="n"/>
      <c r="G55" s="61" t="n"/>
      <c r="H55" s="61" t="n"/>
      <c r="I55" s="61" t="n"/>
      <c r="J55" s="61" t="n"/>
      <c r="K55" s="61" t="n"/>
      <c r="L55" s="61" t="n"/>
      <c r="M55" s="61" t="n"/>
      <c r="N55" s="61" t="n"/>
      <c r="O55" s="61" t="n"/>
      <c r="P55" s="61" t="n"/>
      <c r="Q55" s="61" t="n"/>
      <c r="R55" s="61" t="n"/>
      <c r="S55" s="61" t="n"/>
      <c r="T55" s="61" t="n"/>
      <c r="U55" s="61" t="n"/>
      <c r="V55" s="61" t="n"/>
      <c r="W55" s="61" t="n"/>
      <c r="X55" s="61" t="n"/>
      <c r="Y55" s="61" t="n"/>
      <c r="Z55" s="61" t="n"/>
      <c r="AA55" s="61" t="n"/>
      <c r="AB55" s="61" t="n"/>
      <c r="AC55" s="61" t="n"/>
      <c r="AD55" s="61" t="n"/>
      <c r="AE55" s="61" t="n"/>
      <c r="AF55" s="61" t="n"/>
      <c r="AG55" s="61" t="n"/>
      <c r="AH55" s="61" t="n"/>
      <c r="AI55" s="61" t="n"/>
    </row>
    <row r="56" ht="15.75" customHeight="1" s="120">
      <c r="A56" s="1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6" t="n"/>
      <c r="B57" s="32" t="n"/>
      <c r="C57" s="32" t="n"/>
      <c r="D57" s="32" t="n"/>
      <c r="E57" s="32" t="n"/>
      <c r="F57" s="32" t="n"/>
      <c r="G57" s="32" t="n"/>
      <c r="H57" s="32" t="n"/>
      <c r="I57" s="32" t="n"/>
      <c r="J57" s="32" t="n"/>
      <c r="K57" s="32" t="n"/>
      <c r="L57" s="32" t="n"/>
      <c r="M57" s="32" t="n"/>
      <c r="N57" s="32" t="n"/>
      <c r="O57" s="32" t="n"/>
      <c r="P57" s="32" t="n"/>
      <c r="Q57" s="32" t="n"/>
      <c r="R57" s="32" t="n"/>
      <c r="S57" s="32" t="n"/>
      <c r="T57" s="32" t="n"/>
      <c r="U57" s="32" t="n"/>
      <c r="V57" s="32" t="n"/>
      <c r="W57" s="32" t="n"/>
      <c r="X57" s="32" t="n"/>
      <c r="Y57" s="32" t="n"/>
      <c r="Z57" s="32" t="n"/>
      <c r="AA57" s="32" t="n"/>
      <c r="AB57" s="32" t="n"/>
      <c r="AC57" s="32" t="n"/>
      <c r="AD57" s="32" t="n"/>
      <c r="AE57" s="32" t="n"/>
      <c r="AF57" s="32" t="n"/>
      <c r="AG57" s="32" t="n"/>
      <c r="AH57" s="32" t="n"/>
      <c r="AI57" s="32" t="n"/>
    </row>
    <row r="58" ht="15.75" customHeight="1" s="120">
      <c r="A58" s="16" t="n"/>
      <c r="B58" s="32" t="n"/>
      <c r="C58" s="32" t="n"/>
      <c r="D58" s="32" t="n"/>
      <c r="E58" s="32" t="n"/>
      <c r="F58" s="32" t="n"/>
      <c r="G58" s="32" t="n"/>
      <c r="H58" s="32" t="n"/>
      <c r="I58" s="32" t="n"/>
      <c r="J58" s="32" t="n"/>
      <c r="K58" s="32" t="n"/>
      <c r="L58" s="32" t="n"/>
      <c r="M58" s="32" t="n"/>
      <c r="N58" s="32" t="n"/>
      <c r="O58" s="32" t="n"/>
      <c r="P58" s="32" t="n"/>
      <c r="Q58" s="32" t="n"/>
      <c r="R58" s="32" t="n"/>
      <c r="S58" s="32" t="n"/>
      <c r="T58" s="32" t="n"/>
      <c r="U58" s="32" t="n"/>
      <c r="V58" s="32" t="n"/>
      <c r="W58" s="32" t="n"/>
      <c r="X58" s="32" t="n"/>
      <c r="Y58" s="32" t="n"/>
      <c r="Z58" s="32" t="n"/>
      <c r="AA58" s="32" t="n"/>
      <c r="AB58" s="32" t="n"/>
      <c r="AC58" s="32" t="n"/>
      <c r="AD58" s="32" t="n"/>
      <c r="AE58" s="32" t="n"/>
      <c r="AF58" s="32" t="n"/>
      <c r="AG58" s="32" t="n"/>
      <c r="AH58" s="32" t="n"/>
      <c r="AI58" s="32" t="n"/>
    </row>
    <row r="59" ht="15.75" customHeight="1" s="120">
      <c r="A59" s="116" t="n"/>
      <c r="B59" s="32" t="n"/>
      <c r="C59" s="32" t="n"/>
      <c r="D59" s="32" t="n"/>
      <c r="E59" s="32" t="n"/>
      <c r="F59" s="32" t="n"/>
      <c r="G59" s="32" t="n"/>
      <c r="H59" s="32" t="n"/>
      <c r="I59" s="32" t="n"/>
      <c r="J59" s="32" t="n"/>
      <c r="K59" s="32" t="n"/>
      <c r="L59" s="32" t="n"/>
      <c r="M59" s="32" t="n"/>
      <c r="N59" s="32" t="n"/>
      <c r="O59" s="32" t="n"/>
      <c r="P59" s="32" t="n"/>
      <c r="Q59" s="32" t="n"/>
      <c r="R59" s="32" t="n"/>
      <c r="S59" s="32" t="n"/>
      <c r="T59" s="32" t="n"/>
      <c r="U59" s="32" t="n"/>
      <c r="V59" s="32" t="n"/>
      <c r="W59" s="32" t="n"/>
      <c r="X59" s="32" t="n"/>
      <c r="Y59" s="32" t="n"/>
      <c r="Z59" s="32" t="n"/>
      <c r="AA59" s="32" t="n"/>
      <c r="AB59" s="32" t="n"/>
      <c r="AC59" s="32" t="n"/>
      <c r="AD59" s="32" t="n"/>
      <c r="AE59" s="32" t="n"/>
      <c r="AF59" s="32" t="n"/>
      <c r="AG59" s="32" t="n"/>
      <c r="AH59" s="32" t="n"/>
      <c r="AI59" s="32" t="n"/>
    </row>
    <row r="60" ht="15.75" customHeight="1" s="120">
      <c r="A60" s="16" t="n"/>
      <c r="B60" s="32" t="n"/>
      <c r="C60" s="32" t="n"/>
      <c r="D60" s="32" t="n"/>
      <c r="E60" s="32" t="n"/>
      <c r="F60" s="32" t="n"/>
      <c r="G60" s="32" t="n"/>
      <c r="H60" s="32" t="n"/>
      <c r="I60" s="32" t="n"/>
      <c r="J60" s="32" t="n"/>
      <c r="K60" s="32" t="n"/>
      <c r="L60" s="32" t="n"/>
      <c r="M60" s="32" t="n"/>
      <c r="N60" s="32" t="n"/>
      <c r="O60" s="32" t="n"/>
      <c r="P60" s="32" t="n"/>
      <c r="Q60" s="32" t="n"/>
      <c r="R60" s="32" t="n"/>
      <c r="S60" s="32" t="n"/>
      <c r="T60" s="32" t="n"/>
      <c r="U60" s="32" t="n"/>
      <c r="V60" s="32" t="n"/>
      <c r="W60" s="32" t="n"/>
      <c r="X60" s="32" t="n"/>
      <c r="Y60" s="32" t="n"/>
      <c r="Z60" s="32" t="n"/>
      <c r="AA60" s="32" t="n"/>
      <c r="AB60" s="32" t="n"/>
      <c r="AC60" s="32" t="n"/>
      <c r="AD60" s="32" t="n"/>
      <c r="AE60" s="32" t="n"/>
      <c r="AF60" s="32" t="n"/>
      <c r="AG60" s="32" t="n"/>
      <c r="AH60" s="32" t="n"/>
      <c r="AI60" s="32" t="n"/>
    </row>
    <row r="61" ht="15.75" customHeight="1" s="120">
      <c r="A61" s="16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</row>
    <row r="62" ht="15.75" customHeight="1" s="120">
      <c r="A62" s="16" t="n"/>
      <c r="B62" s="32" t="n"/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</row>
    <row r="63" ht="15.75" customHeight="1" s="120">
      <c r="A63" s="16" t="n"/>
      <c r="B63" s="32" t="n"/>
      <c r="C63" s="32" t="n"/>
      <c r="D63" s="32" t="n"/>
      <c r="E63" s="32" t="n"/>
      <c r="F63" s="32" t="n"/>
      <c r="G63" s="32" t="n"/>
      <c r="H63" s="32" t="n"/>
      <c r="I63" s="32" t="n"/>
      <c r="J63" s="32" t="n"/>
      <c r="K63" s="32" t="n"/>
      <c r="L63" s="32" t="n"/>
      <c r="M63" s="32" t="n"/>
      <c r="N63" s="32" t="n"/>
      <c r="O63" s="32" t="n"/>
      <c r="P63" s="32" t="n"/>
      <c r="Q63" s="32" t="n"/>
      <c r="R63" s="32" t="n"/>
      <c r="S63" s="32" t="n"/>
      <c r="T63" s="32" t="n"/>
      <c r="U63" s="32" t="n"/>
      <c r="V63" s="32" t="n"/>
      <c r="W63" s="32" t="n"/>
      <c r="X63" s="32" t="n"/>
      <c r="Y63" s="32" t="n"/>
      <c r="Z63" s="32" t="n"/>
      <c r="AA63" s="32" t="n"/>
      <c r="AB63" s="32" t="n"/>
      <c r="AC63" s="32" t="n"/>
      <c r="AD63" s="32" t="n"/>
      <c r="AE63" s="32" t="n"/>
      <c r="AF63" s="32" t="n"/>
      <c r="AG63" s="32" t="n"/>
      <c r="AH63" s="32" t="n"/>
      <c r="AI63" s="32" t="n"/>
    </row>
    <row r="64" ht="15.75" customHeight="1" s="120">
      <c r="A64" s="16" t="n"/>
      <c r="B64" s="32" t="n"/>
      <c r="C64" s="32" t="n"/>
      <c r="D64" s="32" t="n"/>
      <c r="E64" s="32" t="n"/>
      <c r="F64" s="32" t="n"/>
      <c r="G64" s="32" t="n"/>
      <c r="H64" s="32" t="n"/>
      <c r="I64" s="32" t="n"/>
      <c r="J64" s="32" t="n"/>
      <c r="K64" s="32" t="n"/>
      <c r="L64" s="32" t="n"/>
      <c r="M64" s="32" t="n"/>
      <c r="N64" s="32" t="n"/>
      <c r="O64" s="32" t="n"/>
      <c r="P64" s="32" t="n"/>
      <c r="Q64" s="32" t="n"/>
      <c r="R64" s="32" t="n"/>
      <c r="S64" s="32" t="n"/>
      <c r="T64" s="32" t="n"/>
      <c r="U64" s="32" t="n"/>
      <c r="V64" s="32" t="n"/>
      <c r="W64" s="32" t="n"/>
      <c r="X64" s="32" t="n"/>
      <c r="Y64" s="32" t="n"/>
      <c r="Z64" s="32" t="n"/>
      <c r="AA64" s="32" t="n"/>
      <c r="AB64" s="32" t="n"/>
      <c r="AC64" s="32" t="n"/>
      <c r="AD64" s="32" t="n"/>
      <c r="AE64" s="32" t="n"/>
      <c r="AF64" s="32" t="n"/>
      <c r="AG64" s="32" t="n"/>
      <c r="AH64" s="32" t="n"/>
      <c r="AI64" s="32" t="n"/>
    </row>
    <row r="65" ht="15.75" customHeight="1" s="120">
      <c r="A65" s="16" t="n"/>
      <c r="B65" s="32" t="n"/>
      <c r="C65" s="32" t="n"/>
      <c r="D65" s="32" t="n"/>
      <c r="E65" s="32" t="n"/>
      <c r="F65" s="32" t="n"/>
      <c r="G65" s="32" t="n"/>
      <c r="H65" s="32" t="n"/>
      <c r="I65" s="32" t="n"/>
      <c r="J65" s="32" t="n"/>
      <c r="K65" s="32" t="n"/>
      <c r="L65" s="32" t="n"/>
      <c r="M65" s="32" t="n"/>
      <c r="N65" s="32" t="n"/>
      <c r="O65" s="32" t="n"/>
      <c r="P65" s="32" t="n"/>
      <c r="Q65" s="32" t="n"/>
      <c r="R65" s="32" t="n"/>
      <c r="S65" s="32" t="n"/>
      <c r="T65" s="32" t="n"/>
      <c r="U65" s="32" t="n"/>
      <c r="V65" s="32" t="n"/>
      <c r="W65" s="32" t="n"/>
      <c r="X65" s="32" t="n"/>
      <c r="Y65" s="32" t="n"/>
      <c r="Z65" s="32" t="n"/>
      <c r="AA65" s="32" t="n"/>
      <c r="AB65" s="32" t="n"/>
      <c r="AC65" s="32" t="n"/>
      <c r="AD65" s="32" t="n"/>
      <c r="AE65" s="32" t="n"/>
      <c r="AF65" s="32" t="n"/>
      <c r="AG65" s="32" t="n"/>
      <c r="AH65" s="32" t="n"/>
      <c r="AI65" s="32" t="n"/>
    </row>
    <row r="66" ht="15.75" customHeight="1" s="120">
      <c r="A66" s="16" t="n"/>
      <c r="B66" s="32" t="n"/>
      <c r="C66" s="32" t="n"/>
      <c r="D66" s="32" t="n"/>
      <c r="E66" s="32" t="n"/>
      <c r="F66" s="32" t="n"/>
      <c r="G66" s="32" t="n"/>
      <c r="H66" s="32" t="n"/>
      <c r="I66" s="32" t="n"/>
      <c r="J66" s="32" t="n"/>
      <c r="K66" s="32" t="n"/>
      <c r="L66" s="32" t="n"/>
      <c r="M66" s="32" t="n"/>
      <c r="N66" s="32" t="n"/>
      <c r="O66" s="32" t="n"/>
      <c r="P66" s="32" t="n"/>
      <c r="Q66" s="32" t="n"/>
      <c r="R66" s="32" t="n"/>
      <c r="S66" s="32" t="n"/>
      <c r="T66" s="32" t="n"/>
      <c r="U66" s="32" t="n"/>
      <c r="V66" s="32" t="n"/>
      <c r="W66" s="32" t="n"/>
      <c r="X66" s="32" t="n"/>
      <c r="Y66" s="32" t="n"/>
      <c r="Z66" s="32" t="n"/>
      <c r="AA66" s="32" t="n"/>
      <c r="AB66" s="32" t="n"/>
      <c r="AC66" s="32" t="n"/>
      <c r="AD66" s="32" t="n"/>
      <c r="AE66" s="32" t="n"/>
      <c r="AF66" s="32" t="n"/>
      <c r="AG66" s="32" t="n"/>
      <c r="AH66" s="32" t="n"/>
      <c r="AI66" s="32" t="n"/>
    </row>
    <row r="67" ht="15.75" customHeight="1" s="120">
      <c r="A67" s="16" t="n"/>
      <c r="B67" s="32" t="n"/>
      <c r="C67" s="32" t="n"/>
      <c r="D67" s="32" t="n"/>
      <c r="E67" s="32" t="n"/>
      <c r="F67" s="32" t="n"/>
      <c r="G67" s="32" t="n"/>
      <c r="H67" s="32" t="n"/>
      <c r="I67" s="32" t="n"/>
      <c r="J67" s="32" t="n"/>
      <c r="K67" s="32" t="n"/>
      <c r="L67" s="32" t="n"/>
      <c r="M67" s="32" t="n"/>
      <c r="N67" s="32" t="n"/>
      <c r="O67" s="32" t="n"/>
      <c r="P67" s="32" t="n"/>
      <c r="Q67" s="32" t="n"/>
      <c r="R67" s="32" t="n"/>
      <c r="S67" s="32" t="n"/>
      <c r="T67" s="32" t="n"/>
      <c r="U67" s="32" t="n"/>
      <c r="V67" s="32" t="n"/>
      <c r="W67" s="32" t="n"/>
      <c r="X67" s="32" t="n"/>
      <c r="Y67" s="32" t="n"/>
      <c r="Z67" s="32" t="n"/>
      <c r="AA67" s="32" t="n"/>
      <c r="AB67" s="32" t="n"/>
      <c r="AC67" s="32" t="n"/>
      <c r="AD67" s="32" t="n"/>
      <c r="AE67" s="32" t="n"/>
      <c r="AF67" s="32" t="n"/>
      <c r="AG67" s="32" t="n"/>
      <c r="AH67" s="32" t="n"/>
      <c r="AI67" s="32" t="n"/>
    </row>
    <row r="68" ht="15.75" customHeight="1" s="120">
      <c r="A68" s="16" t="n"/>
      <c r="B68" s="32" t="n"/>
      <c r="C68" s="32" t="n"/>
      <c r="D68" s="32" t="n"/>
      <c r="E68" s="32" t="n"/>
      <c r="F68" s="32" t="n"/>
      <c r="G68" s="32" t="n"/>
      <c r="H68" s="32" t="n"/>
      <c r="I68" s="32" t="n"/>
      <c r="J68" s="32" t="n"/>
      <c r="K68" s="32" t="n"/>
      <c r="L68" s="32" t="n"/>
      <c r="M68" s="32" t="n"/>
      <c r="N68" s="32" t="n"/>
      <c r="O68" s="32" t="n"/>
      <c r="P68" s="32" t="n"/>
      <c r="Q68" s="32" t="n"/>
      <c r="R68" s="32" t="n"/>
      <c r="S68" s="32" t="n"/>
      <c r="T68" s="32" t="n"/>
      <c r="U68" s="32" t="n"/>
      <c r="V68" s="32" t="n"/>
      <c r="W68" s="32" t="n"/>
      <c r="X68" s="32" t="n"/>
      <c r="Y68" s="32" t="n"/>
      <c r="Z68" s="32" t="n"/>
      <c r="AA68" s="32" t="n"/>
      <c r="AB68" s="32" t="n"/>
      <c r="AC68" s="32" t="n"/>
      <c r="AD68" s="32" t="n"/>
      <c r="AE68" s="32" t="n"/>
      <c r="AF68" s="32" t="n"/>
      <c r="AG68" s="32" t="n"/>
      <c r="AH68" s="32" t="n"/>
      <c r="AI68" s="32" t="n"/>
    </row>
    <row r="69" ht="15.75" customHeight="1" s="120">
      <c r="A69" s="16" t="n"/>
      <c r="B69" s="32" t="n"/>
      <c r="C69" s="32" t="n"/>
      <c r="D69" s="32" t="n"/>
      <c r="E69" s="32" t="n"/>
      <c r="F69" s="32" t="n"/>
      <c r="G69" s="32" t="n"/>
      <c r="H69" s="32" t="n"/>
      <c r="I69" s="32" t="n"/>
      <c r="J69" s="32" t="n"/>
      <c r="K69" s="32" t="n"/>
      <c r="L69" s="32" t="n"/>
      <c r="M69" s="32" t="n"/>
      <c r="N69" s="32" t="n"/>
      <c r="O69" s="32" t="n"/>
      <c r="P69" s="32" t="n"/>
      <c r="Q69" s="32" t="n"/>
      <c r="R69" s="32" t="n"/>
      <c r="S69" s="32" t="n"/>
      <c r="T69" s="32" t="n"/>
      <c r="U69" s="32" t="n"/>
      <c r="V69" s="32" t="n"/>
      <c r="W69" s="32" t="n"/>
      <c r="X69" s="32" t="n"/>
      <c r="Y69" s="32" t="n"/>
      <c r="Z69" s="32" t="n"/>
      <c r="AA69" s="32" t="n"/>
      <c r="AB69" s="32" t="n"/>
      <c r="AC69" s="32" t="n"/>
      <c r="AD69" s="32" t="n"/>
      <c r="AE69" s="32" t="n"/>
      <c r="AF69" s="32" t="n"/>
      <c r="AG69" s="32" t="n"/>
      <c r="AH69" s="32" t="n"/>
      <c r="AI69" s="32" t="n"/>
    </row>
    <row r="70" ht="15.75" customHeight="1" s="120">
      <c r="A70" s="16" t="n"/>
      <c r="B70" s="32" t="n"/>
      <c r="C70" s="32" t="n"/>
      <c r="D70" s="32" t="n"/>
      <c r="E70" s="32" t="n"/>
      <c r="F70" s="32" t="n"/>
      <c r="G70" s="32" t="n"/>
      <c r="H70" s="32" t="n"/>
      <c r="I70" s="32" t="n"/>
      <c r="J70" s="32" t="n"/>
      <c r="K70" s="32" t="n"/>
      <c r="L70" s="32" t="n"/>
      <c r="M70" s="32" t="n"/>
      <c r="N70" s="32" t="n"/>
      <c r="O70" s="32" t="n"/>
      <c r="P70" s="32" t="n"/>
      <c r="Q70" s="32" t="n"/>
      <c r="R70" s="32" t="n"/>
      <c r="S70" s="32" t="n"/>
      <c r="T70" s="32" t="n"/>
      <c r="U70" s="32" t="n"/>
      <c r="V70" s="32" t="n"/>
      <c r="W70" s="32" t="n"/>
      <c r="X70" s="32" t="n"/>
      <c r="Y70" s="32" t="n"/>
      <c r="Z70" s="32" t="n"/>
      <c r="AA70" s="32" t="n"/>
      <c r="AB70" s="32" t="n"/>
      <c r="AC70" s="32" t="n"/>
      <c r="AD70" s="32" t="n"/>
      <c r="AE70" s="32" t="n"/>
      <c r="AF70" s="32" t="n"/>
      <c r="AG70" s="32" t="n"/>
      <c r="AH70" s="32" t="n"/>
      <c r="AI70" s="32" t="n"/>
    </row>
    <row r="71" ht="15.75" customHeight="1" s="120">
      <c r="A71" s="19" t="n"/>
      <c r="B71" s="61" t="n"/>
      <c r="C71" s="61" t="n"/>
      <c r="D71" s="61" t="n"/>
      <c r="E71" s="61" t="n"/>
      <c r="F71" s="61" t="n"/>
      <c r="G71" s="61" t="n"/>
      <c r="H71" s="61" t="n"/>
      <c r="I71" s="61" t="n"/>
      <c r="J71" s="61" t="n"/>
      <c r="K71" s="61" t="n"/>
      <c r="L71" s="61" t="n"/>
      <c r="M71" s="61" t="n"/>
      <c r="N71" s="61" t="n"/>
      <c r="O71" s="61" t="n"/>
      <c r="P71" s="61" t="n"/>
      <c r="Q71" s="61" t="n"/>
      <c r="R71" s="61" t="n"/>
      <c r="S71" s="61" t="n"/>
      <c r="T71" s="61" t="n"/>
      <c r="U71" s="61" t="n"/>
      <c r="V71" s="61" t="n"/>
      <c r="W71" s="61" t="n"/>
      <c r="X71" s="61" t="n"/>
      <c r="Y71" s="61" t="n"/>
      <c r="Z71" s="61" t="n"/>
      <c r="AA71" s="61" t="n"/>
      <c r="AB71" s="61" t="n"/>
      <c r="AC71" s="61" t="n"/>
      <c r="AD71" s="61" t="n"/>
      <c r="AE71" s="61" t="n"/>
      <c r="AF71" s="61" t="n"/>
      <c r="AG71" s="61" t="n"/>
      <c r="AH71" s="61" t="n"/>
      <c r="AI71" s="61" t="n"/>
    </row>
    <row r="72" ht="15.75" customHeight="1" s="120">
      <c r="A72" s="1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6" t="n"/>
      <c r="B73" s="32" t="n"/>
      <c r="C73" s="32" t="n"/>
      <c r="D73" s="32" t="n"/>
      <c r="E73" s="32" t="n"/>
      <c r="F73" s="32" t="n"/>
      <c r="G73" s="32" t="n"/>
      <c r="H73" s="32" t="n"/>
      <c r="I73" s="32" t="n"/>
      <c r="J73" s="32" t="n"/>
      <c r="K73" s="32" t="n"/>
      <c r="L73" s="32" t="n"/>
      <c r="M73" s="32" t="n"/>
      <c r="N73" s="32" t="n"/>
      <c r="O73" s="32" t="n"/>
      <c r="P73" s="32" t="n"/>
      <c r="Q73" s="32" t="n"/>
      <c r="R73" s="32" t="n"/>
      <c r="S73" s="32" t="n"/>
      <c r="T73" s="32" t="n"/>
      <c r="U73" s="32" t="n"/>
      <c r="V73" s="32" t="n"/>
      <c r="W73" s="32" t="n"/>
      <c r="X73" s="32" t="n"/>
      <c r="Y73" s="32" t="n"/>
      <c r="Z73" s="32" t="n"/>
      <c r="AA73" s="32" t="n"/>
      <c r="AB73" s="32" t="n"/>
      <c r="AC73" s="32" t="n"/>
      <c r="AD73" s="32" t="n"/>
      <c r="AE73" s="32" t="n"/>
      <c r="AF73" s="32" t="n"/>
      <c r="AG73" s="32" t="n"/>
      <c r="AH73" s="32" t="n"/>
      <c r="AI73" s="32" t="n"/>
    </row>
    <row r="74" ht="15.75" customHeight="1" s="120">
      <c r="A74" s="16" t="n"/>
      <c r="B74" s="32" t="n"/>
      <c r="C74" s="32" t="n"/>
      <c r="D74" s="32" t="n"/>
      <c r="E74" s="32" t="n"/>
      <c r="F74" s="32" t="n"/>
      <c r="G74" s="32" t="n"/>
      <c r="H74" s="32" t="n"/>
      <c r="I74" s="32" t="n"/>
      <c r="J74" s="32" t="n"/>
      <c r="K74" s="32" t="n"/>
      <c r="L74" s="32" t="n"/>
      <c r="M74" s="32" t="n"/>
      <c r="N74" s="32" t="n"/>
      <c r="O74" s="32" t="n"/>
      <c r="P74" s="32" t="n"/>
      <c r="Q74" s="32" t="n"/>
      <c r="R74" s="32" t="n"/>
      <c r="S74" s="32" t="n"/>
      <c r="T74" s="32" t="n"/>
      <c r="U74" s="32" t="n"/>
      <c r="V74" s="32" t="n"/>
      <c r="W74" s="32" t="n"/>
      <c r="X74" s="32" t="n"/>
      <c r="Y74" s="32" t="n"/>
      <c r="Z74" s="32" t="n"/>
      <c r="AA74" s="32" t="n"/>
      <c r="AB74" s="32" t="n"/>
      <c r="AC74" s="32" t="n"/>
      <c r="AD74" s="32" t="n"/>
      <c r="AE74" s="32" t="n"/>
      <c r="AF74" s="32" t="n"/>
      <c r="AG74" s="32" t="n"/>
      <c r="AH74" s="32" t="n"/>
      <c r="AI74" s="32" t="n"/>
    </row>
    <row r="75" ht="15.75" customHeight="1" s="120">
      <c r="A75" s="16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</row>
    <row r="76" ht="15.75" customHeight="1" s="120">
      <c r="A76" s="16" t="n"/>
      <c r="B76" s="32" t="n"/>
      <c r="C76" s="32" t="n"/>
      <c r="D76" s="32" t="n"/>
      <c r="E76" s="32" t="n"/>
      <c r="F76" s="32" t="n"/>
      <c r="G76" s="32" t="n"/>
      <c r="H76" s="32" t="n"/>
      <c r="I76" s="32" t="n"/>
      <c r="J76" s="32" t="n"/>
      <c r="K76" s="32" t="n"/>
      <c r="L76" s="32" t="n"/>
      <c r="M76" s="32" t="n"/>
      <c r="N76" s="32" t="n"/>
      <c r="O76" s="32" t="n"/>
      <c r="P76" s="32" t="n"/>
      <c r="Q76" s="32" t="n"/>
      <c r="R76" s="32" t="n"/>
      <c r="S76" s="32" t="n"/>
      <c r="T76" s="32" t="n"/>
      <c r="U76" s="32" t="n"/>
      <c r="V76" s="32" t="n"/>
      <c r="W76" s="32" t="n"/>
      <c r="X76" s="32" t="n"/>
      <c r="Y76" s="32" t="n"/>
      <c r="Z76" s="32" t="n"/>
      <c r="AA76" s="32" t="n"/>
      <c r="AB76" s="32" t="n"/>
      <c r="AC76" s="32" t="n"/>
      <c r="AD76" s="32" t="n"/>
      <c r="AE76" s="32" t="n"/>
      <c r="AF76" s="32" t="n"/>
      <c r="AG76" s="32" t="n"/>
      <c r="AH76" s="32" t="n"/>
      <c r="AI76" s="32" t="n"/>
    </row>
    <row r="77" ht="15.75" customHeight="1" s="120">
      <c r="A77" s="16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</row>
    <row r="78" ht="15.75" customHeight="1" s="120">
      <c r="A78" s="16" t="n"/>
      <c r="B78" s="32" t="n"/>
      <c r="C78" s="32" t="n"/>
      <c r="D78" s="32" t="n"/>
      <c r="E78" s="32" t="n"/>
      <c r="F78" s="32" t="n"/>
      <c r="G78" s="32" t="n"/>
      <c r="H78" s="32" t="n"/>
      <c r="I78" s="32" t="n"/>
      <c r="J78" s="32" t="n"/>
      <c r="K78" s="32" t="n"/>
      <c r="L78" s="32" t="n"/>
      <c r="M78" s="32" t="n"/>
      <c r="N78" s="32" t="n"/>
      <c r="O78" s="32" t="n"/>
      <c r="P78" s="32" t="n"/>
      <c r="Q78" s="32" t="n"/>
      <c r="R78" s="32" t="n"/>
      <c r="S78" s="32" t="n"/>
      <c r="T78" s="32" t="n"/>
      <c r="U78" s="32" t="n"/>
      <c r="V78" s="32" t="n"/>
      <c r="W78" s="32" t="n"/>
      <c r="X78" s="32" t="n"/>
      <c r="Y78" s="32" t="n"/>
      <c r="Z78" s="32" t="n"/>
      <c r="AA78" s="32" t="n"/>
      <c r="AB78" s="32" t="n"/>
      <c r="AC78" s="32" t="n"/>
      <c r="AD78" s="32" t="n"/>
      <c r="AE78" s="32" t="n"/>
      <c r="AF78" s="32" t="n"/>
      <c r="AG78" s="32" t="n"/>
      <c r="AH78" s="32" t="n"/>
      <c r="AI78" s="32" t="n"/>
    </row>
    <row r="79" ht="15.75" customHeight="1" s="120">
      <c r="A79" s="16" t="n"/>
      <c r="B79" s="32" t="n"/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</row>
    <row r="80" ht="15.75" customHeight="1" s="120">
      <c r="A80" s="16" t="n"/>
      <c r="B80" s="32" t="n"/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</row>
    <row r="81" ht="15.75" customHeight="1" s="120">
      <c r="A81" s="16" t="n"/>
      <c r="B81" s="32" t="n"/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</row>
    <row r="82" ht="15.75" customHeight="1" s="120">
      <c r="A82" s="16" t="n"/>
      <c r="B82" s="32" t="n"/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</row>
    <row r="83" ht="15.75" customHeight="1" s="120">
      <c r="A83" s="16" t="n"/>
      <c r="B83" s="32" t="n"/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</row>
    <row r="84" ht="15.75" customHeight="1" s="120">
      <c r="A84" s="16" t="n"/>
      <c r="B84" s="32" t="n"/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</row>
    <row r="85" ht="15.75" customHeight="1" s="120">
      <c r="A85" s="19" t="n"/>
      <c r="B85" s="61" t="n"/>
      <c r="C85" s="61" t="n"/>
      <c r="D85" s="61" t="n"/>
      <c r="E85" s="61" t="n"/>
      <c r="F85" s="61" t="n"/>
      <c r="G85" s="61" t="n"/>
      <c r="H85" s="61" t="n"/>
      <c r="I85" s="61" t="n"/>
      <c r="J85" s="61" t="n"/>
      <c r="K85" s="61" t="n"/>
      <c r="L85" s="61" t="n"/>
      <c r="M85" s="61" t="n"/>
      <c r="N85" s="61" t="n"/>
      <c r="O85" s="61" t="n"/>
      <c r="P85" s="61" t="n"/>
      <c r="Q85" s="61" t="n"/>
      <c r="R85" s="61" t="n"/>
      <c r="S85" s="61" t="n"/>
      <c r="T85" s="61" t="n"/>
      <c r="U85" s="61" t="n"/>
      <c r="V85" s="61" t="n"/>
      <c r="W85" s="61" t="n"/>
      <c r="X85" s="61" t="n"/>
      <c r="Y85" s="61" t="n"/>
      <c r="Z85" s="61" t="n"/>
      <c r="AA85" s="61" t="n"/>
      <c r="AB85" s="61" t="n"/>
      <c r="AC85" s="61" t="n"/>
      <c r="AD85" s="61" t="n"/>
      <c r="AE85" s="61" t="n"/>
      <c r="AF85" s="61" t="n"/>
      <c r="AG85" s="61" t="n"/>
      <c r="AH85" s="61" t="n"/>
      <c r="AI85" s="61" t="n"/>
    </row>
    <row r="86" ht="15.75" customHeight="1" s="120">
      <c r="A86" s="1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6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</row>
    <row r="89" ht="15.75" customHeight="1" s="120">
      <c r="A89" s="16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</row>
    <row r="90" ht="15.75" customHeight="1" s="120">
      <c r="A90" s="16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</row>
    <row r="91" ht="15.75" customHeight="1" s="120">
      <c r="A91" s="16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</row>
    <row r="92" ht="15.75" customHeight="1" s="120">
      <c r="A92" s="16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</row>
    <row r="93" ht="15.75" customHeight="1" s="120">
      <c r="A93" s="16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</row>
    <row r="94" ht="15.75" customHeight="1" s="120">
      <c r="A94" s="16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</row>
    <row r="95" ht="15.75" customHeight="1" s="120">
      <c r="A95" s="16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</row>
    <row r="96" ht="15.75" customHeight="1" s="120">
      <c r="A96" s="16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</row>
    <row r="97" ht="15.75" customHeight="1" s="120">
      <c r="A97" s="16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</row>
    <row r="98" ht="15.75" customHeight="1" s="120">
      <c r="A98" s="16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</row>
    <row r="99" ht="15.75" customHeight="1" s="120">
      <c r="A99" s="69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</row>
    <row r="100" ht="15.75" customHeight="1" s="120">
      <c r="A100" s="116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</row>
    <row r="101" ht="15.75" customHeight="1" s="120">
      <c r="A101" s="16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</row>
    <row r="102" ht="15.75" customHeight="1" s="120">
      <c r="A102" s="16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</row>
    <row r="103" ht="15.75" customHeight="1" s="120">
      <c r="A103" s="16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</row>
    <row r="104" ht="15.75" customHeight="1" s="120">
      <c r="A104" s="1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6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</row>
    <row r="106" ht="15.75" customHeight="1" s="120">
      <c r="A106" s="16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</row>
    <row r="107" ht="15.75" customHeight="1" s="120">
      <c r="A107" s="16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</row>
    <row r="108" ht="15.75" customHeight="1" s="120">
      <c r="A108" s="16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</row>
    <row r="109" ht="15.75" customHeight="1" s="120">
      <c r="A109" s="16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</row>
    <row r="110" ht="15.75" customHeight="1" s="120">
      <c r="A110" s="16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</row>
    <row r="111" ht="15.75" customHeight="1" s="120">
      <c r="A111" s="16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</row>
    <row r="112" ht="15.75" customHeight="1" s="120">
      <c r="A112" s="16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</row>
    <row r="113" ht="15.75" customHeight="1" s="120">
      <c r="A113" s="16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</row>
    <row r="114" ht="15.75" customHeight="1" s="120">
      <c r="A114" s="16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</row>
    <row r="115" ht="15.75" customHeight="1" s="120">
      <c r="A115" s="16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</row>
    <row r="116" ht="15.75" customHeight="1" s="120">
      <c r="A116" s="19" t="n"/>
      <c r="B116" s="61" t="n"/>
      <c r="C116" s="61" t="n"/>
      <c r="D116" s="61" t="n"/>
      <c r="E116" s="61" t="n"/>
      <c r="F116" s="61" t="n"/>
      <c r="G116" s="61" t="n"/>
      <c r="H116" s="61" t="n"/>
      <c r="I116" s="61" t="n"/>
      <c r="J116" s="61" t="n"/>
      <c r="K116" s="61" t="n"/>
      <c r="L116" s="61" t="n"/>
      <c r="M116" s="61" t="n"/>
      <c r="N116" s="61" t="n"/>
      <c r="O116" s="61" t="n"/>
      <c r="P116" s="61" t="n"/>
      <c r="Q116" s="61" t="n"/>
      <c r="R116" s="61" t="n"/>
      <c r="S116" s="61" t="n"/>
      <c r="T116" s="61" t="n"/>
      <c r="U116" s="61" t="n"/>
      <c r="V116" s="61" t="n"/>
      <c r="W116" s="61" t="n"/>
      <c r="X116" s="61" t="n"/>
      <c r="Y116" s="61" t="n"/>
      <c r="Z116" s="61" t="n"/>
      <c r="AA116" s="61" t="n"/>
      <c r="AB116" s="61" t="n"/>
      <c r="AC116" s="61" t="n"/>
      <c r="AD116" s="61" t="n"/>
      <c r="AE116" s="61" t="n"/>
      <c r="AF116" s="61" t="n"/>
      <c r="AG116" s="61" t="n"/>
      <c r="AH116" s="61" t="n"/>
      <c r="AI116" s="61" t="n"/>
    </row>
    <row r="117" ht="15.75" customHeight="1" s="120">
      <c r="A117" s="1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71" t="n"/>
      <c r="B118" s="72" t="n"/>
      <c r="C118" s="72" t="n"/>
      <c r="D118" s="72" t="n"/>
      <c r="E118" s="72" t="n"/>
      <c r="F118" s="72" t="n"/>
      <c r="G118" s="72" t="n"/>
      <c r="H118" s="72" t="n"/>
      <c r="I118" s="72" t="n"/>
      <c r="J118" s="72" t="n"/>
      <c r="K118" s="72" t="n"/>
      <c r="L118" s="72" t="n"/>
      <c r="M118" s="72" t="n"/>
      <c r="N118" s="72" t="n"/>
      <c r="O118" s="72" t="n"/>
      <c r="P118" s="72" t="n"/>
      <c r="Q118" s="72" t="n"/>
      <c r="R118" s="72" t="n"/>
      <c r="S118" s="72" t="n"/>
      <c r="T118" s="72" t="n"/>
      <c r="U118" s="72" t="n"/>
      <c r="V118" s="72" t="n"/>
      <c r="W118" s="72" t="n"/>
      <c r="X118" s="72" t="n"/>
      <c r="Y118" s="72" t="n"/>
      <c r="Z118" s="72" t="n"/>
      <c r="AA118" s="72" t="n"/>
      <c r="AB118" s="72" t="n"/>
      <c r="AC118" s="72" t="n"/>
      <c r="AD118" s="72" t="n"/>
      <c r="AE118" s="72" t="n"/>
      <c r="AF118" s="72" t="n"/>
      <c r="AG118" s="72" t="n"/>
      <c r="AH118" s="72" t="n"/>
      <c r="AI118" s="72" t="n"/>
    </row>
    <row r="119" ht="15.75" customHeight="1" s="120">
      <c r="A119" s="71" t="n"/>
      <c r="B119" s="72" t="n"/>
      <c r="C119" s="51" t="n"/>
      <c r="D119" s="51" t="n"/>
      <c r="E119" s="51" t="n"/>
      <c r="F119" s="51" t="n"/>
      <c r="G119" s="51" t="n"/>
      <c r="H119" s="51" t="n"/>
      <c r="I119" s="51" t="n"/>
      <c r="J119" s="51" t="n"/>
      <c r="K119" s="51" t="n"/>
      <c r="L119" s="51" t="n"/>
      <c r="M119" s="51" t="n"/>
      <c r="N119" s="51" t="n"/>
      <c r="O119" s="51" t="n"/>
      <c r="P119" s="51" t="n"/>
      <c r="Q119" s="51" t="n"/>
      <c r="R119" s="51" t="n"/>
      <c r="S119" s="51" t="n"/>
      <c r="T119" s="51" t="n"/>
      <c r="U119" s="51" t="n"/>
      <c r="V119" s="51" t="n"/>
      <c r="W119" s="51" t="n"/>
      <c r="X119" s="51" t="n"/>
      <c r="Y119" s="51" t="n"/>
      <c r="Z119" s="51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71" t="n"/>
      <c r="B120" s="51" t="n"/>
      <c r="C120" s="74" t="n"/>
      <c r="D120" s="74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71" t="n"/>
      <c r="B121" s="74" t="n"/>
      <c r="C121" s="74" t="n"/>
      <c r="D121" s="74" t="n"/>
      <c r="E121" s="74" t="n"/>
      <c r="F121" s="74" t="n"/>
      <c r="G121" s="74" t="n"/>
      <c r="H121" s="74" t="n"/>
      <c r="I121" s="74" t="n"/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/>
      <c r="S121" s="74" t="n"/>
      <c r="T121" s="74" t="n"/>
      <c r="U121" s="74" t="n"/>
      <c r="V121" s="74" t="n"/>
      <c r="W121" s="74" t="n"/>
      <c r="X121" s="74" t="n"/>
      <c r="Y121" s="74" t="n"/>
      <c r="Z121" s="74" t="n"/>
      <c r="AA121" s="74" t="n"/>
      <c r="AB121" s="74" t="n"/>
      <c r="AC121" s="74" t="n"/>
      <c r="AD121" s="74" t="n"/>
      <c r="AE121" s="74" t="n"/>
      <c r="AF121" s="74" t="n"/>
      <c r="AG121" s="74" t="n"/>
      <c r="AH121" s="74" t="n"/>
      <c r="AI121" s="74" t="n"/>
    </row>
    <row r="122" ht="15.75" customHeight="1" s="120">
      <c r="A122" s="1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6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</row>
    <row r="124" ht="15.75" customHeight="1" s="120">
      <c r="A124" s="16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</row>
    <row r="125" ht="15.75" customHeight="1" s="120">
      <c r="A125" s="16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</row>
    <row r="126" ht="15.75" customHeight="1" s="120">
      <c r="A126" s="16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</row>
    <row r="127" ht="15.75" customHeight="1" s="120">
      <c r="A127" s="16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</row>
    <row r="128" ht="15.75" customHeight="1" s="120">
      <c r="A128" s="16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</row>
    <row r="129" ht="15.75" customHeight="1" s="120">
      <c r="A129" s="16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</row>
    <row r="130" ht="15.75" customHeight="1" s="120">
      <c r="A130" s="16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</row>
    <row r="131" ht="15.75" customHeight="1" s="120">
      <c r="A131" s="16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</row>
    <row r="132" ht="15.75" customHeight="1" s="120">
      <c r="A132" s="16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</row>
    <row r="133" ht="15.75" customHeight="1" s="120">
      <c r="A133" s="19" t="n"/>
      <c r="B133" s="61" t="n"/>
      <c r="C133" s="61" t="n"/>
      <c r="D133" s="61" t="n"/>
      <c r="E133" s="61" t="n"/>
      <c r="F133" s="61" t="n"/>
      <c r="G133" s="61" t="n"/>
      <c r="H133" s="61" t="n"/>
      <c r="I133" s="61" t="n"/>
      <c r="J133" s="61" t="n"/>
      <c r="K133" s="61" t="n"/>
      <c r="L133" s="61" t="n"/>
      <c r="M133" s="61" t="n"/>
      <c r="N133" s="61" t="n"/>
      <c r="O133" s="61" t="n"/>
      <c r="P133" s="61" t="n"/>
      <c r="Q133" s="61" t="n"/>
      <c r="R133" s="61" t="n"/>
      <c r="S133" s="61" t="n"/>
      <c r="T133" s="61" t="n"/>
      <c r="U133" s="61" t="n"/>
      <c r="V133" s="61" t="n"/>
      <c r="W133" s="61" t="n"/>
      <c r="X133" s="61" t="n"/>
      <c r="Y133" s="61" t="n"/>
      <c r="Z133" s="61" t="n"/>
      <c r="AA133" s="61" t="n"/>
      <c r="AB133" s="61" t="n"/>
      <c r="AC133" s="61" t="n"/>
      <c r="AD133" s="61" t="n"/>
      <c r="AE133" s="61" t="n"/>
      <c r="AF133" s="61" t="n"/>
      <c r="AG133" s="61" t="n"/>
      <c r="AH133" s="61" t="n"/>
      <c r="AI133" s="61" t="n"/>
    </row>
    <row r="134" ht="15.75" customHeight="1" s="120">
      <c r="A134" s="1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16" t="n"/>
      <c r="B135" s="34" t="n"/>
      <c r="C135" s="34" t="n"/>
      <c r="D135" s="34" t="n"/>
      <c r="E135" s="34" t="n"/>
      <c r="F135" s="34" t="n"/>
      <c r="G135" s="34" t="n"/>
      <c r="H135" s="34" t="n"/>
      <c r="I135" s="34" t="n"/>
      <c r="J135" s="34" t="n"/>
      <c r="K135" s="34" t="n"/>
      <c r="L135" s="34" t="n"/>
      <c r="M135" s="34" t="n"/>
      <c r="N135" s="34" t="n"/>
      <c r="O135" s="34" t="n"/>
      <c r="P135" s="34" t="n"/>
      <c r="Q135" s="34" t="n"/>
      <c r="R135" s="34" t="n"/>
      <c r="S135" s="34" t="n"/>
      <c r="T135" s="34" t="n"/>
      <c r="U135" s="34" t="n"/>
      <c r="V135" s="34" t="n"/>
      <c r="W135" s="34" t="n"/>
      <c r="X135" s="34" t="n"/>
      <c r="Y135" s="34" t="n"/>
      <c r="Z135" s="34" t="n"/>
      <c r="AA135" s="34" t="n"/>
      <c r="AB135" s="34" t="n"/>
      <c r="AC135" s="34" t="n"/>
      <c r="AD135" s="34" t="n"/>
      <c r="AE135" s="34" t="n"/>
      <c r="AF135" s="34" t="n"/>
      <c r="AG135" s="34" t="n"/>
      <c r="AH135" s="34" t="n"/>
      <c r="AI135" s="34" t="n"/>
    </row>
    <row r="136" ht="15.75" customHeight="1" s="120">
      <c r="A136" s="16" t="n"/>
      <c r="B136" s="34" t="n"/>
      <c r="C136" s="34" t="n"/>
      <c r="D136" s="34" t="n"/>
      <c r="E136" s="34" t="n"/>
      <c r="F136" s="34" t="n"/>
      <c r="G136" s="34" t="n"/>
      <c r="H136" s="34" t="n"/>
      <c r="I136" s="34" t="n"/>
      <c r="J136" s="34" t="n"/>
      <c r="K136" s="34" t="n"/>
      <c r="L136" s="34" t="n"/>
      <c r="M136" s="34" t="n"/>
      <c r="N136" s="34" t="n"/>
      <c r="O136" s="34" t="n"/>
      <c r="P136" s="34" t="n"/>
      <c r="Q136" s="34" t="n"/>
      <c r="R136" s="34" t="n"/>
      <c r="S136" s="34" t="n"/>
      <c r="T136" s="34" t="n"/>
      <c r="U136" s="34" t="n"/>
      <c r="V136" s="34" t="n"/>
      <c r="W136" s="34" t="n"/>
      <c r="X136" s="34" t="n"/>
      <c r="Y136" s="34" t="n"/>
      <c r="Z136" s="34" t="n"/>
      <c r="AA136" s="34" t="n"/>
      <c r="AB136" s="34" t="n"/>
      <c r="AC136" s="34" t="n"/>
      <c r="AD136" s="34" t="n"/>
      <c r="AE136" s="34" t="n"/>
      <c r="AF136" s="34" t="n"/>
      <c r="AG136" s="34" t="n"/>
      <c r="AH136" s="34" t="n"/>
      <c r="AI136" s="34" t="n"/>
    </row>
    <row r="137" ht="15.75" customHeight="1" s="120">
      <c r="A137" s="16" t="n"/>
      <c r="B137" s="34" t="n"/>
      <c r="C137" s="34" t="n"/>
      <c r="D137" s="34" t="n"/>
      <c r="E137" s="34" t="n"/>
      <c r="F137" s="34" t="n"/>
      <c r="G137" s="34" t="n"/>
      <c r="H137" s="34" t="n"/>
      <c r="I137" s="34" t="n"/>
      <c r="J137" s="34" t="n"/>
      <c r="K137" s="34" t="n"/>
      <c r="L137" s="34" t="n"/>
      <c r="M137" s="34" t="n"/>
      <c r="N137" s="34" t="n"/>
      <c r="O137" s="34" t="n"/>
      <c r="P137" s="34" t="n"/>
      <c r="Q137" s="34" t="n"/>
      <c r="R137" s="34" t="n"/>
      <c r="S137" s="34" t="n"/>
      <c r="T137" s="34" t="n"/>
      <c r="U137" s="34" t="n"/>
      <c r="V137" s="34" t="n"/>
      <c r="W137" s="34" t="n"/>
      <c r="X137" s="34" t="n"/>
      <c r="Y137" s="34" t="n"/>
      <c r="Z137" s="34" t="n"/>
      <c r="AA137" s="34" t="n"/>
      <c r="AB137" s="34" t="n"/>
      <c r="AC137" s="34" t="n"/>
      <c r="AD137" s="34" t="n"/>
      <c r="AE137" s="34" t="n"/>
      <c r="AF137" s="34" t="n"/>
      <c r="AG137" s="34" t="n"/>
      <c r="AH137" s="34" t="n"/>
      <c r="AI137" s="34" t="n"/>
    </row>
    <row r="138" ht="15.75" customHeight="1" s="120">
      <c r="A138" s="16" t="n"/>
      <c r="B138" s="34" t="n"/>
      <c r="C138" s="34" t="n"/>
      <c r="D138" s="34" t="n"/>
      <c r="E138" s="34" t="n"/>
      <c r="F138" s="34" t="n"/>
      <c r="G138" s="34" t="n"/>
      <c r="H138" s="34" t="n"/>
      <c r="I138" s="34" t="n"/>
      <c r="J138" s="34" t="n"/>
      <c r="K138" s="34" t="n"/>
      <c r="L138" s="34" t="n"/>
      <c r="M138" s="34" t="n"/>
      <c r="N138" s="34" t="n"/>
      <c r="O138" s="34" t="n"/>
      <c r="P138" s="34" t="n"/>
      <c r="Q138" s="34" t="n"/>
      <c r="R138" s="34" t="n"/>
      <c r="S138" s="34" t="n"/>
      <c r="T138" s="34" t="n"/>
      <c r="U138" s="34" t="n"/>
      <c r="V138" s="34" t="n"/>
      <c r="W138" s="34" t="n"/>
      <c r="X138" s="34" t="n"/>
      <c r="Y138" s="34" t="n"/>
      <c r="Z138" s="34" t="n"/>
      <c r="AA138" s="34" t="n"/>
      <c r="AB138" s="34" t="n"/>
      <c r="AC138" s="34" t="n"/>
      <c r="AD138" s="34" t="n"/>
      <c r="AE138" s="34" t="n"/>
      <c r="AF138" s="34" t="n"/>
      <c r="AG138" s="34" t="n"/>
      <c r="AH138" s="34" t="n"/>
      <c r="AI138" s="34" t="n"/>
    </row>
    <row r="139" ht="15.75" customHeight="1" s="120">
      <c r="A139" s="16" t="n"/>
      <c r="B139" s="34" t="n"/>
      <c r="C139" s="34" t="n"/>
      <c r="D139" s="34" t="n"/>
      <c r="E139" s="34" t="n"/>
      <c r="F139" s="34" t="n"/>
      <c r="G139" s="34" t="n"/>
      <c r="H139" s="34" t="n"/>
      <c r="I139" s="34" t="n"/>
      <c r="J139" s="34" t="n"/>
      <c r="K139" s="34" t="n"/>
      <c r="L139" s="34" t="n"/>
      <c r="M139" s="34" t="n"/>
      <c r="N139" s="34" t="n"/>
      <c r="O139" s="34" t="n"/>
      <c r="P139" s="34" t="n"/>
      <c r="Q139" s="34" t="n"/>
      <c r="R139" s="34" t="n"/>
      <c r="S139" s="34" t="n"/>
      <c r="T139" s="34" t="n"/>
      <c r="U139" s="34" t="n"/>
      <c r="V139" s="34" t="n"/>
      <c r="W139" s="34" t="n"/>
      <c r="X139" s="34" t="n"/>
      <c r="Y139" s="34" t="n"/>
      <c r="Z139" s="34" t="n"/>
      <c r="AA139" s="34" t="n"/>
      <c r="AB139" s="34" t="n"/>
      <c r="AC139" s="34" t="n"/>
      <c r="AD139" s="34" t="n"/>
      <c r="AE139" s="34" t="n"/>
      <c r="AF139" s="34" t="n"/>
      <c r="AG139" s="34" t="n"/>
      <c r="AH139" s="34" t="n"/>
      <c r="AI139" s="34" t="n"/>
    </row>
    <row r="140" ht="15.75" customHeight="1" s="120">
      <c r="A140" s="16" t="n"/>
      <c r="B140" s="34" t="n"/>
      <c r="C140" s="34" t="n"/>
      <c r="D140" s="34" t="n"/>
      <c r="E140" s="34" t="n"/>
      <c r="F140" s="34" t="n"/>
      <c r="G140" s="34" t="n"/>
      <c r="H140" s="34" t="n"/>
      <c r="I140" s="34" t="n"/>
      <c r="J140" s="34" t="n"/>
      <c r="K140" s="34" t="n"/>
      <c r="L140" s="34" t="n"/>
      <c r="M140" s="34" t="n"/>
      <c r="N140" s="34" t="n"/>
      <c r="O140" s="34" t="n"/>
      <c r="P140" s="34" t="n"/>
      <c r="Q140" s="34" t="n"/>
      <c r="R140" s="34" t="n"/>
      <c r="S140" s="34" t="n"/>
      <c r="T140" s="34" t="n"/>
      <c r="U140" s="34" t="n"/>
      <c r="V140" s="34" t="n"/>
      <c r="W140" s="34" t="n"/>
      <c r="X140" s="34" t="n"/>
      <c r="Y140" s="34" t="n"/>
      <c r="Z140" s="34" t="n"/>
      <c r="AA140" s="34" t="n"/>
      <c r="AB140" s="34" t="n"/>
      <c r="AC140" s="34" t="n"/>
      <c r="AD140" s="34" t="n"/>
      <c r="AE140" s="34" t="n"/>
      <c r="AF140" s="34" t="n"/>
      <c r="AG140" s="34" t="n"/>
      <c r="AH140" s="34" t="n"/>
      <c r="AI140" s="34" t="n"/>
    </row>
    <row r="141" ht="15.75" customHeight="1" s="120">
      <c r="A141" s="16" t="n"/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  <c r="N141" s="34" t="n"/>
      <c r="O141" s="34" t="n"/>
      <c r="P141" s="34" t="n"/>
      <c r="Q141" s="34" t="n"/>
      <c r="R141" s="34" t="n"/>
      <c r="S141" s="34" t="n"/>
      <c r="T141" s="34" t="n"/>
      <c r="U141" s="34" t="n"/>
      <c r="V141" s="34" t="n"/>
      <c r="W141" s="34" t="n"/>
      <c r="X141" s="34" t="n"/>
      <c r="Y141" s="34" t="n"/>
      <c r="Z141" s="34" t="n"/>
      <c r="AA141" s="34" t="n"/>
      <c r="AB141" s="34" t="n"/>
      <c r="AC141" s="34" t="n"/>
      <c r="AD141" s="34" t="n"/>
      <c r="AE141" s="34" t="n"/>
      <c r="AF141" s="34" t="n"/>
      <c r="AG141" s="34" t="n"/>
      <c r="AH141" s="34" t="n"/>
      <c r="AI141" s="34" t="n"/>
    </row>
    <row r="142" ht="15.75" customHeight="1" s="120">
      <c r="A142" s="16" t="n"/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  <c r="N142" s="34" t="n"/>
      <c r="O142" s="34" t="n"/>
      <c r="P142" s="34" t="n"/>
      <c r="Q142" s="34" t="n"/>
      <c r="R142" s="34" t="n"/>
      <c r="S142" s="34" t="n"/>
      <c r="T142" s="34" t="n"/>
      <c r="U142" s="34" t="n"/>
      <c r="V142" s="34" t="n"/>
      <c r="W142" s="34" t="n"/>
      <c r="X142" s="34" t="n"/>
      <c r="Y142" s="34" t="n"/>
      <c r="Z142" s="34" t="n"/>
      <c r="AA142" s="34" t="n"/>
      <c r="AB142" s="34" t="n"/>
      <c r="AC142" s="34" t="n"/>
      <c r="AD142" s="34" t="n"/>
      <c r="AE142" s="34" t="n"/>
      <c r="AF142" s="34" t="n"/>
      <c r="AG142" s="34" t="n"/>
      <c r="AH142" s="34" t="n"/>
      <c r="AI142" s="34" t="n"/>
    </row>
    <row r="143" ht="15.75" customHeight="1" s="120">
      <c r="A143" s="16" t="n"/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  <c r="N143" s="34" t="n"/>
      <c r="O143" s="34" t="n"/>
      <c r="P143" s="34" t="n"/>
      <c r="Q143" s="34" t="n"/>
      <c r="R143" s="34" t="n"/>
      <c r="S143" s="34" t="n"/>
      <c r="T143" s="34" t="n"/>
      <c r="U143" s="34" t="n"/>
      <c r="V143" s="34" t="n"/>
      <c r="W143" s="34" t="n"/>
      <c r="X143" s="34" t="n"/>
      <c r="Y143" s="34" t="n"/>
      <c r="Z143" s="34" t="n"/>
      <c r="AA143" s="34" t="n"/>
      <c r="AB143" s="34" t="n"/>
      <c r="AC143" s="34" t="n"/>
      <c r="AD143" s="34" t="n"/>
      <c r="AE143" s="34" t="n"/>
      <c r="AF143" s="34" t="n"/>
      <c r="AG143" s="34" t="n"/>
      <c r="AH143" s="34" t="n"/>
      <c r="AI143" s="34" t="n"/>
    </row>
    <row r="144" ht="15.75" customHeight="1" s="120">
      <c r="A144" s="16" t="n"/>
      <c r="B144" s="34" t="n"/>
      <c r="C144" s="34" t="n"/>
      <c r="D144" s="34" t="n"/>
      <c r="E144" s="34" t="n"/>
      <c r="F144" s="34" t="n"/>
      <c r="G144" s="34" t="n"/>
      <c r="H144" s="34" t="n"/>
      <c r="I144" s="34" t="n"/>
      <c r="J144" s="34" t="n"/>
      <c r="K144" s="34" t="n"/>
      <c r="L144" s="34" t="n"/>
      <c r="M144" s="34" t="n"/>
      <c r="N144" s="34" t="n"/>
      <c r="O144" s="34" t="n"/>
      <c r="P144" s="34" t="n"/>
      <c r="Q144" s="34" t="n"/>
      <c r="R144" s="34" t="n"/>
      <c r="S144" s="34" t="n"/>
      <c r="T144" s="34" t="n"/>
      <c r="U144" s="34" t="n"/>
      <c r="V144" s="34" t="n"/>
      <c r="W144" s="34" t="n"/>
      <c r="X144" s="34" t="n"/>
      <c r="Y144" s="34" t="n"/>
      <c r="Z144" s="34" t="n"/>
      <c r="AA144" s="34" t="n"/>
      <c r="AB144" s="34" t="n"/>
      <c r="AC144" s="34" t="n"/>
      <c r="AD144" s="34" t="n"/>
      <c r="AE144" s="34" t="n"/>
      <c r="AF144" s="34" t="n"/>
      <c r="AG144" s="34" t="n"/>
      <c r="AH144" s="34" t="n"/>
      <c r="AI144" s="34" t="n"/>
    </row>
    <row r="145" ht="15.75" customHeight="1" s="120">
      <c r="A145" s="16" t="n"/>
      <c r="B145" s="34" t="n"/>
      <c r="C145" s="34" t="n"/>
      <c r="D145" s="34" t="n"/>
      <c r="E145" s="34" t="n"/>
      <c r="F145" s="34" t="n"/>
      <c r="G145" s="34" t="n"/>
      <c r="H145" s="34" t="n"/>
      <c r="I145" s="34" t="n"/>
      <c r="J145" s="34" t="n"/>
      <c r="K145" s="34" t="n"/>
      <c r="L145" s="34" t="n"/>
      <c r="M145" s="34" t="n"/>
      <c r="N145" s="34" t="n"/>
      <c r="O145" s="34" t="n"/>
      <c r="P145" s="34" t="n"/>
      <c r="Q145" s="34" t="n"/>
      <c r="R145" s="34" t="n"/>
      <c r="S145" s="34" t="n"/>
      <c r="T145" s="34" t="n"/>
      <c r="U145" s="34" t="n"/>
      <c r="V145" s="34" t="n"/>
      <c r="W145" s="34" t="n"/>
      <c r="X145" s="34" t="n"/>
      <c r="Y145" s="34" t="n"/>
      <c r="Z145" s="34" t="n"/>
      <c r="AA145" s="34" t="n"/>
      <c r="AB145" s="34" t="n"/>
      <c r="AC145" s="34" t="n"/>
      <c r="AD145" s="34" t="n"/>
      <c r="AE145" s="34" t="n"/>
      <c r="AF145" s="34" t="n"/>
      <c r="AG145" s="34" t="n"/>
      <c r="AH145" s="34" t="n"/>
      <c r="AI145" s="34" t="n"/>
    </row>
    <row r="146" ht="15.75" customHeight="1" s="120">
      <c r="A146" s="16" t="n"/>
      <c r="B146" s="34" t="n"/>
      <c r="C146" s="34" t="n"/>
      <c r="D146" s="34" t="n"/>
      <c r="E146" s="34" t="n"/>
      <c r="F146" s="34" t="n"/>
      <c r="G146" s="34" t="n"/>
      <c r="H146" s="34" t="n"/>
      <c r="I146" s="34" t="n"/>
      <c r="J146" s="34" t="n"/>
      <c r="K146" s="34" t="n"/>
      <c r="L146" s="34" t="n"/>
      <c r="M146" s="34" t="n"/>
      <c r="N146" s="34" t="n"/>
      <c r="O146" s="34" t="n"/>
      <c r="P146" s="34" t="n"/>
      <c r="Q146" s="34" t="n"/>
      <c r="R146" s="34" t="n"/>
      <c r="S146" s="34" t="n"/>
      <c r="T146" s="34" t="n"/>
      <c r="U146" s="34" t="n"/>
      <c r="V146" s="34" t="n"/>
      <c r="W146" s="34" t="n"/>
      <c r="X146" s="34" t="n"/>
      <c r="Y146" s="34" t="n"/>
      <c r="Z146" s="34" t="n"/>
      <c r="AA146" s="34" t="n"/>
      <c r="AB146" s="34" t="n"/>
      <c r="AC146" s="34" t="n"/>
      <c r="AD146" s="34" t="n"/>
      <c r="AE146" s="34" t="n"/>
      <c r="AF146" s="34" t="n"/>
      <c r="AG146" s="34" t="n"/>
      <c r="AH146" s="34" t="n"/>
      <c r="AI146" s="34" t="n"/>
    </row>
    <row r="147" ht="15.75" customHeight="1" s="120">
      <c r="A147" s="16" t="n"/>
      <c r="B147" s="34" t="n"/>
      <c r="C147" s="34" t="n"/>
      <c r="D147" s="34" t="n"/>
      <c r="E147" s="34" t="n"/>
      <c r="F147" s="34" t="n"/>
      <c r="G147" s="34" t="n"/>
      <c r="H147" s="34" t="n"/>
      <c r="I147" s="34" t="n"/>
      <c r="J147" s="34" t="n"/>
      <c r="K147" s="34" t="n"/>
      <c r="L147" s="34" t="n"/>
      <c r="M147" s="34" t="n"/>
      <c r="N147" s="34" t="n"/>
      <c r="O147" s="34" t="n"/>
      <c r="P147" s="34" t="n"/>
      <c r="Q147" s="34" t="n"/>
      <c r="R147" s="34" t="n"/>
      <c r="S147" s="34" t="n"/>
      <c r="T147" s="34" t="n"/>
      <c r="U147" s="34" t="n"/>
      <c r="V147" s="34" t="n"/>
      <c r="W147" s="34" t="n"/>
      <c r="X147" s="34" t="n"/>
      <c r="Y147" s="34" t="n"/>
      <c r="Z147" s="34" t="n"/>
      <c r="AA147" s="34" t="n"/>
      <c r="AB147" s="34" t="n"/>
      <c r="AC147" s="34" t="n"/>
      <c r="AD147" s="34" t="n"/>
      <c r="AE147" s="34" t="n"/>
      <c r="AF147" s="34" t="n"/>
      <c r="AG147" s="34" t="n"/>
      <c r="AH147" s="34" t="n"/>
      <c r="AI147" s="34" t="n"/>
    </row>
    <row r="148" ht="15.75" customHeight="1" s="120">
      <c r="A148" s="16" t="n"/>
      <c r="B148" s="34" t="n"/>
      <c r="C148" s="34" t="n"/>
      <c r="D148" s="34" t="n"/>
      <c r="E148" s="34" t="n"/>
      <c r="F148" s="34" t="n"/>
      <c r="G148" s="34" t="n"/>
      <c r="H148" s="34" t="n"/>
      <c r="I148" s="34" t="n"/>
      <c r="J148" s="34" t="n"/>
      <c r="K148" s="34" t="n"/>
      <c r="L148" s="34" t="n"/>
      <c r="M148" s="34" t="n"/>
      <c r="N148" s="34" t="n"/>
      <c r="O148" s="34" t="n"/>
      <c r="P148" s="34" t="n"/>
      <c r="Q148" s="34" t="n"/>
      <c r="R148" s="34" t="n"/>
      <c r="S148" s="34" t="n"/>
      <c r="T148" s="34" t="n"/>
      <c r="U148" s="34" t="n"/>
      <c r="V148" s="34" t="n"/>
      <c r="W148" s="34" t="n"/>
      <c r="X148" s="34" t="n"/>
      <c r="Y148" s="34" t="n"/>
      <c r="Z148" s="34" t="n"/>
      <c r="AA148" s="34" t="n"/>
      <c r="AB148" s="34" t="n"/>
      <c r="AC148" s="34" t="n"/>
      <c r="AD148" s="34" t="n"/>
      <c r="AE148" s="34" t="n"/>
      <c r="AF148" s="34" t="n"/>
      <c r="AG148" s="34" t="n"/>
      <c r="AH148" s="34" t="n"/>
      <c r="AI148" s="34" t="n"/>
    </row>
    <row r="149" ht="15.75" customHeight="1" s="120">
      <c r="A149" s="16" t="n"/>
      <c r="B149" s="34" t="n"/>
      <c r="C149" s="34" t="n"/>
      <c r="D149" s="34" t="n"/>
      <c r="E149" s="34" t="n"/>
      <c r="F149" s="34" t="n"/>
      <c r="G149" s="34" t="n"/>
      <c r="H149" s="34" t="n"/>
      <c r="I149" s="34" t="n"/>
      <c r="J149" s="34" t="n"/>
      <c r="K149" s="34" t="n"/>
      <c r="L149" s="34" t="n"/>
      <c r="M149" s="34" t="n"/>
      <c r="N149" s="34" t="n"/>
      <c r="O149" s="34" t="n"/>
      <c r="P149" s="34" t="n"/>
      <c r="Q149" s="34" t="n"/>
      <c r="R149" s="34" t="n"/>
      <c r="S149" s="34" t="n"/>
      <c r="T149" s="34" t="n"/>
      <c r="U149" s="34" t="n"/>
      <c r="V149" s="34" t="n"/>
      <c r="W149" s="34" t="n"/>
      <c r="X149" s="34" t="n"/>
      <c r="Y149" s="34" t="n"/>
      <c r="Z149" s="34" t="n"/>
      <c r="AA149" s="34" t="n"/>
      <c r="AB149" s="34" t="n"/>
      <c r="AC149" s="34" t="n"/>
      <c r="AD149" s="34" t="n"/>
      <c r="AE149" s="34" t="n"/>
      <c r="AF149" s="34" t="n"/>
      <c r="AG149" s="34" t="n"/>
      <c r="AH149" s="34" t="n"/>
      <c r="AI149" s="34" t="n"/>
    </row>
    <row r="150" ht="15.75" customHeight="1" s="120">
      <c r="A150" s="16" t="n"/>
      <c r="B150" s="34" t="n"/>
      <c r="C150" s="34" t="n"/>
      <c r="D150" s="34" t="n"/>
      <c r="E150" s="34" t="n"/>
      <c r="F150" s="34" t="n"/>
      <c r="G150" s="34" t="n"/>
      <c r="H150" s="34" t="n"/>
      <c r="I150" s="34" t="n"/>
      <c r="J150" s="34" t="n"/>
      <c r="K150" s="34" t="n"/>
      <c r="L150" s="34" t="n"/>
      <c r="M150" s="34" t="n"/>
      <c r="N150" s="34" t="n"/>
      <c r="O150" s="34" t="n"/>
      <c r="P150" s="34" t="n"/>
      <c r="Q150" s="34" t="n"/>
      <c r="R150" s="34" t="n"/>
      <c r="S150" s="34" t="n"/>
      <c r="T150" s="34" t="n"/>
      <c r="U150" s="34" t="n"/>
      <c r="V150" s="34" t="n"/>
      <c r="W150" s="34" t="n"/>
      <c r="X150" s="34" t="n"/>
      <c r="Y150" s="34" t="n"/>
      <c r="Z150" s="34" t="n"/>
      <c r="AA150" s="34" t="n"/>
      <c r="AB150" s="34" t="n"/>
      <c r="AC150" s="34" t="n"/>
      <c r="AD150" s="34" t="n"/>
      <c r="AE150" s="34" t="n"/>
      <c r="AF150" s="34" t="n"/>
      <c r="AG150" s="34" t="n"/>
      <c r="AH150" s="34" t="n"/>
      <c r="AI150" s="34" t="n"/>
    </row>
    <row r="151" ht="15.75" customHeight="1" s="120">
      <c r="A151" s="16" t="n"/>
      <c r="B151" s="34" t="n"/>
      <c r="C151" s="34" t="n"/>
      <c r="D151" s="34" t="n"/>
      <c r="E151" s="34" t="n"/>
      <c r="F151" s="34" t="n"/>
      <c r="G151" s="34" t="n"/>
      <c r="H151" s="34" t="n"/>
      <c r="I151" s="34" t="n"/>
      <c r="J151" s="34" t="n"/>
      <c r="K151" s="34" t="n"/>
      <c r="L151" s="34" t="n"/>
      <c r="M151" s="34" t="n"/>
      <c r="N151" s="34" t="n"/>
      <c r="O151" s="34" t="n"/>
      <c r="P151" s="34" t="n"/>
      <c r="Q151" s="34" t="n"/>
      <c r="R151" s="34" t="n"/>
      <c r="S151" s="34" t="n"/>
      <c r="T151" s="34" t="n"/>
      <c r="U151" s="34" t="n"/>
      <c r="V151" s="34" t="n"/>
      <c r="W151" s="34" t="n"/>
      <c r="X151" s="34" t="n"/>
      <c r="Y151" s="34" t="n"/>
      <c r="Z151" s="34" t="n"/>
      <c r="AA151" s="34" t="n"/>
      <c r="AB151" s="34" t="n"/>
      <c r="AC151" s="34" t="n"/>
      <c r="AD151" s="34" t="n"/>
      <c r="AE151" s="34" t="n"/>
      <c r="AF151" s="34" t="n"/>
      <c r="AG151" s="34" t="n"/>
      <c r="AH151" s="34" t="n"/>
      <c r="AI151" s="34" t="n"/>
    </row>
    <row r="152" ht="15.75" customHeight="1" s="120">
      <c r="A152" s="16" t="n"/>
      <c r="B152" s="34" t="n"/>
      <c r="C152" s="34" t="n"/>
      <c r="D152" s="34" t="n"/>
      <c r="E152" s="34" t="n"/>
      <c r="F152" s="34" t="n"/>
      <c r="G152" s="34" t="n"/>
      <c r="H152" s="34" t="n"/>
      <c r="I152" s="34" t="n"/>
      <c r="J152" s="34" t="n"/>
      <c r="K152" s="34" t="n"/>
      <c r="L152" s="34" t="n"/>
      <c r="M152" s="34" t="n"/>
      <c r="N152" s="34" t="n"/>
      <c r="O152" s="34" t="n"/>
      <c r="P152" s="34" t="n"/>
      <c r="Q152" s="34" t="n"/>
      <c r="R152" s="34" t="n"/>
      <c r="S152" s="34" t="n"/>
      <c r="T152" s="34" t="n"/>
      <c r="U152" s="34" t="n"/>
      <c r="V152" s="34" t="n"/>
      <c r="W152" s="34" t="n"/>
      <c r="X152" s="34" t="n"/>
      <c r="Y152" s="34" t="n"/>
      <c r="Z152" s="34" t="n"/>
      <c r="AA152" s="34" t="n"/>
      <c r="AB152" s="34" t="n"/>
      <c r="AC152" s="34" t="n"/>
      <c r="AD152" s="34" t="n"/>
      <c r="AE152" s="34" t="n"/>
      <c r="AF152" s="34" t="n"/>
      <c r="AG152" s="34" t="n"/>
      <c r="AH152" s="34" t="n"/>
      <c r="AI152" s="34" t="n"/>
    </row>
    <row r="153" ht="15.75" customHeight="1" s="120">
      <c r="A153" s="16" t="n"/>
      <c r="B153" s="34" t="n"/>
      <c r="C153" s="34" t="n"/>
      <c r="D153" s="34" t="n"/>
      <c r="E153" s="34" t="n"/>
      <c r="F153" s="34" t="n"/>
      <c r="G153" s="34" t="n"/>
      <c r="H153" s="34" t="n"/>
      <c r="I153" s="34" t="n"/>
      <c r="J153" s="34" t="n"/>
      <c r="K153" s="34" t="n"/>
      <c r="L153" s="34" t="n"/>
      <c r="M153" s="34" t="n"/>
      <c r="N153" s="34" t="n"/>
      <c r="O153" s="34" t="n"/>
      <c r="P153" s="34" t="n"/>
      <c r="Q153" s="34" t="n"/>
      <c r="R153" s="34" t="n"/>
      <c r="S153" s="34" t="n"/>
      <c r="T153" s="34" t="n"/>
      <c r="U153" s="34" t="n"/>
      <c r="V153" s="34" t="n"/>
      <c r="W153" s="34" t="n"/>
      <c r="X153" s="34" t="n"/>
      <c r="Y153" s="34" t="n"/>
      <c r="Z153" s="34" t="n"/>
      <c r="AA153" s="34" t="n"/>
      <c r="AB153" s="34" t="n"/>
      <c r="AC153" s="34" t="n"/>
      <c r="AD153" s="34" t="n"/>
      <c r="AE153" s="34" t="n"/>
      <c r="AF153" s="34" t="n"/>
      <c r="AG153" s="34" t="n"/>
      <c r="AH153" s="34" t="n"/>
      <c r="AI153" s="34" t="n"/>
    </row>
    <row r="154" ht="15.75" customHeight="1" s="120">
      <c r="A154" s="16" t="n"/>
      <c r="B154" s="34" t="n"/>
      <c r="C154" s="34" t="n"/>
      <c r="D154" s="34" t="n"/>
      <c r="E154" s="34" t="n"/>
      <c r="F154" s="34" t="n"/>
      <c r="G154" s="34" t="n"/>
      <c r="H154" s="34" t="n"/>
      <c r="I154" s="34" t="n"/>
      <c r="J154" s="34" t="n"/>
      <c r="K154" s="34" t="n"/>
      <c r="L154" s="34" t="n"/>
      <c r="M154" s="34" t="n"/>
      <c r="N154" s="34" t="n"/>
      <c r="O154" s="34" t="n"/>
      <c r="P154" s="34" t="n"/>
      <c r="Q154" s="34" t="n"/>
      <c r="R154" s="34" t="n"/>
      <c r="S154" s="34" t="n"/>
      <c r="T154" s="34" t="n"/>
      <c r="U154" s="34" t="n"/>
      <c r="V154" s="34" t="n"/>
      <c r="W154" s="34" t="n"/>
      <c r="X154" s="34" t="n"/>
      <c r="Y154" s="34" t="n"/>
      <c r="Z154" s="34" t="n"/>
      <c r="AA154" s="34" t="n"/>
      <c r="AB154" s="34" t="n"/>
      <c r="AC154" s="34" t="n"/>
      <c r="AD154" s="34" t="n"/>
      <c r="AE154" s="34" t="n"/>
      <c r="AF154" s="34" t="n"/>
      <c r="AG154" s="34" t="n"/>
      <c r="AH154" s="34" t="n"/>
      <c r="AI154" s="34" t="n"/>
    </row>
    <row r="155" ht="15.75" customHeight="1" s="120">
      <c r="A155" s="19" t="n"/>
      <c r="B155" s="117" t="n"/>
      <c r="C155" s="117" t="n"/>
      <c r="D155" s="117" t="n"/>
      <c r="E155" s="117" t="n"/>
      <c r="F155" s="117" t="n"/>
      <c r="G155" s="117" t="n"/>
      <c r="H155" s="117" t="n"/>
      <c r="I155" s="117" t="n"/>
      <c r="J155" s="117" t="n"/>
      <c r="K155" s="117" t="n"/>
      <c r="L155" s="117" t="n"/>
      <c r="M155" s="117" t="n"/>
      <c r="N155" s="117" t="n"/>
      <c r="O155" s="117" t="n"/>
      <c r="P155" s="117" t="n"/>
      <c r="Q155" s="117" t="n"/>
      <c r="R155" s="117" t="n"/>
      <c r="S155" s="117" t="n"/>
      <c r="T155" s="117" t="n"/>
      <c r="U155" s="117" t="n"/>
      <c r="V155" s="117" t="n"/>
      <c r="W155" s="117" t="n"/>
      <c r="X155" s="117" t="n"/>
      <c r="Y155" s="117" t="n"/>
      <c r="Z155" s="117" t="n"/>
      <c r="AA155" s="117" t="n"/>
      <c r="AB155" s="117" t="n"/>
      <c r="AC155" s="117" t="n"/>
      <c r="AD155" s="117" t="n"/>
      <c r="AE155" s="117" t="n"/>
      <c r="AF155" s="117" t="n"/>
      <c r="AG155" s="117" t="n"/>
      <c r="AH155" s="117" t="n"/>
      <c r="AI155" s="117" t="n"/>
    </row>
    <row r="156" ht="15.75" customHeight="1" s="120">
      <c r="A156" s="16" t="n"/>
      <c r="B156" s="34" t="n"/>
      <c r="C156" s="34" t="n"/>
      <c r="D156" s="34" t="n"/>
      <c r="E156" s="34" t="n"/>
      <c r="F156" s="34" t="n"/>
      <c r="G156" s="34" t="n"/>
      <c r="H156" s="34" t="n"/>
      <c r="I156" s="34" t="n"/>
      <c r="J156" s="34" t="n"/>
      <c r="K156" s="34" t="n"/>
      <c r="L156" s="34" t="n"/>
      <c r="M156" s="34" t="n"/>
      <c r="N156" s="34" t="n"/>
      <c r="O156" s="34" t="n"/>
      <c r="P156" s="34" t="n"/>
      <c r="Q156" s="34" t="n"/>
      <c r="R156" s="34" t="n"/>
      <c r="S156" s="34" t="n"/>
      <c r="T156" s="34" t="n"/>
      <c r="U156" s="34" t="n"/>
      <c r="V156" s="34" t="n"/>
      <c r="W156" s="34" t="n"/>
      <c r="X156" s="34" t="n"/>
      <c r="Y156" s="34" t="n"/>
      <c r="Z156" s="34" t="n"/>
      <c r="AA156" s="34" t="n"/>
      <c r="AB156" s="34" t="n"/>
      <c r="AC156" s="34" t="n"/>
      <c r="AD156" s="34" t="n"/>
      <c r="AE156" s="34" t="n"/>
      <c r="AF156" s="34" t="n"/>
      <c r="AG156" s="34" t="n"/>
      <c r="AH156" s="34" t="n"/>
      <c r="AI156" s="34" t="n"/>
    </row>
    <row r="157" ht="15.75" customHeight="1" s="120">
      <c r="A157" s="19" t="n"/>
      <c r="B157" s="117" t="n"/>
      <c r="C157" s="117" t="n"/>
      <c r="D157" s="117" t="n"/>
      <c r="E157" s="117" t="n"/>
      <c r="F157" s="117" t="n"/>
      <c r="G157" s="117" t="n"/>
      <c r="H157" s="117" t="n"/>
      <c r="I157" s="117" t="n"/>
      <c r="J157" s="117" t="n"/>
      <c r="K157" s="117" t="n"/>
      <c r="L157" s="117" t="n"/>
      <c r="M157" s="117" t="n"/>
      <c r="N157" s="117" t="n"/>
      <c r="O157" s="117" t="n"/>
      <c r="P157" s="117" t="n"/>
      <c r="Q157" s="117" t="n"/>
      <c r="R157" s="117" t="n"/>
      <c r="S157" s="117" t="n"/>
      <c r="T157" s="117" t="n"/>
      <c r="U157" s="117" t="n"/>
      <c r="V157" s="117" t="n"/>
      <c r="W157" s="117" t="n"/>
      <c r="X157" s="117" t="n"/>
      <c r="Y157" s="117" t="n"/>
      <c r="Z157" s="117" t="n"/>
      <c r="AA157" s="117" t="n"/>
      <c r="AB157" s="117" t="n"/>
      <c r="AC157" s="117" t="n"/>
      <c r="AD157" s="117" t="n"/>
      <c r="AE157" s="117" t="n"/>
      <c r="AF157" s="117" t="n"/>
      <c r="AG157" s="117" t="n"/>
      <c r="AH157" s="117" t="n"/>
      <c r="AI157" s="117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77" t="n"/>
      <c r="C159" s="77" t="n"/>
      <c r="D159" s="77" t="n"/>
      <c r="E159" s="77" t="n"/>
      <c r="F159" s="77" t="n"/>
      <c r="G159" s="77" t="n"/>
      <c r="H159" s="77" t="n"/>
      <c r="I159" s="77" t="n"/>
      <c r="J159" s="77" t="n"/>
      <c r="K159" s="77" t="n"/>
      <c r="L159" s="77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77" t="n"/>
      <c r="C160" s="77" t="n"/>
      <c r="D160" s="77" t="n"/>
      <c r="E160" s="77" t="n"/>
      <c r="F160" s="77" t="n"/>
      <c r="G160" s="77" t="n"/>
      <c r="H160" s="77" t="n"/>
      <c r="I160" s="77" t="n"/>
      <c r="J160" s="77" t="n"/>
      <c r="K160" s="77" t="n"/>
      <c r="L160" s="77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1980031411220.387</v>
      </c>
      <c r="E2" s="112" t="n">
        <v>1805754270174.957</v>
      </c>
      <c r="F2" s="112" t="n">
        <v>1848903663154.536</v>
      </c>
      <c r="G2" s="112" t="n">
        <v>1907380261950.196</v>
      </c>
      <c r="H2" s="112" t="n">
        <v>1919351054908.011</v>
      </c>
      <c r="I2" s="112" t="n">
        <v>1924048608217.617</v>
      </c>
      <c r="J2" s="112" t="n">
        <v>1924761632626.355</v>
      </c>
      <c r="K2" s="112" t="n">
        <v>1916721457196.005</v>
      </c>
      <c r="L2" s="112" t="n">
        <v>1883445015796.854</v>
      </c>
      <c r="M2" s="112" t="n">
        <v>1844611737661.562</v>
      </c>
      <c r="N2" s="112" t="n">
        <v>1799496889706.021</v>
      </c>
      <c r="O2" s="112" t="n">
        <v>1748220658383.196</v>
      </c>
      <c r="P2" s="112" t="n">
        <v>1677783805607.251</v>
      </c>
      <c r="Q2" s="112" t="n">
        <v>1606431172999.144</v>
      </c>
      <c r="R2" s="112" t="n">
        <v>1535141189407.296</v>
      </c>
      <c r="S2" s="112" t="n">
        <v>1466799312249.033</v>
      </c>
      <c r="T2" s="112" t="n">
        <v>1380889907003.524</v>
      </c>
      <c r="U2" s="112" t="n">
        <v>1359425518868.448</v>
      </c>
      <c r="V2" s="112" t="n">
        <v>1340665834743.625</v>
      </c>
      <c r="W2" s="112" t="n">
        <v>1322964855829.918</v>
      </c>
      <c r="X2" s="112" t="n">
        <v>1305363242747.642</v>
      </c>
      <c r="Y2" s="112" t="n">
        <v>1294916320437.584</v>
      </c>
      <c r="Z2" s="112" t="n">
        <v>1287251220316.309</v>
      </c>
      <c r="AA2" s="112" t="n">
        <v>1277457118067.214</v>
      </c>
      <c r="AB2" s="112" t="n">
        <v>1270516446908.608</v>
      </c>
      <c r="AC2" s="112" t="n">
        <v>1266177090168.259</v>
      </c>
      <c r="AD2" s="112" t="n">
        <v>1262970293360.588</v>
      </c>
      <c r="AE2" s="112" t="n">
        <v>1259611213591.248</v>
      </c>
      <c r="AF2" s="112" t="n">
        <v>1256328725636.41</v>
      </c>
      <c r="AG2" s="112" t="n">
        <v>1253805359882.147</v>
      </c>
      <c r="AH2" s="112" t="n">
        <v>1251419667563.544</v>
      </c>
      <c r="AI2" s="112" t="n">
        <v>1249885959756.959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Refineries!E107+'Mining Breakdown'!D210</f>
        <v/>
      </c>
      <c r="E3" s="85">
        <f>Refineries!F107+'Mining Breakdown'!E210</f>
        <v/>
      </c>
      <c r="F3" s="85">
        <f>Refineries!G107+'Mining Breakdown'!F210</f>
        <v/>
      </c>
      <c r="G3" s="85">
        <f>Refineries!H107+'Mining Breakdown'!G210</f>
        <v/>
      </c>
      <c r="H3" s="85">
        <f>Refineries!I107+'Mining Breakdown'!H210</f>
        <v/>
      </c>
      <c r="I3" s="85">
        <f>Refineries!J107+'Mining Breakdown'!I210</f>
        <v/>
      </c>
      <c r="J3" s="85">
        <f>Refineries!K107+'Mining Breakdown'!J210</f>
        <v/>
      </c>
      <c r="K3" s="85">
        <f>Refineries!L107+'Mining Breakdown'!K210</f>
        <v/>
      </c>
      <c r="L3" s="85">
        <f>Refineries!M107+'Mining Breakdown'!L210</f>
        <v/>
      </c>
      <c r="M3" s="85">
        <f>Refineries!N107+'Mining Breakdown'!M210</f>
        <v/>
      </c>
      <c r="N3" s="85">
        <f>Refineries!O107+'Mining Breakdown'!N210</f>
        <v/>
      </c>
      <c r="O3" s="85">
        <f>Refineries!P107+'Mining Breakdown'!O210</f>
        <v/>
      </c>
      <c r="P3" s="85">
        <f>Refineries!Q107+'Mining Breakdown'!P210</f>
        <v/>
      </c>
      <c r="Q3" s="85">
        <f>Refineries!R107+'Mining Breakdown'!Q210</f>
        <v/>
      </c>
      <c r="R3" s="85">
        <f>Refineries!S107+'Mining Breakdown'!R210</f>
        <v/>
      </c>
      <c r="S3" s="85">
        <f>Refineries!T107+'Mining Breakdown'!S210</f>
        <v/>
      </c>
      <c r="T3" s="85">
        <f>Refineries!U107+'Mining Breakdown'!T210</f>
        <v/>
      </c>
      <c r="U3" s="85">
        <f>Refineries!V107+'Mining Breakdown'!U210</f>
        <v/>
      </c>
      <c r="V3" s="85">
        <f>Refineries!W107+'Mining Breakdown'!V210</f>
        <v/>
      </c>
      <c r="W3" s="85">
        <f>Refineries!X107+'Mining Breakdown'!W210</f>
        <v/>
      </c>
      <c r="X3" s="85">
        <f>Refineries!Y107+'Mining Breakdown'!X210</f>
        <v/>
      </c>
      <c r="Y3" s="85">
        <f>Refineries!Z107+'Mining Breakdown'!Y210</f>
        <v/>
      </c>
      <c r="Z3" s="85">
        <f>Refineries!AA107+'Mining Breakdown'!Z210</f>
        <v/>
      </c>
      <c r="AA3" s="85">
        <f>Refineries!AB107+'Mining Breakdown'!AA210</f>
        <v/>
      </c>
      <c r="AB3" s="85">
        <f>Refineries!AC107+'Mining Breakdown'!AB210</f>
        <v/>
      </c>
      <c r="AC3" s="85">
        <f>Refineries!AD107+'Mining Breakdown'!AC210</f>
        <v/>
      </c>
      <c r="AD3" s="85">
        <f>Refineries!AE107+'Mining Breakdown'!AD210</f>
        <v/>
      </c>
      <c r="AE3" s="85">
        <f>Refineries!AF107+'Mining Breakdown'!AE210</f>
        <v/>
      </c>
      <c r="AF3" s="85">
        <f>Refineries!AG107+'Mining Breakdown'!AF210</f>
        <v/>
      </c>
      <c r="AG3" s="85">
        <f>Refineries!AH107+'Mining Breakdown'!AG210</f>
        <v/>
      </c>
      <c r="AH3" s="85">
        <f>Refineries!AI107+'Mining Breakdown'!AH210</f>
        <v/>
      </c>
      <c r="AI3" s="85">
        <f>Refineries!AJ107+'Mining Breakdown'!AI210</f>
        <v/>
      </c>
    </row>
    <row r="4">
      <c r="A4" s="122" t="inlineStr">
        <is>
          <t>Iron and steel</t>
        </is>
      </c>
      <c r="B4" s="112" t="n"/>
      <c r="C4" s="112" t="n"/>
      <c r="D4" s="112" t="n">
        <v>2169886214168.309</v>
      </c>
      <c r="E4" s="112" t="n">
        <v>2122286956937.523</v>
      </c>
      <c r="F4" s="112" t="n">
        <v>1898071841494.141</v>
      </c>
      <c r="G4" s="112" t="n">
        <v>1803300338040.793</v>
      </c>
      <c r="H4" s="112" t="n">
        <v>1842354738585.835</v>
      </c>
      <c r="I4" s="112" t="n">
        <v>1808244136656.79</v>
      </c>
      <c r="J4" s="112" t="n">
        <v>1782672935707.102</v>
      </c>
      <c r="K4" s="112" t="n">
        <v>1765883584675.306</v>
      </c>
      <c r="L4" s="112" t="n">
        <v>1743116935195.414</v>
      </c>
      <c r="M4" s="112" t="n">
        <v>1722195750535.085</v>
      </c>
      <c r="N4" s="112" t="n">
        <v>1700763772462.457</v>
      </c>
      <c r="O4" s="112" t="n">
        <v>1685086831671.285</v>
      </c>
      <c r="P4" s="112" t="n">
        <v>1678501880294.183</v>
      </c>
      <c r="Q4" s="112" t="n">
        <v>1679823222531.864</v>
      </c>
      <c r="R4" s="112" t="n">
        <v>1687643876480.822</v>
      </c>
      <c r="S4" s="112" t="n">
        <v>1688343085780.938</v>
      </c>
      <c r="T4" s="112" t="n">
        <v>1683639958438.659</v>
      </c>
      <c r="U4" s="112" t="n">
        <v>1685574090924.004</v>
      </c>
      <c r="V4" s="112" t="n">
        <v>1684420684946.826</v>
      </c>
      <c r="W4" s="112" t="n">
        <v>1684385469937.465</v>
      </c>
      <c r="X4" s="112" t="n">
        <v>1680782484958.655</v>
      </c>
      <c r="Y4" s="112" t="n">
        <v>1676705848485.972</v>
      </c>
      <c r="Z4" s="112" t="n">
        <v>1665485543237.705</v>
      </c>
      <c r="AA4" s="112" t="n">
        <v>1662177229417.942</v>
      </c>
      <c r="AB4" s="112" t="n">
        <v>1648652311080.568</v>
      </c>
      <c r="AC4" s="112" t="n">
        <v>1640833683536.839</v>
      </c>
      <c r="AD4" s="112" t="n">
        <v>1631872060631.338</v>
      </c>
      <c r="AE4" s="112" t="n">
        <v>1620788347035.035</v>
      </c>
      <c r="AF4" s="112" t="n">
        <v>1604971488103.447</v>
      </c>
      <c r="AG4" s="112" t="n">
        <v>1595516755570.721</v>
      </c>
      <c r="AH4" s="112" t="n">
        <v>1578427761888.162</v>
      </c>
      <c r="AI4" s="112" t="n">
        <v>1563298394924.982</v>
      </c>
    </row>
    <row r="5">
      <c r="A5" s="122" t="inlineStr">
        <is>
          <t>Chemicals</t>
        </is>
      </c>
      <c r="B5" s="112" t="n"/>
      <c r="C5" s="112" t="n"/>
      <c r="D5" s="112" t="n">
        <v>585812575126.8473</v>
      </c>
      <c r="E5" s="112" t="n">
        <v>537620930926.3427</v>
      </c>
      <c r="F5" s="112" t="n">
        <v>567395427880.7799</v>
      </c>
      <c r="G5" s="112" t="n">
        <v>598188052504.0624</v>
      </c>
      <c r="H5" s="112" t="n">
        <v>615292220558.8549</v>
      </c>
      <c r="I5" s="112" t="n">
        <v>631882279064.8649</v>
      </c>
      <c r="J5" s="112" t="n">
        <v>648345298867.0282</v>
      </c>
      <c r="K5" s="112" t="n">
        <v>663967686847.7931</v>
      </c>
      <c r="L5" s="112" t="n">
        <v>672915885800.8252</v>
      </c>
      <c r="M5" s="112" t="n">
        <v>682583237379.1379</v>
      </c>
      <c r="N5" s="112" t="n">
        <v>691704321213.4911</v>
      </c>
      <c r="O5" s="112" t="n">
        <v>701648936772.0126</v>
      </c>
      <c r="P5" s="112" t="n">
        <v>703162835518.6503</v>
      </c>
      <c r="Q5" s="112" t="n">
        <v>704927663041.827</v>
      </c>
      <c r="R5" s="112" t="n">
        <v>706734950975.9233</v>
      </c>
      <c r="S5" s="112" t="n">
        <v>708463483608.5994</v>
      </c>
      <c r="T5" s="112" t="n">
        <v>710503006145.1438</v>
      </c>
      <c r="U5" s="112" t="n">
        <v>712211000217.2791</v>
      </c>
      <c r="V5" s="112" t="n">
        <v>713824548528.979</v>
      </c>
      <c r="W5" s="112" t="n">
        <v>715461125322.9275</v>
      </c>
      <c r="X5" s="112" t="n">
        <v>717303785954.2996</v>
      </c>
      <c r="Y5" s="112" t="n">
        <v>719400049722.5631</v>
      </c>
      <c r="Z5" s="112" t="n">
        <v>721279150160.5138</v>
      </c>
      <c r="AA5" s="112" t="n">
        <v>724343690466.7135</v>
      </c>
      <c r="AB5" s="112" t="n">
        <v>725852306363.5902</v>
      </c>
      <c r="AC5" s="112" t="n">
        <v>727926911765.254</v>
      </c>
      <c r="AD5" s="112" t="n">
        <v>729969398494.3075</v>
      </c>
      <c r="AE5" s="112" t="n">
        <v>732959241149.2772</v>
      </c>
      <c r="AF5" s="112" t="n">
        <v>734953734308.0609</v>
      </c>
      <c r="AG5" s="112" t="n">
        <v>736751932051.7958</v>
      </c>
      <c r="AH5" s="112" t="n">
        <v>739781837415.3</v>
      </c>
      <c r="AI5" s="112" t="n">
        <v>740221025351.6407</v>
      </c>
    </row>
    <row r="6">
      <c r="A6" s="23" t="inlineStr">
        <is>
          <t>Coal Mining</t>
        </is>
      </c>
      <c r="B6" s="85" t="n"/>
      <c r="C6" s="85" t="n"/>
      <c r="D6" s="85">
        <f>'Mining Breakdown'!D222</f>
        <v/>
      </c>
      <c r="E6" s="85">
        <f>'Mining Breakdown'!E222</f>
        <v/>
      </c>
      <c r="F6" s="85">
        <f>'Mining Breakdown'!F222</f>
        <v/>
      </c>
      <c r="G6" s="85">
        <f>'Mining Breakdown'!G222</f>
        <v/>
      </c>
      <c r="H6" s="85">
        <f>'Mining Breakdown'!H222</f>
        <v/>
      </c>
      <c r="I6" s="85">
        <f>'Mining Breakdown'!I222</f>
        <v/>
      </c>
      <c r="J6" s="85">
        <f>'Mining Breakdown'!J222</f>
        <v/>
      </c>
      <c r="K6" s="85">
        <f>'Mining Breakdown'!K222</f>
        <v/>
      </c>
      <c r="L6" s="85">
        <f>'Mining Breakdown'!L222</f>
        <v/>
      </c>
      <c r="M6" s="85">
        <f>'Mining Breakdown'!M222</f>
        <v/>
      </c>
      <c r="N6" s="85">
        <f>'Mining Breakdown'!N222</f>
        <v/>
      </c>
      <c r="O6" s="85">
        <f>'Mining Breakdown'!O222</f>
        <v/>
      </c>
      <c r="P6" s="85">
        <f>'Mining Breakdown'!P222</f>
        <v/>
      </c>
      <c r="Q6" s="85">
        <f>'Mining Breakdown'!Q222</f>
        <v/>
      </c>
      <c r="R6" s="85">
        <f>'Mining Breakdown'!R222</f>
        <v/>
      </c>
      <c r="S6" s="85">
        <f>'Mining Breakdown'!S222</f>
        <v/>
      </c>
      <c r="T6" s="85">
        <f>'Mining Breakdown'!T222</f>
        <v/>
      </c>
      <c r="U6" s="85">
        <f>'Mining Breakdown'!U222</f>
        <v/>
      </c>
      <c r="V6" s="85">
        <f>'Mining Breakdown'!V222</f>
        <v/>
      </c>
      <c r="W6" s="85">
        <f>'Mining Breakdown'!W222</f>
        <v/>
      </c>
      <c r="X6" s="85">
        <f>'Mining Breakdown'!X222</f>
        <v/>
      </c>
      <c r="Y6" s="85">
        <f>'Mining Breakdown'!Y222</f>
        <v/>
      </c>
      <c r="Z6" s="85">
        <f>'Mining Breakdown'!Z222</f>
        <v/>
      </c>
      <c r="AA6" s="85">
        <f>'Mining Breakdown'!AA222</f>
        <v/>
      </c>
      <c r="AB6" s="85">
        <f>'Mining Breakdown'!AB222</f>
        <v/>
      </c>
      <c r="AC6" s="85">
        <f>'Mining Breakdown'!AC222</f>
        <v/>
      </c>
      <c r="AD6" s="85">
        <f>'Mining Breakdown'!AD222</f>
        <v/>
      </c>
      <c r="AE6" s="85">
        <f>'Mining Breakdown'!AE222</f>
        <v/>
      </c>
      <c r="AF6" s="85">
        <f>'Mining Breakdown'!AF222</f>
        <v/>
      </c>
      <c r="AG6" s="85">
        <f>'Mining Breakdown'!AG222</f>
        <v/>
      </c>
      <c r="AH6" s="85">
        <f>'Mining Breakdown'!AH222</f>
        <v/>
      </c>
      <c r="AI6" s="85">
        <f>'Mining Breakdown'!AI222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85" t="n"/>
      <c r="C9" s="85" t="n"/>
      <c r="D9" s="85">
        <f>'Scaling Parameters'!D4+'Mining Breakdown'!D234</f>
        <v/>
      </c>
      <c r="E9" s="85">
        <f>'Scaling Parameters'!E4+'Mining Breakdown'!E234</f>
        <v/>
      </c>
      <c r="F9" s="85">
        <f>'Scaling Parameters'!F4+'Mining Breakdown'!F234</f>
        <v/>
      </c>
      <c r="G9" s="85">
        <f>'Scaling Parameters'!G4+'Mining Breakdown'!G234</f>
        <v/>
      </c>
      <c r="H9" s="85">
        <f>'Scaling Parameters'!H4+'Mining Breakdown'!H234</f>
        <v/>
      </c>
      <c r="I9" s="85">
        <f>'Scaling Parameters'!I4+'Mining Breakdown'!I234</f>
        <v/>
      </c>
      <c r="J9" s="85">
        <f>'Scaling Parameters'!J4+'Mining Breakdown'!J234</f>
        <v/>
      </c>
      <c r="K9" s="85">
        <f>'Scaling Parameters'!K4+'Mining Breakdown'!K234</f>
        <v/>
      </c>
      <c r="L9" s="85">
        <f>'Scaling Parameters'!L4+'Mining Breakdown'!L234</f>
        <v/>
      </c>
      <c r="M9" s="85">
        <f>'Scaling Parameters'!M4+'Mining Breakdown'!M234</f>
        <v/>
      </c>
      <c r="N9" s="85">
        <f>'Scaling Parameters'!N4+'Mining Breakdown'!N234</f>
        <v/>
      </c>
      <c r="O9" s="85">
        <f>'Scaling Parameters'!O4+'Mining Breakdown'!O234</f>
        <v/>
      </c>
      <c r="P9" s="85">
        <f>'Scaling Parameters'!P4+'Mining Breakdown'!P234</f>
        <v/>
      </c>
      <c r="Q9" s="85">
        <f>'Scaling Parameters'!Q4+'Mining Breakdown'!Q234</f>
        <v/>
      </c>
      <c r="R9" s="85">
        <f>'Scaling Parameters'!R4+'Mining Breakdown'!R234</f>
        <v/>
      </c>
      <c r="S9" s="85">
        <f>'Scaling Parameters'!S4+'Mining Breakdown'!S234</f>
        <v/>
      </c>
      <c r="T9" s="85">
        <f>'Scaling Parameters'!T4+'Mining Breakdown'!T234</f>
        <v/>
      </c>
      <c r="U9" s="85">
        <f>'Scaling Parameters'!U4+'Mining Breakdown'!U234</f>
        <v/>
      </c>
      <c r="V9" s="85">
        <f>'Scaling Parameters'!V4+'Mining Breakdown'!V234</f>
        <v/>
      </c>
      <c r="W9" s="85">
        <f>'Scaling Parameters'!W4+'Mining Breakdown'!W234</f>
        <v/>
      </c>
      <c r="X9" s="85">
        <f>'Scaling Parameters'!X4+'Mining Breakdown'!X234</f>
        <v/>
      </c>
      <c r="Y9" s="85">
        <f>'Scaling Parameters'!Y4+'Mining Breakdown'!Y234</f>
        <v/>
      </c>
      <c r="Z9" s="85">
        <f>'Scaling Parameters'!Z4+'Mining Breakdown'!Z234</f>
        <v/>
      </c>
      <c r="AA9" s="85">
        <f>'Scaling Parameters'!AA4+'Mining Breakdown'!AA234</f>
        <v/>
      </c>
      <c r="AB9" s="85">
        <f>'Scaling Parameters'!AB4+'Mining Breakdown'!AB234</f>
        <v/>
      </c>
      <c r="AC9" s="85">
        <f>'Scaling Parameters'!AC4+'Mining Breakdown'!AC234</f>
        <v/>
      </c>
      <c r="AD9" s="85">
        <f>'Scaling Parameters'!AD4+'Mining Breakdown'!AD234</f>
        <v/>
      </c>
      <c r="AE9" s="85">
        <f>'Scaling Parameters'!AE4+'Mining Breakdown'!AE234</f>
        <v/>
      </c>
      <c r="AF9" s="85">
        <f>'Scaling Parameters'!AF4+'Mining Breakdown'!AF234</f>
        <v/>
      </c>
      <c r="AG9" s="85">
        <f>'Scaling Parameters'!AG4+'Mining Breakdown'!AG234</f>
        <v/>
      </c>
      <c r="AH9" s="85">
        <f>'Scaling Parameters'!AH4+'Mining Breakdown'!AH234</f>
        <v/>
      </c>
      <c r="AI9" s="85">
        <f>'Scaling Parameters'!AI4+'Mining Breakdown'!AI234</f>
        <v/>
      </c>
    </row>
    <row r="10">
      <c r="A10" s="10" t="n"/>
      <c r="B10" s="85" t="n"/>
      <c r="C10" s="85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81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81" t="n"/>
      <c r="D12" s="85" t="n"/>
      <c r="E12" s="85" t="n"/>
      <c r="F12" s="85" t="n"/>
      <c r="G12" s="85" t="n"/>
      <c r="H12" s="85" t="n"/>
      <c r="I12" s="85" t="n"/>
      <c r="J12" s="85" t="n"/>
      <c r="K12" s="85" t="n"/>
      <c r="L12" s="85" t="n"/>
      <c r="M12" s="85" t="n"/>
      <c r="N12" s="85" t="n"/>
      <c r="O12" s="85" t="n"/>
      <c r="P12" s="85" t="n"/>
      <c r="Q12" s="85" t="n"/>
      <c r="R12" s="85" t="n"/>
      <c r="S12" s="85" t="n"/>
      <c r="T12" s="85" t="n"/>
      <c r="U12" s="85" t="n"/>
      <c r="V12" s="85" t="n"/>
      <c r="W12" s="85" t="n"/>
      <c r="X12" s="85" t="n"/>
      <c r="Y12" s="85" t="n"/>
      <c r="Z12" s="85" t="n"/>
      <c r="AA12" s="85" t="n"/>
      <c r="AB12" s="85" t="n"/>
      <c r="AC12" s="85" t="n"/>
      <c r="AD12" s="85" t="n"/>
      <c r="AE12" s="85" t="n"/>
      <c r="AF12" s="85" t="n"/>
      <c r="AG12" s="85" t="n"/>
      <c r="AH12" s="85" t="n"/>
      <c r="AI12" s="85" t="n"/>
    </row>
    <row r="13">
      <c r="A13" s="10" t="n"/>
      <c r="B13" s="10" t="n"/>
      <c r="C13" s="10" t="n"/>
      <c r="D13" s="85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182878708662.9649</v>
      </c>
      <c r="E2" s="112" t="n">
        <v>196410796105.4167</v>
      </c>
      <c r="F2" s="112" t="n">
        <v>192258190613.1212</v>
      </c>
      <c r="G2" s="112" t="n">
        <v>193928791628.3573</v>
      </c>
      <c r="H2" s="112" t="n">
        <v>197876720334.2365</v>
      </c>
      <c r="I2" s="112" t="n">
        <v>201815435328.9986</v>
      </c>
      <c r="J2" s="112" t="n">
        <v>206585543957.4069</v>
      </c>
      <c r="K2" s="112" t="n">
        <v>211466227971.6473</v>
      </c>
      <c r="L2" s="112" t="n">
        <v>218116085601.9203</v>
      </c>
      <c r="M2" s="112" t="n">
        <v>226174946477.7281</v>
      </c>
      <c r="N2" s="112" t="n">
        <v>235646088032.2361</v>
      </c>
      <c r="O2" s="112" t="n">
        <v>246401017521.4799</v>
      </c>
      <c r="P2" s="112" t="n">
        <v>260188050195.4529</v>
      </c>
      <c r="Q2" s="112" t="n">
        <v>274719483442.6314</v>
      </c>
      <c r="R2" s="112" t="n">
        <v>290166633686.6827</v>
      </c>
      <c r="S2" s="112" t="n">
        <v>307363108456.5037</v>
      </c>
      <c r="T2" s="112" t="n">
        <v>323822225878.6964</v>
      </c>
      <c r="U2" s="112" t="n">
        <v>338455845585.0953</v>
      </c>
      <c r="V2" s="112" t="n">
        <v>352326669853.3377</v>
      </c>
      <c r="W2" s="112" t="n">
        <v>365225355353.0967</v>
      </c>
      <c r="X2" s="112" t="n">
        <v>376085607653.166</v>
      </c>
      <c r="Y2" s="112" t="n">
        <v>388764965589.1141</v>
      </c>
      <c r="Z2" s="112" t="n">
        <v>401868989873.3789</v>
      </c>
      <c r="AA2" s="112" t="n">
        <v>412628390562.835</v>
      </c>
      <c r="AB2" s="112" t="n">
        <v>424545799549.9872</v>
      </c>
      <c r="AC2" s="112" t="n">
        <v>437867208813.5049</v>
      </c>
      <c r="AD2" s="112" t="n">
        <v>451468838612.6563</v>
      </c>
      <c r="AE2" s="112" t="n">
        <v>464378539326.5305</v>
      </c>
      <c r="AF2" s="112" t="n">
        <v>476859135049.1585</v>
      </c>
      <c r="AG2" s="112" t="n">
        <v>489046758633.6055</v>
      </c>
      <c r="AH2" s="112" t="n">
        <v>500853917807.7565</v>
      </c>
      <c r="AI2" s="112" t="n">
        <v>512724509421.8124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Refineries!E106+'Mining Breakdown'!D211</f>
        <v/>
      </c>
      <c r="E3" s="85">
        <f>Refineries!F106+'Mining Breakdown'!E211</f>
        <v/>
      </c>
      <c r="F3" s="85">
        <f>Refineries!G106+'Mining Breakdown'!F211</f>
        <v/>
      </c>
      <c r="G3" s="85">
        <f>Refineries!H106+'Mining Breakdown'!G211</f>
        <v/>
      </c>
      <c r="H3" s="85">
        <f>Refineries!I106+'Mining Breakdown'!H211</f>
        <v/>
      </c>
      <c r="I3" s="85">
        <f>Refineries!J106+'Mining Breakdown'!I211</f>
        <v/>
      </c>
      <c r="J3" s="85">
        <f>Refineries!K106+'Mining Breakdown'!J211</f>
        <v/>
      </c>
      <c r="K3" s="85">
        <f>Refineries!L106+'Mining Breakdown'!K211</f>
        <v/>
      </c>
      <c r="L3" s="85">
        <f>Refineries!M106+'Mining Breakdown'!L211</f>
        <v/>
      </c>
      <c r="M3" s="85">
        <f>Refineries!N106+'Mining Breakdown'!M211</f>
        <v/>
      </c>
      <c r="N3" s="85">
        <f>Refineries!O106+'Mining Breakdown'!N211</f>
        <v/>
      </c>
      <c r="O3" s="85">
        <f>Refineries!P106+'Mining Breakdown'!O211</f>
        <v/>
      </c>
      <c r="P3" s="85">
        <f>Refineries!Q106+'Mining Breakdown'!P211</f>
        <v/>
      </c>
      <c r="Q3" s="85">
        <f>Refineries!R106+'Mining Breakdown'!Q211</f>
        <v/>
      </c>
      <c r="R3" s="85">
        <f>Refineries!S106+'Mining Breakdown'!R211</f>
        <v/>
      </c>
      <c r="S3" s="85">
        <f>Refineries!T106+'Mining Breakdown'!S211</f>
        <v/>
      </c>
      <c r="T3" s="85">
        <f>Refineries!U106+'Mining Breakdown'!T211</f>
        <v/>
      </c>
      <c r="U3" s="85">
        <f>Refineries!V106+'Mining Breakdown'!U211</f>
        <v/>
      </c>
      <c r="V3" s="85">
        <f>Refineries!W106+'Mining Breakdown'!V211</f>
        <v/>
      </c>
      <c r="W3" s="85">
        <f>Refineries!X106+'Mining Breakdown'!W211</f>
        <v/>
      </c>
      <c r="X3" s="85">
        <f>Refineries!Y106+'Mining Breakdown'!X211</f>
        <v/>
      </c>
      <c r="Y3" s="85">
        <f>Refineries!Z106+'Mining Breakdown'!Y211</f>
        <v/>
      </c>
      <c r="Z3" s="85">
        <f>Refineries!AA106+'Mining Breakdown'!Z211</f>
        <v/>
      </c>
      <c r="AA3" s="85">
        <f>Refineries!AB106+'Mining Breakdown'!AA211</f>
        <v/>
      </c>
      <c r="AB3" s="85">
        <f>Refineries!AC106+'Mining Breakdown'!AB211</f>
        <v/>
      </c>
      <c r="AC3" s="85">
        <f>Refineries!AD106+'Mining Breakdown'!AC211</f>
        <v/>
      </c>
      <c r="AD3" s="85">
        <f>Refineries!AE106+'Mining Breakdown'!AD211</f>
        <v/>
      </c>
      <c r="AE3" s="85">
        <f>Refineries!AF106+'Mining Breakdown'!AE211</f>
        <v/>
      </c>
      <c r="AF3" s="85">
        <f>Refineries!AG106+'Mining Breakdown'!AF211</f>
        <v/>
      </c>
      <c r="AG3" s="85">
        <f>Refineries!AH106+'Mining Breakdown'!AG211</f>
        <v/>
      </c>
      <c r="AH3" s="85">
        <f>Refineries!AI106+'Mining Breakdown'!AH211</f>
        <v/>
      </c>
      <c r="AI3" s="85">
        <f>Refineries!AJ106+'Mining Breakdown'!AI211</f>
        <v/>
      </c>
    </row>
    <row r="4">
      <c r="A4" s="122" t="inlineStr">
        <is>
          <t>Iron and steel</t>
        </is>
      </c>
      <c r="B4" s="112" t="n"/>
      <c r="C4" s="112" t="n"/>
      <c r="D4" s="112" t="n">
        <v>1330578685029.919</v>
      </c>
      <c r="E4" s="112" t="n">
        <v>1409202929633.923</v>
      </c>
      <c r="F4" s="112" t="n">
        <v>1329915996592.514</v>
      </c>
      <c r="G4" s="112" t="n">
        <v>1311517017371.528</v>
      </c>
      <c r="H4" s="112" t="n">
        <v>1319131486387.777</v>
      </c>
      <c r="I4" s="112" t="n">
        <v>1326931604663.62</v>
      </c>
      <c r="J4" s="112" t="n">
        <v>1319463158315.133</v>
      </c>
      <c r="K4" s="112" t="n">
        <v>1306725144522.008</v>
      </c>
      <c r="L4" s="112" t="n">
        <v>1299729884851.489</v>
      </c>
      <c r="M4" s="112" t="n">
        <v>1293938392913.381</v>
      </c>
      <c r="N4" s="112" t="n">
        <v>1289901702345.334</v>
      </c>
      <c r="O4" s="112" t="n">
        <v>1286619535564.378</v>
      </c>
      <c r="P4" s="112" t="n">
        <v>1272040233010.553</v>
      </c>
      <c r="Q4" s="112" t="n">
        <v>1234374215887.962</v>
      </c>
      <c r="R4" s="112" t="n">
        <v>1187439410313.857</v>
      </c>
      <c r="S4" s="112" t="n">
        <v>1146760547535.498</v>
      </c>
      <c r="T4" s="112" t="n">
        <v>1123973577147.786</v>
      </c>
      <c r="U4" s="112" t="n">
        <v>1115411328551.616</v>
      </c>
      <c r="V4" s="112" t="n">
        <v>1116093547193.896</v>
      </c>
      <c r="W4" s="112" t="n">
        <v>1119651509269.104</v>
      </c>
      <c r="X4" s="112" t="n">
        <v>1124875252889.733</v>
      </c>
      <c r="Y4" s="112" t="n">
        <v>1132498454649.236</v>
      </c>
      <c r="Z4" s="112" t="n">
        <v>1138416719064.198</v>
      </c>
      <c r="AA4" s="112" t="n">
        <v>1144012795101.737</v>
      </c>
      <c r="AB4" s="112" t="n">
        <v>1150213805926.882</v>
      </c>
      <c r="AC4" s="112" t="n">
        <v>1154990748800.973</v>
      </c>
      <c r="AD4" s="112" t="n">
        <v>1158696425936.047</v>
      </c>
      <c r="AE4" s="112" t="n">
        <v>1162057470497.329</v>
      </c>
      <c r="AF4" s="112" t="n">
        <v>1160950239887.575</v>
      </c>
      <c r="AG4" s="112" t="n">
        <v>1159642236186.975</v>
      </c>
      <c r="AH4" s="112" t="n">
        <v>1155123718510.002</v>
      </c>
      <c r="AI4" s="112" t="n">
        <v>1145255626320.971</v>
      </c>
    </row>
    <row r="5">
      <c r="A5" s="122" t="inlineStr">
        <is>
          <t>Chemicals</t>
        </is>
      </c>
      <c r="B5" s="112" t="n"/>
      <c r="C5" s="112" t="n"/>
      <c r="D5" s="112" t="n">
        <v>39700143534460.46</v>
      </c>
      <c r="E5" s="112" t="n">
        <v>40125458318798.77</v>
      </c>
      <c r="F5" s="112" t="n">
        <v>42748193201428.7</v>
      </c>
      <c r="G5" s="112" t="n">
        <v>44883298787601.99</v>
      </c>
      <c r="H5" s="112" t="n">
        <v>46959266455258.65</v>
      </c>
      <c r="I5" s="112" t="n">
        <v>48586534968847.51</v>
      </c>
      <c r="J5" s="112" t="n">
        <v>49543019700085.02</v>
      </c>
      <c r="K5" s="112" t="n">
        <v>49427346783310.41</v>
      </c>
      <c r="L5" s="112" t="n">
        <v>49843997907206.02</v>
      </c>
      <c r="M5" s="112" t="n">
        <v>50140846067170.9</v>
      </c>
      <c r="N5" s="112" t="n">
        <v>50873597473468.35</v>
      </c>
      <c r="O5" s="112" t="n">
        <v>51637996998478.54</v>
      </c>
      <c r="P5" s="112" t="n">
        <v>52531003418780.58</v>
      </c>
      <c r="Q5" s="112" t="n">
        <v>53298028232102.81</v>
      </c>
      <c r="R5" s="112" t="n">
        <v>53906363208454.66</v>
      </c>
      <c r="S5" s="112" t="n">
        <v>54532313466877.57</v>
      </c>
      <c r="T5" s="112" t="n">
        <v>55362477916805.61</v>
      </c>
      <c r="U5" s="112" t="n">
        <v>56132791249557.34</v>
      </c>
      <c r="V5" s="112" t="n">
        <v>56856325416648.17</v>
      </c>
      <c r="W5" s="112" t="n">
        <v>57592460046024.11</v>
      </c>
      <c r="X5" s="112" t="n">
        <v>58449844204567.11</v>
      </c>
      <c r="Y5" s="112" t="n">
        <v>59350580241849.65</v>
      </c>
      <c r="Z5" s="112" t="n">
        <v>60192870694648.37</v>
      </c>
      <c r="AA5" s="112" t="n">
        <v>61126215772438.85</v>
      </c>
      <c r="AB5" s="112" t="n">
        <v>61943050133737.01</v>
      </c>
      <c r="AC5" s="112" t="n">
        <v>62831809386288.61</v>
      </c>
      <c r="AD5" s="112" t="n">
        <v>63698017607440.77</v>
      </c>
      <c r="AE5" s="112" t="n">
        <v>64771485302225.66</v>
      </c>
      <c r="AF5" s="112" t="n">
        <v>65616961295847.43</v>
      </c>
      <c r="AG5" s="112" t="n">
        <v>66580942918526.35</v>
      </c>
      <c r="AH5" s="112" t="n">
        <v>67743412168799.38</v>
      </c>
      <c r="AI5" s="112" t="n">
        <v>68702847466292.53</v>
      </c>
    </row>
    <row r="6">
      <c r="A6" s="23" t="inlineStr">
        <is>
          <t>Coal Mining</t>
        </is>
      </c>
      <c r="B6" s="85" t="n"/>
      <c r="C6" s="85" t="n"/>
      <c r="D6" s="85">
        <f>'Mining Breakdown'!D223</f>
        <v/>
      </c>
      <c r="E6" s="85">
        <f>'Mining Breakdown'!E223</f>
        <v/>
      </c>
      <c r="F6" s="85">
        <f>'Mining Breakdown'!F223</f>
        <v/>
      </c>
      <c r="G6" s="85">
        <f>'Mining Breakdown'!G223</f>
        <v/>
      </c>
      <c r="H6" s="85">
        <f>'Mining Breakdown'!H223</f>
        <v/>
      </c>
      <c r="I6" s="85">
        <f>'Mining Breakdown'!I223</f>
        <v/>
      </c>
      <c r="J6" s="85">
        <f>'Mining Breakdown'!J223</f>
        <v/>
      </c>
      <c r="K6" s="85">
        <f>'Mining Breakdown'!K223</f>
        <v/>
      </c>
      <c r="L6" s="85">
        <f>'Mining Breakdown'!L223</f>
        <v/>
      </c>
      <c r="M6" s="85">
        <f>'Mining Breakdown'!M223</f>
        <v/>
      </c>
      <c r="N6" s="85">
        <f>'Mining Breakdown'!N223</f>
        <v/>
      </c>
      <c r="O6" s="85">
        <f>'Mining Breakdown'!O223</f>
        <v/>
      </c>
      <c r="P6" s="85">
        <f>'Mining Breakdown'!P223</f>
        <v/>
      </c>
      <c r="Q6" s="85">
        <f>'Mining Breakdown'!Q223</f>
        <v/>
      </c>
      <c r="R6" s="85">
        <f>'Mining Breakdown'!R223</f>
        <v/>
      </c>
      <c r="S6" s="85">
        <f>'Mining Breakdown'!S223</f>
        <v/>
      </c>
      <c r="T6" s="85">
        <f>'Mining Breakdown'!T223</f>
        <v/>
      </c>
      <c r="U6" s="85">
        <f>'Mining Breakdown'!U223</f>
        <v/>
      </c>
      <c r="V6" s="85">
        <f>'Mining Breakdown'!V223</f>
        <v/>
      </c>
      <c r="W6" s="85">
        <f>'Mining Breakdown'!W223</f>
        <v/>
      </c>
      <c r="X6" s="85">
        <f>'Mining Breakdown'!X223</f>
        <v/>
      </c>
      <c r="Y6" s="85">
        <f>'Mining Breakdown'!Y223</f>
        <v/>
      </c>
      <c r="Z6" s="85">
        <f>'Mining Breakdown'!Z223</f>
        <v/>
      </c>
      <c r="AA6" s="85">
        <f>'Mining Breakdown'!AA223</f>
        <v/>
      </c>
      <c r="AB6" s="85">
        <f>'Mining Breakdown'!AB223</f>
        <v/>
      </c>
      <c r="AC6" s="85">
        <f>'Mining Breakdown'!AC223</f>
        <v/>
      </c>
      <c r="AD6" s="85">
        <f>'Mining Breakdown'!AD223</f>
        <v/>
      </c>
      <c r="AE6" s="85">
        <f>'Mining Breakdown'!AE223</f>
        <v/>
      </c>
      <c r="AF6" s="85">
        <f>'Mining Breakdown'!AF223</f>
        <v/>
      </c>
      <c r="AG6" s="85">
        <f>'Mining Breakdown'!AG223</f>
        <v/>
      </c>
      <c r="AH6" s="85">
        <f>'Mining Breakdown'!AH223</f>
        <v/>
      </c>
      <c r="AI6" s="85">
        <f>'Mining Breakdown'!AI223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2062256965028.953</v>
      </c>
      <c r="E8" s="112" t="n">
        <v>2242311284800.125</v>
      </c>
      <c r="F8" s="112" t="n">
        <v>2222591767991.158</v>
      </c>
      <c r="G8" s="112" t="n">
        <v>2202971820857.114</v>
      </c>
      <c r="H8" s="112" t="n">
        <v>2194234363628.747</v>
      </c>
      <c r="I8" s="112" t="n">
        <v>2188140993591.659</v>
      </c>
      <c r="J8" s="112" t="n">
        <v>2182403434662.182</v>
      </c>
      <c r="K8" s="112" t="n">
        <v>2174414243311.128</v>
      </c>
      <c r="L8" s="112" t="n">
        <v>2176877432574.315</v>
      </c>
      <c r="M8" s="112" t="n">
        <v>2178488582028.109</v>
      </c>
      <c r="N8" s="112" t="n">
        <v>2182088448499.735</v>
      </c>
      <c r="O8" s="112" t="n">
        <v>2185235047804.445</v>
      </c>
      <c r="P8" s="112" t="n">
        <v>2201670545832.34</v>
      </c>
      <c r="Q8" s="112" t="n">
        <v>2222327278862.74</v>
      </c>
      <c r="R8" s="112" t="n">
        <v>2236169014427.764</v>
      </c>
      <c r="S8" s="112" t="n">
        <v>2252877237792.766</v>
      </c>
      <c r="T8" s="112" t="n">
        <v>2268504002157.376</v>
      </c>
      <c r="U8" s="112" t="n">
        <v>2282578511129.491</v>
      </c>
      <c r="V8" s="112" t="n">
        <v>2297261569094.273</v>
      </c>
      <c r="W8" s="112" t="n">
        <v>2312182144614.249</v>
      </c>
      <c r="X8" s="112" t="n">
        <v>2326341301594.499</v>
      </c>
      <c r="Y8" s="112" t="n">
        <v>2341298853900.766</v>
      </c>
      <c r="Z8" s="112" t="n">
        <v>2355865364343.423</v>
      </c>
      <c r="AA8" s="112" t="n">
        <v>2370537210955.792</v>
      </c>
      <c r="AB8" s="112" t="n">
        <v>2386362218681.02</v>
      </c>
      <c r="AC8" s="112" t="n">
        <v>2403061505127.807</v>
      </c>
      <c r="AD8" s="112" t="n">
        <v>2420621239898.296</v>
      </c>
      <c r="AE8" s="112" t="n">
        <v>2438389384061.049</v>
      </c>
      <c r="AF8" s="112" t="n">
        <v>2456452343141.538</v>
      </c>
      <c r="AG8" s="112" t="n">
        <v>2474932465617.796</v>
      </c>
      <c r="AH8" s="112" t="n">
        <v>2493989777463.68</v>
      </c>
      <c r="AI8" s="112" t="n">
        <v>2513580984020.121</v>
      </c>
    </row>
    <row r="9">
      <c r="A9" s="23" t="inlineStr">
        <is>
          <t>Other industries</t>
        </is>
      </c>
      <c r="B9" s="85" t="n"/>
      <c r="C9" s="85" t="n"/>
      <c r="D9" s="85">
        <f>'Scaling Parameters'!D5+'Mining Breakdown'!D235</f>
        <v/>
      </c>
      <c r="E9" s="85">
        <f>'Scaling Parameters'!E5+'Mining Breakdown'!E235</f>
        <v/>
      </c>
      <c r="F9" s="85">
        <f>'Scaling Parameters'!F5+'Mining Breakdown'!F235</f>
        <v/>
      </c>
      <c r="G9" s="85">
        <f>'Scaling Parameters'!G5+'Mining Breakdown'!G235</f>
        <v/>
      </c>
      <c r="H9" s="85">
        <f>'Scaling Parameters'!H5+'Mining Breakdown'!H235</f>
        <v/>
      </c>
      <c r="I9" s="85">
        <f>'Scaling Parameters'!I5+'Mining Breakdown'!I235</f>
        <v/>
      </c>
      <c r="J9" s="85">
        <f>'Scaling Parameters'!J5+'Mining Breakdown'!J235</f>
        <v/>
      </c>
      <c r="K9" s="85">
        <f>'Scaling Parameters'!K5+'Mining Breakdown'!K235</f>
        <v/>
      </c>
      <c r="L9" s="85">
        <f>'Scaling Parameters'!L5+'Mining Breakdown'!L235</f>
        <v/>
      </c>
      <c r="M9" s="85">
        <f>'Scaling Parameters'!M5+'Mining Breakdown'!M235</f>
        <v/>
      </c>
      <c r="N9" s="85">
        <f>'Scaling Parameters'!N5+'Mining Breakdown'!N235</f>
        <v/>
      </c>
      <c r="O9" s="85">
        <f>'Scaling Parameters'!O5+'Mining Breakdown'!O235</f>
        <v/>
      </c>
      <c r="P9" s="85">
        <f>'Scaling Parameters'!P5+'Mining Breakdown'!P235</f>
        <v/>
      </c>
      <c r="Q9" s="85">
        <f>'Scaling Parameters'!Q5+'Mining Breakdown'!Q235</f>
        <v/>
      </c>
      <c r="R9" s="85">
        <f>'Scaling Parameters'!R5+'Mining Breakdown'!R235</f>
        <v/>
      </c>
      <c r="S9" s="85">
        <f>'Scaling Parameters'!S5+'Mining Breakdown'!S235</f>
        <v/>
      </c>
      <c r="T9" s="85">
        <f>'Scaling Parameters'!T5+'Mining Breakdown'!T235</f>
        <v/>
      </c>
      <c r="U9" s="85">
        <f>'Scaling Parameters'!U5+'Mining Breakdown'!U235</f>
        <v/>
      </c>
      <c r="V9" s="85">
        <f>'Scaling Parameters'!V5+'Mining Breakdown'!V235</f>
        <v/>
      </c>
      <c r="W9" s="85">
        <f>'Scaling Parameters'!W5+'Mining Breakdown'!W235</f>
        <v/>
      </c>
      <c r="X9" s="85">
        <f>'Scaling Parameters'!X5+'Mining Breakdown'!X235</f>
        <v/>
      </c>
      <c r="Y9" s="85">
        <f>'Scaling Parameters'!Y5+'Mining Breakdown'!Y235</f>
        <v/>
      </c>
      <c r="Z9" s="85">
        <f>'Scaling Parameters'!Z5+'Mining Breakdown'!Z235</f>
        <v/>
      </c>
      <c r="AA9" s="85">
        <f>'Scaling Parameters'!AA5+'Mining Breakdown'!AA235</f>
        <v/>
      </c>
      <c r="AB9" s="85">
        <f>'Scaling Parameters'!AB5+'Mining Breakdown'!AB235</f>
        <v/>
      </c>
      <c r="AC9" s="85">
        <f>'Scaling Parameters'!AC5+'Mining Breakdown'!AC235</f>
        <v/>
      </c>
      <c r="AD9" s="85">
        <f>'Scaling Parameters'!AD5+'Mining Breakdown'!AD235</f>
        <v/>
      </c>
      <c r="AE9" s="85">
        <f>'Scaling Parameters'!AE5+'Mining Breakdown'!AE235</f>
        <v/>
      </c>
      <c r="AF9" s="85">
        <f>'Scaling Parameters'!AF5+'Mining Breakdown'!AF235</f>
        <v/>
      </c>
      <c r="AG9" s="85">
        <f>'Scaling Parameters'!AG5+'Mining Breakdown'!AG235</f>
        <v/>
      </c>
      <c r="AH9" s="85">
        <f>'Scaling Parameters'!AH5+'Mining Breakdown'!AH235</f>
        <v/>
      </c>
      <c r="AI9" s="85">
        <f>'Scaling Parameters'!AI5+'Mining Breakdown'!AI235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85" t="n"/>
      <c r="C11" s="85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85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8" sqref="A18:XFD18"/>
    </sheetView>
  </sheetViews>
  <sheetFormatPr baseColWidth="10" defaultColWidth="12.6640625" defaultRowHeight="15" customHeight="1"/>
  <cols>
    <col width="34.83203125" customWidth="1" style="120" min="1" max="1"/>
    <col width="8.5" customWidth="1" style="120" min="2" max="35"/>
  </cols>
  <sheetData>
    <row r="1">
      <c r="A1" s="1" t="inlineStr">
        <is>
          <t>BTU/yr</t>
        </is>
      </c>
      <c r="B1" s="118" t="n">
        <v>2017</v>
      </c>
      <c r="C1" s="118" t="n">
        <v>2018</v>
      </c>
      <c r="D1" s="118" t="n">
        <v>2019</v>
      </c>
      <c r="E1" s="118" t="n">
        <v>2020</v>
      </c>
      <c r="F1" s="118" t="n">
        <v>2021</v>
      </c>
      <c r="G1" s="118" t="n">
        <v>2022</v>
      </c>
      <c r="H1" s="118" t="n">
        <v>2023</v>
      </c>
      <c r="I1" s="118" t="n">
        <v>2024</v>
      </c>
      <c r="J1" s="118" t="n">
        <v>2025</v>
      </c>
      <c r="K1" s="118" t="n">
        <v>2026</v>
      </c>
      <c r="L1" s="118" t="n">
        <v>2027</v>
      </c>
      <c r="M1" s="118" t="n">
        <v>2028</v>
      </c>
      <c r="N1" s="118" t="n">
        <v>2029</v>
      </c>
      <c r="O1" s="118" t="n">
        <v>2030</v>
      </c>
      <c r="P1" s="118" t="n">
        <v>2031</v>
      </c>
      <c r="Q1" s="118" t="n">
        <v>2032</v>
      </c>
      <c r="R1" s="118" t="n">
        <v>2033</v>
      </c>
      <c r="S1" s="118" t="n">
        <v>2034</v>
      </c>
      <c r="T1" s="118" t="n">
        <v>2035</v>
      </c>
      <c r="U1" s="118" t="n">
        <v>2036</v>
      </c>
      <c r="V1" s="118" t="n">
        <v>2037</v>
      </c>
      <c r="W1" s="118" t="n">
        <v>2038</v>
      </c>
      <c r="X1" s="118" t="n">
        <v>2039</v>
      </c>
      <c r="Y1" s="118" t="n">
        <v>2040</v>
      </c>
      <c r="Z1" s="118" t="n">
        <v>2041</v>
      </c>
      <c r="AA1" s="118" t="n">
        <v>2042</v>
      </c>
      <c r="AB1" s="118" t="n">
        <v>2043</v>
      </c>
      <c r="AC1" s="118" t="n">
        <v>2044</v>
      </c>
      <c r="AD1" s="118" t="n">
        <v>2045</v>
      </c>
      <c r="AE1" s="118" t="n">
        <v>2046</v>
      </c>
      <c r="AF1" s="118" t="n">
        <v>2047</v>
      </c>
      <c r="AG1" s="118" t="n">
        <v>2048</v>
      </c>
      <c r="AH1" s="118" t="n">
        <v>2049</v>
      </c>
      <c r="AI1" s="118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0</v>
      </c>
      <c r="E2" s="112" t="n">
        <v>0</v>
      </c>
      <c r="F2" s="112" t="n">
        <v>0</v>
      </c>
      <c r="G2" s="112" t="n">
        <v>0</v>
      </c>
      <c r="H2" s="112" t="n">
        <v>0</v>
      </c>
      <c r="I2" s="112" t="n">
        <v>0</v>
      </c>
      <c r="J2" s="112" t="n">
        <v>0</v>
      </c>
      <c r="K2" s="112" t="n">
        <v>0</v>
      </c>
      <c r="L2" s="112" t="n">
        <v>0</v>
      </c>
      <c r="M2" s="112" t="n">
        <v>0</v>
      </c>
      <c r="N2" s="112" t="n">
        <v>0</v>
      </c>
      <c r="O2" s="112" t="n">
        <v>0</v>
      </c>
      <c r="P2" s="112" t="n">
        <v>0</v>
      </c>
      <c r="Q2" s="112" t="n">
        <v>0</v>
      </c>
      <c r="R2" s="112" t="n">
        <v>0</v>
      </c>
      <c r="S2" s="112" t="n">
        <v>0</v>
      </c>
      <c r="T2" s="112" t="n">
        <v>0</v>
      </c>
      <c r="U2" s="112" t="n">
        <v>0</v>
      </c>
      <c r="V2" s="112" t="n">
        <v>0</v>
      </c>
      <c r="W2" s="112" t="n">
        <v>0</v>
      </c>
      <c r="X2" s="112" t="n">
        <v>0</v>
      </c>
      <c r="Y2" s="112" t="n">
        <v>0</v>
      </c>
      <c r="Z2" s="112" t="n">
        <v>0</v>
      </c>
      <c r="AA2" s="112" t="n">
        <v>0</v>
      </c>
      <c r="AB2" s="112" t="n">
        <v>0</v>
      </c>
      <c r="AC2" s="112" t="n">
        <v>0</v>
      </c>
      <c r="AD2" s="112" t="n">
        <v>0</v>
      </c>
      <c r="AE2" s="112" t="n">
        <v>0</v>
      </c>
      <c r="AF2" s="112" t="n">
        <v>0</v>
      </c>
      <c r="AG2" s="112" t="n">
        <v>0</v>
      </c>
      <c r="AH2" s="112" t="n">
        <v>0</v>
      </c>
      <c r="AI2" s="112" t="n">
        <v>0</v>
      </c>
    </row>
    <row r="3">
      <c r="A3" s="23" t="inlineStr">
        <is>
          <t>Natural gas and petroleum systems</t>
        </is>
      </c>
      <c r="B3" s="85" t="n"/>
      <c r="C3" s="85" t="n"/>
      <c r="D3" s="85">
        <f>Refineries!E109</f>
        <v/>
      </c>
      <c r="E3" s="85">
        <f>Refineries!F109</f>
        <v/>
      </c>
      <c r="F3" s="85">
        <f>Refineries!G109</f>
        <v/>
      </c>
      <c r="G3" s="85">
        <f>Refineries!H109</f>
        <v/>
      </c>
      <c r="H3" s="85">
        <f>Refineries!I109</f>
        <v/>
      </c>
      <c r="I3" s="85">
        <f>Refineries!J109</f>
        <v/>
      </c>
      <c r="J3" s="85">
        <f>Refineries!K109</f>
        <v/>
      </c>
      <c r="K3" s="85">
        <f>Refineries!L109</f>
        <v/>
      </c>
      <c r="L3" s="85">
        <f>Refineries!M109</f>
        <v/>
      </c>
      <c r="M3" s="85">
        <f>Refineries!N109</f>
        <v/>
      </c>
      <c r="N3" s="85">
        <f>Refineries!O109</f>
        <v/>
      </c>
      <c r="O3" s="85">
        <f>Refineries!P109</f>
        <v/>
      </c>
      <c r="P3" s="85">
        <f>Refineries!Q109</f>
        <v/>
      </c>
      <c r="Q3" s="85">
        <f>Refineries!R109</f>
        <v/>
      </c>
      <c r="R3" s="85">
        <f>Refineries!S109</f>
        <v/>
      </c>
      <c r="S3" s="85">
        <f>Refineries!T109</f>
        <v/>
      </c>
      <c r="T3" s="85">
        <f>Refineries!U109</f>
        <v/>
      </c>
      <c r="U3" s="85">
        <f>Refineries!V109</f>
        <v/>
      </c>
      <c r="V3" s="85">
        <f>Refineries!W109</f>
        <v/>
      </c>
      <c r="W3" s="85">
        <f>Refineries!X109</f>
        <v/>
      </c>
      <c r="X3" s="85">
        <f>Refineries!Y109</f>
        <v/>
      </c>
      <c r="Y3" s="85">
        <f>Refineries!Z109</f>
        <v/>
      </c>
      <c r="Z3" s="85">
        <f>Refineries!AA109</f>
        <v/>
      </c>
      <c r="AA3" s="85">
        <f>Refineries!AB109</f>
        <v/>
      </c>
      <c r="AB3" s="85">
        <f>Refineries!AC109</f>
        <v/>
      </c>
      <c r="AC3" s="85">
        <f>Refineries!AD109</f>
        <v/>
      </c>
      <c r="AD3" s="85">
        <f>Refineries!AE109</f>
        <v/>
      </c>
      <c r="AE3" s="85">
        <f>Refineries!AF109</f>
        <v/>
      </c>
      <c r="AF3" s="85">
        <f>Refineries!AG109</f>
        <v/>
      </c>
      <c r="AG3" s="85">
        <f>Refineries!AH109</f>
        <v/>
      </c>
      <c r="AH3" s="85">
        <f>Refineries!AI109</f>
        <v/>
      </c>
      <c r="AI3" s="85">
        <f>Refineries!AJ109</f>
        <v/>
      </c>
    </row>
    <row r="4">
      <c r="A4" s="122" t="inlineStr">
        <is>
          <t>Iron and steel</t>
        </is>
      </c>
      <c r="B4" s="112" t="n"/>
      <c r="C4" s="112" t="n"/>
      <c r="D4" s="112" t="n">
        <v>0</v>
      </c>
      <c r="E4" s="112" t="n">
        <v>0</v>
      </c>
      <c r="F4" s="112" t="n">
        <v>0</v>
      </c>
      <c r="G4" s="112" t="n">
        <v>0</v>
      </c>
      <c r="H4" s="112" t="n">
        <v>0</v>
      </c>
      <c r="I4" s="112" t="n">
        <v>0</v>
      </c>
      <c r="J4" s="112" t="n">
        <v>0</v>
      </c>
      <c r="K4" s="112" t="n">
        <v>0</v>
      </c>
      <c r="L4" s="112" t="n">
        <v>0</v>
      </c>
      <c r="M4" s="112" t="n">
        <v>0</v>
      </c>
      <c r="N4" s="112" t="n">
        <v>0</v>
      </c>
      <c r="O4" s="112" t="n">
        <v>0</v>
      </c>
      <c r="P4" s="112" t="n">
        <v>0</v>
      </c>
      <c r="Q4" s="112" t="n">
        <v>0</v>
      </c>
      <c r="R4" s="112" t="n">
        <v>0</v>
      </c>
      <c r="S4" s="112" t="n">
        <v>0</v>
      </c>
      <c r="T4" s="112" t="n">
        <v>0</v>
      </c>
      <c r="U4" s="112" t="n">
        <v>0</v>
      </c>
      <c r="V4" s="112" t="n">
        <v>0</v>
      </c>
      <c r="W4" s="112" t="n">
        <v>0</v>
      </c>
      <c r="X4" s="112" t="n">
        <v>0</v>
      </c>
      <c r="Y4" s="112" t="n">
        <v>0</v>
      </c>
      <c r="Z4" s="112" t="n">
        <v>0</v>
      </c>
      <c r="AA4" s="112" t="n">
        <v>0</v>
      </c>
      <c r="AB4" s="112" t="n">
        <v>0</v>
      </c>
      <c r="AC4" s="112" t="n">
        <v>0</v>
      </c>
      <c r="AD4" s="112" t="n">
        <v>0</v>
      </c>
      <c r="AE4" s="112" t="n">
        <v>0</v>
      </c>
      <c r="AF4" s="112" t="n">
        <v>0</v>
      </c>
      <c r="AG4" s="112" t="n">
        <v>0</v>
      </c>
      <c r="AH4" s="112" t="n">
        <v>0</v>
      </c>
      <c r="AI4" s="112" t="n">
        <v>0</v>
      </c>
    </row>
    <row r="5">
      <c r="A5" s="122" t="inlineStr">
        <is>
          <t>Chemicals</t>
        </is>
      </c>
      <c r="B5" s="112" t="n"/>
      <c r="C5" s="112" t="n"/>
      <c r="D5" s="112" t="n">
        <v>0</v>
      </c>
      <c r="E5" s="112" t="n">
        <v>0</v>
      </c>
      <c r="F5" s="112" t="n">
        <v>0</v>
      </c>
      <c r="G5" s="112" t="n">
        <v>0</v>
      </c>
      <c r="H5" s="112" t="n">
        <v>0</v>
      </c>
      <c r="I5" s="112" t="n">
        <v>0</v>
      </c>
      <c r="J5" s="112" t="n">
        <v>0</v>
      </c>
      <c r="K5" s="112" t="n">
        <v>0</v>
      </c>
      <c r="L5" s="112" t="n">
        <v>0</v>
      </c>
      <c r="M5" s="112" t="n">
        <v>0</v>
      </c>
      <c r="N5" s="112" t="n">
        <v>0</v>
      </c>
      <c r="O5" s="112" t="n">
        <v>0</v>
      </c>
      <c r="P5" s="112" t="n">
        <v>0</v>
      </c>
      <c r="Q5" s="112" t="n">
        <v>0</v>
      </c>
      <c r="R5" s="112" t="n">
        <v>0</v>
      </c>
      <c r="S5" s="112" t="n">
        <v>0</v>
      </c>
      <c r="T5" s="112" t="n">
        <v>0</v>
      </c>
      <c r="U5" s="112" t="n">
        <v>0</v>
      </c>
      <c r="V5" s="112" t="n">
        <v>0</v>
      </c>
      <c r="W5" s="112" t="n">
        <v>0</v>
      </c>
      <c r="X5" s="112" t="n">
        <v>0</v>
      </c>
      <c r="Y5" s="112" t="n">
        <v>0</v>
      </c>
      <c r="Z5" s="112" t="n">
        <v>0</v>
      </c>
      <c r="AA5" s="112" t="n">
        <v>0</v>
      </c>
      <c r="AB5" s="112" t="n">
        <v>0</v>
      </c>
      <c r="AC5" s="112" t="n">
        <v>0</v>
      </c>
      <c r="AD5" s="112" t="n">
        <v>0</v>
      </c>
      <c r="AE5" s="112" t="n">
        <v>0</v>
      </c>
      <c r="AF5" s="112" t="n">
        <v>0</v>
      </c>
      <c r="AG5" s="112" t="n">
        <v>0</v>
      </c>
      <c r="AH5" s="112" t="n">
        <v>0</v>
      </c>
      <c r="AI5" s="112" t="n">
        <v>0</v>
      </c>
    </row>
    <row r="6">
      <c r="A6" s="23" t="inlineStr">
        <is>
          <t>Coal Mining</t>
        </is>
      </c>
      <c r="B6" s="85" t="n"/>
      <c r="C6" s="85" t="n"/>
      <c r="D6" s="85" t="n">
        <v>0</v>
      </c>
      <c r="E6" s="85" t="n">
        <v>0</v>
      </c>
      <c r="F6" s="85" t="n">
        <v>0</v>
      </c>
      <c r="G6" s="85" t="n">
        <v>0</v>
      </c>
      <c r="H6" s="85" t="n">
        <v>0</v>
      </c>
      <c r="I6" s="85" t="n">
        <v>0</v>
      </c>
      <c r="J6" s="85" t="n">
        <v>0</v>
      </c>
      <c r="K6" s="85" t="n">
        <v>0</v>
      </c>
      <c r="L6" s="85" t="n">
        <v>0</v>
      </c>
      <c r="M6" s="85" t="n">
        <v>0</v>
      </c>
      <c r="N6" s="85" t="n">
        <v>0</v>
      </c>
      <c r="O6" s="85" t="n">
        <v>0</v>
      </c>
      <c r="P6" s="85" t="n">
        <v>0</v>
      </c>
      <c r="Q6" s="85" t="n">
        <v>0</v>
      </c>
      <c r="R6" s="85" t="n">
        <v>0</v>
      </c>
      <c r="S6" s="85" t="n">
        <v>0</v>
      </c>
      <c r="T6" s="85" t="n">
        <v>0</v>
      </c>
      <c r="U6" s="85" t="n">
        <v>0</v>
      </c>
      <c r="V6" s="85" t="n">
        <v>0</v>
      </c>
      <c r="W6" s="85" t="n">
        <v>0</v>
      </c>
      <c r="X6" s="85" t="n">
        <v>0</v>
      </c>
      <c r="Y6" s="85" t="n">
        <v>0</v>
      </c>
      <c r="Z6" s="85" t="n">
        <v>0</v>
      </c>
      <c r="AA6" s="85" t="n">
        <v>0</v>
      </c>
      <c r="AB6" s="85" t="n">
        <v>0</v>
      </c>
      <c r="AC6" s="85" t="n">
        <v>0</v>
      </c>
      <c r="AD6" s="85" t="n">
        <v>0</v>
      </c>
      <c r="AE6" s="85" t="n">
        <v>0</v>
      </c>
      <c r="AF6" s="85" t="n">
        <v>0</v>
      </c>
      <c r="AG6" s="85" t="n">
        <v>0</v>
      </c>
      <c r="AH6" s="85" t="n">
        <v>0</v>
      </c>
      <c r="AI6" s="85" t="n">
        <v>0</v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0</v>
      </c>
      <c r="E8" s="112" t="n">
        <v>0</v>
      </c>
      <c r="F8" s="112" t="n">
        <v>0</v>
      </c>
      <c r="G8" s="112" t="n">
        <v>0</v>
      </c>
      <c r="H8" s="112" t="n">
        <v>0</v>
      </c>
      <c r="I8" s="112" t="n">
        <v>0</v>
      </c>
      <c r="J8" s="112" t="n">
        <v>0</v>
      </c>
      <c r="K8" s="112" t="n">
        <v>0</v>
      </c>
      <c r="L8" s="112" t="n">
        <v>0</v>
      </c>
      <c r="M8" s="112" t="n">
        <v>0</v>
      </c>
      <c r="N8" s="112" t="n">
        <v>0</v>
      </c>
      <c r="O8" s="112" t="n">
        <v>0</v>
      </c>
      <c r="P8" s="112" t="n">
        <v>0</v>
      </c>
      <c r="Q8" s="112" t="n">
        <v>0</v>
      </c>
      <c r="R8" s="112" t="n">
        <v>0</v>
      </c>
      <c r="S8" s="112" t="n">
        <v>0</v>
      </c>
      <c r="T8" s="112" t="n">
        <v>0</v>
      </c>
      <c r="U8" s="112" t="n">
        <v>0</v>
      </c>
      <c r="V8" s="112" t="n">
        <v>0</v>
      </c>
      <c r="W8" s="112" t="n">
        <v>0</v>
      </c>
      <c r="X8" s="112" t="n">
        <v>0</v>
      </c>
      <c r="Y8" s="112" t="n">
        <v>0</v>
      </c>
      <c r="Z8" s="112" t="n">
        <v>0</v>
      </c>
      <c r="AA8" s="112" t="n">
        <v>0</v>
      </c>
      <c r="AB8" s="112" t="n">
        <v>0</v>
      </c>
      <c r="AC8" s="112" t="n">
        <v>0</v>
      </c>
      <c r="AD8" s="112" t="n">
        <v>0</v>
      </c>
      <c r="AE8" s="112" t="n">
        <v>0</v>
      </c>
      <c r="AF8" s="112" t="n">
        <v>0</v>
      </c>
      <c r="AG8" s="112" t="n">
        <v>0</v>
      </c>
      <c r="AH8" s="112" t="n">
        <v>0</v>
      </c>
      <c r="AI8" s="112" t="n">
        <v>0</v>
      </c>
    </row>
    <row r="9">
      <c r="A9" s="23" t="inlineStr">
        <is>
          <t>Other industries</t>
        </is>
      </c>
      <c r="B9" s="113" t="n"/>
      <c r="C9" s="113" t="n"/>
      <c r="D9" s="113">
        <f>'Scaling Parameters'!D6</f>
        <v/>
      </c>
      <c r="E9" s="113">
        <f>'Scaling Parameters'!E6</f>
        <v/>
      </c>
      <c r="F9" s="113">
        <f>'Scaling Parameters'!F6</f>
        <v/>
      </c>
      <c r="G9" s="113">
        <f>'Scaling Parameters'!G6</f>
        <v/>
      </c>
      <c r="H9" s="113">
        <f>'Scaling Parameters'!H6</f>
        <v/>
      </c>
      <c r="I9" s="113">
        <f>'Scaling Parameters'!I6</f>
        <v/>
      </c>
      <c r="J9" s="113">
        <f>'Scaling Parameters'!J6</f>
        <v/>
      </c>
      <c r="K9" s="113">
        <f>'Scaling Parameters'!K6</f>
        <v/>
      </c>
      <c r="L9" s="113">
        <f>'Scaling Parameters'!L6</f>
        <v/>
      </c>
      <c r="M9" s="113">
        <f>'Scaling Parameters'!M6</f>
        <v/>
      </c>
      <c r="N9" s="113">
        <f>'Scaling Parameters'!N6</f>
        <v/>
      </c>
      <c r="O9" s="113">
        <f>'Scaling Parameters'!O6</f>
        <v/>
      </c>
      <c r="P9" s="113">
        <f>'Scaling Parameters'!P6</f>
        <v/>
      </c>
      <c r="Q9" s="113">
        <f>'Scaling Parameters'!Q6</f>
        <v/>
      </c>
      <c r="R9" s="113">
        <f>'Scaling Parameters'!R6</f>
        <v/>
      </c>
      <c r="S9" s="113">
        <f>'Scaling Parameters'!S6</f>
        <v/>
      </c>
      <c r="T9" s="113">
        <f>'Scaling Parameters'!T6</f>
        <v/>
      </c>
      <c r="U9" s="113">
        <f>'Scaling Parameters'!U6</f>
        <v/>
      </c>
      <c r="V9" s="113">
        <f>'Scaling Parameters'!V6</f>
        <v/>
      </c>
      <c r="W9" s="113">
        <f>'Scaling Parameters'!W6</f>
        <v/>
      </c>
      <c r="X9" s="113">
        <f>'Scaling Parameters'!X6</f>
        <v/>
      </c>
      <c r="Y9" s="113">
        <f>'Scaling Parameters'!Y6</f>
        <v/>
      </c>
      <c r="Z9" s="113">
        <f>'Scaling Parameters'!Z6</f>
        <v/>
      </c>
      <c r="AA9" s="113">
        <f>'Scaling Parameters'!AA6</f>
        <v/>
      </c>
      <c r="AB9" s="113">
        <f>'Scaling Parameters'!AB6</f>
        <v/>
      </c>
      <c r="AC9" s="113">
        <f>'Scaling Parameters'!AC6</f>
        <v/>
      </c>
      <c r="AD9" s="113">
        <f>'Scaling Parameters'!AD6</f>
        <v/>
      </c>
      <c r="AE9" s="113">
        <f>'Scaling Parameters'!AE6</f>
        <v/>
      </c>
      <c r="AF9" s="113">
        <f>'Scaling Parameters'!AF6</f>
        <v/>
      </c>
      <c r="AG9" s="113">
        <f>'Scaling Parameters'!AG6</f>
        <v/>
      </c>
      <c r="AH9" s="113">
        <f>'Scaling Parameters'!AH6</f>
        <v/>
      </c>
      <c r="AI9" s="113">
        <f>'Scaling Parameters'!AI6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85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85" t="n"/>
      <c r="E18" s="85" t="n"/>
      <c r="F18" s="85" t="n"/>
      <c r="G18" s="85" t="n"/>
      <c r="H18" s="85" t="n"/>
      <c r="I18" s="85" t="n"/>
      <c r="J18" s="85" t="n"/>
      <c r="K18" s="85" t="n"/>
      <c r="L18" s="85" t="n"/>
      <c r="M18" s="85" t="n"/>
      <c r="N18" s="85" t="n"/>
      <c r="O18" s="85" t="n"/>
      <c r="P18" s="85" t="n"/>
      <c r="Q18" s="85" t="n"/>
      <c r="R18" s="85" t="n"/>
      <c r="S18" s="85" t="n"/>
      <c r="T18" s="85" t="n"/>
      <c r="U18" s="85" t="n"/>
      <c r="V18" s="85" t="n"/>
      <c r="W18" s="85" t="n"/>
      <c r="X18" s="85" t="n"/>
      <c r="Y18" s="85" t="n"/>
      <c r="Z18" s="85" t="n"/>
      <c r="AA18" s="85" t="n"/>
      <c r="AB18" s="85" t="n"/>
      <c r="AC18" s="85" t="n"/>
      <c r="AD18" s="85" t="n"/>
      <c r="AE18" s="85" t="n"/>
      <c r="AF18" s="85" t="n"/>
      <c r="AG18" s="85" t="n"/>
      <c r="AH18" s="85" t="n"/>
      <c r="AI18" s="85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1" sqref="A11:XFD11"/>
    </sheetView>
  </sheetViews>
  <sheetFormatPr baseColWidth="10" defaultColWidth="12.6640625" defaultRowHeight="15" customHeight="1"/>
  <cols>
    <col width="34.83203125" customWidth="1" style="120" min="1" max="1"/>
    <col width="9" customWidth="1" style="120" min="2" max="2"/>
    <col width="8.5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12" t="n"/>
      <c r="C2" s="112" t="n"/>
      <c r="D2" s="112" t="n">
        <v>279268655487.8027</v>
      </c>
      <c r="E2" s="112" t="n">
        <v>212873304382.8015</v>
      </c>
      <c r="F2" s="112" t="n">
        <v>206991342966.4521</v>
      </c>
      <c r="G2" s="112" t="n">
        <v>205214708836.1372</v>
      </c>
      <c r="H2" s="112" t="n">
        <v>204425964566.9309</v>
      </c>
      <c r="I2" s="112" t="n">
        <v>203294641575.6187</v>
      </c>
      <c r="J2" s="112" t="n">
        <v>202531501158.1477</v>
      </c>
      <c r="K2" s="112" t="n">
        <v>201448405312.4023</v>
      </c>
      <c r="L2" s="112" t="n">
        <v>201240227589.7961</v>
      </c>
      <c r="M2" s="112" t="n">
        <v>201693209071.2836</v>
      </c>
      <c r="N2" s="112" t="n">
        <v>202635576450.9019</v>
      </c>
      <c r="O2" s="112" t="n">
        <v>204037677926.5001</v>
      </c>
      <c r="P2" s="112" t="n">
        <v>205865515237.4361</v>
      </c>
      <c r="Q2" s="112" t="n">
        <v>207815985093.1437</v>
      </c>
      <c r="R2" s="112" t="n">
        <v>209801104499.8395</v>
      </c>
      <c r="S2" s="112" t="n">
        <v>212082737405.1957</v>
      </c>
      <c r="T2" s="112" t="n">
        <v>209695505006.7611</v>
      </c>
      <c r="U2" s="112" t="n">
        <v>213957874677.5251</v>
      </c>
      <c r="V2" s="112" t="n">
        <v>218082410505.9231</v>
      </c>
      <c r="W2" s="112" t="n">
        <v>221807963154.5237</v>
      </c>
      <c r="X2" s="112" t="n">
        <v>224780004532.508</v>
      </c>
      <c r="Y2" s="112" t="n">
        <v>228602830108.0247</v>
      </c>
      <c r="Z2" s="112" t="n">
        <v>232587759137.003</v>
      </c>
      <c r="AA2" s="112" t="n">
        <v>235898308672.4294</v>
      </c>
      <c r="AB2" s="112" t="n">
        <v>239631572779.6431</v>
      </c>
      <c r="AC2" s="112" t="n">
        <v>243743838117.0045</v>
      </c>
      <c r="AD2" s="112" t="n">
        <v>247956917772.5395</v>
      </c>
      <c r="AE2" s="112" t="n">
        <v>251890023990.4979</v>
      </c>
      <c r="AF2" s="112" t="n">
        <v>255602098547.2117</v>
      </c>
      <c r="AG2" s="112" t="n">
        <v>259341812237.9928</v>
      </c>
      <c r="AH2" s="112" t="n">
        <v>262853379825.0668</v>
      </c>
      <c r="AI2" s="112" t="n">
        <v>266243052091.8583</v>
      </c>
    </row>
    <row r="3">
      <c r="A3" s="23" t="inlineStr">
        <is>
          <t>Natural gas and petroleum systems</t>
        </is>
      </c>
      <c r="B3" s="85" t="n"/>
      <c r="C3" s="85" t="n"/>
      <c r="D3" s="85">
        <f>'Mining Breakdown'!D213</f>
        <v/>
      </c>
      <c r="E3" s="85">
        <f>'Mining Breakdown'!E213</f>
        <v/>
      </c>
      <c r="F3" s="85">
        <f>'Mining Breakdown'!F213</f>
        <v/>
      </c>
      <c r="G3" s="85">
        <f>'Mining Breakdown'!G213</f>
        <v/>
      </c>
      <c r="H3" s="85">
        <f>'Mining Breakdown'!H213</f>
        <v/>
      </c>
      <c r="I3" s="85">
        <f>'Mining Breakdown'!I213</f>
        <v/>
      </c>
      <c r="J3" s="85">
        <f>'Mining Breakdown'!J213</f>
        <v/>
      </c>
      <c r="K3" s="85">
        <f>'Mining Breakdown'!K213</f>
        <v/>
      </c>
      <c r="L3" s="85">
        <f>'Mining Breakdown'!L213</f>
        <v/>
      </c>
      <c r="M3" s="85">
        <f>'Mining Breakdown'!M213</f>
        <v/>
      </c>
      <c r="N3" s="85">
        <f>'Mining Breakdown'!N213</f>
        <v/>
      </c>
      <c r="O3" s="85">
        <f>'Mining Breakdown'!O213</f>
        <v/>
      </c>
      <c r="P3" s="85">
        <f>'Mining Breakdown'!P213</f>
        <v/>
      </c>
      <c r="Q3" s="85">
        <f>'Mining Breakdown'!Q213</f>
        <v/>
      </c>
      <c r="R3" s="85">
        <f>'Mining Breakdown'!R213</f>
        <v/>
      </c>
      <c r="S3" s="85">
        <f>'Mining Breakdown'!S213</f>
        <v/>
      </c>
      <c r="T3" s="85">
        <f>'Mining Breakdown'!T213</f>
        <v/>
      </c>
      <c r="U3" s="85">
        <f>'Mining Breakdown'!U213</f>
        <v/>
      </c>
      <c r="V3" s="85">
        <f>'Mining Breakdown'!V213</f>
        <v/>
      </c>
      <c r="W3" s="85">
        <f>'Mining Breakdown'!W213</f>
        <v/>
      </c>
      <c r="X3" s="85">
        <f>'Mining Breakdown'!X213</f>
        <v/>
      </c>
      <c r="Y3" s="85">
        <f>'Mining Breakdown'!Y213</f>
        <v/>
      </c>
      <c r="Z3" s="85">
        <f>'Mining Breakdown'!Z213</f>
        <v/>
      </c>
      <c r="AA3" s="85">
        <f>'Mining Breakdown'!AA213</f>
        <v/>
      </c>
      <c r="AB3" s="85">
        <f>'Mining Breakdown'!AB213</f>
        <v/>
      </c>
      <c r="AC3" s="85">
        <f>'Mining Breakdown'!AC213</f>
        <v/>
      </c>
      <c r="AD3" s="85">
        <f>'Mining Breakdown'!AD213</f>
        <v/>
      </c>
      <c r="AE3" s="85">
        <f>'Mining Breakdown'!AE213</f>
        <v/>
      </c>
      <c r="AF3" s="85">
        <f>'Mining Breakdown'!AF213</f>
        <v/>
      </c>
      <c r="AG3" s="85">
        <f>'Mining Breakdown'!AG213</f>
        <v/>
      </c>
      <c r="AH3" s="85">
        <f>'Mining Breakdown'!AH213</f>
        <v/>
      </c>
      <c r="AI3" s="85">
        <f>'Mining Breakdown'!AI213</f>
        <v/>
      </c>
    </row>
    <row r="4">
      <c r="A4" s="122" t="inlineStr">
        <is>
          <t>Iron and steel</t>
        </is>
      </c>
      <c r="B4" s="112" t="n"/>
      <c r="C4" s="112" t="n"/>
      <c r="D4" s="112" t="n">
        <v>27482789857.13758</v>
      </c>
      <c r="E4" s="112" t="n">
        <v>12908978113.38193</v>
      </c>
      <c r="F4" s="112" t="n">
        <v>15976972913.01992</v>
      </c>
      <c r="G4" s="112" t="n">
        <v>19288477540.93559</v>
      </c>
      <c r="H4" s="112" t="n">
        <v>21343427545.55856</v>
      </c>
      <c r="I4" s="112" t="n">
        <v>23225470260.24701</v>
      </c>
      <c r="J4" s="112" t="n">
        <v>24871193564.10381</v>
      </c>
      <c r="K4" s="112" t="n">
        <v>26324029784.23104</v>
      </c>
      <c r="L4" s="112" t="n">
        <v>26846065375.93231</v>
      </c>
      <c r="M4" s="112" t="n">
        <v>27324354452.50326</v>
      </c>
      <c r="N4" s="112" t="n">
        <v>27822677183.67409</v>
      </c>
      <c r="O4" s="112" t="n">
        <v>28346520959.53781</v>
      </c>
      <c r="P4" s="112" t="n">
        <v>28013194391.99073</v>
      </c>
      <c r="Q4" s="112" t="n">
        <v>28118540996.6554</v>
      </c>
      <c r="R4" s="112" t="n">
        <v>28270016815.86445</v>
      </c>
      <c r="S4" s="112" t="n">
        <v>28379872339.3342</v>
      </c>
      <c r="T4" s="112" t="n">
        <v>28469018383.34335</v>
      </c>
      <c r="U4" s="112" t="n">
        <v>28576627141.81125</v>
      </c>
      <c r="V4" s="112" t="n">
        <v>28733113298.27045</v>
      </c>
      <c r="W4" s="112" t="n">
        <v>28845652885.18134</v>
      </c>
      <c r="X4" s="112" t="n">
        <v>28938615351.93338</v>
      </c>
      <c r="Y4" s="112" t="n">
        <v>29049268528.27479</v>
      </c>
      <c r="Z4" s="112" t="n">
        <v>29070307584.56501</v>
      </c>
      <c r="AA4" s="112" t="n">
        <v>29070833368.61224</v>
      </c>
      <c r="AB4" s="112" t="n">
        <v>29055869041.6678</v>
      </c>
      <c r="AC4" s="112" t="n">
        <v>29001182371.15459</v>
      </c>
      <c r="AD4" s="112" t="n">
        <v>28894920132.80766</v>
      </c>
      <c r="AE4" s="112" t="n">
        <v>28800767598.74872</v>
      </c>
      <c r="AF4" s="112" t="n">
        <v>28629939079.40096</v>
      </c>
      <c r="AG4" s="112" t="n">
        <v>28511992893.60431</v>
      </c>
      <c r="AH4" s="112" t="n">
        <v>28384910889.38688</v>
      </c>
      <c r="AI4" s="112" t="n">
        <v>28236278151.23326</v>
      </c>
    </row>
    <row r="5">
      <c r="A5" s="122" t="inlineStr">
        <is>
          <t>Chemicals</t>
        </is>
      </c>
      <c r="B5" s="112" t="n"/>
      <c r="C5" s="112" t="n"/>
      <c r="D5" s="112" t="n">
        <v>4259288195012.114</v>
      </c>
      <c r="E5" s="112" t="n">
        <v>3614815559801.185</v>
      </c>
      <c r="F5" s="112" t="n">
        <v>4060968905413.524</v>
      </c>
      <c r="G5" s="112" t="n">
        <v>4438194663714.342</v>
      </c>
      <c r="H5" s="112" t="n">
        <v>4621601579193.101</v>
      </c>
      <c r="I5" s="112" t="n">
        <v>4790232773268.33</v>
      </c>
      <c r="J5" s="112" t="n">
        <v>4944285818280.358</v>
      </c>
      <c r="K5" s="112" t="n">
        <v>5192209081122.103</v>
      </c>
      <c r="L5" s="112" t="n">
        <v>5352786475744.016</v>
      </c>
      <c r="M5" s="112" t="n">
        <v>5558548600923.752</v>
      </c>
      <c r="N5" s="112" t="n">
        <v>5703460635719.235</v>
      </c>
      <c r="O5" s="112" t="n">
        <v>5866092578918.975</v>
      </c>
      <c r="P5" s="112" t="n">
        <v>5972701824184.501</v>
      </c>
      <c r="Q5" s="112" t="n">
        <v>6098328913769.047</v>
      </c>
      <c r="R5" s="112" t="n">
        <v>6227049843060.631</v>
      </c>
      <c r="S5" s="112" t="n">
        <v>6367235357585.606</v>
      </c>
      <c r="T5" s="112" t="n">
        <v>6490514685651.516</v>
      </c>
      <c r="U5" s="112" t="n">
        <v>6589283026676.291</v>
      </c>
      <c r="V5" s="112" t="n">
        <v>6698737654943.238</v>
      </c>
      <c r="W5" s="112" t="n">
        <v>6805399358632.398</v>
      </c>
      <c r="X5" s="112" t="n">
        <v>6909703937957.454</v>
      </c>
      <c r="Y5" s="112" t="n">
        <v>7018575746923.078</v>
      </c>
      <c r="Z5" s="112" t="n">
        <v>7121085960855.936</v>
      </c>
      <c r="AA5" s="112" t="n">
        <v>7255426961063.623</v>
      </c>
      <c r="AB5" s="112" t="n">
        <v>7376801546079.215</v>
      </c>
      <c r="AC5" s="112" t="n">
        <v>7510359500650.426</v>
      </c>
      <c r="AD5" s="112" t="n">
        <v>7651621798438.808</v>
      </c>
      <c r="AE5" s="112" t="n">
        <v>7799956992437.459</v>
      </c>
      <c r="AF5" s="112" t="n">
        <v>7949083423288.865</v>
      </c>
      <c r="AG5" s="112" t="n">
        <v>8084623315992.136</v>
      </c>
      <c r="AH5" s="112" t="n">
        <v>8235184554518.326</v>
      </c>
      <c r="AI5" s="112" t="n">
        <v>8354227806294.191</v>
      </c>
    </row>
    <row r="6">
      <c r="A6" s="23" t="inlineStr">
        <is>
          <t>Coal Mining</t>
        </is>
      </c>
      <c r="B6" s="85" t="n"/>
      <c r="C6" s="85" t="n"/>
      <c r="D6" s="85">
        <f>'Mining Breakdown'!D225</f>
        <v/>
      </c>
      <c r="E6" s="85">
        <f>'Mining Breakdown'!E225</f>
        <v/>
      </c>
      <c r="F6" s="85">
        <f>'Mining Breakdown'!F225</f>
        <v/>
      </c>
      <c r="G6" s="85">
        <f>'Mining Breakdown'!G225</f>
        <v/>
      </c>
      <c r="H6" s="85">
        <f>'Mining Breakdown'!H225</f>
        <v/>
      </c>
      <c r="I6" s="85">
        <f>'Mining Breakdown'!I225</f>
        <v/>
      </c>
      <c r="J6" s="85">
        <f>'Mining Breakdown'!J225</f>
        <v/>
      </c>
      <c r="K6" s="85">
        <f>'Mining Breakdown'!K225</f>
        <v/>
      </c>
      <c r="L6" s="85">
        <f>'Mining Breakdown'!L225</f>
        <v/>
      </c>
      <c r="M6" s="85">
        <f>'Mining Breakdown'!M225</f>
        <v/>
      </c>
      <c r="N6" s="85">
        <f>'Mining Breakdown'!N225</f>
        <v/>
      </c>
      <c r="O6" s="85">
        <f>'Mining Breakdown'!O225</f>
        <v/>
      </c>
      <c r="P6" s="85">
        <f>'Mining Breakdown'!P225</f>
        <v/>
      </c>
      <c r="Q6" s="85">
        <f>'Mining Breakdown'!Q225</f>
        <v/>
      </c>
      <c r="R6" s="85">
        <f>'Mining Breakdown'!R225</f>
        <v/>
      </c>
      <c r="S6" s="85">
        <f>'Mining Breakdown'!S225</f>
        <v/>
      </c>
      <c r="T6" s="85">
        <f>'Mining Breakdown'!T225</f>
        <v/>
      </c>
      <c r="U6" s="85">
        <f>'Mining Breakdown'!U225</f>
        <v/>
      </c>
      <c r="V6" s="85">
        <f>'Mining Breakdown'!V225</f>
        <v/>
      </c>
      <c r="W6" s="85">
        <f>'Mining Breakdown'!W225</f>
        <v/>
      </c>
      <c r="X6" s="85">
        <f>'Mining Breakdown'!X225</f>
        <v/>
      </c>
      <c r="Y6" s="85">
        <f>'Mining Breakdown'!Y225</f>
        <v/>
      </c>
      <c r="Z6" s="85">
        <f>'Mining Breakdown'!Z225</f>
        <v/>
      </c>
      <c r="AA6" s="85">
        <f>'Mining Breakdown'!AA225</f>
        <v/>
      </c>
      <c r="AB6" s="85">
        <f>'Mining Breakdown'!AB225</f>
        <v/>
      </c>
      <c r="AC6" s="85">
        <f>'Mining Breakdown'!AC225</f>
        <v/>
      </c>
      <c r="AD6" s="85">
        <f>'Mining Breakdown'!AD225</f>
        <v/>
      </c>
      <c r="AE6" s="85">
        <f>'Mining Breakdown'!AE225</f>
        <v/>
      </c>
      <c r="AF6" s="85">
        <f>'Mining Breakdown'!AF225</f>
        <v/>
      </c>
      <c r="AG6" s="85">
        <f>'Mining Breakdown'!AG225</f>
        <v/>
      </c>
      <c r="AH6" s="85">
        <f>'Mining Breakdown'!AH225</f>
        <v/>
      </c>
      <c r="AI6" s="85">
        <f>'Mining Breakdown'!AI225</f>
        <v/>
      </c>
    </row>
    <row r="7">
      <c r="A7" s="122" t="inlineStr">
        <is>
          <t>Water + Waste</t>
        </is>
      </c>
      <c r="B7" s="112" t="n"/>
      <c r="C7" s="112" t="n"/>
      <c r="D7" s="112" t="n">
        <v>0</v>
      </c>
      <c r="E7" s="112" t="n">
        <v>0</v>
      </c>
      <c r="F7" s="112" t="n">
        <v>0</v>
      </c>
      <c r="G7" s="112" t="n">
        <v>0</v>
      </c>
      <c r="H7" s="112" t="n">
        <v>0</v>
      </c>
      <c r="I7" s="112" t="n">
        <v>0</v>
      </c>
      <c r="J7" s="112" t="n">
        <v>0</v>
      </c>
      <c r="K7" s="112" t="n">
        <v>0</v>
      </c>
      <c r="L7" s="112" t="n">
        <v>0</v>
      </c>
      <c r="M7" s="112" t="n">
        <v>0</v>
      </c>
      <c r="N7" s="112" t="n">
        <v>0</v>
      </c>
      <c r="O7" s="112" t="n">
        <v>0</v>
      </c>
      <c r="P7" s="112" t="n">
        <v>0</v>
      </c>
      <c r="Q7" s="112" t="n">
        <v>0</v>
      </c>
      <c r="R7" s="112" t="n">
        <v>0</v>
      </c>
      <c r="S7" s="112" t="n">
        <v>0</v>
      </c>
      <c r="T7" s="112" t="n">
        <v>0</v>
      </c>
      <c r="U7" s="112" t="n">
        <v>0</v>
      </c>
      <c r="V7" s="112" t="n">
        <v>0</v>
      </c>
      <c r="W7" s="112" t="n">
        <v>0</v>
      </c>
      <c r="X7" s="112" t="n">
        <v>0</v>
      </c>
      <c r="Y7" s="112" t="n">
        <v>0</v>
      </c>
      <c r="Z7" s="112" t="n">
        <v>0</v>
      </c>
      <c r="AA7" s="112" t="n">
        <v>0</v>
      </c>
      <c r="AB7" s="112" t="n">
        <v>0</v>
      </c>
      <c r="AC7" s="112" t="n">
        <v>0</v>
      </c>
      <c r="AD7" s="112" t="n">
        <v>0</v>
      </c>
      <c r="AE7" s="112" t="n">
        <v>0</v>
      </c>
      <c r="AF7" s="112" t="n">
        <v>0</v>
      </c>
      <c r="AG7" s="112" t="n">
        <v>0</v>
      </c>
      <c r="AH7" s="112" t="n">
        <v>0</v>
      </c>
      <c r="AI7" s="112" t="n">
        <v>0</v>
      </c>
    </row>
    <row r="8">
      <c r="A8" s="122" t="inlineStr">
        <is>
          <t>Agriculture</t>
        </is>
      </c>
      <c r="B8" s="112" t="n"/>
      <c r="C8" s="112" t="n"/>
      <c r="D8" s="112" t="n">
        <v>2749447541383.275</v>
      </c>
      <c r="E8" s="112" t="n">
        <v>2610386545810.208</v>
      </c>
      <c r="F8" s="112" t="n">
        <v>2682525162245.139</v>
      </c>
      <c r="G8" s="112" t="n">
        <v>2756781468803.481</v>
      </c>
      <c r="H8" s="112" t="n">
        <v>2800653070552.333</v>
      </c>
      <c r="I8" s="112" t="n">
        <v>2848277245453.591</v>
      </c>
      <c r="J8" s="112" t="n">
        <v>2897340099420.003</v>
      </c>
      <c r="K8" s="112" t="n">
        <v>2944775169968.935</v>
      </c>
      <c r="L8" s="112" t="n">
        <v>2981731142110.014</v>
      </c>
      <c r="M8" s="112" t="n">
        <v>3018759388583.566</v>
      </c>
      <c r="N8" s="112" t="n">
        <v>3057582860155.242</v>
      </c>
      <c r="O8" s="112" t="n">
        <v>3098671495574.37</v>
      </c>
      <c r="P8" s="112" t="n">
        <v>3133766215751.495</v>
      </c>
      <c r="Q8" s="112" t="n">
        <v>3174119799618.495</v>
      </c>
      <c r="R8" s="112" t="n">
        <v>3204735311218.558</v>
      </c>
      <c r="S8" s="112" t="n">
        <v>3239423740208.794</v>
      </c>
      <c r="T8" s="112" t="n">
        <v>3272547674294.189</v>
      </c>
      <c r="U8" s="112" t="n">
        <v>3303239232643.366</v>
      </c>
      <c r="V8" s="112" t="n">
        <v>3335009534594.55</v>
      </c>
      <c r="W8" s="112" t="n">
        <v>3366670632743.781</v>
      </c>
      <c r="X8" s="112" t="n">
        <v>3397706687414.404</v>
      </c>
      <c r="Y8" s="112" t="n">
        <v>3429568120993.924</v>
      </c>
      <c r="Z8" s="112" t="n">
        <v>3460593217464.438</v>
      </c>
      <c r="AA8" s="112" t="n">
        <v>3491561919178.606</v>
      </c>
      <c r="AB8" s="112" t="n">
        <v>3523831951438.441</v>
      </c>
      <c r="AC8" s="112" t="n">
        <v>3556975729009.833</v>
      </c>
      <c r="AD8" s="112" t="n">
        <v>3591201639613.413</v>
      </c>
      <c r="AE8" s="112" t="n">
        <v>3625777681226.741</v>
      </c>
      <c r="AF8" s="112" t="n">
        <v>3660576917774.734</v>
      </c>
      <c r="AG8" s="112" t="n">
        <v>3695934653903.781</v>
      </c>
      <c r="AH8" s="112" t="n">
        <v>3731923020326.431</v>
      </c>
      <c r="AI8" s="112" t="n">
        <v>3768441976191.807</v>
      </c>
    </row>
    <row r="9">
      <c r="A9" s="23" t="inlineStr">
        <is>
          <t>Other industries</t>
        </is>
      </c>
      <c r="B9" s="85" t="n"/>
      <c r="C9" s="85" t="n"/>
      <c r="D9" s="85">
        <f>'Scaling Parameters'!D7+'Mining Breakdown'!D237</f>
        <v/>
      </c>
      <c r="E9" s="85">
        <f>'Scaling Parameters'!E7+'Mining Breakdown'!E237</f>
        <v/>
      </c>
      <c r="F9" s="85">
        <f>'Scaling Parameters'!F7+'Mining Breakdown'!F237</f>
        <v/>
      </c>
      <c r="G9" s="85">
        <f>'Scaling Parameters'!G7+'Mining Breakdown'!G237</f>
        <v/>
      </c>
      <c r="H9" s="85">
        <f>'Scaling Parameters'!H7+'Mining Breakdown'!H237</f>
        <v/>
      </c>
      <c r="I9" s="85">
        <f>'Scaling Parameters'!I7+'Mining Breakdown'!I237</f>
        <v/>
      </c>
      <c r="J9" s="85">
        <f>'Scaling Parameters'!J7+'Mining Breakdown'!J237</f>
        <v/>
      </c>
      <c r="K9" s="85">
        <f>'Scaling Parameters'!K7+'Mining Breakdown'!K237</f>
        <v/>
      </c>
      <c r="L9" s="85">
        <f>'Scaling Parameters'!L7+'Mining Breakdown'!L237</f>
        <v/>
      </c>
      <c r="M9" s="85">
        <f>'Scaling Parameters'!M7+'Mining Breakdown'!M237</f>
        <v/>
      </c>
      <c r="N9" s="85">
        <f>'Scaling Parameters'!N7+'Mining Breakdown'!N237</f>
        <v/>
      </c>
      <c r="O9" s="85">
        <f>'Scaling Parameters'!O7+'Mining Breakdown'!O237</f>
        <v/>
      </c>
      <c r="P9" s="85">
        <f>'Scaling Parameters'!P7+'Mining Breakdown'!P237</f>
        <v/>
      </c>
      <c r="Q9" s="85">
        <f>'Scaling Parameters'!Q7+'Mining Breakdown'!Q237</f>
        <v/>
      </c>
      <c r="R9" s="85">
        <f>'Scaling Parameters'!R7+'Mining Breakdown'!R237</f>
        <v/>
      </c>
      <c r="S9" s="85">
        <f>'Scaling Parameters'!S7+'Mining Breakdown'!S237</f>
        <v/>
      </c>
      <c r="T9" s="85">
        <f>'Scaling Parameters'!T7+'Mining Breakdown'!T237</f>
        <v/>
      </c>
      <c r="U9" s="85">
        <f>'Scaling Parameters'!U7+'Mining Breakdown'!U237</f>
        <v/>
      </c>
      <c r="V9" s="85">
        <f>'Scaling Parameters'!V7+'Mining Breakdown'!V237</f>
        <v/>
      </c>
      <c r="W9" s="85">
        <f>'Scaling Parameters'!W7+'Mining Breakdown'!W237</f>
        <v/>
      </c>
      <c r="X9" s="85">
        <f>'Scaling Parameters'!X7+'Mining Breakdown'!X237</f>
        <v/>
      </c>
      <c r="Y9" s="85">
        <f>'Scaling Parameters'!Y7+'Mining Breakdown'!Y237</f>
        <v/>
      </c>
      <c r="Z9" s="85">
        <f>'Scaling Parameters'!Z7+'Mining Breakdown'!Z237</f>
        <v/>
      </c>
      <c r="AA9" s="85">
        <f>'Scaling Parameters'!AA7+'Mining Breakdown'!AA237</f>
        <v/>
      </c>
      <c r="AB9" s="85">
        <f>'Scaling Parameters'!AB7+'Mining Breakdown'!AB237</f>
        <v/>
      </c>
      <c r="AC9" s="85">
        <f>'Scaling Parameters'!AC7+'Mining Breakdown'!AC237</f>
        <v/>
      </c>
      <c r="AD9" s="85">
        <f>'Scaling Parameters'!AD7+'Mining Breakdown'!AD237</f>
        <v/>
      </c>
      <c r="AE9" s="85">
        <f>'Scaling Parameters'!AE7+'Mining Breakdown'!AE237</f>
        <v/>
      </c>
      <c r="AF9" s="85">
        <f>'Scaling Parameters'!AF7+'Mining Breakdown'!AF237</f>
        <v/>
      </c>
      <c r="AG9" s="85">
        <f>'Scaling Parameters'!AG7+'Mining Breakdown'!AG237</f>
        <v/>
      </c>
      <c r="AH9" s="85">
        <f>'Scaling Parameters'!AH7+'Mining Breakdown'!AH237</f>
        <v/>
      </c>
      <c r="AI9" s="85">
        <f>'Scaling Parameters'!AI7+'Mining Breakdown'!AI237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5" t="n"/>
      <c r="O11" s="85" t="n"/>
      <c r="P11" s="85" t="n"/>
      <c r="Q11" s="85" t="n"/>
      <c r="R11" s="85" t="n"/>
      <c r="S11" s="85" t="n"/>
      <c r="T11" s="85" t="n"/>
      <c r="U11" s="85" t="n"/>
      <c r="V11" s="85" t="n"/>
      <c r="W11" s="85" t="n"/>
      <c r="X11" s="85" t="n"/>
      <c r="Y11" s="85" t="n"/>
      <c r="Z11" s="85" t="n"/>
      <c r="AA11" s="85" t="n"/>
      <c r="AB11" s="85" t="n"/>
      <c r="AC11" s="85" t="n"/>
      <c r="AD11" s="85" t="n"/>
      <c r="AE11" s="85" t="n"/>
      <c r="AF11" s="85" t="n"/>
      <c r="AG11" s="85" t="n"/>
      <c r="AH11" s="85" t="n"/>
      <c r="AI11" s="85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>
        <v>0</v>
      </c>
      <c r="C2" s="3" t="n">
        <v>0</v>
      </c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>
        <v>0</v>
      </c>
      <c r="C3" s="3" t="n">
        <v>0</v>
      </c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>
        <v>0</v>
      </c>
      <c r="C4" s="3" t="n">
        <v>0</v>
      </c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>
        <v>0</v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>
        <v>0</v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>
        <v>0</v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>
        <v>0</v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>
        <v>0</v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D3" sqref="D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23" t="inlineStr">
        <is>
          <t>Natural gas and petroleum systems</t>
        </is>
      </c>
      <c r="B3" s="10" t="n"/>
      <c r="C3" s="10" t="n"/>
      <c r="D3" s="23">
        <f>Refineries!E105</f>
        <v/>
      </c>
      <c r="E3" s="23">
        <f>Refineries!F105</f>
        <v/>
      </c>
      <c r="F3" s="23">
        <f>Refineries!G105</f>
        <v/>
      </c>
      <c r="G3" s="23">
        <f>Refineries!H105</f>
        <v/>
      </c>
      <c r="H3" s="23">
        <f>Refineries!I105</f>
        <v/>
      </c>
      <c r="I3" s="23">
        <f>Refineries!J105</f>
        <v/>
      </c>
      <c r="J3" s="23">
        <f>Refineries!K105</f>
        <v/>
      </c>
      <c r="K3" s="23">
        <f>Refineries!L105</f>
        <v/>
      </c>
      <c r="L3" s="23">
        <f>Refineries!M105</f>
        <v/>
      </c>
      <c r="M3" s="23">
        <f>Refineries!N105</f>
        <v/>
      </c>
      <c r="N3" s="23">
        <f>Refineries!O105</f>
        <v/>
      </c>
      <c r="O3" s="23">
        <f>Refineries!P105</f>
        <v/>
      </c>
      <c r="P3" s="23">
        <f>Refineries!Q105</f>
        <v/>
      </c>
      <c r="Q3" s="23">
        <f>Refineries!R105</f>
        <v/>
      </c>
      <c r="R3" s="23">
        <f>Refineries!S105</f>
        <v/>
      </c>
      <c r="S3" s="23">
        <f>Refineries!T105</f>
        <v/>
      </c>
      <c r="T3" s="23">
        <f>Refineries!U105</f>
        <v/>
      </c>
      <c r="U3" s="23">
        <f>Refineries!V105</f>
        <v/>
      </c>
      <c r="V3" s="23">
        <f>Refineries!W105</f>
        <v/>
      </c>
      <c r="W3" s="23">
        <f>Refineries!X105</f>
        <v/>
      </c>
      <c r="X3" s="23">
        <f>Refineries!Y105</f>
        <v/>
      </c>
      <c r="Y3" s="23">
        <f>Refineries!Z105</f>
        <v/>
      </c>
      <c r="Z3" s="23">
        <f>Refineries!AA105</f>
        <v/>
      </c>
      <c r="AA3" s="23">
        <f>Refineries!AB105</f>
        <v/>
      </c>
      <c r="AB3" s="23">
        <f>Refineries!AC105</f>
        <v/>
      </c>
      <c r="AC3" s="23">
        <f>Refineries!AD105</f>
        <v/>
      </c>
      <c r="AD3" s="23">
        <f>Refineries!AE105</f>
        <v/>
      </c>
      <c r="AE3" s="23">
        <f>Refineries!AF105</f>
        <v/>
      </c>
      <c r="AF3" s="23">
        <f>Refineries!AG105</f>
        <v/>
      </c>
      <c r="AG3" s="23">
        <f>Refineries!AH105</f>
        <v/>
      </c>
      <c r="AH3" s="23">
        <f>Refineries!AI105</f>
        <v/>
      </c>
      <c r="AI3" s="23">
        <f>Refineries!AJ105</f>
        <v/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3" sqref="A13:XFD13"/>
    </sheetView>
  </sheetViews>
  <sheetFormatPr baseColWidth="10" defaultColWidth="12.6640625" defaultRowHeight="15" customHeight="1"/>
  <cols>
    <col width="34.83203125" customWidth="1" style="120" min="1" max="1"/>
    <col width="10.5" customWidth="1" style="120" min="2" max="2"/>
    <col width="8" customWidth="1" style="120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1058965622.206302</v>
      </c>
      <c r="E2" s="23" t="n">
        <v>884837217.6656462</v>
      </c>
      <c r="F2" s="23" t="n">
        <v>977815930.033411</v>
      </c>
      <c r="G2" s="23" t="n">
        <v>1079519274.666666</v>
      </c>
      <c r="H2" s="23" t="n">
        <v>1134958480.690853</v>
      </c>
      <c r="I2" s="23" t="n">
        <v>1190201664.011034</v>
      </c>
      <c r="J2" s="23" t="n">
        <v>1246266010.999058</v>
      </c>
      <c r="K2" s="23" t="n">
        <v>1303347080.948279</v>
      </c>
      <c r="L2" s="23" t="n">
        <v>1337968953.853523</v>
      </c>
      <c r="M2" s="23" t="n">
        <v>1375240608.842692</v>
      </c>
      <c r="N2" s="23" t="n">
        <v>1414358955.263209</v>
      </c>
      <c r="O2" s="23" t="n">
        <v>1456176668.706963</v>
      </c>
      <c r="P2" s="23" t="n">
        <v>1474028173.680204</v>
      </c>
      <c r="Q2" s="23" t="n">
        <v>1492898255.257234</v>
      </c>
      <c r="R2" s="23" t="n">
        <v>1512243796.158873</v>
      </c>
      <c r="S2" s="23" t="n">
        <v>1533510174.195501</v>
      </c>
      <c r="T2" s="23" t="n">
        <v>1546599671.352298</v>
      </c>
      <c r="U2" s="23" t="n">
        <v>1564992903.372778</v>
      </c>
      <c r="V2" s="23" t="n">
        <v>1582602044.577237</v>
      </c>
      <c r="W2" s="23" t="n">
        <v>1598429835.251684</v>
      </c>
      <c r="X2" s="23" t="n">
        <v>1612275618.585636</v>
      </c>
      <c r="Y2" s="23" t="n">
        <v>1629427373.48075</v>
      </c>
      <c r="Z2" s="23" t="n">
        <v>1647662582.470341</v>
      </c>
      <c r="AA2" s="23" t="n">
        <v>1663195180.562161</v>
      </c>
      <c r="AB2" s="23" t="n">
        <v>1680789492.625892</v>
      </c>
      <c r="AC2" s="23" t="n">
        <v>1700436713.859226</v>
      </c>
      <c r="AD2" s="23" t="n">
        <v>1720790172.919755</v>
      </c>
      <c r="AE2" s="23" t="n">
        <v>1739723741.755529</v>
      </c>
      <c r="AF2" s="23" t="n">
        <v>1758316703.765196</v>
      </c>
      <c r="AG2" s="23" t="n">
        <v>1776481010.925679</v>
      </c>
      <c r="AH2" s="23" t="n">
        <v>1793537766.638001</v>
      </c>
      <c r="AI2" s="23" t="n">
        <v>1809750651.560741</v>
      </c>
    </row>
    <row r="3">
      <c r="A3" s="23" t="inlineStr">
        <is>
          <t>Natural gas and petroleum systems</t>
        </is>
      </c>
      <c r="B3" s="10" t="n"/>
      <c r="C3" s="10" t="n"/>
      <c r="D3" s="23">
        <f>'Mining Breakdown'!D216</f>
        <v/>
      </c>
      <c r="E3" s="23">
        <f>'Mining Breakdown'!E216</f>
        <v/>
      </c>
      <c r="F3" s="23">
        <f>'Mining Breakdown'!F216</f>
        <v/>
      </c>
      <c r="G3" s="23">
        <f>'Mining Breakdown'!G216</f>
        <v/>
      </c>
      <c r="H3" s="23">
        <f>'Mining Breakdown'!H216</f>
        <v/>
      </c>
      <c r="I3" s="23">
        <f>'Mining Breakdown'!I216</f>
        <v/>
      </c>
      <c r="J3" s="23">
        <f>'Mining Breakdown'!J216</f>
        <v/>
      </c>
      <c r="K3" s="23">
        <f>'Mining Breakdown'!K216</f>
        <v/>
      </c>
      <c r="L3" s="23">
        <f>'Mining Breakdown'!L216</f>
        <v/>
      </c>
      <c r="M3" s="23">
        <f>'Mining Breakdown'!M216</f>
        <v/>
      </c>
      <c r="N3" s="23">
        <f>'Mining Breakdown'!N216</f>
        <v/>
      </c>
      <c r="O3" s="23">
        <f>'Mining Breakdown'!O216</f>
        <v/>
      </c>
      <c r="P3" s="23">
        <f>'Mining Breakdown'!P216</f>
        <v/>
      </c>
      <c r="Q3" s="23">
        <f>'Mining Breakdown'!Q216</f>
        <v/>
      </c>
      <c r="R3" s="23">
        <f>'Mining Breakdown'!R216</f>
        <v/>
      </c>
      <c r="S3" s="23">
        <f>'Mining Breakdown'!S216</f>
        <v/>
      </c>
      <c r="T3" s="23">
        <f>'Mining Breakdown'!T216</f>
        <v/>
      </c>
      <c r="U3" s="23">
        <f>'Mining Breakdown'!U216</f>
        <v/>
      </c>
      <c r="V3" s="23">
        <f>'Mining Breakdown'!V216</f>
        <v/>
      </c>
      <c r="W3" s="23">
        <f>'Mining Breakdown'!W216</f>
        <v/>
      </c>
      <c r="X3" s="23">
        <f>'Mining Breakdown'!X216</f>
        <v/>
      </c>
      <c r="Y3" s="23">
        <f>'Mining Breakdown'!Y216</f>
        <v/>
      </c>
      <c r="Z3" s="23">
        <f>'Mining Breakdown'!Z216</f>
        <v/>
      </c>
      <c r="AA3" s="23">
        <f>'Mining Breakdown'!AA216</f>
        <v/>
      </c>
      <c r="AB3" s="23">
        <f>'Mining Breakdown'!AB216</f>
        <v/>
      </c>
      <c r="AC3" s="23">
        <f>'Mining Breakdown'!AC216</f>
        <v/>
      </c>
      <c r="AD3" s="23">
        <f>'Mining Breakdown'!AD216</f>
        <v/>
      </c>
      <c r="AE3" s="23">
        <f>'Mining Breakdown'!AE216</f>
        <v/>
      </c>
      <c r="AF3" s="23">
        <f>'Mining Breakdown'!AF216</f>
        <v/>
      </c>
      <c r="AG3" s="23">
        <f>'Mining Breakdown'!AG216</f>
        <v/>
      </c>
      <c r="AH3" s="23">
        <f>'Mining Breakdown'!AH216</f>
        <v/>
      </c>
      <c r="AI3" s="23">
        <f>'Mining Breakdown'!AI216</f>
        <v/>
      </c>
    </row>
    <row r="4">
      <c r="A4" s="122" t="inlineStr">
        <is>
          <t>Iron and steel</t>
        </is>
      </c>
      <c r="B4" s="122" t="n"/>
      <c r="C4" s="122" t="n"/>
      <c r="D4" s="23" t="n">
        <v>378635387.5841937</v>
      </c>
      <c r="E4" s="23" t="n">
        <v>303073919.7795497</v>
      </c>
      <c r="F4" s="23" t="n">
        <v>314031438.2965041</v>
      </c>
      <c r="G4" s="23" t="n">
        <v>335476476.9644015</v>
      </c>
      <c r="H4" s="23" t="n">
        <v>352636607.4092084</v>
      </c>
      <c r="I4" s="23" t="n">
        <v>367186059.203113</v>
      </c>
      <c r="J4" s="23" t="n">
        <v>377441536.5488068</v>
      </c>
      <c r="K4" s="23" t="n">
        <v>386537719.6302242</v>
      </c>
      <c r="L4" s="23" t="n">
        <v>388557911.0972143</v>
      </c>
      <c r="M4" s="23" t="n">
        <v>390506492.5252119</v>
      </c>
      <c r="N4" s="23" t="n">
        <v>392630222.9109654</v>
      </c>
      <c r="O4" s="23" t="n">
        <v>394601798.3881809</v>
      </c>
      <c r="P4" s="23" t="n">
        <v>389733235.4986598</v>
      </c>
      <c r="Q4" s="23" t="n">
        <v>391380266.3954874</v>
      </c>
      <c r="R4" s="23" t="n">
        <v>393700168.8697102</v>
      </c>
      <c r="S4" s="23" t="n">
        <v>395308044.1855839</v>
      </c>
      <c r="T4" s="23" t="n">
        <v>396696753.3637705</v>
      </c>
      <c r="U4" s="23" t="n">
        <v>398446403.4173926</v>
      </c>
      <c r="V4" s="23" t="n">
        <v>400731354.9368044</v>
      </c>
      <c r="W4" s="23" t="n">
        <v>402238713.4089548</v>
      </c>
      <c r="X4" s="23" t="n">
        <v>403558966.0177559</v>
      </c>
      <c r="Y4" s="23" t="n">
        <v>404991166.7976058</v>
      </c>
      <c r="Z4" s="23" t="n">
        <v>405207573.6493868</v>
      </c>
      <c r="AA4" s="23" t="n">
        <v>405246597.8357735</v>
      </c>
      <c r="AB4" s="23" t="n">
        <v>404940579.8893266</v>
      </c>
      <c r="AC4" s="23" t="n">
        <v>404021606.2880176</v>
      </c>
      <c r="AD4" s="23" t="n">
        <v>402479034.0719222</v>
      </c>
      <c r="AE4" s="23" t="n">
        <v>400916095.6979485</v>
      </c>
      <c r="AF4" s="23" t="n">
        <v>398402911.8157293</v>
      </c>
      <c r="AG4" s="23" t="n">
        <v>396626194.4813136</v>
      </c>
      <c r="AH4" s="23" t="n">
        <v>394722812.7843499</v>
      </c>
      <c r="AI4" s="23" t="n">
        <v>392550203.6196877</v>
      </c>
    </row>
    <row r="5">
      <c r="A5" s="122" t="inlineStr">
        <is>
          <t>Chemicals</t>
        </is>
      </c>
      <c r="B5" s="122" t="n"/>
      <c r="C5" s="122" t="n"/>
      <c r="D5" s="23" t="n">
        <v>21481614836.4141</v>
      </c>
      <c r="E5" s="23" t="n">
        <v>23580484072.09383</v>
      </c>
      <c r="F5" s="23" t="n">
        <v>18890663957.99062</v>
      </c>
      <c r="G5" s="23" t="n">
        <v>15242891780.25836</v>
      </c>
      <c r="H5" s="23" t="n">
        <v>12931719324.11186</v>
      </c>
      <c r="I5" s="23" t="n">
        <v>10950384051.56953</v>
      </c>
      <c r="J5" s="23" t="n">
        <v>9859658915.139589</v>
      </c>
      <c r="K5" s="23" t="n">
        <v>10743466153.79459</v>
      </c>
      <c r="L5" s="23" t="n">
        <v>10822037688.26892</v>
      </c>
      <c r="M5" s="23" t="n">
        <v>11415359535.30207</v>
      </c>
      <c r="N5" s="23" t="n">
        <v>11057420863.12927</v>
      </c>
      <c r="O5" s="23" t="n">
        <v>10862150461.10845</v>
      </c>
      <c r="P5" s="23" t="n">
        <v>10495271568.7003</v>
      </c>
      <c r="Q5" s="23" t="n">
        <v>10589184331.11426</v>
      </c>
      <c r="R5" s="23" t="n">
        <v>10694975806.37407</v>
      </c>
      <c r="S5" s="23" t="n">
        <v>10916639404.54538</v>
      </c>
      <c r="T5" s="23" t="n">
        <v>10807817576.16008</v>
      </c>
      <c r="U5" s="23" t="n">
        <v>10654382853.56977</v>
      </c>
      <c r="V5" s="23" t="n">
        <v>10707226136.75787</v>
      </c>
      <c r="W5" s="23" t="n">
        <v>10693688715.29459</v>
      </c>
      <c r="X5" s="23" t="n">
        <v>10547457736.04531</v>
      </c>
      <c r="Y5" s="23" t="n">
        <v>10353822033.64368</v>
      </c>
      <c r="Z5" s="23" t="n">
        <v>10197215513.61217</v>
      </c>
      <c r="AA5" s="23" t="n">
        <v>10170259671.80731</v>
      </c>
      <c r="AB5" s="23" t="n">
        <v>10136449261.00538</v>
      </c>
      <c r="AC5" s="23" t="n">
        <v>10141471317.11517</v>
      </c>
      <c r="AD5" s="23" t="n">
        <v>10235706635.20112</v>
      </c>
      <c r="AE5" s="23" t="n">
        <v>10195750442.78488</v>
      </c>
      <c r="AF5" s="23" t="n">
        <v>10398373339.54885</v>
      </c>
      <c r="AG5" s="23" t="n">
        <v>10434585172.10938</v>
      </c>
      <c r="AH5" s="23" t="n">
        <v>10441722107.80314</v>
      </c>
      <c r="AI5" s="23" t="n">
        <v>10409207139.03659</v>
      </c>
    </row>
    <row r="6">
      <c r="A6" s="23" t="inlineStr">
        <is>
          <t>Coal Mining</t>
        </is>
      </c>
      <c r="B6" s="10" t="n"/>
      <c r="C6" s="10" t="n"/>
      <c r="D6" s="23">
        <f>'Mining Breakdown'!D228</f>
        <v/>
      </c>
      <c r="E6" s="23">
        <f>'Mining Breakdown'!E228</f>
        <v/>
      </c>
      <c r="F6" s="23">
        <f>'Mining Breakdown'!F228</f>
        <v/>
      </c>
      <c r="G6" s="23">
        <f>'Mining Breakdown'!G228</f>
        <v/>
      </c>
      <c r="H6" s="23">
        <f>'Mining Breakdown'!H228</f>
        <v/>
      </c>
      <c r="I6" s="23">
        <f>'Mining Breakdown'!I228</f>
        <v/>
      </c>
      <c r="J6" s="23">
        <f>'Mining Breakdown'!J228</f>
        <v/>
      </c>
      <c r="K6" s="23">
        <f>'Mining Breakdown'!K228</f>
        <v/>
      </c>
      <c r="L6" s="23">
        <f>'Mining Breakdown'!L228</f>
        <v/>
      </c>
      <c r="M6" s="23">
        <f>'Mining Breakdown'!M228</f>
        <v/>
      </c>
      <c r="N6" s="23">
        <f>'Mining Breakdown'!N228</f>
        <v/>
      </c>
      <c r="O6" s="23">
        <f>'Mining Breakdown'!O228</f>
        <v/>
      </c>
      <c r="P6" s="23">
        <f>'Mining Breakdown'!P228</f>
        <v/>
      </c>
      <c r="Q6" s="23">
        <f>'Mining Breakdown'!Q228</f>
        <v/>
      </c>
      <c r="R6" s="23">
        <f>'Mining Breakdown'!R228</f>
        <v/>
      </c>
      <c r="S6" s="23">
        <f>'Mining Breakdown'!S228</f>
        <v/>
      </c>
      <c r="T6" s="23">
        <f>'Mining Breakdown'!T228</f>
        <v/>
      </c>
      <c r="U6" s="23">
        <f>'Mining Breakdown'!U228</f>
        <v/>
      </c>
      <c r="V6" s="23">
        <f>'Mining Breakdown'!V228</f>
        <v/>
      </c>
      <c r="W6" s="23">
        <f>'Mining Breakdown'!W228</f>
        <v/>
      </c>
      <c r="X6" s="23">
        <f>'Mining Breakdown'!X228</f>
        <v/>
      </c>
      <c r="Y6" s="23">
        <f>'Mining Breakdown'!Y228</f>
        <v/>
      </c>
      <c r="Z6" s="23">
        <f>'Mining Breakdown'!Z228</f>
        <v/>
      </c>
      <c r="AA6" s="23">
        <f>'Mining Breakdown'!AA228</f>
        <v/>
      </c>
      <c r="AB6" s="23">
        <f>'Mining Breakdown'!AB228</f>
        <v/>
      </c>
      <c r="AC6" s="23">
        <f>'Mining Breakdown'!AC228</f>
        <v/>
      </c>
      <c r="AD6" s="23">
        <f>'Mining Breakdown'!AD228</f>
        <v/>
      </c>
      <c r="AE6" s="23">
        <f>'Mining Breakdown'!AE228</f>
        <v/>
      </c>
      <c r="AF6" s="23">
        <f>'Mining Breakdown'!AF228</f>
        <v/>
      </c>
      <c r="AG6" s="23">
        <f>'Mining Breakdown'!AG228</f>
        <v/>
      </c>
      <c r="AH6" s="23">
        <f>'Mining Breakdown'!AH228</f>
        <v/>
      </c>
      <c r="AI6" s="23">
        <f>'Mining Breakdown'!AI228</f>
        <v/>
      </c>
    </row>
    <row r="7">
      <c r="A7" s="122" t="inlineStr">
        <is>
          <t>Water + Waste</t>
        </is>
      </c>
      <c r="B7" s="122" t="n"/>
      <c r="C7" s="122" t="n"/>
      <c r="D7" s="23" t="n">
        <v>0</v>
      </c>
      <c r="E7" s="23" t="n">
        <v>0</v>
      </c>
      <c r="F7" s="23" t="n">
        <v>0</v>
      </c>
      <c r="G7" s="23" t="n">
        <v>0</v>
      </c>
      <c r="H7" s="23" t="n">
        <v>0</v>
      </c>
      <c r="I7" s="23" t="n">
        <v>0</v>
      </c>
      <c r="J7" s="23" t="n">
        <v>0</v>
      </c>
      <c r="K7" s="23" t="n">
        <v>0</v>
      </c>
      <c r="L7" s="23" t="n">
        <v>0</v>
      </c>
      <c r="M7" s="23" t="n">
        <v>0</v>
      </c>
      <c r="N7" s="23" t="n">
        <v>0</v>
      </c>
      <c r="O7" s="23" t="n">
        <v>0</v>
      </c>
      <c r="P7" s="23" t="n">
        <v>0</v>
      </c>
      <c r="Q7" s="23" t="n">
        <v>0</v>
      </c>
      <c r="R7" s="23" t="n">
        <v>0</v>
      </c>
      <c r="S7" s="23" t="n">
        <v>0</v>
      </c>
      <c r="T7" s="23" t="n">
        <v>0</v>
      </c>
      <c r="U7" s="23" t="n">
        <v>0</v>
      </c>
      <c r="V7" s="23" t="n">
        <v>0</v>
      </c>
      <c r="W7" s="23" t="n">
        <v>0</v>
      </c>
      <c r="X7" s="23" t="n">
        <v>0</v>
      </c>
      <c r="Y7" s="23" t="n">
        <v>0</v>
      </c>
      <c r="Z7" s="23" t="n">
        <v>0</v>
      </c>
      <c r="AA7" s="23" t="n">
        <v>0</v>
      </c>
      <c r="AB7" s="23" t="n">
        <v>0</v>
      </c>
      <c r="AC7" s="23" t="n">
        <v>0</v>
      </c>
      <c r="AD7" s="23" t="n">
        <v>0</v>
      </c>
      <c r="AE7" s="23" t="n">
        <v>0</v>
      </c>
      <c r="AF7" s="23" t="n">
        <v>0</v>
      </c>
      <c r="AG7" s="23" t="n">
        <v>0</v>
      </c>
      <c r="AH7" s="23" t="n">
        <v>0</v>
      </c>
      <c r="AI7" s="23" t="n">
        <v>0</v>
      </c>
    </row>
    <row r="8">
      <c r="A8" s="122" t="inlineStr">
        <is>
          <t>Agriculture</t>
        </is>
      </c>
      <c r="B8" s="119" t="n"/>
      <c r="C8" s="119" t="n"/>
      <c r="D8" s="119" t="n">
        <v>43025518.49106345</v>
      </c>
      <c r="E8" s="119" t="n">
        <v>34999804.4417363</v>
      </c>
      <c r="F8" s="119" t="n">
        <v>37575959.56868081</v>
      </c>
      <c r="G8" s="119" t="n">
        <v>39921575.2992689</v>
      </c>
      <c r="H8" s="119" t="n">
        <v>40347827.9278513</v>
      </c>
      <c r="I8" s="119" t="n">
        <v>40649981.6898844</v>
      </c>
      <c r="J8" s="119" t="n">
        <v>40825584.03859844</v>
      </c>
      <c r="K8" s="119" t="n">
        <v>40213428.36486905</v>
      </c>
      <c r="L8" s="119" t="n">
        <v>38723751.45692342</v>
      </c>
      <c r="M8" s="119" t="n">
        <v>37165893.74877876</v>
      </c>
      <c r="N8" s="119" t="n">
        <v>35491785.32374798</v>
      </c>
      <c r="O8" s="119" t="n">
        <v>33700935.67247715</v>
      </c>
      <c r="P8" s="119" t="n">
        <v>31281743.53879656</v>
      </c>
      <c r="Q8" s="119" t="n">
        <v>28877266.6857345</v>
      </c>
      <c r="R8" s="119" t="n">
        <v>26468375.24848688</v>
      </c>
      <c r="S8" s="119" t="n">
        <v>24018281.02550746</v>
      </c>
      <c r="T8" s="119" t="n">
        <v>21558867.12480301</v>
      </c>
      <c r="U8" s="119" t="n">
        <v>20836837.35578885</v>
      </c>
      <c r="V8" s="119" t="n">
        <v>20836837.35578885</v>
      </c>
      <c r="W8" s="119" t="n">
        <v>20836837.35578885</v>
      </c>
      <c r="X8" s="119" t="n">
        <v>20836837.35578885</v>
      </c>
      <c r="Y8" s="119" t="n">
        <v>20836837.35578885</v>
      </c>
      <c r="Z8" s="119" t="n">
        <v>20836837.35578885</v>
      </c>
      <c r="AA8" s="119" t="n">
        <v>20836837.35578885</v>
      </c>
      <c r="AB8" s="119" t="n">
        <v>20836837.35578885</v>
      </c>
      <c r="AC8" s="119" t="n">
        <v>20836837.35578885</v>
      </c>
      <c r="AD8" s="119" t="n">
        <v>20836837.35578885</v>
      </c>
      <c r="AE8" s="119" t="n">
        <v>20836837.35578885</v>
      </c>
      <c r="AF8" s="119" t="n">
        <v>20836837.35578885</v>
      </c>
      <c r="AG8" s="119" t="n">
        <v>20836837.35578885</v>
      </c>
      <c r="AH8" s="119" t="n">
        <v>20836837.35578885</v>
      </c>
      <c r="AI8" s="119" t="n">
        <v>20836837.35578885</v>
      </c>
    </row>
    <row r="9">
      <c r="A9" s="23" t="inlineStr">
        <is>
          <t>Other industries</t>
        </is>
      </c>
      <c r="B9" s="10" t="n"/>
      <c r="C9" s="10" t="n"/>
      <c r="D9" s="23">
        <f>'Scaling Parameters'!D10+'Mining Breakdown'!D240</f>
        <v/>
      </c>
      <c r="E9" s="23">
        <f>'Scaling Parameters'!E10+'Mining Breakdown'!E240</f>
        <v/>
      </c>
      <c r="F9" s="23">
        <f>'Scaling Parameters'!F10+'Mining Breakdown'!F240</f>
        <v/>
      </c>
      <c r="G9" s="23">
        <f>'Scaling Parameters'!G10+'Mining Breakdown'!G240</f>
        <v/>
      </c>
      <c r="H9" s="23">
        <f>'Scaling Parameters'!H10+'Mining Breakdown'!H240</f>
        <v/>
      </c>
      <c r="I9" s="23">
        <f>'Scaling Parameters'!I10+'Mining Breakdown'!I240</f>
        <v/>
      </c>
      <c r="J9" s="23">
        <f>'Scaling Parameters'!J10+'Mining Breakdown'!J240</f>
        <v/>
      </c>
      <c r="K9" s="23">
        <f>'Scaling Parameters'!K10+'Mining Breakdown'!K240</f>
        <v/>
      </c>
      <c r="L9" s="23">
        <f>'Scaling Parameters'!L10+'Mining Breakdown'!L240</f>
        <v/>
      </c>
      <c r="M9" s="23">
        <f>'Scaling Parameters'!M10+'Mining Breakdown'!M240</f>
        <v/>
      </c>
      <c r="N9" s="23">
        <f>'Scaling Parameters'!N10+'Mining Breakdown'!N240</f>
        <v/>
      </c>
      <c r="O9" s="23">
        <f>'Scaling Parameters'!O10+'Mining Breakdown'!O240</f>
        <v/>
      </c>
      <c r="P9" s="23">
        <f>'Scaling Parameters'!P10+'Mining Breakdown'!P240</f>
        <v/>
      </c>
      <c r="Q9" s="23">
        <f>'Scaling Parameters'!Q10+'Mining Breakdown'!Q240</f>
        <v/>
      </c>
      <c r="R9" s="23">
        <f>'Scaling Parameters'!R10+'Mining Breakdown'!R240</f>
        <v/>
      </c>
      <c r="S9" s="23">
        <f>'Scaling Parameters'!S10+'Mining Breakdown'!S240</f>
        <v/>
      </c>
      <c r="T9" s="23">
        <f>'Scaling Parameters'!T10+'Mining Breakdown'!T240</f>
        <v/>
      </c>
      <c r="U9" s="23">
        <f>'Scaling Parameters'!U10+'Mining Breakdown'!U240</f>
        <v/>
      </c>
      <c r="V9" s="23">
        <f>'Scaling Parameters'!V10+'Mining Breakdown'!V240</f>
        <v/>
      </c>
      <c r="W9" s="23">
        <f>'Scaling Parameters'!W10+'Mining Breakdown'!W240</f>
        <v/>
      </c>
      <c r="X9" s="23">
        <f>'Scaling Parameters'!X10+'Mining Breakdown'!X240</f>
        <v/>
      </c>
      <c r="Y9" s="23">
        <f>'Scaling Parameters'!Y10+'Mining Breakdown'!Y240</f>
        <v/>
      </c>
      <c r="Z9" s="23">
        <f>'Scaling Parameters'!Z10+'Mining Breakdown'!Z240</f>
        <v/>
      </c>
      <c r="AA9" s="23">
        <f>'Scaling Parameters'!AA10+'Mining Breakdown'!AA240</f>
        <v/>
      </c>
      <c r="AB9" s="23">
        <f>'Scaling Parameters'!AB10+'Mining Breakdown'!AB240</f>
        <v/>
      </c>
      <c r="AC9" s="23">
        <f>'Scaling Parameters'!AC10+'Mining Breakdown'!AC240</f>
        <v/>
      </c>
      <c r="AD9" s="23">
        <f>'Scaling Parameters'!AD10+'Mining Breakdown'!AD240</f>
        <v/>
      </c>
      <c r="AE9" s="23">
        <f>'Scaling Parameters'!AE10+'Mining Breakdown'!AE240</f>
        <v/>
      </c>
      <c r="AF9" s="23">
        <f>'Scaling Parameters'!AF10+'Mining Breakdown'!AF240</f>
        <v/>
      </c>
      <c r="AG9" s="23">
        <f>'Scaling Parameters'!AG10+'Mining Breakdown'!AG240</f>
        <v/>
      </c>
      <c r="AH9" s="23">
        <f>'Scaling Parameters'!AH10+'Mining Breakdown'!AH240</f>
        <v/>
      </c>
      <c r="AI9" s="23">
        <f>'Scaling Parameters'!AI10+'Mining Breakdown'!AI240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2" sqref="A12:XFD12"/>
    </sheetView>
  </sheetViews>
  <sheetFormatPr baseColWidth="10" defaultColWidth="12.6640625" defaultRowHeight="15" customHeight="1"/>
  <cols>
    <col width="34.83203125" customWidth="1" style="120" min="1" max="1"/>
    <col width="11.1640625" customWidth="1" style="120" min="2" max="2"/>
    <col width="8" customWidth="1" style="120" min="3" max="3"/>
    <col width="16.83203125" bestFit="1" customWidth="1" style="120" min="4" max="4"/>
    <col width="8" customWidth="1" style="120" min="5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122" t="inlineStr">
        <is>
          <t>Cement and other carbonate use</t>
        </is>
      </c>
      <c r="B2" s="122" t="n"/>
      <c r="C2" s="122" t="n"/>
      <c r="D2" s="23" t="n">
        <v>541368326.8242973</v>
      </c>
      <c r="E2" s="23" t="n">
        <v>534213673.0182006</v>
      </c>
      <c r="F2" s="23" t="n">
        <v>414743426.0027902</v>
      </c>
      <c r="G2" s="23" t="n">
        <v>401747214.5409441</v>
      </c>
      <c r="H2" s="23" t="n">
        <v>394601161.8013343</v>
      </c>
      <c r="I2" s="23" t="n">
        <v>384891991.2486006</v>
      </c>
      <c r="J2" s="23" t="n">
        <v>373757910.6811885</v>
      </c>
      <c r="K2" s="23" t="n">
        <v>363406527.1640928</v>
      </c>
      <c r="L2" s="23" t="n">
        <v>357835903.1026838</v>
      </c>
      <c r="M2" s="23" t="n">
        <v>354187617.4011176</v>
      </c>
      <c r="N2" s="23" t="n">
        <v>352541946.6799398</v>
      </c>
      <c r="O2" s="23" t="n">
        <v>354194784.9565235</v>
      </c>
      <c r="P2" s="23" t="n">
        <v>356306346.7790803</v>
      </c>
      <c r="Q2" s="23" t="n">
        <v>357295469.4250844</v>
      </c>
      <c r="R2" s="23" t="n">
        <v>356206001.0033987</v>
      </c>
      <c r="S2" s="23" t="n">
        <v>356122857.3606911</v>
      </c>
      <c r="T2" s="23" t="n">
        <v>355188208.1357712</v>
      </c>
      <c r="U2" s="23" t="n">
        <v>353096715.4683508</v>
      </c>
      <c r="V2" s="23" t="n">
        <v>350633943.4309086</v>
      </c>
      <c r="W2" s="23" t="n">
        <v>348581155.5626796</v>
      </c>
      <c r="X2" s="23" t="n">
        <v>345176566.7449116</v>
      </c>
      <c r="Y2" s="23" t="n">
        <v>343006230.9680272</v>
      </c>
      <c r="Z2" s="23" t="n">
        <v>341086759.6303466</v>
      </c>
      <c r="AA2" s="23" t="n">
        <v>336923843.4506421</v>
      </c>
      <c r="AB2" s="23" t="n">
        <v>334463938.4353622</v>
      </c>
      <c r="AC2" s="23" t="n">
        <v>333123605.5744725</v>
      </c>
      <c r="AD2" s="23" t="n">
        <v>332110113.2400885</v>
      </c>
      <c r="AE2" s="23" t="n">
        <v>330887328.2878544</v>
      </c>
      <c r="AF2" s="23" t="n">
        <v>328696923.3558335</v>
      </c>
      <c r="AG2" s="23" t="n">
        <v>326550957.2673289</v>
      </c>
      <c r="AH2" s="23" t="n">
        <v>325376911.6918544</v>
      </c>
      <c r="AI2" s="23" t="n">
        <v>324574145.4864017</v>
      </c>
    </row>
    <row r="3" customFormat="1" s="129">
      <c r="A3" s="128" t="inlineStr">
        <is>
          <t>Natural gas and petroleum systems</t>
        </is>
      </c>
      <c r="B3" s="128" t="n"/>
      <c r="C3" s="128" t="n"/>
      <c r="D3" s="128">
        <f>Refineries!E110</f>
        <v/>
      </c>
      <c r="E3" s="128">
        <f>Refineries!F110</f>
        <v/>
      </c>
      <c r="F3" s="128">
        <f>Refineries!G110</f>
        <v/>
      </c>
      <c r="G3" s="128">
        <f>Refineries!H110</f>
        <v/>
      </c>
      <c r="H3" s="128">
        <f>Refineries!I110</f>
        <v/>
      </c>
      <c r="I3" s="128">
        <f>Refineries!J110</f>
        <v/>
      </c>
      <c r="J3" s="128">
        <f>Refineries!K110</f>
        <v/>
      </c>
      <c r="K3" s="128">
        <f>Refineries!L110</f>
        <v/>
      </c>
      <c r="L3" s="128">
        <f>Refineries!M110</f>
        <v/>
      </c>
      <c r="M3" s="128">
        <f>Refineries!N110</f>
        <v/>
      </c>
      <c r="N3" s="128">
        <f>Refineries!O110</f>
        <v/>
      </c>
      <c r="O3" s="128">
        <f>Refineries!P110</f>
        <v/>
      </c>
      <c r="P3" s="128">
        <f>Refineries!Q110</f>
        <v/>
      </c>
      <c r="Q3" s="128">
        <f>Refineries!R110</f>
        <v/>
      </c>
      <c r="R3" s="128">
        <f>Refineries!S110</f>
        <v/>
      </c>
      <c r="S3" s="128">
        <f>Refineries!T110</f>
        <v/>
      </c>
      <c r="T3" s="128">
        <f>Refineries!U110</f>
        <v/>
      </c>
      <c r="U3" s="128">
        <f>Refineries!V110</f>
        <v/>
      </c>
      <c r="V3" s="128">
        <f>Refineries!W110</f>
        <v/>
      </c>
      <c r="W3" s="128">
        <f>Refineries!X110</f>
        <v/>
      </c>
      <c r="X3" s="128">
        <f>Refineries!Y110</f>
        <v/>
      </c>
      <c r="Y3" s="128">
        <f>Refineries!Z110</f>
        <v/>
      </c>
      <c r="Z3" s="128">
        <f>Refineries!AA110</f>
        <v/>
      </c>
      <c r="AA3" s="128">
        <f>Refineries!AB110</f>
        <v/>
      </c>
      <c r="AB3" s="128">
        <f>Refineries!AC110</f>
        <v/>
      </c>
      <c r="AC3" s="128">
        <f>Refineries!AD110</f>
        <v/>
      </c>
      <c r="AD3" s="128">
        <f>Refineries!AE110</f>
        <v/>
      </c>
      <c r="AE3" s="128">
        <f>Refineries!AF110</f>
        <v/>
      </c>
      <c r="AF3" s="128">
        <f>Refineries!AG110</f>
        <v/>
      </c>
      <c r="AG3" s="128">
        <f>Refineries!AH110</f>
        <v/>
      </c>
      <c r="AH3" s="128">
        <f>Refineries!AI110</f>
        <v/>
      </c>
      <c r="AI3" s="128">
        <f>Refineries!AJ110</f>
        <v/>
      </c>
    </row>
    <row r="4">
      <c r="A4" s="122" t="inlineStr">
        <is>
          <t>Iron and steel</t>
        </is>
      </c>
      <c r="B4" s="122" t="n"/>
      <c r="C4" s="122" t="n"/>
      <c r="D4" s="23" t="n">
        <v>80217142.86731617</v>
      </c>
      <c r="E4" s="23" t="n">
        <v>78399069.72082347</v>
      </c>
      <c r="F4" s="23" t="n">
        <v>56315557.49295827</v>
      </c>
      <c r="G4" s="23" t="n">
        <v>52144922.89511307</v>
      </c>
      <c r="H4" s="23" t="n">
        <v>50940190.32050893</v>
      </c>
      <c r="I4" s="23" t="n">
        <v>49536294.80340949</v>
      </c>
      <c r="J4" s="23" t="n">
        <v>47449148.45705582</v>
      </c>
      <c r="K4" s="23" t="n">
        <v>45477435.32635248</v>
      </c>
      <c r="L4" s="23" t="n">
        <v>43653671.8100742</v>
      </c>
      <c r="M4" s="23" t="n">
        <v>41886811.99165172</v>
      </c>
      <c r="N4" s="23" t="n">
        <v>40458122.72048655</v>
      </c>
      <c r="O4" s="23" t="n">
        <v>39773652.52627826</v>
      </c>
      <c r="P4" s="23" t="n">
        <v>39374920.186303</v>
      </c>
      <c r="Q4" s="23" t="n">
        <v>39021710.80461237</v>
      </c>
      <c r="R4" s="23" t="n">
        <v>38527867.998221</v>
      </c>
      <c r="S4" s="23" t="n">
        <v>38020205.72235036</v>
      </c>
      <c r="T4" s="23" t="n">
        <v>37480433.50268966</v>
      </c>
      <c r="U4" s="23" t="n">
        <v>36832950.71208764</v>
      </c>
      <c r="V4" s="23" t="n">
        <v>36187093.74142434</v>
      </c>
      <c r="W4" s="23" t="n">
        <v>35632282.68733033</v>
      </c>
      <c r="X4" s="23" t="n">
        <v>35067310.25861921</v>
      </c>
      <c r="Y4" s="23" t="n">
        <v>34548673.69816209</v>
      </c>
      <c r="Z4" s="23" t="n">
        <v>34064585.81140314</v>
      </c>
      <c r="AA4" s="23" t="n">
        <v>33434580.58514254</v>
      </c>
      <c r="AB4" s="23" t="n">
        <v>32893182.5455431</v>
      </c>
      <c r="AC4" s="23" t="n">
        <v>32375358.89505536</v>
      </c>
      <c r="AD4" s="23" t="n">
        <v>31860380.4294604</v>
      </c>
      <c r="AE4" s="23" t="n">
        <v>31353531.06355913</v>
      </c>
      <c r="AF4" s="23" t="n">
        <v>30728403.29711474</v>
      </c>
      <c r="AG4" s="23" t="n">
        <v>30141888.75421535</v>
      </c>
      <c r="AH4" s="23" t="n">
        <v>29593174.5248916</v>
      </c>
      <c r="AI4" s="23" t="n">
        <v>28982679.13789584</v>
      </c>
    </row>
    <row r="5">
      <c r="A5" s="122" t="inlineStr">
        <is>
          <t>Chemicals</t>
        </is>
      </c>
      <c r="B5" s="122" t="n"/>
      <c r="C5" s="122" t="n"/>
      <c r="D5" s="23" t="n">
        <v>4766077663456.368</v>
      </c>
      <c r="E5" s="23" t="n">
        <v>5320169968808.092</v>
      </c>
      <c r="F5" s="23" t="n">
        <v>5435396699778.126</v>
      </c>
      <c r="G5" s="23" t="n">
        <v>5591081849686.279</v>
      </c>
      <c r="H5" s="23" t="n">
        <v>5738602362083.267</v>
      </c>
      <c r="I5" s="23" t="n">
        <v>5847903429878.068</v>
      </c>
      <c r="J5" s="23" t="n">
        <v>5925558680003.083</v>
      </c>
      <c r="K5" s="23" t="n">
        <v>5989619580172.951</v>
      </c>
      <c r="L5" s="23" t="n">
        <v>6049105649038.273</v>
      </c>
      <c r="M5" s="23" t="n">
        <v>6117249622765.423</v>
      </c>
      <c r="N5" s="23" t="n">
        <v>6184226850665.47</v>
      </c>
      <c r="O5" s="23" t="n">
        <v>6263180371015.551</v>
      </c>
      <c r="P5" s="23" t="n">
        <v>6328739651853.789</v>
      </c>
      <c r="Q5" s="23" t="n">
        <v>6388691823281.338</v>
      </c>
      <c r="R5" s="23" t="n">
        <v>6448004510563.539</v>
      </c>
      <c r="S5" s="23" t="n">
        <v>6510527258877.304</v>
      </c>
      <c r="T5" s="23" t="n">
        <v>6577439262223.217</v>
      </c>
      <c r="U5" s="23" t="n">
        <v>6628921609226.977</v>
      </c>
      <c r="V5" s="23" t="n">
        <v>6680723698303.408</v>
      </c>
      <c r="W5" s="23" t="n">
        <v>6732096729031.933</v>
      </c>
      <c r="X5" s="23" t="n">
        <v>6789418023393.856</v>
      </c>
      <c r="Y5" s="23" t="n">
        <v>6849891854017.815</v>
      </c>
      <c r="Z5" s="23" t="n">
        <v>6905263656237.44</v>
      </c>
      <c r="AA5" s="23" t="n">
        <v>6976641203674.549</v>
      </c>
      <c r="AB5" s="23" t="n">
        <v>7034009339334.669</v>
      </c>
      <c r="AC5" s="23" t="n">
        <v>7099470250540.506</v>
      </c>
      <c r="AD5" s="23" t="n">
        <v>7165164724032.242</v>
      </c>
      <c r="AE5" s="23" t="n">
        <v>7242436957905.748</v>
      </c>
      <c r="AF5" s="23" t="n">
        <v>7306248731536.487</v>
      </c>
      <c r="AG5" s="23" t="n">
        <v>7369993306019.558</v>
      </c>
      <c r="AH5" s="23" t="n">
        <v>7448115260933.608</v>
      </c>
      <c r="AI5" s="23" t="n">
        <v>7498407589999.682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122" t="inlineStr">
        <is>
          <t>Agriculture</t>
        </is>
      </c>
      <c r="B8" s="122" t="n"/>
      <c r="C8" s="122" t="n"/>
      <c r="D8" s="23" t="n">
        <v>0</v>
      </c>
      <c r="E8" s="23" t="n">
        <v>0</v>
      </c>
      <c r="F8" s="23" t="n">
        <v>0</v>
      </c>
      <c r="G8" s="23" t="n">
        <v>0</v>
      </c>
      <c r="H8" s="23" t="n">
        <v>0</v>
      </c>
      <c r="I8" s="23" t="n">
        <v>0</v>
      </c>
      <c r="J8" s="23" t="n">
        <v>0</v>
      </c>
      <c r="K8" s="23" t="n">
        <v>0</v>
      </c>
      <c r="L8" s="23" t="n">
        <v>0</v>
      </c>
      <c r="M8" s="23" t="n">
        <v>0</v>
      </c>
      <c r="N8" s="23" t="n">
        <v>0</v>
      </c>
      <c r="O8" s="23" t="n">
        <v>0</v>
      </c>
      <c r="P8" s="23" t="n">
        <v>0</v>
      </c>
      <c r="Q8" s="23" t="n">
        <v>0</v>
      </c>
      <c r="R8" s="23" t="n">
        <v>0</v>
      </c>
      <c r="S8" s="23" t="n">
        <v>0</v>
      </c>
      <c r="T8" s="23" t="n">
        <v>0</v>
      </c>
      <c r="U8" s="23" t="n">
        <v>0</v>
      </c>
      <c r="V8" s="23" t="n">
        <v>0</v>
      </c>
      <c r="W8" s="23" t="n">
        <v>0</v>
      </c>
      <c r="X8" s="23" t="n">
        <v>0</v>
      </c>
      <c r="Y8" s="23" t="n">
        <v>0</v>
      </c>
      <c r="Z8" s="23" t="n">
        <v>0</v>
      </c>
      <c r="AA8" s="23" t="n">
        <v>0</v>
      </c>
      <c r="AB8" s="23" t="n">
        <v>0</v>
      </c>
      <c r="AC8" s="23" t="n">
        <v>0</v>
      </c>
      <c r="AD8" s="23" t="n">
        <v>0</v>
      </c>
      <c r="AE8" s="23" t="n">
        <v>0</v>
      </c>
      <c r="AF8" s="23" t="n">
        <v>0</v>
      </c>
      <c r="AG8" s="23" t="n">
        <v>0</v>
      </c>
      <c r="AH8" s="23" t="n">
        <v>0</v>
      </c>
      <c r="AI8" s="23" t="n">
        <v>0</v>
      </c>
    </row>
    <row r="9">
      <c r="A9" s="23" t="inlineStr">
        <is>
          <t>Other industries</t>
        </is>
      </c>
      <c r="B9" s="10" t="n"/>
      <c r="C9" s="10" t="n"/>
      <c r="D9" s="23">
        <f>'Scaling Parameters'!D11+'Mining Breakdown'!D241</f>
        <v/>
      </c>
      <c r="E9" s="23">
        <f>'Scaling Parameters'!E11+'Mining Breakdown'!E241</f>
        <v/>
      </c>
      <c r="F9" s="23">
        <f>'Scaling Parameters'!F11+'Mining Breakdown'!F241</f>
        <v/>
      </c>
      <c r="G9" s="23">
        <f>'Scaling Parameters'!G11+'Mining Breakdown'!G241</f>
        <v/>
      </c>
      <c r="H9" s="23">
        <f>'Scaling Parameters'!H11+'Mining Breakdown'!H241</f>
        <v/>
      </c>
      <c r="I9" s="23">
        <f>'Scaling Parameters'!I11+'Mining Breakdown'!I241</f>
        <v/>
      </c>
      <c r="J9" s="23">
        <f>'Scaling Parameters'!J11+'Mining Breakdown'!J241</f>
        <v/>
      </c>
      <c r="K9" s="23">
        <f>'Scaling Parameters'!K11+'Mining Breakdown'!K241</f>
        <v/>
      </c>
      <c r="L9" s="23">
        <f>'Scaling Parameters'!L11+'Mining Breakdown'!L241</f>
        <v/>
      </c>
      <c r="M9" s="23">
        <f>'Scaling Parameters'!M11+'Mining Breakdown'!M241</f>
        <v/>
      </c>
      <c r="N9" s="23">
        <f>'Scaling Parameters'!N11+'Mining Breakdown'!N241</f>
        <v/>
      </c>
      <c r="O9" s="23">
        <f>'Scaling Parameters'!O11+'Mining Breakdown'!O241</f>
        <v/>
      </c>
      <c r="P9" s="23">
        <f>'Scaling Parameters'!P11+'Mining Breakdown'!P241</f>
        <v/>
      </c>
      <c r="Q9" s="23">
        <f>'Scaling Parameters'!Q11+'Mining Breakdown'!Q241</f>
        <v/>
      </c>
      <c r="R9" s="23">
        <f>'Scaling Parameters'!R11+'Mining Breakdown'!R241</f>
        <v/>
      </c>
      <c r="S9" s="23">
        <f>'Scaling Parameters'!S11+'Mining Breakdown'!S241</f>
        <v/>
      </c>
      <c r="T9" s="23">
        <f>'Scaling Parameters'!T11+'Mining Breakdown'!T241</f>
        <v/>
      </c>
      <c r="U9" s="23">
        <f>'Scaling Parameters'!U11+'Mining Breakdown'!U241</f>
        <v/>
      </c>
      <c r="V9" s="23">
        <f>'Scaling Parameters'!V11+'Mining Breakdown'!V241</f>
        <v/>
      </c>
      <c r="W9" s="23">
        <f>'Scaling Parameters'!W11+'Mining Breakdown'!W241</f>
        <v/>
      </c>
      <c r="X9" s="23">
        <f>'Scaling Parameters'!X11+'Mining Breakdown'!X241</f>
        <v/>
      </c>
      <c r="Y9" s="23">
        <f>'Scaling Parameters'!Y11+'Mining Breakdown'!Y241</f>
        <v/>
      </c>
      <c r="Z9" s="23">
        <f>'Scaling Parameters'!Z11+'Mining Breakdown'!Z241</f>
        <v/>
      </c>
      <c r="AA9" s="23">
        <f>'Scaling Parameters'!AA11+'Mining Breakdown'!AA241</f>
        <v/>
      </c>
      <c r="AB9" s="23">
        <f>'Scaling Parameters'!AB11+'Mining Breakdown'!AB241</f>
        <v/>
      </c>
      <c r="AC9" s="23">
        <f>'Scaling Parameters'!AC11+'Mining Breakdown'!AC241</f>
        <v/>
      </c>
      <c r="AD9" s="23">
        <f>'Scaling Parameters'!AD11+'Mining Breakdown'!AD241</f>
        <v/>
      </c>
      <c r="AE9" s="23">
        <f>'Scaling Parameters'!AE11+'Mining Breakdown'!AE241</f>
        <v/>
      </c>
      <c r="AF9" s="23">
        <f>'Scaling Parameters'!AF11+'Mining Breakdown'!AF241</f>
        <v/>
      </c>
      <c r="AG9" s="23">
        <f>'Scaling Parameters'!AG11+'Mining Breakdown'!AG241</f>
        <v/>
      </c>
      <c r="AH9" s="23">
        <f>'Scaling Parameters'!AH11+'Mining Breakdown'!AH241</f>
        <v/>
      </c>
      <c r="AI9" s="23">
        <f>'Scaling Parameters'!AI11+'Mining Breakdown'!AI241</f>
        <v/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 customFormat="1" s="121">
      <c r="A12" s="114" t="n"/>
      <c r="B12" s="114" t="n"/>
      <c r="C12" s="114" t="n"/>
      <c r="D12" s="114" t="n"/>
      <c r="E12" s="114" t="n"/>
      <c r="F12" s="114" t="n"/>
      <c r="G12" s="114" t="n"/>
      <c r="H12" s="114" t="n"/>
      <c r="I12" s="114" t="n"/>
      <c r="J12" s="114" t="n"/>
      <c r="K12" s="114" t="n"/>
      <c r="L12" s="114" t="n"/>
      <c r="M12" s="114" t="n"/>
      <c r="N12" s="114" t="n"/>
      <c r="O12" s="114" t="n"/>
      <c r="P12" s="114" t="n"/>
      <c r="Q12" s="114" t="n"/>
      <c r="R12" s="114" t="n"/>
      <c r="S12" s="114" t="n"/>
      <c r="T12" s="114" t="n"/>
      <c r="U12" s="114" t="n"/>
      <c r="V12" s="114" t="n"/>
      <c r="W12" s="114" t="n"/>
      <c r="X12" s="114" t="n"/>
      <c r="Y12" s="114" t="n"/>
      <c r="Z12" s="114" t="n"/>
      <c r="AA12" s="114" t="n"/>
      <c r="AB12" s="114" t="n"/>
      <c r="AC12" s="114" t="n"/>
      <c r="AD12" s="114" t="n"/>
      <c r="AE12" s="114" t="n"/>
      <c r="AF12" s="114" t="n"/>
      <c r="AG12" s="114" t="n"/>
      <c r="AH12" s="114" t="n"/>
      <c r="AI12" s="114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tabSelected="1" workbookViewId="0">
      <selection activeCell="L27" sqref="L27"/>
    </sheetView>
  </sheetViews>
  <sheetFormatPr baseColWidth="10" defaultColWidth="12.6640625" defaultRowHeight="15" customHeight="1"/>
  <cols>
    <col width="34.83203125" customWidth="1" style="120" min="1" max="1"/>
    <col width="8" customWidth="1" style="120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3" t="inlineStr">
        <is>
          <t>Cement and other carbonate use</t>
        </is>
      </c>
      <c r="B2" s="3" t="n"/>
      <c r="C2" s="3" t="n"/>
      <c r="D2" s="3" t="n">
        <v>0</v>
      </c>
      <c r="E2" s="3" t="n">
        <v>0</v>
      </c>
      <c r="F2" s="3" t="n">
        <v>0</v>
      </c>
      <c r="G2" s="3" t="n">
        <v>0</v>
      </c>
      <c r="H2" s="3" t="n">
        <v>0</v>
      </c>
      <c r="I2" s="3" t="n">
        <v>0</v>
      </c>
      <c r="J2" s="3" t="n">
        <v>0</v>
      </c>
      <c r="K2" s="3" t="n">
        <v>0</v>
      </c>
      <c r="L2" s="3" t="n">
        <v>0</v>
      </c>
      <c r="M2" s="3" t="n">
        <v>0</v>
      </c>
      <c r="N2" s="3" t="n">
        <v>0</v>
      </c>
      <c r="O2" s="3" t="n">
        <v>0</v>
      </c>
      <c r="P2" s="3" t="n">
        <v>0</v>
      </c>
      <c r="Q2" s="3" t="n">
        <v>0</v>
      </c>
      <c r="R2" s="3" t="n">
        <v>0</v>
      </c>
      <c r="S2" s="3" t="n">
        <v>0</v>
      </c>
      <c r="T2" s="3" t="n">
        <v>0</v>
      </c>
      <c r="U2" s="3" t="n">
        <v>0</v>
      </c>
      <c r="V2" s="3" t="n">
        <v>0</v>
      </c>
      <c r="W2" s="3" t="n">
        <v>0</v>
      </c>
      <c r="X2" s="3" t="n">
        <v>0</v>
      </c>
      <c r="Y2" s="3" t="n">
        <v>0</v>
      </c>
      <c r="Z2" s="3" t="n">
        <v>0</v>
      </c>
      <c r="AA2" s="3" t="n">
        <v>0</v>
      </c>
      <c r="AB2" s="3" t="n">
        <v>0</v>
      </c>
      <c r="AC2" s="3" t="n">
        <v>0</v>
      </c>
      <c r="AD2" s="3" t="n">
        <v>0</v>
      </c>
      <c r="AE2" s="3" t="n">
        <v>0</v>
      </c>
      <c r="AF2" s="3" t="n">
        <v>0</v>
      </c>
      <c r="AG2" s="3" t="n">
        <v>0</v>
      </c>
      <c r="AH2" s="3" t="n">
        <v>0</v>
      </c>
      <c r="AI2" s="3" t="n">
        <v>0</v>
      </c>
    </row>
    <row r="3">
      <c r="A3" s="3" t="inlineStr">
        <is>
          <t>Natural gas and petroleum systems</t>
        </is>
      </c>
      <c r="B3" s="3" t="n"/>
      <c r="C3" s="3" t="n"/>
      <c r="D3" s="3" t="n">
        <v>0</v>
      </c>
      <c r="E3" s="3" t="n">
        <v>0</v>
      </c>
      <c r="F3" s="3" t="n">
        <v>0</v>
      </c>
      <c r="G3" s="3" t="n">
        <v>0</v>
      </c>
      <c r="H3" s="3" t="n">
        <v>0</v>
      </c>
      <c r="I3" s="3" t="n">
        <v>0</v>
      </c>
      <c r="J3" s="3" t="n">
        <v>0</v>
      </c>
      <c r="K3" s="3" t="n">
        <v>0</v>
      </c>
      <c r="L3" s="3" t="n">
        <v>0</v>
      </c>
      <c r="M3" s="3" t="n">
        <v>0</v>
      </c>
      <c r="N3" s="3" t="n">
        <v>0</v>
      </c>
      <c r="O3" s="3" t="n">
        <v>0</v>
      </c>
      <c r="P3" s="3" t="n">
        <v>0</v>
      </c>
      <c r="Q3" s="3" t="n">
        <v>0</v>
      </c>
      <c r="R3" s="3" t="n">
        <v>0</v>
      </c>
      <c r="S3" s="3" t="n">
        <v>0</v>
      </c>
      <c r="T3" s="3" t="n">
        <v>0</v>
      </c>
      <c r="U3" s="3" t="n">
        <v>0</v>
      </c>
      <c r="V3" s="3" t="n">
        <v>0</v>
      </c>
      <c r="W3" s="3" t="n">
        <v>0</v>
      </c>
      <c r="X3" s="3" t="n">
        <v>0</v>
      </c>
      <c r="Y3" s="3" t="n">
        <v>0</v>
      </c>
      <c r="Z3" s="3" t="n">
        <v>0</v>
      </c>
      <c r="AA3" s="3" t="n">
        <v>0</v>
      </c>
      <c r="AB3" s="3" t="n">
        <v>0</v>
      </c>
      <c r="AC3" s="3" t="n">
        <v>0</v>
      </c>
      <c r="AD3" s="3" t="n">
        <v>0</v>
      </c>
      <c r="AE3" s="3" t="n">
        <v>0</v>
      </c>
      <c r="AF3" s="3" t="n">
        <v>0</v>
      </c>
      <c r="AG3" s="3" t="n">
        <v>0</v>
      </c>
      <c r="AH3" s="3" t="n">
        <v>0</v>
      </c>
      <c r="AI3" s="3" t="n">
        <v>0</v>
      </c>
    </row>
    <row r="4">
      <c r="A4" s="3" t="inlineStr">
        <is>
          <t>Iron and steel</t>
        </is>
      </c>
      <c r="B4" s="3" t="n"/>
      <c r="C4" s="3" t="n"/>
      <c r="D4" s="3" t="n">
        <v>0</v>
      </c>
      <c r="E4" s="3" t="n">
        <v>0</v>
      </c>
      <c r="F4" s="3" t="n">
        <v>0</v>
      </c>
      <c r="G4" s="3" t="n">
        <v>0</v>
      </c>
      <c r="H4" s="3" t="n">
        <v>0</v>
      </c>
      <c r="I4" s="3" t="n">
        <v>0</v>
      </c>
      <c r="J4" s="3" t="n">
        <v>0</v>
      </c>
      <c r="K4" s="3" t="n">
        <v>0</v>
      </c>
      <c r="L4" s="3" t="n">
        <v>0</v>
      </c>
      <c r="M4" s="3" t="n">
        <v>0</v>
      </c>
      <c r="N4" s="3" t="n">
        <v>0</v>
      </c>
      <c r="O4" s="3" t="n">
        <v>0</v>
      </c>
      <c r="P4" s="3" t="n">
        <v>0</v>
      </c>
      <c r="Q4" s="3" t="n">
        <v>0</v>
      </c>
      <c r="R4" s="3" t="n">
        <v>0</v>
      </c>
      <c r="S4" s="3" t="n">
        <v>0</v>
      </c>
      <c r="T4" s="3" t="n">
        <v>0</v>
      </c>
      <c r="U4" s="3" t="n">
        <v>0</v>
      </c>
      <c r="V4" s="3" t="n">
        <v>0</v>
      </c>
      <c r="W4" s="3" t="n">
        <v>0</v>
      </c>
      <c r="X4" s="3" t="n">
        <v>0</v>
      </c>
      <c r="Y4" s="3" t="n">
        <v>0</v>
      </c>
      <c r="Z4" s="3" t="n">
        <v>0</v>
      </c>
      <c r="AA4" s="3" t="n">
        <v>0</v>
      </c>
      <c r="AB4" s="3" t="n">
        <v>0</v>
      </c>
      <c r="AC4" s="3" t="n">
        <v>0</v>
      </c>
      <c r="AD4" s="3" t="n">
        <v>0</v>
      </c>
      <c r="AE4" s="3" t="n">
        <v>0</v>
      </c>
      <c r="AF4" s="3" t="n">
        <v>0</v>
      </c>
      <c r="AG4" s="3" t="n">
        <v>0</v>
      </c>
      <c r="AH4" s="3" t="n">
        <v>0</v>
      </c>
      <c r="AI4" s="3" t="n">
        <v>0</v>
      </c>
    </row>
    <row r="5">
      <c r="A5" s="3" t="inlineStr">
        <is>
          <t>Chemicals</t>
        </is>
      </c>
      <c r="B5" s="3" t="n"/>
      <c r="C5" s="3" t="n"/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0</v>
      </c>
      <c r="J5" s="3" t="n">
        <v>0</v>
      </c>
      <c r="K5" s="3" t="n">
        <v>0</v>
      </c>
      <c r="L5" s="3" t="n">
        <v>0</v>
      </c>
      <c r="M5" s="3" t="n">
        <v>0</v>
      </c>
      <c r="N5" s="3" t="n">
        <v>0</v>
      </c>
      <c r="O5" s="3" t="n">
        <v>0</v>
      </c>
      <c r="P5" s="3" t="n">
        <v>0</v>
      </c>
      <c r="Q5" s="3" t="n">
        <v>0</v>
      </c>
      <c r="R5" s="3" t="n">
        <v>0</v>
      </c>
      <c r="S5" s="3" t="n">
        <v>0</v>
      </c>
      <c r="T5" s="3" t="n">
        <v>0</v>
      </c>
      <c r="U5" s="3" t="n">
        <v>0</v>
      </c>
      <c r="V5" s="3" t="n">
        <v>0</v>
      </c>
      <c r="W5" s="3" t="n">
        <v>0</v>
      </c>
      <c r="X5" s="3" t="n">
        <v>0</v>
      </c>
      <c r="Y5" s="3" t="n">
        <v>0</v>
      </c>
      <c r="Z5" s="3" t="n">
        <v>0</v>
      </c>
      <c r="AA5" s="3" t="n">
        <v>0</v>
      </c>
      <c r="AB5" s="3" t="n">
        <v>0</v>
      </c>
      <c r="AC5" s="3" t="n">
        <v>0</v>
      </c>
      <c r="AD5" s="3" t="n">
        <v>0</v>
      </c>
      <c r="AE5" s="3" t="n">
        <v>0</v>
      </c>
      <c r="AF5" s="3" t="n">
        <v>0</v>
      </c>
      <c r="AG5" s="3" t="n">
        <v>0</v>
      </c>
      <c r="AH5" s="3" t="n">
        <v>0</v>
      </c>
      <c r="AI5" s="3" t="n">
        <v>0</v>
      </c>
    </row>
    <row r="6">
      <c r="A6" s="3" t="inlineStr">
        <is>
          <t>Coal Mining</t>
        </is>
      </c>
      <c r="B6" s="3" t="n"/>
      <c r="C6" s="3" t="n"/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0</v>
      </c>
      <c r="J6" s="3" t="n">
        <v>0</v>
      </c>
      <c r="K6" s="3" t="n">
        <v>0</v>
      </c>
      <c r="L6" s="3" t="n">
        <v>0</v>
      </c>
      <c r="M6" s="3" t="n">
        <v>0</v>
      </c>
      <c r="N6" s="3" t="n">
        <v>0</v>
      </c>
      <c r="O6" s="3" t="n">
        <v>0</v>
      </c>
      <c r="P6" s="3" t="n">
        <v>0</v>
      </c>
      <c r="Q6" s="3" t="n">
        <v>0</v>
      </c>
      <c r="R6" s="3" t="n">
        <v>0</v>
      </c>
      <c r="S6" s="3" t="n">
        <v>0</v>
      </c>
      <c r="T6" s="3" t="n">
        <v>0</v>
      </c>
      <c r="U6" s="3" t="n">
        <v>0</v>
      </c>
      <c r="V6" s="3" t="n">
        <v>0</v>
      </c>
      <c r="W6" s="3" t="n">
        <v>0</v>
      </c>
      <c r="X6" s="3" t="n">
        <v>0</v>
      </c>
      <c r="Y6" s="3" t="n">
        <v>0</v>
      </c>
      <c r="Z6" s="3" t="n">
        <v>0</v>
      </c>
      <c r="AA6" s="3" t="n">
        <v>0</v>
      </c>
      <c r="AB6" s="3" t="n">
        <v>0</v>
      </c>
      <c r="AC6" s="3" t="n">
        <v>0</v>
      </c>
      <c r="AD6" s="3" t="n">
        <v>0</v>
      </c>
      <c r="AE6" s="3" t="n">
        <v>0</v>
      </c>
      <c r="AF6" s="3" t="n">
        <v>0</v>
      </c>
      <c r="AG6" s="3" t="n">
        <v>0</v>
      </c>
      <c r="AH6" s="3" t="n">
        <v>0</v>
      </c>
      <c r="AI6" s="3" t="n">
        <v>0</v>
      </c>
    </row>
    <row r="7">
      <c r="A7" s="3" t="inlineStr">
        <is>
          <t>Water + Waste</t>
        </is>
      </c>
      <c r="B7" s="3" t="n"/>
      <c r="C7" s="3" t="n"/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0</v>
      </c>
      <c r="O7" s="3" t="n">
        <v>0</v>
      </c>
      <c r="P7" s="3" t="n">
        <v>0</v>
      </c>
      <c r="Q7" s="3" t="n">
        <v>0</v>
      </c>
      <c r="R7" s="3" t="n">
        <v>0</v>
      </c>
      <c r="S7" s="3" t="n">
        <v>0</v>
      </c>
      <c r="T7" s="3" t="n">
        <v>0</v>
      </c>
      <c r="U7" s="3" t="n">
        <v>0</v>
      </c>
      <c r="V7" s="3" t="n">
        <v>0</v>
      </c>
      <c r="W7" s="3" t="n">
        <v>0</v>
      </c>
      <c r="X7" s="3" t="n">
        <v>0</v>
      </c>
      <c r="Y7" s="3" t="n">
        <v>0</v>
      </c>
      <c r="Z7" s="3" t="n">
        <v>0</v>
      </c>
      <c r="AA7" s="3" t="n">
        <v>0</v>
      </c>
      <c r="AB7" s="3" t="n">
        <v>0</v>
      </c>
      <c r="AC7" s="3" t="n">
        <v>0</v>
      </c>
      <c r="AD7" s="3" t="n">
        <v>0</v>
      </c>
      <c r="AE7" s="3" t="n">
        <v>0</v>
      </c>
      <c r="AF7" s="3" t="n">
        <v>0</v>
      </c>
      <c r="AG7" s="3" t="n">
        <v>0</v>
      </c>
      <c r="AH7" s="3" t="n">
        <v>0</v>
      </c>
      <c r="AI7" s="3" t="n">
        <v>0</v>
      </c>
    </row>
    <row r="8">
      <c r="A8" s="3" t="inlineStr">
        <is>
          <t>Agriculture</t>
        </is>
      </c>
      <c r="B8" s="3" t="n"/>
      <c r="C8" s="3" t="n"/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0</v>
      </c>
      <c r="O8" s="3" t="n">
        <v>0</v>
      </c>
      <c r="P8" s="3" t="n">
        <v>0</v>
      </c>
      <c r="Q8" s="3" t="n">
        <v>0</v>
      </c>
      <c r="R8" s="3" t="n">
        <v>0</v>
      </c>
      <c r="S8" s="3" t="n">
        <v>0</v>
      </c>
      <c r="T8" s="3" t="n">
        <v>0</v>
      </c>
      <c r="U8" s="3" t="n">
        <v>0</v>
      </c>
      <c r="V8" s="3" t="n">
        <v>0</v>
      </c>
      <c r="W8" s="3" t="n">
        <v>0</v>
      </c>
      <c r="X8" s="3" t="n">
        <v>0</v>
      </c>
      <c r="Y8" s="3" t="n">
        <v>0</v>
      </c>
      <c r="Z8" s="3" t="n">
        <v>0</v>
      </c>
      <c r="AA8" s="3" t="n">
        <v>0</v>
      </c>
      <c r="AB8" s="3" t="n">
        <v>0</v>
      </c>
      <c r="AC8" s="3" t="n">
        <v>0</v>
      </c>
      <c r="AD8" s="3" t="n">
        <v>0</v>
      </c>
      <c r="AE8" s="3" t="n">
        <v>0</v>
      </c>
      <c r="AF8" s="3" t="n">
        <v>0</v>
      </c>
      <c r="AG8" s="3" t="n">
        <v>0</v>
      </c>
      <c r="AH8" s="3" t="n">
        <v>0</v>
      </c>
      <c r="AI8" s="3" t="n">
        <v>0</v>
      </c>
    </row>
    <row r="9">
      <c r="A9" s="3" t="inlineStr">
        <is>
          <t>Other industries</t>
        </is>
      </c>
      <c r="B9" s="3" t="n"/>
      <c r="C9" s="3" t="n"/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0</v>
      </c>
      <c r="J9" s="3" t="n">
        <v>0</v>
      </c>
      <c r="K9" s="3" t="n">
        <v>0</v>
      </c>
      <c r="L9" s="3" t="n">
        <v>0</v>
      </c>
      <c r="M9" s="3" t="n">
        <v>0</v>
      </c>
      <c r="N9" s="3" t="n">
        <v>0</v>
      </c>
      <c r="O9" s="3" t="n">
        <v>0</v>
      </c>
      <c r="P9" s="3" t="n">
        <v>0</v>
      </c>
      <c r="Q9" s="3" t="n">
        <v>0</v>
      </c>
      <c r="R9" s="3" t="n">
        <v>0</v>
      </c>
      <c r="S9" s="3" t="n">
        <v>0</v>
      </c>
      <c r="T9" s="3" t="n">
        <v>0</v>
      </c>
      <c r="U9" s="3" t="n">
        <v>0</v>
      </c>
      <c r="V9" s="3" t="n">
        <v>0</v>
      </c>
      <c r="W9" s="3" t="n">
        <v>0</v>
      </c>
      <c r="X9" s="3" t="n">
        <v>0</v>
      </c>
      <c r="Y9" s="3" t="n">
        <v>0</v>
      </c>
      <c r="Z9" s="3" t="n">
        <v>0</v>
      </c>
      <c r="AA9" s="3" t="n">
        <v>0</v>
      </c>
      <c r="AB9" s="3" t="n">
        <v>0</v>
      </c>
      <c r="AC9" s="3" t="n">
        <v>0</v>
      </c>
      <c r="AD9" s="3" t="n">
        <v>0</v>
      </c>
      <c r="AE9" s="3" t="n">
        <v>0</v>
      </c>
      <c r="AF9" s="3" t="n">
        <v>0</v>
      </c>
      <c r="AG9" s="3" t="n">
        <v>0</v>
      </c>
      <c r="AH9" s="3" t="n">
        <v>0</v>
      </c>
      <c r="AI9" s="3" t="n">
        <v>0</v>
      </c>
    </row>
    <row r="10">
      <c r="A10" s="10" t="n"/>
      <c r="B10" s="10" t="n"/>
      <c r="C10" s="10" t="n"/>
      <c r="D10" s="10" t="n"/>
      <c r="E10" s="10" t="n"/>
      <c r="F10" s="10" t="n"/>
      <c r="G10" s="10" t="n"/>
      <c r="H10" s="10" t="n"/>
      <c r="I10" s="10" t="n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  <c r="U10" s="10" t="n"/>
      <c r="V10" s="10" t="n"/>
      <c r="W10" s="10" t="n"/>
      <c r="X10" s="10" t="n"/>
      <c r="Y10" s="10" t="n"/>
      <c r="Z10" s="10" t="n"/>
      <c r="AA10" s="10" t="n"/>
      <c r="AB10" s="10" t="n"/>
      <c r="AC10" s="10" t="n"/>
      <c r="AD10" s="10" t="n"/>
      <c r="AE10" s="10" t="n"/>
      <c r="AF10" s="10" t="n"/>
      <c r="AG10" s="10" t="n"/>
      <c r="AH10" s="10" t="n"/>
      <c r="AI10" s="10" t="n"/>
    </row>
    <row r="11">
      <c r="A11" s="10" t="n"/>
      <c r="B11" s="10" t="n"/>
      <c r="C11" s="10" t="n"/>
      <c r="D11" s="10" t="n"/>
      <c r="E11" s="10" t="n"/>
      <c r="F11" s="10" t="n"/>
      <c r="G11" s="10" t="n"/>
      <c r="H11" s="10" t="n"/>
      <c r="I11" s="10" t="n"/>
      <c r="J11" s="10" t="n"/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  <c r="U11" s="10" t="n"/>
      <c r="V11" s="10" t="n"/>
      <c r="W11" s="10" t="n"/>
      <c r="X11" s="10" t="n"/>
      <c r="Y11" s="10" t="n"/>
      <c r="Z11" s="10" t="n"/>
      <c r="AA11" s="10" t="n"/>
      <c r="AB11" s="10" t="n"/>
      <c r="AC11" s="10" t="n"/>
      <c r="AD11" s="10" t="n"/>
      <c r="AE11" s="10" t="n"/>
      <c r="AF11" s="10" t="n"/>
      <c r="AG11" s="10" t="n"/>
      <c r="AH11" s="10" t="n"/>
      <c r="AI11" s="10" t="n"/>
    </row>
    <row r="12">
      <c r="A12" s="10" t="n"/>
      <c r="B12" s="10" t="n"/>
      <c r="C12" s="10" t="n"/>
      <c r="D12" s="10" t="n"/>
      <c r="E12" s="10" t="n"/>
      <c r="F12" s="10" t="n"/>
      <c r="G12" s="10" t="n"/>
      <c r="H12" s="10" t="n"/>
      <c r="I12" s="10" t="n"/>
      <c r="J12" s="10" t="n"/>
      <c r="K12" s="10" t="n"/>
      <c r="L12" s="10" t="n"/>
      <c r="M12" s="10" t="n"/>
      <c r="N12" s="10" t="n"/>
      <c r="O12" s="10" t="n"/>
      <c r="P12" s="10" t="n"/>
      <c r="Q12" s="10" t="n"/>
      <c r="R12" s="10" t="n"/>
      <c r="S12" s="10" t="n"/>
      <c r="T12" s="10" t="n"/>
      <c r="U12" s="10" t="n"/>
      <c r="V12" s="10" t="n"/>
      <c r="W12" s="10" t="n"/>
      <c r="X12" s="10" t="n"/>
      <c r="Y12" s="10" t="n"/>
      <c r="Z12" s="10" t="n"/>
      <c r="AA12" s="10" t="n"/>
      <c r="AB12" s="10" t="n"/>
      <c r="AC12" s="10" t="n"/>
      <c r="AD12" s="10" t="n"/>
      <c r="AE12" s="10" t="n"/>
      <c r="AF12" s="10" t="n"/>
      <c r="AG12" s="10" t="n"/>
      <c r="AH12" s="10" t="n"/>
      <c r="AI12" s="10" t="n"/>
    </row>
    <row r="13">
      <c r="A13" s="10" t="n"/>
      <c r="B13" s="10" t="n"/>
      <c r="C13" s="10" t="n"/>
      <c r="D13" s="10" t="n"/>
      <c r="E13" s="10" t="n"/>
      <c r="F13" s="10" t="n"/>
      <c r="G13" s="10" t="n"/>
      <c r="H13" s="10" t="n"/>
      <c r="I13" s="10" t="n"/>
      <c r="J13" s="10" t="n"/>
      <c r="K13" s="10" t="n"/>
      <c r="L13" s="10" t="n"/>
      <c r="M13" s="10" t="n"/>
      <c r="N13" s="10" t="n"/>
      <c r="O13" s="10" t="n"/>
      <c r="P13" s="10" t="n"/>
      <c r="Q13" s="10" t="n"/>
      <c r="R13" s="10" t="n"/>
      <c r="S13" s="10" t="n"/>
      <c r="T13" s="10" t="n"/>
      <c r="U13" s="10" t="n"/>
      <c r="V13" s="10" t="n"/>
      <c r="W13" s="10" t="n"/>
      <c r="X13" s="10" t="n"/>
      <c r="Y13" s="10" t="n"/>
      <c r="Z13" s="10" t="n"/>
      <c r="AA13" s="10" t="n"/>
      <c r="AB13" s="10" t="n"/>
      <c r="AC13" s="10" t="n"/>
      <c r="AD13" s="10" t="n"/>
      <c r="AE13" s="10" t="n"/>
      <c r="AF13" s="10" t="n"/>
      <c r="AG13" s="10" t="n"/>
      <c r="AH13" s="10" t="n"/>
      <c r="AI13" s="10" t="n"/>
    </row>
    <row r="14">
      <c r="A14" s="10" t="n"/>
      <c r="B14" s="10" t="n"/>
      <c r="C14" s="10" t="n"/>
      <c r="D14" s="10" t="n"/>
      <c r="E14" s="10" t="n"/>
      <c r="F14" s="10" t="n"/>
      <c r="G14" s="10" t="n"/>
      <c r="H14" s="10" t="n"/>
      <c r="I14" s="10" t="n"/>
      <c r="J14" s="10" t="n"/>
      <c r="K14" s="10" t="n"/>
      <c r="L14" s="10" t="n"/>
      <c r="M14" s="10" t="n"/>
      <c r="N14" s="10" t="n"/>
      <c r="O14" s="10" t="n"/>
      <c r="P14" s="10" t="n"/>
      <c r="Q14" s="10" t="n"/>
      <c r="R14" s="10" t="n"/>
      <c r="S14" s="10" t="n"/>
      <c r="T14" s="10" t="n"/>
      <c r="U14" s="10" t="n"/>
      <c r="V14" s="10" t="n"/>
      <c r="W14" s="10" t="n"/>
      <c r="X14" s="10" t="n"/>
      <c r="Y14" s="10" t="n"/>
      <c r="Z14" s="10" t="n"/>
      <c r="AA14" s="10" t="n"/>
      <c r="AB14" s="10" t="n"/>
      <c r="AC14" s="10" t="n"/>
      <c r="AD14" s="10" t="n"/>
      <c r="AE14" s="10" t="n"/>
      <c r="AF14" s="10" t="n"/>
      <c r="AG14" s="10" t="n"/>
      <c r="AH14" s="10" t="n"/>
      <c r="AI14" s="10" t="n"/>
    </row>
    <row r="15">
      <c r="A15" s="10" t="n"/>
      <c r="B15" s="10" t="n"/>
      <c r="C15" s="10" t="n"/>
      <c r="D15" s="10" t="n"/>
      <c r="E15" s="10" t="n"/>
      <c r="F15" s="10" t="n"/>
      <c r="G15" s="10" t="n"/>
      <c r="H15" s="10" t="n"/>
      <c r="I15" s="10" t="n"/>
      <c r="J15" s="10" t="n"/>
      <c r="K15" s="10" t="n"/>
      <c r="L15" s="10" t="n"/>
      <c r="M15" s="10" t="n"/>
      <c r="N15" s="10" t="n"/>
      <c r="O15" s="10" t="n"/>
      <c r="P15" s="10" t="n"/>
      <c r="Q15" s="10" t="n"/>
      <c r="R15" s="10" t="n"/>
      <c r="S15" s="10" t="n"/>
      <c r="T15" s="10" t="n"/>
      <c r="U15" s="10" t="n"/>
      <c r="V15" s="10" t="n"/>
      <c r="W15" s="10" t="n"/>
      <c r="X15" s="10" t="n"/>
      <c r="Y15" s="10" t="n"/>
      <c r="Z15" s="10" t="n"/>
      <c r="AA15" s="10" t="n"/>
      <c r="AB15" s="10" t="n"/>
      <c r="AC15" s="10" t="n"/>
      <c r="AD15" s="10" t="n"/>
      <c r="AE15" s="10" t="n"/>
      <c r="AF15" s="10" t="n"/>
      <c r="AG15" s="10" t="n"/>
      <c r="AH15" s="10" t="n"/>
      <c r="AI15" s="10" t="n"/>
    </row>
    <row r="16">
      <c r="A16" s="10" t="n"/>
      <c r="B16" s="10" t="n"/>
      <c r="C16" s="10" t="n"/>
      <c r="D16" s="10" t="n"/>
      <c r="E16" s="10" t="n"/>
      <c r="F16" s="10" t="n"/>
      <c r="G16" s="10" t="n"/>
      <c r="H16" s="10" t="n"/>
      <c r="I16" s="10" t="n"/>
      <c r="J16" s="10" t="n"/>
      <c r="K16" s="10" t="n"/>
      <c r="L16" s="10" t="n"/>
      <c r="M16" s="10" t="n"/>
      <c r="N16" s="10" t="n"/>
      <c r="O16" s="10" t="n"/>
      <c r="P16" s="10" t="n"/>
      <c r="Q16" s="10" t="n"/>
      <c r="R16" s="10" t="n"/>
      <c r="S16" s="10" t="n"/>
      <c r="T16" s="10" t="n"/>
      <c r="U16" s="10" t="n"/>
      <c r="V16" s="10" t="n"/>
      <c r="W16" s="10" t="n"/>
      <c r="X16" s="10" t="n"/>
      <c r="Y16" s="10" t="n"/>
      <c r="Z16" s="10" t="n"/>
      <c r="AA16" s="10" t="n"/>
      <c r="AB16" s="10" t="n"/>
      <c r="AC16" s="10" t="n"/>
      <c r="AD16" s="10" t="n"/>
      <c r="AE16" s="10" t="n"/>
      <c r="AF16" s="10" t="n"/>
      <c r="AG16" s="10" t="n"/>
      <c r="AH16" s="10" t="n"/>
      <c r="AI16" s="10" t="n"/>
    </row>
    <row r="17">
      <c r="A17" s="10" t="n"/>
      <c r="B17" s="10" t="n"/>
      <c r="C17" s="10" t="n"/>
      <c r="D17" s="10" t="n"/>
      <c r="E17" s="10" t="n"/>
      <c r="F17" s="10" t="n"/>
      <c r="G17" s="10" t="n"/>
      <c r="H17" s="10" t="n"/>
      <c r="I17" s="10" t="n"/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0" t="n"/>
      <c r="X17" s="10" t="n"/>
      <c r="Y17" s="10" t="n"/>
      <c r="Z17" s="10" t="n"/>
      <c r="AA17" s="10" t="n"/>
      <c r="AB17" s="10" t="n"/>
      <c r="AC17" s="10" t="n"/>
      <c r="AD17" s="10" t="n"/>
      <c r="AE17" s="10" t="n"/>
      <c r="AF17" s="10" t="n"/>
      <c r="AG17" s="10" t="n"/>
      <c r="AH17" s="10" t="n"/>
      <c r="AI17" s="10" t="n"/>
    </row>
    <row r="18">
      <c r="A18" s="10" t="n"/>
      <c r="B18" s="10" t="n"/>
      <c r="C18" s="10" t="n"/>
      <c r="D18" s="10" t="n"/>
      <c r="E18" s="10" t="n"/>
      <c r="F18" s="10" t="n"/>
      <c r="G18" s="10" t="n"/>
      <c r="H18" s="10" t="n"/>
      <c r="I18" s="10" t="n"/>
      <c r="J18" s="10" t="n"/>
      <c r="K18" s="10" t="n"/>
      <c r="L18" s="10" t="n"/>
      <c r="M18" s="10" t="n"/>
      <c r="N18" s="10" t="n"/>
      <c r="O18" s="10" t="n"/>
      <c r="P18" s="10" t="n"/>
      <c r="Q18" s="10" t="n"/>
      <c r="R18" s="10" t="n"/>
      <c r="S18" s="10" t="n"/>
      <c r="T18" s="10" t="n"/>
      <c r="U18" s="10" t="n"/>
      <c r="V18" s="10" t="n"/>
      <c r="W18" s="10" t="n"/>
      <c r="X18" s="10" t="n"/>
      <c r="Y18" s="10" t="n"/>
      <c r="Z18" s="10" t="n"/>
      <c r="AA18" s="10" t="n"/>
      <c r="AB18" s="10" t="n"/>
      <c r="AC18" s="10" t="n"/>
      <c r="AD18" s="10" t="n"/>
      <c r="AE18" s="10" t="n"/>
      <c r="AF18" s="10" t="n"/>
      <c r="AG18" s="10" t="n"/>
      <c r="AH18" s="10" t="n"/>
      <c r="AI18" s="10" t="n"/>
    </row>
    <row r="19">
      <c r="A19" s="10" t="n"/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</row>
    <row r="20">
      <c r="A20" s="10" t="n"/>
      <c r="B20" s="10" t="n"/>
      <c r="C20" s="10" t="n"/>
      <c r="D20" s="10" t="n"/>
      <c r="E20" s="10" t="n"/>
      <c r="F20" s="10" t="n"/>
      <c r="G20" s="10" t="n"/>
      <c r="H20" s="10" t="n"/>
      <c r="I20" s="10" t="n"/>
      <c r="J20" s="10" t="n"/>
      <c r="K20" s="10" t="n"/>
      <c r="L20" s="10" t="n"/>
      <c r="M20" s="10" t="n"/>
      <c r="N20" s="10" t="n"/>
      <c r="O20" s="10" t="n"/>
      <c r="P20" s="10" t="n"/>
      <c r="Q20" s="10" t="n"/>
      <c r="R20" s="10" t="n"/>
      <c r="S20" s="10" t="n"/>
      <c r="T20" s="10" t="n"/>
      <c r="U20" s="10" t="n"/>
      <c r="V20" s="10" t="n"/>
      <c r="W20" s="10" t="n"/>
      <c r="X20" s="10" t="n"/>
      <c r="Y20" s="10" t="n"/>
      <c r="Z20" s="10" t="n"/>
      <c r="AA20" s="10" t="n"/>
      <c r="AB20" s="10" t="n"/>
      <c r="AC20" s="10" t="n"/>
      <c r="AD20" s="10" t="n"/>
      <c r="AE20" s="10" t="n"/>
      <c r="AF20" s="10" t="n"/>
      <c r="AG20" s="10" t="n"/>
      <c r="AH20" s="10" t="n"/>
      <c r="AI20" s="10" t="n"/>
    </row>
    <row r="21" ht="15.75" customHeight="1" s="120">
      <c r="A21" s="10" t="n"/>
      <c r="B21" s="10" t="n"/>
      <c r="C21" s="10" t="n"/>
      <c r="D21" s="10" t="n"/>
      <c r="E21" s="10" t="n"/>
      <c r="F21" s="10" t="n"/>
      <c r="G21" s="10" t="n"/>
      <c r="H21" s="10" t="n"/>
      <c r="I21" s="10" t="n"/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0" t="n"/>
      <c r="X21" s="10" t="n"/>
      <c r="Y21" s="10" t="n"/>
      <c r="Z21" s="10" t="n"/>
      <c r="AA21" s="10" t="n"/>
      <c r="AB21" s="10" t="n"/>
      <c r="AC21" s="10" t="n"/>
      <c r="AD21" s="10" t="n"/>
      <c r="AE21" s="10" t="n"/>
      <c r="AF21" s="10" t="n"/>
      <c r="AG21" s="10" t="n"/>
      <c r="AH21" s="10" t="n"/>
      <c r="AI21" s="10" t="n"/>
    </row>
    <row r="22" ht="15.75" customHeight="1" s="120">
      <c r="A22" s="10" t="n"/>
      <c r="B22" s="10" t="n"/>
      <c r="C22" s="10" t="n"/>
      <c r="D22" s="10" t="n"/>
      <c r="E22" s="10" t="n"/>
      <c r="F22" s="10" t="n"/>
      <c r="G22" s="10" t="n"/>
      <c r="H22" s="10" t="n"/>
      <c r="I22" s="10" t="n"/>
      <c r="J22" s="10" t="n"/>
      <c r="K22" s="10" t="n"/>
      <c r="L22" s="10" t="n"/>
      <c r="M22" s="10" t="n"/>
      <c r="N22" s="10" t="n"/>
      <c r="O22" s="10" t="n"/>
      <c r="P22" s="10" t="n"/>
      <c r="Q22" s="10" t="n"/>
      <c r="R22" s="10" t="n"/>
      <c r="S22" s="10" t="n"/>
      <c r="T22" s="10" t="n"/>
      <c r="U22" s="10" t="n"/>
      <c r="V22" s="10" t="n"/>
      <c r="W22" s="10" t="n"/>
      <c r="X22" s="10" t="n"/>
      <c r="Y22" s="10" t="n"/>
      <c r="Z22" s="10" t="n"/>
      <c r="AA22" s="10" t="n"/>
      <c r="AB22" s="10" t="n"/>
      <c r="AC22" s="10" t="n"/>
      <c r="AD22" s="10" t="n"/>
      <c r="AE22" s="10" t="n"/>
      <c r="AF22" s="10" t="n"/>
      <c r="AG22" s="10" t="n"/>
      <c r="AH22" s="10" t="n"/>
      <c r="AI22" s="10" t="n"/>
    </row>
    <row r="23" ht="15.75" customHeight="1" s="120">
      <c r="A23" s="10" t="n"/>
      <c r="B23" s="10" t="n"/>
      <c r="C23" s="10" t="n"/>
      <c r="D23" s="10" t="n"/>
      <c r="E23" s="10" t="n"/>
      <c r="F23" s="10" t="n"/>
      <c r="G23" s="10" t="n"/>
      <c r="H23" s="10" t="n"/>
      <c r="I23" s="10" t="n"/>
      <c r="J23" s="10" t="n"/>
      <c r="K23" s="10" t="n"/>
      <c r="L23" s="10" t="n"/>
      <c r="M23" s="10" t="n"/>
      <c r="N23" s="10" t="n"/>
      <c r="O23" s="10" t="n"/>
      <c r="P23" s="10" t="n"/>
      <c r="Q23" s="10" t="n"/>
      <c r="R23" s="10" t="n"/>
      <c r="S23" s="10" t="n"/>
      <c r="T23" s="10" t="n"/>
      <c r="U23" s="10" t="n"/>
      <c r="V23" s="10" t="n"/>
      <c r="W23" s="10" t="n"/>
      <c r="X23" s="10" t="n"/>
      <c r="Y23" s="10" t="n"/>
      <c r="Z23" s="10" t="n"/>
      <c r="AA23" s="10" t="n"/>
      <c r="AB23" s="10" t="n"/>
      <c r="AC23" s="10" t="n"/>
      <c r="AD23" s="10" t="n"/>
      <c r="AE23" s="10" t="n"/>
      <c r="AF23" s="10" t="n"/>
      <c r="AG23" s="10" t="n"/>
      <c r="AH23" s="10" t="n"/>
      <c r="AI23" s="10" t="n"/>
    </row>
    <row r="24" ht="15.75" customHeight="1" s="120">
      <c r="A24" s="10" t="n"/>
      <c r="B24" s="10" t="n"/>
      <c r="C24" s="10" t="n"/>
      <c r="D24" s="10" t="n"/>
      <c r="E24" s="10" t="n"/>
      <c r="F24" s="10" t="n"/>
      <c r="G24" s="10" t="n"/>
      <c r="H24" s="10" t="n"/>
      <c r="I24" s="10" t="n"/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0" t="n"/>
      <c r="X24" s="10" t="n"/>
      <c r="Y24" s="10" t="n"/>
      <c r="Z24" s="10" t="n"/>
      <c r="AA24" s="10" t="n"/>
      <c r="AB24" s="10" t="n"/>
      <c r="AC24" s="10" t="n"/>
      <c r="AD24" s="10" t="n"/>
      <c r="AE24" s="10" t="n"/>
      <c r="AF24" s="10" t="n"/>
      <c r="AG24" s="10" t="n"/>
      <c r="AH24" s="10" t="n"/>
      <c r="AI24" s="10" t="n"/>
    </row>
    <row r="25" ht="15.75" customHeight="1" s="120">
      <c r="A25" s="10" t="n"/>
      <c r="B25" s="10" t="n"/>
      <c r="C25" s="10" t="n"/>
      <c r="D25" s="10" t="n"/>
      <c r="E25" s="10" t="n"/>
      <c r="F25" s="10" t="n"/>
      <c r="G25" s="10" t="n"/>
      <c r="H25" s="10" t="n"/>
      <c r="I25" s="10" t="n"/>
      <c r="J25" s="10" t="n"/>
      <c r="K25" s="10" t="n"/>
      <c r="L25" s="10" t="n"/>
      <c r="M25" s="10" t="n"/>
      <c r="N25" s="10" t="n"/>
      <c r="O25" s="10" t="n"/>
      <c r="P25" s="10" t="n"/>
      <c r="Q25" s="10" t="n"/>
      <c r="R25" s="10" t="n"/>
      <c r="S25" s="10" t="n"/>
      <c r="T25" s="10" t="n"/>
      <c r="U25" s="10" t="n"/>
      <c r="V25" s="10" t="n"/>
      <c r="W25" s="10" t="n"/>
      <c r="X25" s="10" t="n"/>
      <c r="Y25" s="10" t="n"/>
      <c r="Z25" s="10" t="n"/>
      <c r="AA25" s="10" t="n"/>
      <c r="AB25" s="10" t="n"/>
      <c r="AC25" s="10" t="n"/>
      <c r="AD25" s="10" t="n"/>
      <c r="AE25" s="10" t="n"/>
      <c r="AF25" s="10" t="n"/>
      <c r="AG25" s="10" t="n"/>
      <c r="AH25" s="10" t="n"/>
      <c r="AI25" s="10" t="n"/>
    </row>
    <row r="26" ht="15.75" customHeight="1" s="120">
      <c r="A26" s="10" t="n"/>
      <c r="B26" s="10" t="n"/>
      <c r="C26" s="10" t="n"/>
      <c r="D26" s="10" t="n"/>
      <c r="E26" s="10" t="n"/>
      <c r="F26" s="10" t="n"/>
      <c r="G26" s="10" t="n"/>
      <c r="H26" s="10" t="n"/>
      <c r="I26" s="10" t="n"/>
      <c r="J26" s="10" t="n"/>
      <c r="K26" s="10" t="n"/>
      <c r="L26" s="10" t="n"/>
      <c r="M26" s="10" t="n"/>
      <c r="N26" s="10" t="n"/>
      <c r="O26" s="10" t="n"/>
      <c r="P26" s="10" t="n"/>
      <c r="Q26" s="10" t="n"/>
      <c r="R26" s="10" t="n"/>
      <c r="S26" s="10" t="n"/>
      <c r="T26" s="10" t="n"/>
      <c r="U26" s="10" t="n"/>
      <c r="V26" s="10" t="n"/>
      <c r="W26" s="10" t="n"/>
      <c r="X26" s="10" t="n"/>
      <c r="Y26" s="10" t="n"/>
      <c r="Z26" s="10" t="n"/>
      <c r="AA26" s="10" t="n"/>
      <c r="AB26" s="10" t="n"/>
      <c r="AC26" s="10" t="n"/>
      <c r="AD26" s="10" t="n"/>
      <c r="AE26" s="10" t="n"/>
      <c r="AF26" s="10" t="n"/>
      <c r="AG26" s="10" t="n"/>
      <c r="AH26" s="10" t="n"/>
      <c r="AI26" s="10" t="n"/>
    </row>
    <row r="27" ht="15.75" customHeight="1" s="120">
      <c r="A27" s="10" t="n"/>
      <c r="B27" s="10" t="n"/>
      <c r="C27" s="10" t="n"/>
      <c r="D27" s="10" t="n"/>
      <c r="E27" s="10" t="n"/>
      <c r="F27" s="10" t="n"/>
      <c r="G27" s="10" t="n"/>
      <c r="H27" s="10" t="n"/>
      <c r="I27" s="10" t="n"/>
      <c r="J27" s="10" t="n"/>
      <c r="K27" s="10" t="n"/>
      <c r="L27" s="10" t="n"/>
      <c r="M27" s="10" t="n"/>
      <c r="N27" s="10" t="n"/>
      <c r="O27" s="10" t="n"/>
      <c r="P27" s="10" t="n"/>
      <c r="Q27" s="10" t="n"/>
      <c r="R27" s="10" t="n"/>
      <c r="S27" s="10" t="n"/>
      <c r="T27" s="10" t="n"/>
      <c r="U27" s="10" t="n"/>
      <c r="V27" s="10" t="n"/>
      <c r="W27" s="10" t="n"/>
      <c r="X27" s="10" t="n"/>
      <c r="Y27" s="10" t="n"/>
      <c r="Z27" s="10" t="n"/>
      <c r="AA27" s="10" t="n"/>
      <c r="AB27" s="10" t="n"/>
      <c r="AC27" s="10" t="n"/>
      <c r="AD27" s="10" t="n"/>
      <c r="AE27" s="10" t="n"/>
      <c r="AF27" s="10" t="n"/>
      <c r="AG27" s="10" t="n"/>
      <c r="AH27" s="10" t="n"/>
      <c r="AI27" s="10" t="n"/>
    </row>
    <row r="28" ht="15.75" customHeight="1" s="120">
      <c r="A28" s="10" t="n"/>
      <c r="B28" s="10" t="n"/>
      <c r="C28" s="10" t="n"/>
      <c r="D28" s="10" t="n"/>
      <c r="E28" s="10" t="n"/>
      <c r="F28" s="10" t="n"/>
      <c r="G28" s="10" t="n"/>
      <c r="H28" s="10" t="n"/>
      <c r="I28" s="10" t="n"/>
      <c r="J28" s="10" t="n"/>
      <c r="K28" s="10" t="n"/>
      <c r="L28" s="10" t="n"/>
      <c r="M28" s="10" t="n"/>
      <c r="N28" s="10" t="n"/>
      <c r="O28" s="10" t="n"/>
      <c r="P28" s="10" t="n"/>
      <c r="Q28" s="10" t="n"/>
      <c r="R28" s="10" t="n"/>
      <c r="S28" s="10" t="n"/>
      <c r="T28" s="10" t="n"/>
      <c r="U28" s="10" t="n"/>
      <c r="V28" s="10" t="n"/>
      <c r="W28" s="10" t="n"/>
      <c r="X28" s="10" t="n"/>
      <c r="Y28" s="10" t="n"/>
      <c r="Z28" s="10" t="n"/>
      <c r="AA28" s="10" t="n"/>
      <c r="AB28" s="10" t="n"/>
      <c r="AC28" s="10" t="n"/>
      <c r="AD28" s="10" t="n"/>
      <c r="AE28" s="10" t="n"/>
      <c r="AF28" s="10" t="n"/>
      <c r="AG28" s="10" t="n"/>
      <c r="AH28" s="10" t="n"/>
      <c r="AI28" s="10" t="n"/>
    </row>
    <row r="29" ht="15.75" customHeight="1" s="120">
      <c r="A29" s="10" t="n"/>
      <c r="B29" s="10" t="n"/>
      <c r="C29" s="10" t="n"/>
      <c r="D29" s="10" t="n"/>
      <c r="E29" s="10" t="n"/>
      <c r="F29" s="10" t="n"/>
      <c r="G29" s="10" t="n"/>
      <c r="H29" s="10" t="n"/>
      <c r="I29" s="10" t="n"/>
      <c r="J29" s="10" t="n"/>
      <c r="K29" s="10" t="n"/>
      <c r="L29" s="10" t="n"/>
      <c r="M29" s="10" t="n"/>
      <c r="N29" s="10" t="n"/>
      <c r="O29" s="10" t="n"/>
      <c r="P29" s="10" t="n"/>
      <c r="Q29" s="10" t="n"/>
      <c r="R29" s="10" t="n"/>
      <c r="S29" s="10" t="n"/>
      <c r="T29" s="10" t="n"/>
      <c r="U29" s="10" t="n"/>
      <c r="V29" s="10" t="n"/>
      <c r="W29" s="10" t="n"/>
      <c r="X29" s="10" t="n"/>
      <c r="Y29" s="10" t="n"/>
      <c r="Z29" s="10" t="n"/>
      <c r="AA29" s="10" t="n"/>
      <c r="AB29" s="10" t="n"/>
      <c r="AC29" s="10" t="n"/>
      <c r="AD29" s="10" t="n"/>
      <c r="AE29" s="10" t="n"/>
      <c r="AF29" s="10" t="n"/>
      <c r="AG29" s="10" t="n"/>
      <c r="AH29" s="10" t="n"/>
      <c r="AI29" s="10" t="n"/>
    </row>
    <row r="30" ht="15.75" customHeight="1" s="120">
      <c r="A30" s="10" t="n"/>
      <c r="B30" s="10" t="n"/>
      <c r="C30" s="10" t="n"/>
      <c r="D30" s="10" t="n"/>
      <c r="E30" s="10" t="n"/>
      <c r="F30" s="10" t="n"/>
      <c r="G30" s="10" t="n"/>
      <c r="H30" s="10" t="n"/>
      <c r="I30" s="10" t="n"/>
      <c r="J30" s="10" t="n"/>
      <c r="K30" s="10" t="n"/>
      <c r="L30" s="10" t="n"/>
      <c r="M30" s="10" t="n"/>
      <c r="N30" s="10" t="n"/>
      <c r="O30" s="10" t="n"/>
      <c r="P30" s="10" t="n"/>
      <c r="Q30" s="10" t="n"/>
      <c r="R30" s="10" t="n"/>
      <c r="S30" s="10" t="n"/>
      <c r="T30" s="10" t="n"/>
      <c r="U30" s="10" t="n"/>
      <c r="V30" s="10" t="n"/>
      <c r="W30" s="10" t="n"/>
      <c r="X30" s="10" t="n"/>
      <c r="Y30" s="10" t="n"/>
      <c r="Z30" s="10" t="n"/>
      <c r="AA30" s="10" t="n"/>
      <c r="AB30" s="10" t="n"/>
      <c r="AC30" s="10" t="n"/>
      <c r="AD30" s="10" t="n"/>
      <c r="AE30" s="10" t="n"/>
      <c r="AF30" s="10" t="n"/>
      <c r="AG30" s="10" t="n"/>
      <c r="AH30" s="10" t="n"/>
      <c r="AI30" s="10" t="n"/>
    </row>
    <row r="31" ht="15.75" customHeight="1" s="120">
      <c r="A31" s="10" t="n"/>
      <c r="B31" s="10" t="n"/>
      <c r="C31" s="10" t="n"/>
      <c r="D31" s="10" t="n"/>
      <c r="E31" s="10" t="n"/>
      <c r="F31" s="10" t="n"/>
      <c r="G31" s="10" t="n"/>
      <c r="H31" s="10" t="n"/>
      <c r="I31" s="10" t="n"/>
      <c r="J31" s="10" t="n"/>
      <c r="K31" s="10" t="n"/>
      <c r="L31" s="10" t="n"/>
      <c r="M31" s="10" t="n"/>
      <c r="N31" s="10" t="n"/>
      <c r="O31" s="10" t="n"/>
      <c r="P31" s="10" t="n"/>
      <c r="Q31" s="10" t="n"/>
      <c r="R31" s="10" t="n"/>
      <c r="S31" s="10" t="n"/>
      <c r="T31" s="10" t="n"/>
      <c r="U31" s="10" t="n"/>
      <c r="V31" s="10" t="n"/>
      <c r="W31" s="10" t="n"/>
      <c r="X31" s="10" t="n"/>
      <c r="Y31" s="10" t="n"/>
      <c r="Z31" s="10" t="n"/>
      <c r="AA31" s="10" t="n"/>
      <c r="AB31" s="10" t="n"/>
      <c r="AC31" s="10" t="n"/>
      <c r="AD31" s="10" t="n"/>
      <c r="AE31" s="10" t="n"/>
      <c r="AF31" s="10" t="n"/>
      <c r="AG31" s="10" t="n"/>
      <c r="AH31" s="10" t="n"/>
      <c r="AI31" s="10" t="n"/>
    </row>
    <row r="32" ht="15.75" customHeight="1" s="120">
      <c r="A32" s="10" t="n"/>
      <c r="B32" s="10" t="n"/>
      <c r="C32" s="10" t="n"/>
      <c r="D32" s="10" t="n"/>
      <c r="E32" s="10" t="n"/>
      <c r="F32" s="10" t="n"/>
      <c r="G32" s="10" t="n"/>
      <c r="H32" s="10" t="n"/>
      <c r="I32" s="10" t="n"/>
      <c r="J32" s="10" t="n"/>
      <c r="K32" s="10" t="n"/>
      <c r="L32" s="10" t="n"/>
      <c r="M32" s="10" t="n"/>
      <c r="N32" s="10" t="n"/>
      <c r="O32" s="10" t="n"/>
      <c r="P32" s="10" t="n"/>
      <c r="Q32" s="10" t="n"/>
      <c r="R32" s="10" t="n"/>
      <c r="S32" s="10" t="n"/>
      <c r="T32" s="10" t="n"/>
      <c r="U32" s="10" t="n"/>
      <c r="V32" s="10" t="n"/>
      <c r="W32" s="10" t="n"/>
      <c r="X32" s="10" t="n"/>
      <c r="Y32" s="10" t="n"/>
      <c r="Z32" s="10" t="n"/>
      <c r="AA32" s="10" t="n"/>
      <c r="AB32" s="10" t="n"/>
      <c r="AC32" s="10" t="n"/>
      <c r="AD32" s="10" t="n"/>
      <c r="AE32" s="10" t="n"/>
      <c r="AF32" s="10" t="n"/>
      <c r="AG32" s="10" t="n"/>
      <c r="AH32" s="10" t="n"/>
      <c r="AI32" s="10" t="n"/>
    </row>
    <row r="33" ht="15.75" customHeight="1" s="120">
      <c r="A33" s="10" t="n"/>
      <c r="B33" s="10" t="n"/>
      <c r="C33" s="10" t="n"/>
      <c r="D33" s="10" t="n"/>
      <c r="E33" s="10" t="n"/>
      <c r="F33" s="10" t="n"/>
      <c r="G33" s="10" t="n"/>
      <c r="H33" s="10" t="n"/>
      <c r="I33" s="10" t="n"/>
      <c r="J33" s="10" t="n"/>
      <c r="K33" s="10" t="n"/>
      <c r="L33" s="10" t="n"/>
      <c r="M33" s="10" t="n"/>
      <c r="N33" s="10" t="n"/>
      <c r="O33" s="10" t="n"/>
      <c r="P33" s="10" t="n"/>
      <c r="Q33" s="10" t="n"/>
      <c r="R33" s="10" t="n"/>
      <c r="S33" s="10" t="n"/>
      <c r="T33" s="10" t="n"/>
      <c r="U33" s="10" t="n"/>
      <c r="V33" s="10" t="n"/>
      <c r="W33" s="10" t="n"/>
      <c r="X33" s="10" t="n"/>
      <c r="Y33" s="10" t="n"/>
      <c r="Z33" s="10" t="n"/>
      <c r="AA33" s="10" t="n"/>
      <c r="AB33" s="10" t="n"/>
      <c r="AC33" s="10" t="n"/>
      <c r="AD33" s="10" t="n"/>
      <c r="AE33" s="10" t="n"/>
      <c r="AF33" s="10" t="n"/>
      <c r="AG33" s="10" t="n"/>
      <c r="AH33" s="10" t="n"/>
      <c r="AI33" s="10" t="n"/>
    </row>
    <row r="34" ht="15.75" customHeight="1" s="120">
      <c r="A34" s="10" t="n"/>
      <c r="B34" s="10" t="n"/>
      <c r="C34" s="10" t="n"/>
      <c r="D34" s="10" t="n"/>
      <c r="E34" s="10" t="n"/>
      <c r="F34" s="10" t="n"/>
      <c r="G34" s="10" t="n"/>
      <c r="H34" s="10" t="n"/>
      <c r="I34" s="10" t="n"/>
      <c r="J34" s="10" t="n"/>
      <c r="K34" s="10" t="n"/>
      <c r="L34" s="10" t="n"/>
      <c r="M34" s="10" t="n"/>
      <c r="N34" s="10" t="n"/>
      <c r="O34" s="10" t="n"/>
      <c r="P34" s="10" t="n"/>
      <c r="Q34" s="10" t="n"/>
      <c r="R34" s="10" t="n"/>
      <c r="S34" s="10" t="n"/>
      <c r="T34" s="10" t="n"/>
      <c r="U34" s="10" t="n"/>
      <c r="V34" s="10" t="n"/>
      <c r="W34" s="10" t="n"/>
      <c r="X34" s="10" t="n"/>
      <c r="Y34" s="10" t="n"/>
      <c r="Z34" s="10" t="n"/>
      <c r="AA34" s="10" t="n"/>
      <c r="AB34" s="10" t="n"/>
      <c r="AC34" s="10" t="n"/>
      <c r="AD34" s="10" t="n"/>
      <c r="AE34" s="10" t="n"/>
      <c r="AF34" s="10" t="n"/>
      <c r="AG34" s="10" t="n"/>
      <c r="AH34" s="10" t="n"/>
      <c r="AI34" s="10" t="n"/>
    </row>
    <row r="35" ht="15.75" customHeight="1" s="120">
      <c r="A35" s="10" t="n"/>
      <c r="B35" s="10" t="n"/>
      <c r="C35" s="10" t="n"/>
      <c r="D35" s="10" t="n"/>
      <c r="E35" s="10" t="n"/>
      <c r="F35" s="10" t="n"/>
      <c r="G35" s="10" t="n"/>
      <c r="H35" s="10" t="n"/>
      <c r="I35" s="10" t="n"/>
      <c r="J35" s="10" t="n"/>
      <c r="K35" s="10" t="n"/>
      <c r="L35" s="10" t="n"/>
      <c r="M35" s="10" t="n"/>
      <c r="N35" s="10" t="n"/>
      <c r="O35" s="10" t="n"/>
      <c r="P35" s="10" t="n"/>
      <c r="Q35" s="10" t="n"/>
      <c r="R35" s="10" t="n"/>
      <c r="S35" s="10" t="n"/>
      <c r="T35" s="10" t="n"/>
      <c r="U35" s="10" t="n"/>
      <c r="V35" s="10" t="n"/>
      <c r="W35" s="10" t="n"/>
      <c r="X35" s="10" t="n"/>
      <c r="Y35" s="10" t="n"/>
      <c r="Z35" s="10" t="n"/>
      <c r="AA35" s="10" t="n"/>
      <c r="AB35" s="10" t="n"/>
      <c r="AC35" s="10" t="n"/>
      <c r="AD35" s="10" t="n"/>
      <c r="AE35" s="10" t="n"/>
      <c r="AF35" s="10" t="n"/>
      <c r="AG35" s="10" t="n"/>
      <c r="AH35" s="10" t="n"/>
      <c r="AI35" s="10" t="n"/>
    </row>
    <row r="36" ht="15.75" customHeight="1" s="120">
      <c r="A36" s="10" t="n"/>
      <c r="B36" s="10" t="n"/>
      <c r="C36" s="10" t="n"/>
      <c r="D36" s="10" t="n"/>
      <c r="E36" s="10" t="n"/>
      <c r="F36" s="10" t="n"/>
      <c r="G36" s="10" t="n"/>
      <c r="H36" s="10" t="n"/>
      <c r="I36" s="10" t="n"/>
      <c r="J36" s="10" t="n"/>
      <c r="K36" s="10" t="n"/>
      <c r="L36" s="10" t="n"/>
      <c r="M36" s="10" t="n"/>
      <c r="N36" s="10" t="n"/>
      <c r="O36" s="10" t="n"/>
      <c r="P36" s="10" t="n"/>
      <c r="Q36" s="10" t="n"/>
      <c r="R36" s="10" t="n"/>
      <c r="S36" s="10" t="n"/>
      <c r="T36" s="10" t="n"/>
      <c r="U36" s="10" t="n"/>
      <c r="V36" s="10" t="n"/>
      <c r="W36" s="10" t="n"/>
      <c r="X36" s="10" t="n"/>
      <c r="Y36" s="10" t="n"/>
      <c r="Z36" s="10" t="n"/>
      <c r="AA36" s="10" t="n"/>
      <c r="AB36" s="10" t="n"/>
      <c r="AC36" s="10" t="n"/>
      <c r="AD36" s="10" t="n"/>
      <c r="AE36" s="10" t="n"/>
      <c r="AF36" s="10" t="n"/>
      <c r="AG36" s="10" t="n"/>
      <c r="AH36" s="10" t="n"/>
      <c r="AI36" s="10" t="n"/>
    </row>
    <row r="37" ht="15.75" customHeight="1" s="120">
      <c r="A37" s="10" t="n"/>
      <c r="B37" s="10" t="n"/>
      <c r="C37" s="10" t="n"/>
      <c r="D37" s="10" t="n"/>
      <c r="E37" s="10" t="n"/>
      <c r="F37" s="10" t="n"/>
      <c r="G37" s="10" t="n"/>
      <c r="H37" s="10" t="n"/>
      <c r="I37" s="10" t="n"/>
      <c r="J37" s="10" t="n"/>
      <c r="K37" s="10" t="n"/>
      <c r="L37" s="10" t="n"/>
      <c r="M37" s="10" t="n"/>
      <c r="N37" s="10" t="n"/>
      <c r="O37" s="10" t="n"/>
      <c r="P37" s="10" t="n"/>
      <c r="Q37" s="10" t="n"/>
      <c r="R37" s="10" t="n"/>
      <c r="S37" s="10" t="n"/>
      <c r="T37" s="10" t="n"/>
      <c r="U37" s="10" t="n"/>
      <c r="V37" s="10" t="n"/>
      <c r="W37" s="10" t="n"/>
      <c r="X37" s="10" t="n"/>
      <c r="Y37" s="10" t="n"/>
      <c r="Z37" s="10" t="n"/>
      <c r="AA37" s="10" t="n"/>
      <c r="AB37" s="10" t="n"/>
      <c r="AC37" s="10" t="n"/>
      <c r="AD37" s="10" t="n"/>
      <c r="AE37" s="10" t="n"/>
      <c r="AF37" s="10" t="n"/>
      <c r="AG37" s="10" t="n"/>
      <c r="AH37" s="10" t="n"/>
      <c r="AI37" s="10" t="n"/>
    </row>
    <row r="38" ht="15.75" customHeight="1" s="120">
      <c r="A38" s="10" t="n"/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  <c r="N38" s="10" t="n"/>
      <c r="O38" s="10" t="n"/>
      <c r="P38" s="10" t="n"/>
      <c r="Q38" s="10" t="n"/>
      <c r="R38" s="10" t="n"/>
      <c r="S38" s="10" t="n"/>
      <c r="T38" s="10" t="n"/>
      <c r="U38" s="10" t="n"/>
      <c r="V38" s="10" t="n"/>
      <c r="W38" s="10" t="n"/>
      <c r="X38" s="10" t="n"/>
      <c r="Y38" s="10" t="n"/>
      <c r="Z38" s="10" t="n"/>
      <c r="AA38" s="10" t="n"/>
      <c r="AB38" s="10" t="n"/>
      <c r="AC38" s="10" t="n"/>
      <c r="AD38" s="10" t="n"/>
      <c r="AE38" s="10" t="n"/>
      <c r="AF38" s="10" t="n"/>
      <c r="AG38" s="10" t="n"/>
      <c r="AH38" s="10" t="n"/>
      <c r="AI38" s="10" t="n"/>
    </row>
    <row r="39" ht="15.75" customHeight="1" s="120">
      <c r="A39" s="10" t="n"/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0" t="n"/>
      <c r="X39" s="10" t="n"/>
      <c r="Y39" s="10" t="n"/>
      <c r="Z39" s="10" t="n"/>
      <c r="AA39" s="10" t="n"/>
      <c r="AB39" s="10" t="n"/>
      <c r="AC39" s="10" t="n"/>
      <c r="AD39" s="10" t="n"/>
      <c r="AE39" s="10" t="n"/>
      <c r="AF39" s="10" t="n"/>
      <c r="AG39" s="10" t="n"/>
      <c r="AH39" s="10" t="n"/>
      <c r="AI39" s="10" t="n"/>
    </row>
    <row r="40" ht="15.75" customHeight="1" s="120">
      <c r="A40" s="10" t="n"/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  <c r="N40" s="10" t="n"/>
      <c r="O40" s="10" t="n"/>
      <c r="P40" s="10" t="n"/>
      <c r="Q40" s="10" t="n"/>
      <c r="R40" s="10" t="n"/>
      <c r="S40" s="10" t="n"/>
      <c r="T40" s="10" t="n"/>
      <c r="U40" s="10" t="n"/>
      <c r="V40" s="10" t="n"/>
      <c r="W40" s="10" t="n"/>
      <c r="X40" s="10" t="n"/>
      <c r="Y40" s="10" t="n"/>
      <c r="Z40" s="10" t="n"/>
      <c r="AA40" s="10" t="n"/>
      <c r="AB40" s="10" t="n"/>
      <c r="AC40" s="10" t="n"/>
      <c r="AD40" s="10" t="n"/>
      <c r="AE40" s="10" t="n"/>
      <c r="AF40" s="10" t="n"/>
      <c r="AG40" s="10" t="n"/>
      <c r="AH40" s="10" t="n"/>
      <c r="AI40" s="10" t="n"/>
    </row>
    <row r="41" ht="15.75" customHeight="1" s="120">
      <c r="A41" s="10" t="n"/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  <c r="N41" s="10" t="n"/>
      <c r="O41" s="10" t="n"/>
      <c r="P41" s="10" t="n"/>
      <c r="Q41" s="10" t="n"/>
      <c r="R41" s="10" t="n"/>
      <c r="S41" s="10" t="n"/>
      <c r="T41" s="10" t="n"/>
      <c r="U41" s="10" t="n"/>
      <c r="V41" s="10" t="n"/>
      <c r="W41" s="10" t="n"/>
      <c r="X41" s="10" t="n"/>
      <c r="Y41" s="10" t="n"/>
      <c r="Z41" s="10" t="n"/>
      <c r="AA41" s="10" t="n"/>
      <c r="AB41" s="10" t="n"/>
      <c r="AC41" s="10" t="n"/>
      <c r="AD41" s="10" t="n"/>
      <c r="AE41" s="10" t="n"/>
      <c r="AF41" s="10" t="n"/>
      <c r="AG41" s="10" t="n"/>
      <c r="AH41" s="10" t="n"/>
      <c r="AI41" s="10" t="n"/>
    </row>
    <row r="42" ht="15.75" customHeight="1" s="120">
      <c r="A42" s="10" t="n"/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  <c r="N42" s="10" t="n"/>
      <c r="O42" s="10" t="n"/>
      <c r="P42" s="10" t="n"/>
      <c r="Q42" s="10" t="n"/>
      <c r="R42" s="10" t="n"/>
      <c r="S42" s="10" t="n"/>
      <c r="T42" s="10" t="n"/>
      <c r="U42" s="10" t="n"/>
      <c r="V42" s="10" t="n"/>
      <c r="W42" s="10" t="n"/>
      <c r="X42" s="10" t="n"/>
      <c r="Y42" s="10" t="n"/>
      <c r="Z42" s="10" t="n"/>
      <c r="AA42" s="10" t="n"/>
      <c r="AB42" s="10" t="n"/>
      <c r="AC42" s="10" t="n"/>
      <c r="AD42" s="10" t="n"/>
      <c r="AE42" s="10" t="n"/>
      <c r="AF42" s="10" t="n"/>
      <c r="AG42" s="10" t="n"/>
      <c r="AH42" s="10" t="n"/>
      <c r="AI42" s="10" t="n"/>
    </row>
    <row r="43" ht="15.75" customHeight="1" s="120">
      <c r="A43" s="10" t="n"/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  <c r="N43" s="10" t="n"/>
      <c r="O43" s="10" t="n"/>
      <c r="P43" s="10" t="n"/>
      <c r="Q43" s="10" t="n"/>
      <c r="R43" s="10" t="n"/>
      <c r="S43" s="10" t="n"/>
      <c r="T43" s="10" t="n"/>
      <c r="U43" s="10" t="n"/>
      <c r="V43" s="10" t="n"/>
      <c r="W43" s="10" t="n"/>
      <c r="X43" s="10" t="n"/>
      <c r="Y43" s="10" t="n"/>
      <c r="Z43" s="10" t="n"/>
      <c r="AA43" s="10" t="n"/>
      <c r="AB43" s="10" t="n"/>
      <c r="AC43" s="10" t="n"/>
      <c r="AD43" s="10" t="n"/>
      <c r="AE43" s="10" t="n"/>
      <c r="AF43" s="10" t="n"/>
      <c r="AG43" s="10" t="n"/>
      <c r="AH43" s="10" t="n"/>
      <c r="AI43" s="10" t="n"/>
    </row>
    <row r="44" ht="15.75" customHeight="1" s="120">
      <c r="A44" s="10" t="n"/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  <c r="N44" s="10" t="n"/>
      <c r="O44" s="10" t="n"/>
      <c r="P44" s="10" t="n"/>
      <c r="Q44" s="10" t="n"/>
      <c r="R44" s="10" t="n"/>
      <c r="S44" s="10" t="n"/>
      <c r="T44" s="10" t="n"/>
      <c r="U44" s="10" t="n"/>
      <c r="V44" s="10" t="n"/>
      <c r="W44" s="10" t="n"/>
      <c r="X44" s="10" t="n"/>
      <c r="Y44" s="10" t="n"/>
      <c r="Z44" s="10" t="n"/>
      <c r="AA44" s="10" t="n"/>
      <c r="AB44" s="10" t="n"/>
      <c r="AC44" s="10" t="n"/>
      <c r="AD44" s="10" t="n"/>
      <c r="AE44" s="10" t="n"/>
      <c r="AF44" s="10" t="n"/>
      <c r="AG44" s="10" t="n"/>
      <c r="AH44" s="10" t="n"/>
      <c r="AI44" s="10" t="n"/>
    </row>
    <row r="45" ht="15.75" customHeight="1" s="120">
      <c r="A45" s="10" t="n"/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  <c r="N45" s="10" t="n"/>
      <c r="O45" s="10" t="n"/>
      <c r="P45" s="10" t="n"/>
      <c r="Q45" s="10" t="n"/>
      <c r="R45" s="10" t="n"/>
      <c r="S45" s="10" t="n"/>
      <c r="T45" s="10" t="n"/>
      <c r="U45" s="10" t="n"/>
      <c r="V45" s="10" t="n"/>
      <c r="W45" s="10" t="n"/>
      <c r="X45" s="10" t="n"/>
      <c r="Y45" s="10" t="n"/>
      <c r="Z45" s="10" t="n"/>
      <c r="AA45" s="10" t="n"/>
      <c r="AB45" s="10" t="n"/>
      <c r="AC45" s="10" t="n"/>
      <c r="AD45" s="10" t="n"/>
      <c r="AE45" s="10" t="n"/>
      <c r="AF45" s="10" t="n"/>
      <c r="AG45" s="10" t="n"/>
      <c r="AH45" s="10" t="n"/>
      <c r="AI45" s="10" t="n"/>
    </row>
    <row r="46" ht="15.75" customHeight="1" s="120">
      <c r="A46" s="10" t="n"/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  <c r="N46" s="10" t="n"/>
      <c r="O46" s="10" t="n"/>
      <c r="P46" s="10" t="n"/>
      <c r="Q46" s="10" t="n"/>
      <c r="R46" s="10" t="n"/>
      <c r="S46" s="10" t="n"/>
      <c r="T46" s="10" t="n"/>
      <c r="U46" s="10" t="n"/>
      <c r="V46" s="10" t="n"/>
      <c r="W46" s="10" t="n"/>
      <c r="X46" s="10" t="n"/>
      <c r="Y46" s="10" t="n"/>
      <c r="Z46" s="10" t="n"/>
      <c r="AA46" s="10" t="n"/>
      <c r="AB46" s="10" t="n"/>
      <c r="AC46" s="10" t="n"/>
      <c r="AD46" s="10" t="n"/>
      <c r="AE46" s="10" t="n"/>
      <c r="AF46" s="10" t="n"/>
      <c r="AG46" s="10" t="n"/>
      <c r="AH46" s="10" t="n"/>
      <c r="AI46" s="10" t="n"/>
    </row>
    <row r="47" ht="15.75" customHeight="1" s="120">
      <c r="A47" s="10" t="n"/>
      <c r="B47" s="10" t="n"/>
      <c r="C47" s="10" t="n"/>
      <c r="D47" s="10" t="n"/>
      <c r="E47" s="10" t="n"/>
      <c r="F47" s="10" t="n"/>
      <c r="G47" s="10" t="n"/>
      <c r="H47" s="10" t="n"/>
      <c r="I47" s="10" t="n"/>
      <c r="J47" s="10" t="n"/>
      <c r="K47" s="10" t="n"/>
      <c r="L47" s="10" t="n"/>
      <c r="M47" s="10" t="n"/>
      <c r="N47" s="10" t="n"/>
      <c r="O47" s="10" t="n"/>
      <c r="P47" s="10" t="n"/>
      <c r="Q47" s="10" t="n"/>
      <c r="R47" s="10" t="n"/>
      <c r="S47" s="10" t="n"/>
      <c r="T47" s="10" t="n"/>
      <c r="U47" s="10" t="n"/>
      <c r="V47" s="10" t="n"/>
      <c r="W47" s="10" t="n"/>
      <c r="X47" s="10" t="n"/>
      <c r="Y47" s="10" t="n"/>
      <c r="Z47" s="10" t="n"/>
      <c r="AA47" s="10" t="n"/>
      <c r="AB47" s="10" t="n"/>
      <c r="AC47" s="10" t="n"/>
      <c r="AD47" s="10" t="n"/>
      <c r="AE47" s="10" t="n"/>
      <c r="AF47" s="10" t="n"/>
      <c r="AG47" s="10" t="n"/>
      <c r="AH47" s="10" t="n"/>
      <c r="AI47" s="10" t="n"/>
    </row>
    <row r="48" ht="15.75" customHeight="1" s="120">
      <c r="A48" s="10" t="n"/>
      <c r="B48" s="10" t="n"/>
      <c r="C48" s="10" t="n"/>
      <c r="D48" s="10" t="n"/>
      <c r="E48" s="10" t="n"/>
      <c r="F48" s="10" t="n"/>
      <c r="G48" s="10" t="n"/>
      <c r="H48" s="10" t="n"/>
      <c r="I48" s="10" t="n"/>
      <c r="J48" s="10" t="n"/>
      <c r="K48" s="10" t="n"/>
      <c r="L48" s="10" t="n"/>
      <c r="M48" s="10" t="n"/>
      <c r="N48" s="10" t="n"/>
      <c r="O48" s="10" t="n"/>
      <c r="P48" s="10" t="n"/>
      <c r="Q48" s="10" t="n"/>
      <c r="R48" s="10" t="n"/>
      <c r="S48" s="10" t="n"/>
      <c r="T48" s="10" t="n"/>
      <c r="U48" s="10" t="n"/>
      <c r="V48" s="10" t="n"/>
      <c r="W48" s="10" t="n"/>
      <c r="X48" s="10" t="n"/>
      <c r="Y48" s="10" t="n"/>
      <c r="Z48" s="10" t="n"/>
      <c r="AA48" s="10" t="n"/>
      <c r="AB48" s="10" t="n"/>
      <c r="AC48" s="10" t="n"/>
      <c r="AD48" s="10" t="n"/>
      <c r="AE48" s="10" t="n"/>
      <c r="AF48" s="10" t="n"/>
      <c r="AG48" s="10" t="n"/>
      <c r="AH48" s="10" t="n"/>
      <c r="AI48" s="10" t="n"/>
    </row>
    <row r="49" ht="15.75" customHeight="1" s="120">
      <c r="A49" s="10" t="n"/>
      <c r="B49" s="10" t="n"/>
      <c r="C49" s="10" t="n"/>
      <c r="D49" s="10" t="n"/>
      <c r="E49" s="10" t="n"/>
      <c r="F49" s="10" t="n"/>
      <c r="G49" s="10" t="n"/>
      <c r="H49" s="10" t="n"/>
      <c r="I49" s="10" t="n"/>
      <c r="J49" s="10" t="n"/>
      <c r="K49" s="10" t="n"/>
      <c r="L49" s="10" t="n"/>
      <c r="M49" s="10" t="n"/>
      <c r="N49" s="10" t="n"/>
      <c r="O49" s="10" t="n"/>
      <c r="P49" s="10" t="n"/>
      <c r="Q49" s="10" t="n"/>
      <c r="R49" s="10" t="n"/>
      <c r="S49" s="10" t="n"/>
      <c r="T49" s="10" t="n"/>
      <c r="U49" s="10" t="n"/>
      <c r="V49" s="10" t="n"/>
      <c r="W49" s="10" t="n"/>
      <c r="X49" s="10" t="n"/>
      <c r="Y49" s="10" t="n"/>
      <c r="Z49" s="10" t="n"/>
      <c r="AA49" s="10" t="n"/>
      <c r="AB49" s="10" t="n"/>
      <c r="AC49" s="10" t="n"/>
      <c r="AD49" s="10" t="n"/>
      <c r="AE49" s="10" t="n"/>
      <c r="AF49" s="10" t="n"/>
      <c r="AG49" s="10" t="n"/>
      <c r="AH49" s="10" t="n"/>
      <c r="AI49" s="10" t="n"/>
    </row>
    <row r="50" ht="15.75" customHeight="1" s="120">
      <c r="A50" s="10" t="n"/>
      <c r="B50" s="10" t="n"/>
      <c r="C50" s="10" t="n"/>
      <c r="D50" s="10" t="n"/>
      <c r="E50" s="10" t="n"/>
      <c r="F50" s="10" t="n"/>
      <c r="G50" s="10" t="n"/>
      <c r="H50" s="10" t="n"/>
      <c r="I50" s="10" t="n"/>
      <c r="J50" s="10" t="n"/>
      <c r="K50" s="10" t="n"/>
      <c r="L50" s="10" t="n"/>
      <c r="M50" s="10" t="n"/>
      <c r="N50" s="10" t="n"/>
      <c r="O50" s="10" t="n"/>
      <c r="P50" s="10" t="n"/>
      <c r="Q50" s="10" t="n"/>
      <c r="R50" s="10" t="n"/>
      <c r="S50" s="10" t="n"/>
      <c r="T50" s="10" t="n"/>
      <c r="U50" s="10" t="n"/>
      <c r="V50" s="10" t="n"/>
      <c r="W50" s="10" t="n"/>
      <c r="X50" s="10" t="n"/>
      <c r="Y50" s="10" t="n"/>
      <c r="Z50" s="10" t="n"/>
      <c r="AA50" s="10" t="n"/>
      <c r="AB50" s="10" t="n"/>
      <c r="AC50" s="10" t="n"/>
      <c r="AD50" s="10" t="n"/>
      <c r="AE50" s="10" t="n"/>
      <c r="AF50" s="10" t="n"/>
      <c r="AG50" s="10" t="n"/>
      <c r="AH50" s="10" t="n"/>
      <c r="AI50" s="10" t="n"/>
    </row>
    <row r="51" ht="15.75" customHeight="1" s="120">
      <c r="A51" s="10" t="n"/>
      <c r="B51" s="10" t="n"/>
      <c r="C51" s="10" t="n"/>
      <c r="D51" s="10" t="n"/>
      <c r="E51" s="10" t="n"/>
      <c r="F51" s="10" t="n"/>
      <c r="G51" s="10" t="n"/>
      <c r="H51" s="10" t="n"/>
      <c r="I51" s="10" t="n"/>
      <c r="J51" s="10" t="n"/>
      <c r="K51" s="10" t="n"/>
      <c r="L51" s="10" t="n"/>
      <c r="M51" s="10" t="n"/>
      <c r="N51" s="10" t="n"/>
      <c r="O51" s="10" t="n"/>
      <c r="P51" s="10" t="n"/>
      <c r="Q51" s="10" t="n"/>
      <c r="R51" s="10" t="n"/>
      <c r="S51" s="10" t="n"/>
      <c r="T51" s="10" t="n"/>
      <c r="U51" s="10" t="n"/>
      <c r="V51" s="10" t="n"/>
      <c r="W51" s="10" t="n"/>
      <c r="X51" s="10" t="n"/>
      <c r="Y51" s="10" t="n"/>
      <c r="Z51" s="10" t="n"/>
      <c r="AA51" s="10" t="n"/>
      <c r="AB51" s="10" t="n"/>
      <c r="AC51" s="10" t="n"/>
      <c r="AD51" s="10" t="n"/>
      <c r="AE51" s="10" t="n"/>
      <c r="AF51" s="10" t="n"/>
      <c r="AG51" s="10" t="n"/>
      <c r="AH51" s="10" t="n"/>
      <c r="AI51" s="10" t="n"/>
    </row>
    <row r="52" ht="15.75" customHeight="1" s="120">
      <c r="A52" s="10" t="n"/>
      <c r="B52" s="10" t="n"/>
      <c r="C52" s="10" t="n"/>
      <c r="D52" s="10" t="n"/>
      <c r="E52" s="10" t="n"/>
      <c r="F52" s="10" t="n"/>
      <c r="G52" s="10" t="n"/>
      <c r="H52" s="10" t="n"/>
      <c r="I52" s="10" t="n"/>
      <c r="J52" s="10" t="n"/>
      <c r="K52" s="10" t="n"/>
      <c r="L52" s="10" t="n"/>
      <c r="M52" s="10" t="n"/>
      <c r="N52" s="10" t="n"/>
      <c r="O52" s="10" t="n"/>
      <c r="P52" s="10" t="n"/>
      <c r="Q52" s="10" t="n"/>
      <c r="R52" s="10" t="n"/>
      <c r="S52" s="10" t="n"/>
      <c r="T52" s="10" t="n"/>
      <c r="U52" s="10" t="n"/>
      <c r="V52" s="10" t="n"/>
      <c r="W52" s="10" t="n"/>
      <c r="X52" s="10" t="n"/>
      <c r="Y52" s="10" t="n"/>
      <c r="Z52" s="10" t="n"/>
      <c r="AA52" s="10" t="n"/>
      <c r="AB52" s="10" t="n"/>
      <c r="AC52" s="10" t="n"/>
      <c r="AD52" s="10" t="n"/>
      <c r="AE52" s="10" t="n"/>
      <c r="AF52" s="10" t="n"/>
      <c r="AG52" s="10" t="n"/>
      <c r="AH52" s="10" t="n"/>
      <c r="AI52" s="10" t="n"/>
    </row>
    <row r="53" ht="15.75" customHeight="1" s="120">
      <c r="A53" s="10" t="n"/>
      <c r="B53" s="10" t="n"/>
      <c r="C53" s="10" t="n"/>
      <c r="D53" s="10" t="n"/>
      <c r="E53" s="10" t="n"/>
      <c r="F53" s="10" t="n"/>
      <c r="G53" s="10" t="n"/>
      <c r="H53" s="10" t="n"/>
      <c r="I53" s="10" t="n"/>
      <c r="J53" s="10" t="n"/>
      <c r="K53" s="10" t="n"/>
      <c r="L53" s="10" t="n"/>
      <c r="M53" s="10" t="n"/>
      <c r="N53" s="10" t="n"/>
      <c r="O53" s="10" t="n"/>
      <c r="P53" s="10" t="n"/>
      <c r="Q53" s="10" t="n"/>
      <c r="R53" s="10" t="n"/>
      <c r="S53" s="10" t="n"/>
      <c r="T53" s="10" t="n"/>
      <c r="U53" s="10" t="n"/>
      <c r="V53" s="10" t="n"/>
      <c r="W53" s="10" t="n"/>
      <c r="X53" s="10" t="n"/>
      <c r="Y53" s="10" t="n"/>
      <c r="Z53" s="10" t="n"/>
      <c r="AA53" s="10" t="n"/>
      <c r="AB53" s="10" t="n"/>
      <c r="AC53" s="10" t="n"/>
      <c r="AD53" s="10" t="n"/>
      <c r="AE53" s="10" t="n"/>
      <c r="AF53" s="10" t="n"/>
      <c r="AG53" s="10" t="n"/>
      <c r="AH53" s="10" t="n"/>
      <c r="AI53" s="10" t="n"/>
    </row>
    <row r="54" ht="15.75" customHeight="1" s="120">
      <c r="A54" s="10" t="n"/>
      <c r="B54" s="10" t="n"/>
      <c r="C54" s="10" t="n"/>
      <c r="D54" s="10" t="n"/>
      <c r="E54" s="10" t="n"/>
      <c r="F54" s="10" t="n"/>
      <c r="G54" s="10" t="n"/>
      <c r="H54" s="10" t="n"/>
      <c r="I54" s="10" t="n"/>
      <c r="J54" s="10" t="n"/>
      <c r="K54" s="10" t="n"/>
      <c r="L54" s="10" t="n"/>
      <c r="M54" s="10" t="n"/>
      <c r="N54" s="10" t="n"/>
      <c r="O54" s="10" t="n"/>
      <c r="P54" s="10" t="n"/>
      <c r="Q54" s="10" t="n"/>
      <c r="R54" s="10" t="n"/>
      <c r="S54" s="10" t="n"/>
      <c r="T54" s="10" t="n"/>
      <c r="U54" s="10" t="n"/>
      <c r="V54" s="10" t="n"/>
      <c r="W54" s="10" t="n"/>
      <c r="X54" s="10" t="n"/>
      <c r="Y54" s="10" t="n"/>
      <c r="Z54" s="10" t="n"/>
      <c r="AA54" s="10" t="n"/>
      <c r="AB54" s="10" t="n"/>
      <c r="AC54" s="10" t="n"/>
      <c r="AD54" s="10" t="n"/>
      <c r="AE54" s="10" t="n"/>
      <c r="AF54" s="10" t="n"/>
      <c r="AG54" s="10" t="n"/>
      <c r="AH54" s="10" t="n"/>
      <c r="AI54" s="10" t="n"/>
    </row>
    <row r="55" ht="15.75" customHeight="1" s="120">
      <c r="A55" s="10" t="n"/>
      <c r="B55" s="10" t="n"/>
      <c r="C55" s="10" t="n"/>
      <c r="D55" s="10" t="n"/>
      <c r="E55" s="10" t="n"/>
      <c r="F55" s="10" t="n"/>
      <c r="G55" s="10" t="n"/>
      <c r="H55" s="10" t="n"/>
      <c r="I55" s="10" t="n"/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0" t="n"/>
      <c r="X55" s="10" t="n"/>
      <c r="Y55" s="10" t="n"/>
      <c r="Z55" s="10" t="n"/>
      <c r="AA55" s="10" t="n"/>
      <c r="AB55" s="10" t="n"/>
      <c r="AC55" s="10" t="n"/>
      <c r="AD55" s="10" t="n"/>
      <c r="AE55" s="10" t="n"/>
      <c r="AF55" s="10" t="n"/>
      <c r="AG55" s="10" t="n"/>
      <c r="AH55" s="10" t="n"/>
      <c r="AI55" s="10" t="n"/>
    </row>
    <row r="56" ht="15.75" customHeight="1" s="120">
      <c r="A56" s="10" t="n"/>
      <c r="B56" s="10" t="n"/>
      <c r="C56" s="10" t="n"/>
      <c r="D56" s="10" t="n"/>
      <c r="E56" s="10" t="n"/>
      <c r="F56" s="10" t="n"/>
      <c r="G56" s="10" t="n"/>
      <c r="H56" s="10" t="n"/>
      <c r="I56" s="10" t="n"/>
      <c r="J56" s="10" t="n"/>
      <c r="K56" s="10" t="n"/>
      <c r="L56" s="10" t="n"/>
      <c r="M56" s="10" t="n"/>
      <c r="N56" s="10" t="n"/>
      <c r="O56" s="10" t="n"/>
      <c r="P56" s="10" t="n"/>
      <c r="Q56" s="10" t="n"/>
      <c r="R56" s="10" t="n"/>
      <c r="S56" s="10" t="n"/>
      <c r="T56" s="10" t="n"/>
      <c r="U56" s="10" t="n"/>
      <c r="V56" s="10" t="n"/>
      <c r="W56" s="10" t="n"/>
      <c r="X56" s="10" t="n"/>
      <c r="Y56" s="10" t="n"/>
      <c r="Z56" s="10" t="n"/>
      <c r="AA56" s="10" t="n"/>
      <c r="AB56" s="10" t="n"/>
      <c r="AC56" s="10" t="n"/>
      <c r="AD56" s="10" t="n"/>
      <c r="AE56" s="10" t="n"/>
      <c r="AF56" s="10" t="n"/>
      <c r="AG56" s="10" t="n"/>
      <c r="AH56" s="10" t="n"/>
      <c r="AI56" s="10" t="n"/>
    </row>
    <row r="57" ht="15.75" customHeight="1" s="120">
      <c r="A57" s="10" t="n"/>
      <c r="B57" s="10" t="n"/>
      <c r="C57" s="10" t="n"/>
      <c r="D57" s="10" t="n"/>
      <c r="E57" s="10" t="n"/>
      <c r="F57" s="10" t="n"/>
      <c r="G57" s="10" t="n"/>
      <c r="H57" s="10" t="n"/>
      <c r="I57" s="10" t="n"/>
      <c r="J57" s="10" t="n"/>
      <c r="K57" s="10" t="n"/>
      <c r="L57" s="10" t="n"/>
      <c r="M57" s="10" t="n"/>
      <c r="N57" s="10" t="n"/>
      <c r="O57" s="10" t="n"/>
      <c r="P57" s="10" t="n"/>
      <c r="Q57" s="10" t="n"/>
      <c r="R57" s="10" t="n"/>
      <c r="S57" s="10" t="n"/>
      <c r="T57" s="10" t="n"/>
      <c r="U57" s="10" t="n"/>
      <c r="V57" s="10" t="n"/>
      <c r="W57" s="10" t="n"/>
      <c r="X57" s="10" t="n"/>
      <c r="Y57" s="10" t="n"/>
      <c r="Z57" s="10" t="n"/>
      <c r="AA57" s="10" t="n"/>
      <c r="AB57" s="10" t="n"/>
      <c r="AC57" s="10" t="n"/>
      <c r="AD57" s="10" t="n"/>
      <c r="AE57" s="10" t="n"/>
      <c r="AF57" s="10" t="n"/>
      <c r="AG57" s="10" t="n"/>
      <c r="AH57" s="10" t="n"/>
      <c r="AI57" s="10" t="n"/>
    </row>
    <row r="58" ht="15.75" customHeight="1" s="120">
      <c r="A58" s="10" t="n"/>
      <c r="B58" s="10" t="n"/>
      <c r="C58" s="10" t="n"/>
      <c r="D58" s="10" t="n"/>
      <c r="E58" s="10" t="n"/>
      <c r="F58" s="10" t="n"/>
      <c r="G58" s="10" t="n"/>
      <c r="H58" s="10" t="n"/>
      <c r="I58" s="10" t="n"/>
      <c r="J58" s="10" t="n"/>
      <c r="K58" s="10" t="n"/>
      <c r="L58" s="10" t="n"/>
      <c r="M58" s="10" t="n"/>
      <c r="N58" s="10" t="n"/>
      <c r="O58" s="10" t="n"/>
      <c r="P58" s="10" t="n"/>
      <c r="Q58" s="10" t="n"/>
      <c r="R58" s="10" t="n"/>
      <c r="S58" s="10" t="n"/>
      <c r="T58" s="10" t="n"/>
      <c r="U58" s="10" t="n"/>
      <c r="V58" s="10" t="n"/>
      <c r="W58" s="10" t="n"/>
      <c r="X58" s="10" t="n"/>
      <c r="Y58" s="10" t="n"/>
      <c r="Z58" s="10" t="n"/>
      <c r="AA58" s="10" t="n"/>
      <c r="AB58" s="10" t="n"/>
      <c r="AC58" s="10" t="n"/>
      <c r="AD58" s="10" t="n"/>
      <c r="AE58" s="10" t="n"/>
      <c r="AF58" s="10" t="n"/>
      <c r="AG58" s="10" t="n"/>
      <c r="AH58" s="10" t="n"/>
      <c r="AI58" s="10" t="n"/>
    </row>
    <row r="59" ht="15.75" customHeight="1" s="120">
      <c r="A59" s="10" t="n"/>
      <c r="B59" s="10" t="n"/>
      <c r="C59" s="10" t="n"/>
      <c r="D59" s="10" t="n"/>
      <c r="E59" s="10" t="n"/>
      <c r="F59" s="10" t="n"/>
      <c r="G59" s="10" t="n"/>
      <c r="H59" s="10" t="n"/>
      <c r="I59" s="10" t="n"/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0" t="n"/>
      <c r="X59" s="10" t="n"/>
      <c r="Y59" s="10" t="n"/>
      <c r="Z59" s="10" t="n"/>
      <c r="AA59" s="10" t="n"/>
      <c r="AB59" s="10" t="n"/>
      <c r="AC59" s="10" t="n"/>
      <c r="AD59" s="10" t="n"/>
      <c r="AE59" s="10" t="n"/>
      <c r="AF59" s="10" t="n"/>
      <c r="AG59" s="10" t="n"/>
      <c r="AH59" s="10" t="n"/>
      <c r="AI59" s="10" t="n"/>
    </row>
    <row r="60" ht="15.75" customHeight="1" s="120">
      <c r="A60" s="10" t="n"/>
      <c r="B60" s="10" t="n"/>
      <c r="C60" s="10" t="n"/>
      <c r="D60" s="10" t="n"/>
      <c r="E60" s="10" t="n"/>
      <c r="F60" s="10" t="n"/>
      <c r="G60" s="10" t="n"/>
      <c r="H60" s="10" t="n"/>
      <c r="I60" s="10" t="n"/>
      <c r="J60" s="10" t="n"/>
      <c r="K60" s="10" t="n"/>
      <c r="L60" s="10" t="n"/>
      <c r="M60" s="10" t="n"/>
      <c r="N60" s="10" t="n"/>
      <c r="O60" s="10" t="n"/>
      <c r="P60" s="10" t="n"/>
      <c r="Q60" s="10" t="n"/>
      <c r="R60" s="10" t="n"/>
      <c r="S60" s="10" t="n"/>
      <c r="T60" s="10" t="n"/>
      <c r="U60" s="10" t="n"/>
      <c r="V60" s="10" t="n"/>
      <c r="W60" s="10" t="n"/>
      <c r="X60" s="10" t="n"/>
      <c r="Y60" s="10" t="n"/>
      <c r="Z60" s="10" t="n"/>
      <c r="AA60" s="10" t="n"/>
      <c r="AB60" s="10" t="n"/>
      <c r="AC60" s="10" t="n"/>
      <c r="AD60" s="10" t="n"/>
      <c r="AE60" s="10" t="n"/>
      <c r="AF60" s="10" t="n"/>
      <c r="AG60" s="10" t="n"/>
      <c r="AH60" s="10" t="n"/>
      <c r="AI60" s="10" t="n"/>
    </row>
    <row r="61" ht="15.75" customHeight="1" s="120">
      <c r="A61" s="10" t="n"/>
      <c r="B61" s="10" t="n"/>
      <c r="C61" s="10" t="n"/>
      <c r="D61" s="10" t="n"/>
      <c r="E61" s="10" t="n"/>
      <c r="F61" s="10" t="n"/>
      <c r="G61" s="10" t="n"/>
      <c r="H61" s="10" t="n"/>
      <c r="I61" s="10" t="n"/>
      <c r="J61" s="10" t="n"/>
      <c r="K61" s="10" t="n"/>
      <c r="L61" s="10" t="n"/>
      <c r="M61" s="10" t="n"/>
      <c r="N61" s="10" t="n"/>
      <c r="O61" s="10" t="n"/>
      <c r="P61" s="10" t="n"/>
      <c r="Q61" s="10" t="n"/>
      <c r="R61" s="10" t="n"/>
      <c r="S61" s="10" t="n"/>
      <c r="T61" s="10" t="n"/>
      <c r="U61" s="10" t="n"/>
      <c r="V61" s="10" t="n"/>
      <c r="W61" s="10" t="n"/>
      <c r="X61" s="10" t="n"/>
      <c r="Y61" s="10" t="n"/>
      <c r="Z61" s="10" t="n"/>
      <c r="AA61" s="10" t="n"/>
      <c r="AB61" s="10" t="n"/>
      <c r="AC61" s="10" t="n"/>
      <c r="AD61" s="10" t="n"/>
      <c r="AE61" s="10" t="n"/>
      <c r="AF61" s="10" t="n"/>
      <c r="AG61" s="10" t="n"/>
      <c r="AH61" s="10" t="n"/>
      <c r="AI61" s="10" t="n"/>
    </row>
    <row r="62" ht="15.75" customHeight="1" s="120">
      <c r="A62" s="10" t="n"/>
      <c r="B62" s="10" t="n"/>
      <c r="C62" s="10" t="n"/>
      <c r="D62" s="10" t="n"/>
      <c r="E62" s="10" t="n"/>
      <c r="F62" s="10" t="n"/>
      <c r="G62" s="10" t="n"/>
      <c r="H62" s="10" t="n"/>
      <c r="I62" s="10" t="n"/>
      <c r="J62" s="10" t="n"/>
      <c r="K62" s="10" t="n"/>
      <c r="L62" s="10" t="n"/>
      <c r="M62" s="10" t="n"/>
      <c r="N62" s="10" t="n"/>
      <c r="O62" s="10" t="n"/>
      <c r="P62" s="10" t="n"/>
      <c r="Q62" s="10" t="n"/>
      <c r="R62" s="10" t="n"/>
      <c r="S62" s="10" t="n"/>
      <c r="T62" s="10" t="n"/>
      <c r="U62" s="10" t="n"/>
      <c r="V62" s="10" t="n"/>
      <c r="W62" s="10" t="n"/>
      <c r="X62" s="10" t="n"/>
      <c r="Y62" s="10" t="n"/>
      <c r="Z62" s="10" t="n"/>
      <c r="AA62" s="10" t="n"/>
      <c r="AB62" s="10" t="n"/>
      <c r="AC62" s="10" t="n"/>
      <c r="AD62" s="10" t="n"/>
      <c r="AE62" s="10" t="n"/>
      <c r="AF62" s="10" t="n"/>
      <c r="AG62" s="10" t="n"/>
      <c r="AH62" s="10" t="n"/>
      <c r="AI62" s="10" t="n"/>
    </row>
    <row r="63" ht="15.75" customHeight="1" s="120">
      <c r="A63" s="10" t="n"/>
      <c r="B63" s="10" t="n"/>
      <c r="C63" s="10" t="n"/>
      <c r="D63" s="10" t="n"/>
      <c r="E63" s="10" t="n"/>
      <c r="F63" s="10" t="n"/>
      <c r="G63" s="10" t="n"/>
      <c r="H63" s="10" t="n"/>
      <c r="I63" s="10" t="n"/>
      <c r="J63" s="10" t="n"/>
      <c r="K63" s="10" t="n"/>
      <c r="L63" s="10" t="n"/>
      <c r="M63" s="10" t="n"/>
      <c r="N63" s="10" t="n"/>
      <c r="O63" s="10" t="n"/>
      <c r="P63" s="10" t="n"/>
      <c r="Q63" s="10" t="n"/>
      <c r="R63" s="10" t="n"/>
      <c r="S63" s="10" t="n"/>
      <c r="T63" s="10" t="n"/>
      <c r="U63" s="10" t="n"/>
      <c r="V63" s="10" t="n"/>
      <c r="W63" s="10" t="n"/>
      <c r="X63" s="10" t="n"/>
      <c r="Y63" s="10" t="n"/>
      <c r="Z63" s="10" t="n"/>
      <c r="AA63" s="10" t="n"/>
      <c r="AB63" s="10" t="n"/>
      <c r="AC63" s="10" t="n"/>
      <c r="AD63" s="10" t="n"/>
      <c r="AE63" s="10" t="n"/>
      <c r="AF63" s="10" t="n"/>
      <c r="AG63" s="10" t="n"/>
      <c r="AH63" s="10" t="n"/>
      <c r="AI63" s="10" t="n"/>
    </row>
    <row r="64" ht="15.75" customHeight="1" s="120">
      <c r="A64" s="10" t="n"/>
      <c r="B64" s="10" t="n"/>
      <c r="C64" s="10" t="n"/>
      <c r="D64" s="10" t="n"/>
      <c r="E64" s="10" t="n"/>
      <c r="F64" s="10" t="n"/>
      <c r="G64" s="10" t="n"/>
      <c r="H64" s="10" t="n"/>
      <c r="I64" s="10" t="n"/>
      <c r="J64" s="10" t="n"/>
      <c r="K64" s="10" t="n"/>
      <c r="L64" s="10" t="n"/>
      <c r="M64" s="10" t="n"/>
      <c r="N64" s="10" t="n"/>
      <c r="O64" s="10" t="n"/>
      <c r="P64" s="10" t="n"/>
      <c r="Q64" s="10" t="n"/>
      <c r="R64" s="10" t="n"/>
      <c r="S64" s="10" t="n"/>
      <c r="T64" s="10" t="n"/>
      <c r="U64" s="10" t="n"/>
      <c r="V64" s="10" t="n"/>
      <c r="W64" s="10" t="n"/>
      <c r="X64" s="10" t="n"/>
      <c r="Y64" s="10" t="n"/>
      <c r="Z64" s="10" t="n"/>
      <c r="AA64" s="10" t="n"/>
      <c r="AB64" s="10" t="n"/>
      <c r="AC64" s="10" t="n"/>
      <c r="AD64" s="10" t="n"/>
      <c r="AE64" s="10" t="n"/>
      <c r="AF64" s="10" t="n"/>
      <c r="AG64" s="10" t="n"/>
      <c r="AH64" s="10" t="n"/>
      <c r="AI64" s="10" t="n"/>
    </row>
    <row r="65" ht="15.75" customHeight="1" s="120">
      <c r="A65" s="10" t="n"/>
      <c r="B65" s="10" t="n"/>
      <c r="C65" s="10" t="n"/>
      <c r="D65" s="10" t="n"/>
      <c r="E65" s="10" t="n"/>
      <c r="F65" s="10" t="n"/>
      <c r="G65" s="10" t="n"/>
      <c r="H65" s="10" t="n"/>
      <c r="I65" s="10" t="n"/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0" t="n"/>
      <c r="X65" s="10" t="n"/>
      <c r="Y65" s="10" t="n"/>
      <c r="Z65" s="10" t="n"/>
      <c r="AA65" s="10" t="n"/>
      <c r="AB65" s="10" t="n"/>
      <c r="AC65" s="10" t="n"/>
      <c r="AD65" s="10" t="n"/>
      <c r="AE65" s="10" t="n"/>
      <c r="AF65" s="10" t="n"/>
      <c r="AG65" s="10" t="n"/>
      <c r="AH65" s="10" t="n"/>
      <c r="AI65" s="10" t="n"/>
    </row>
    <row r="66" ht="15.75" customHeight="1" s="120">
      <c r="A66" s="10" t="n"/>
      <c r="B66" s="10" t="n"/>
      <c r="C66" s="10" t="n"/>
      <c r="D66" s="10" t="n"/>
      <c r="E66" s="10" t="n"/>
      <c r="F66" s="10" t="n"/>
      <c r="G66" s="10" t="n"/>
      <c r="H66" s="10" t="n"/>
      <c r="I66" s="10" t="n"/>
      <c r="J66" s="10" t="n"/>
      <c r="K66" s="10" t="n"/>
      <c r="L66" s="10" t="n"/>
      <c r="M66" s="10" t="n"/>
      <c r="N66" s="10" t="n"/>
      <c r="O66" s="10" t="n"/>
      <c r="P66" s="10" t="n"/>
      <c r="Q66" s="10" t="n"/>
      <c r="R66" s="10" t="n"/>
      <c r="S66" s="10" t="n"/>
      <c r="T66" s="10" t="n"/>
      <c r="U66" s="10" t="n"/>
      <c r="V66" s="10" t="n"/>
      <c r="W66" s="10" t="n"/>
      <c r="X66" s="10" t="n"/>
      <c r="Y66" s="10" t="n"/>
      <c r="Z66" s="10" t="n"/>
      <c r="AA66" s="10" t="n"/>
      <c r="AB66" s="10" t="n"/>
      <c r="AC66" s="10" t="n"/>
      <c r="AD66" s="10" t="n"/>
      <c r="AE66" s="10" t="n"/>
      <c r="AF66" s="10" t="n"/>
      <c r="AG66" s="10" t="n"/>
      <c r="AH66" s="10" t="n"/>
      <c r="AI66" s="10" t="n"/>
    </row>
    <row r="67" ht="15.75" customHeight="1" s="120">
      <c r="A67" s="10" t="n"/>
      <c r="B67" s="10" t="n"/>
      <c r="C67" s="10" t="n"/>
      <c r="D67" s="10" t="n"/>
      <c r="E67" s="10" t="n"/>
      <c r="F67" s="10" t="n"/>
      <c r="G67" s="10" t="n"/>
      <c r="H67" s="10" t="n"/>
      <c r="I67" s="10" t="n"/>
      <c r="J67" s="10" t="n"/>
      <c r="K67" s="10" t="n"/>
      <c r="L67" s="10" t="n"/>
      <c r="M67" s="10" t="n"/>
      <c r="N67" s="10" t="n"/>
      <c r="O67" s="10" t="n"/>
      <c r="P67" s="10" t="n"/>
      <c r="Q67" s="10" t="n"/>
      <c r="R67" s="10" t="n"/>
      <c r="S67" s="10" t="n"/>
      <c r="T67" s="10" t="n"/>
      <c r="U67" s="10" t="n"/>
      <c r="V67" s="10" t="n"/>
      <c r="W67" s="10" t="n"/>
      <c r="X67" s="10" t="n"/>
      <c r="Y67" s="10" t="n"/>
      <c r="Z67" s="10" t="n"/>
      <c r="AA67" s="10" t="n"/>
      <c r="AB67" s="10" t="n"/>
      <c r="AC67" s="10" t="n"/>
      <c r="AD67" s="10" t="n"/>
      <c r="AE67" s="10" t="n"/>
      <c r="AF67" s="10" t="n"/>
      <c r="AG67" s="10" t="n"/>
      <c r="AH67" s="10" t="n"/>
      <c r="AI67" s="10" t="n"/>
    </row>
    <row r="68" ht="15.75" customHeight="1" s="120">
      <c r="A68" s="10" t="n"/>
      <c r="B68" s="10" t="n"/>
      <c r="C68" s="10" t="n"/>
      <c r="D68" s="10" t="n"/>
      <c r="E68" s="10" t="n"/>
      <c r="F68" s="10" t="n"/>
      <c r="G68" s="10" t="n"/>
      <c r="H68" s="10" t="n"/>
      <c r="I68" s="10" t="n"/>
      <c r="J68" s="10" t="n"/>
      <c r="K68" s="10" t="n"/>
      <c r="L68" s="10" t="n"/>
      <c r="M68" s="10" t="n"/>
      <c r="N68" s="10" t="n"/>
      <c r="O68" s="10" t="n"/>
      <c r="P68" s="10" t="n"/>
      <c r="Q68" s="10" t="n"/>
      <c r="R68" s="10" t="n"/>
      <c r="S68" s="10" t="n"/>
      <c r="T68" s="10" t="n"/>
      <c r="U68" s="10" t="n"/>
      <c r="V68" s="10" t="n"/>
      <c r="W68" s="10" t="n"/>
      <c r="X68" s="10" t="n"/>
      <c r="Y68" s="10" t="n"/>
      <c r="Z68" s="10" t="n"/>
      <c r="AA68" s="10" t="n"/>
      <c r="AB68" s="10" t="n"/>
      <c r="AC68" s="10" t="n"/>
      <c r="AD68" s="10" t="n"/>
      <c r="AE68" s="10" t="n"/>
      <c r="AF68" s="10" t="n"/>
      <c r="AG68" s="10" t="n"/>
      <c r="AH68" s="10" t="n"/>
      <c r="AI68" s="10" t="n"/>
    </row>
    <row r="69" ht="15.75" customHeight="1" s="120">
      <c r="A69" s="10" t="n"/>
      <c r="B69" s="10" t="n"/>
      <c r="C69" s="10" t="n"/>
      <c r="D69" s="10" t="n"/>
      <c r="E69" s="10" t="n"/>
      <c r="F69" s="10" t="n"/>
      <c r="G69" s="10" t="n"/>
      <c r="H69" s="10" t="n"/>
      <c r="I69" s="10" t="n"/>
      <c r="J69" s="10" t="n"/>
      <c r="K69" s="10" t="n"/>
      <c r="L69" s="10" t="n"/>
      <c r="M69" s="10" t="n"/>
      <c r="N69" s="10" t="n"/>
      <c r="O69" s="10" t="n"/>
      <c r="P69" s="10" t="n"/>
      <c r="Q69" s="10" t="n"/>
      <c r="R69" s="10" t="n"/>
      <c r="S69" s="10" t="n"/>
      <c r="T69" s="10" t="n"/>
      <c r="U69" s="10" t="n"/>
      <c r="V69" s="10" t="n"/>
      <c r="W69" s="10" t="n"/>
      <c r="X69" s="10" t="n"/>
      <c r="Y69" s="10" t="n"/>
      <c r="Z69" s="10" t="n"/>
      <c r="AA69" s="10" t="n"/>
      <c r="AB69" s="10" t="n"/>
      <c r="AC69" s="10" t="n"/>
      <c r="AD69" s="10" t="n"/>
      <c r="AE69" s="10" t="n"/>
      <c r="AF69" s="10" t="n"/>
      <c r="AG69" s="10" t="n"/>
      <c r="AH69" s="10" t="n"/>
      <c r="AI69" s="10" t="n"/>
    </row>
    <row r="70" ht="15.75" customHeight="1" s="120">
      <c r="A70" s="10" t="n"/>
      <c r="B70" s="10" t="n"/>
      <c r="C70" s="10" t="n"/>
      <c r="D70" s="10" t="n"/>
      <c r="E70" s="10" t="n"/>
      <c r="F70" s="10" t="n"/>
      <c r="G70" s="10" t="n"/>
      <c r="H70" s="10" t="n"/>
      <c r="I70" s="10" t="n"/>
      <c r="J70" s="10" t="n"/>
      <c r="K70" s="10" t="n"/>
      <c r="L70" s="10" t="n"/>
      <c r="M70" s="10" t="n"/>
      <c r="N70" s="10" t="n"/>
      <c r="O70" s="10" t="n"/>
      <c r="P70" s="10" t="n"/>
      <c r="Q70" s="10" t="n"/>
      <c r="R70" s="10" t="n"/>
      <c r="S70" s="10" t="n"/>
      <c r="T70" s="10" t="n"/>
      <c r="U70" s="10" t="n"/>
      <c r="V70" s="10" t="n"/>
      <c r="W70" s="10" t="n"/>
      <c r="X70" s="10" t="n"/>
      <c r="Y70" s="10" t="n"/>
      <c r="Z70" s="10" t="n"/>
      <c r="AA70" s="10" t="n"/>
      <c r="AB70" s="10" t="n"/>
      <c r="AC70" s="10" t="n"/>
      <c r="AD70" s="10" t="n"/>
      <c r="AE70" s="10" t="n"/>
      <c r="AF70" s="10" t="n"/>
      <c r="AG70" s="10" t="n"/>
      <c r="AH70" s="10" t="n"/>
      <c r="AI70" s="10" t="n"/>
    </row>
    <row r="71" ht="15.75" customHeight="1" s="120">
      <c r="A71" s="10" t="n"/>
      <c r="B71" s="10" t="n"/>
      <c r="C71" s="10" t="n"/>
      <c r="D71" s="10" t="n"/>
      <c r="E71" s="10" t="n"/>
      <c r="F71" s="10" t="n"/>
      <c r="G71" s="10" t="n"/>
      <c r="H71" s="10" t="n"/>
      <c r="I71" s="10" t="n"/>
      <c r="J71" s="10" t="n"/>
      <c r="K71" s="10" t="n"/>
      <c r="L71" s="10" t="n"/>
      <c r="M71" s="10" t="n"/>
      <c r="N71" s="10" t="n"/>
      <c r="O71" s="10" t="n"/>
      <c r="P71" s="10" t="n"/>
      <c r="Q71" s="10" t="n"/>
      <c r="R71" s="10" t="n"/>
      <c r="S71" s="10" t="n"/>
      <c r="T71" s="10" t="n"/>
      <c r="U71" s="10" t="n"/>
      <c r="V71" s="10" t="n"/>
      <c r="W71" s="10" t="n"/>
      <c r="X71" s="10" t="n"/>
      <c r="Y71" s="10" t="n"/>
      <c r="Z71" s="10" t="n"/>
      <c r="AA71" s="10" t="n"/>
      <c r="AB71" s="10" t="n"/>
      <c r="AC71" s="10" t="n"/>
      <c r="AD71" s="10" t="n"/>
      <c r="AE71" s="10" t="n"/>
      <c r="AF71" s="10" t="n"/>
      <c r="AG71" s="10" t="n"/>
      <c r="AH71" s="10" t="n"/>
      <c r="AI71" s="10" t="n"/>
    </row>
    <row r="72" ht="15.75" customHeight="1" s="120">
      <c r="A72" s="10" t="n"/>
      <c r="B72" s="10" t="n"/>
      <c r="C72" s="10" t="n"/>
      <c r="D72" s="10" t="n"/>
      <c r="E72" s="10" t="n"/>
      <c r="F72" s="10" t="n"/>
      <c r="G72" s="10" t="n"/>
      <c r="H72" s="10" t="n"/>
      <c r="I72" s="10" t="n"/>
      <c r="J72" s="10" t="n"/>
      <c r="K72" s="10" t="n"/>
      <c r="L72" s="10" t="n"/>
      <c r="M72" s="10" t="n"/>
      <c r="N72" s="10" t="n"/>
      <c r="O72" s="10" t="n"/>
      <c r="P72" s="10" t="n"/>
      <c r="Q72" s="10" t="n"/>
      <c r="R72" s="10" t="n"/>
      <c r="S72" s="10" t="n"/>
      <c r="T72" s="10" t="n"/>
      <c r="U72" s="10" t="n"/>
      <c r="V72" s="10" t="n"/>
      <c r="W72" s="10" t="n"/>
      <c r="X72" s="10" t="n"/>
      <c r="Y72" s="10" t="n"/>
      <c r="Z72" s="10" t="n"/>
      <c r="AA72" s="10" t="n"/>
      <c r="AB72" s="10" t="n"/>
      <c r="AC72" s="10" t="n"/>
      <c r="AD72" s="10" t="n"/>
      <c r="AE72" s="10" t="n"/>
      <c r="AF72" s="10" t="n"/>
      <c r="AG72" s="10" t="n"/>
      <c r="AH72" s="10" t="n"/>
      <c r="AI72" s="10" t="n"/>
    </row>
    <row r="73" ht="15.75" customHeight="1" s="120">
      <c r="A73" s="10" t="n"/>
      <c r="B73" s="10" t="n"/>
      <c r="C73" s="10" t="n"/>
      <c r="D73" s="10" t="n"/>
      <c r="E73" s="10" t="n"/>
      <c r="F73" s="10" t="n"/>
      <c r="G73" s="10" t="n"/>
      <c r="H73" s="10" t="n"/>
      <c r="I73" s="10" t="n"/>
      <c r="J73" s="10" t="n"/>
      <c r="K73" s="10" t="n"/>
      <c r="L73" s="10" t="n"/>
      <c r="M73" s="10" t="n"/>
      <c r="N73" s="10" t="n"/>
      <c r="O73" s="10" t="n"/>
      <c r="P73" s="10" t="n"/>
      <c r="Q73" s="10" t="n"/>
      <c r="R73" s="10" t="n"/>
      <c r="S73" s="10" t="n"/>
      <c r="T73" s="10" t="n"/>
      <c r="U73" s="10" t="n"/>
      <c r="V73" s="10" t="n"/>
      <c r="W73" s="10" t="n"/>
      <c r="X73" s="10" t="n"/>
      <c r="Y73" s="10" t="n"/>
      <c r="Z73" s="10" t="n"/>
      <c r="AA73" s="10" t="n"/>
      <c r="AB73" s="10" t="n"/>
      <c r="AC73" s="10" t="n"/>
      <c r="AD73" s="10" t="n"/>
      <c r="AE73" s="10" t="n"/>
      <c r="AF73" s="10" t="n"/>
      <c r="AG73" s="10" t="n"/>
      <c r="AH73" s="10" t="n"/>
      <c r="AI73" s="10" t="n"/>
    </row>
    <row r="74" ht="15.75" customHeight="1" s="120">
      <c r="A74" s="10" t="n"/>
      <c r="B74" s="10" t="n"/>
      <c r="C74" s="10" t="n"/>
      <c r="D74" s="10" t="n"/>
      <c r="E74" s="10" t="n"/>
      <c r="F74" s="10" t="n"/>
      <c r="G74" s="10" t="n"/>
      <c r="H74" s="10" t="n"/>
      <c r="I74" s="10" t="n"/>
      <c r="J74" s="10" t="n"/>
      <c r="K74" s="10" t="n"/>
      <c r="L74" s="10" t="n"/>
      <c r="M74" s="10" t="n"/>
      <c r="N74" s="10" t="n"/>
      <c r="O74" s="10" t="n"/>
      <c r="P74" s="10" t="n"/>
      <c r="Q74" s="10" t="n"/>
      <c r="R74" s="10" t="n"/>
      <c r="S74" s="10" t="n"/>
      <c r="T74" s="10" t="n"/>
      <c r="U74" s="10" t="n"/>
      <c r="V74" s="10" t="n"/>
      <c r="W74" s="10" t="n"/>
      <c r="X74" s="10" t="n"/>
      <c r="Y74" s="10" t="n"/>
      <c r="Z74" s="10" t="n"/>
      <c r="AA74" s="10" t="n"/>
      <c r="AB74" s="10" t="n"/>
      <c r="AC74" s="10" t="n"/>
      <c r="AD74" s="10" t="n"/>
      <c r="AE74" s="10" t="n"/>
      <c r="AF74" s="10" t="n"/>
      <c r="AG74" s="10" t="n"/>
      <c r="AH74" s="10" t="n"/>
      <c r="AI74" s="10" t="n"/>
    </row>
    <row r="75" ht="15.75" customHeight="1" s="120">
      <c r="A75" s="10" t="n"/>
      <c r="B75" s="10" t="n"/>
      <c r="C75" s="10" t="n"/>
      <c r="D75" s="10" t="n"/>
      <c r="E75" s="10" t="n"/>
      <c r="F75" s="10" t="n"/>
      <c r="G75" s="10" t="n"/>
      <c r="H75" s="10" t="n"/>
      <c r="I75" s="10" t="n"/>
      <c r="J75" s="10" t="n"/>
      <c r="K75" s="10" t="n"/>
      <c r="L75" s="10" t="n"/>
      <c r="M75" s="10" t="n"/>
      <c r="N75" s="10" t="n"/>
      <c r="O75" s="10" t="n"/>
      <c r="P75" s="10" t="n"/>
      <c r="Q75" s="10" t="n"/>
      <c r="R75" s="10" t="n"/>
      <c r="S75" s="10" t="n"/>
      <c r="T75" s="10" t="n"/>
      <c r="U75" s="10" t="n"/>
      <c r="V75" s="10" t="n"/>
      <c r="W75" s="10" t="n"/>
      <c r="X75" s="10" t="n"/>
      <c r="Y75" s="10" t="n"/>
      <c r="Z75" s="10" t="n"/>
      <c r="AA75" s="10" t="n"/>
      <c r="AB75" s="10" t="n"/>
      <c r="AC75" s="10" t="n"/>
      <c r="AD75" s="10" t="n"/>
      <c r="AE75" s="10" t="n"/>
      <c r="AF75" s="10" t="n"/>
      <c r="AG75" s="10" t="n"/>
      <c r="AH75" s="10" t="n"/>
      <c r="AI75" s="10" t="n"/>
    </row>
    <row r="76" ht="15.75" customHeight="1" s="120">
      <c r="A76" s="10" t="n"/>
      <c r="B76" s="10" t="n"/>
      <c r="C76" s="10" t="n"/>
      <c r="D76" s="10" t="n"/>
      <c r="E76" s="10" t="n"/>
      <c r="F76" s="10" t="n"/>
      <c r="G76" s="10" t="n"/>
      <c r="H76" s="10" t="n"/>
      <c r="I76" s="10" t="n"/>
      <c r="J76" s="10" t="n"/>
      <c r="K76" s="10" t="n"/>
      <c r="L76" s="10" t="n"/>
      <c r="M76" s="10" t="n"/>
      <c r="N76" s="10" t="n"/>
      <c r="O76" s="10" t="n"/>
      <c r="P76" s="10" t="n"/>
      <c r="Q76" s="10" t="n"/>
      <c r="R76" s="10" t="n"/>
      <c r="S76" s="10" t="n"/>
      <c r="T76" s="10" t="n"/>
      <c r="U76" s="10" t="n"/>
      <c r="V76" s="10" t="n"/>
      <c r="W76" s="10" t="n"/>
      <c r="X76" s="10" t="n"/>
      <c r="Y76" s="10" t="n"/>
      <c r="Z76" s="10" t="n"/>
      <c r="AA76" s="10" t="n"/>
      <c r="AB76" s="10" t="n"/>
      <c r="AC76" s="10" t="n"/>
      <c r="AD76" s="10" t="n"/>
      <c r="AE76" s="10" t="n"/>
      <c r="AF76" s="10" t="n"/>
      <c r="AG76" s="10" t="n"/>
      <c r="AH76" s="10" t="n"/>
      <c r="AI76" s="10" t="n"/>
    </row>
    <row r="77" ht="15.75" customHeight="1" s="120">
      <c r="A77" s="10" t="n"/>
      <c r="B77" s="10" t="n"/>
      <c r="C77" s="10" t="n"/>
      <c r="D77" s="10" t="n"/>
      <c r="E77" s="10" t="n"/>
      <c r="F77" s="10" t="n"/>
      <c r="G77" s="10" t="n"/>
      <c r="H77" s="10" t="n"/>
      <c r="I77" s="10" t="n"/>
      <c r="J77" s="10" t="n"/>
      <c r="K77" s="10" t="n"/>
      <c r="L77" s="10" t="n"/>
      <c r="M77" s="10" t="n"/>
      <c r="N77" s="10" t="n"/>
      <c r="O77" s="10" t="n"/>
      <c r="P77" s="10" t="n"/>
      <c r="Q77" s="10" t="n"/>
      <c r="R77" s="10" t="n"/>
      <c r="S77" s="10" t="n"/>
      <c r="T77" s="10" t="n"/>
      <c r="U77" s="10" t="n"/>
      <c r="V77" s="10" t="n"/>
      <c r="W77" s="10" t="n"/>
      <c r="X77" s="10" t="n"/>
      <c r="Y77" s="10" t="n"/>
      <c r="Z77" s="10" t="n"/>
      <c r="AA77" s="10" t="n"/>
      <c r="AB77" s="10" t="n"/>
      <c r="AC77" s="10" t="n"/>
      <c r="AD77" s="10" t="n"/>
      <c r="AE77" s="10" t="n"/>
      <c r="AF77" s="10" t="n"/>
      <c r="AG77" s="10" t="n"/>
      <c r="AH77" s="10" t="n"/>
      <c r="AI77" s="10" t="n"/>
    </row>
    <row r="78" ht="15.75" customHeight="1" s="120">
      <c r="A78" s="10" t="n"/>
      <c r="B78" s="10" t="n"/>
      <c r="C78" s="10" t="n"/>
      <c r="D78" s="10" t="n"/>
      <c r="E78" s="10" t="n"/>
      <c r="F78" s="10" t="n"/>
      <c r="G78" s="10" t="n"/>
      <c r="H78" s="10" t="n"/>
      <c r="I78" s="10" t="n"/>
      <c r="J78" s="10" t="n"/>
      <c r="K78" s="10" t="n"/>
      <c r="L78" s="10" t="n"/>
      <c r="M78" s="10" t="n"/>
      <c r="N78" s="10" t="n"/>
      <c r="O78" s="10" t="n"/>
      <c r="P78" s="10" t="n"/>
      <c r="Q78" s="10" t="n"/>
      <c r="R78" s="10" t="n"/>
      <c r="S78" s="10" t="n"/>
      <c r="T78" s="10" t="n"/>
      <c r="U78" s="10" t="n"/>
      <c r="V78" s="10" t="n"/>
      <c r="W78" s="10" t="n"/>
      <c r="X78" s="10" t="n"/>
      <c r="Y78" s="10" t="n"/>
      <c r="Z78" s="10" t="n"/>
      <c r="AA78" s="10" t="n"/>
      <c r="AB78" s="10" t="n"/>
      <c r="AC78" s="10" t="n"/>
      <c r="AD78" s="10" t="n"/>
      <c r="AE78" s="10" t="n"/>
      <c r="AF78" s="10" t="n"/>
      <c r="AG78" s="10" t="n"/>
      <c r="AH78" s="10" t="n"/>
      <c r="AI78" s="10" t="n"/>
    </row>
    <row r="79" ht="15.75" customHeight="1" s="120">
      <c r="A79" s="10" t="n"/>
      <c r="B79" s="10" t="n"/>
      <c r="C79" s="10" t="n"/>
      <c r="D79" s="10" t="n"/>
      <c r="E79" s="10" t="n"/>
      <c r="F79" s="10" t="n"/>
      <c r="G79" s="10" t="n"/>
      <c r="H79" s="10" t="n"/>
      <c r="I79" s="10" t="n"/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0" t="n"/>
      <c r="X79" s="10" t="n"/>
      <c r="Y79" s="10" t="n"/>
      <c r="Z79" s="10" t="n"/>
      <c r="AA79" s="10" t="n"/>
      <c r="AB79" s="10" t="n"/>
      <c r="AC79" s="10" t="n"/>
      <c r="AD79" s="10" t="n"/>
      <c r="AE79" s="10" t="n"/>
      <c r="AF79" s="10" t="n"/>
      <c r="AG79" s="10" t="n"/>
      <c r="AH79" s="10" t="n"/>
      <c r="AI79" s="10" t="n"/>
    </row>
    <row r="80" ht="15.75" customHeight="1" s="120">
      <c r="A80" s="10" t="n"/>
      <c r="B80" s="10" t="n"/>
      <c r="C80" s="10" t="n"/>
      <c r="D80" s="10" t="n"/>
      <c r="E80" s="10" t="n"/>
      <c r="F80" s="10" t="n"/>
      <c r="G80" s="10" t="n"/>
      <c r="H80" s="10" t="n"/>
      <c r="I80" s="10" t="n"/>
      <c r="J80" s="10" t="n"/>
      <c r="K80" s="10" t="n"/>
      <c r="L80" s="10" t="n"/>
      <c r="M80" s="10" t="n"/>
      <c r="N80" s="10" t="n"/>
      <c r="O80" s="10" t="n"/>
      <c r="P80" s="10" t="n"/>
      <c r="Q80" s="10" t="n"/>
      <c r="R80" s="10" t="n"/>
      <c r="S80" s="10" t="n"/>
      <c r="T80" s="10" t="n"/>
      <c r="U80" s="10" t="n"/>
      <c r="V80" s="10" t="n"/>
      <c r="W80" s="10" t="n"/>
      <c r="X80" s="10" t="n"/>
      <c r="Y80" s="10" t="n"/>
      <c r="Z80" s="10" t="n"/>
      <c r="AA80" s="10" t="n"/>
      <c r="AB80" s="10" t="n"/>
      <c r="AC80" s="10" t="n"/>
      <c r="AD80" s="10" t="n"/>
      <c r="AE80" s="10" t="n"/>
      <c r="AF80" s="10" t="n"/>
      <c r="AG80" s="10" t="n"/>
      <c r="AH80" s="10" t="n"/>
      <c r="AI80" s="10" t="n"/>
    </row>
    <row r="81" ht="15.75" customHeight="1" s="120">
      <c r="A81" s="10" t="n"/>
      <c r="B81" s="10" t="n"/>
      <c r="C81" s="10" t="n"/>
      <c r="D81" s="10" t="n"/>
      <c r="E81" s="10" t="n"/>
      <c r="F81" s="10" t="n"/>
      <c r="G81" s="10" t="n"/>
      <c r="H81" s="10" t="n"/>
      <c r="I81" s="10" t="n"/>
      <c r="J81" s="10" t="n"/>
      <c r="K81" s="10" t="n"/>
      <c r="L81" s="10" t="n"/>
      <c r="M81" s="10" t="n"/>
      <c r="N81" s="10" t="n"/>
      <c r="O81" s="10" t="n"/>
      <c r="P81" s="10" t="n"/>
      <c r="Q81" s="10" t="n"/>
      <c r="R81" s="10" t="n"/>
      <c r="S81" s="10" t="n"/>
      <c r="T81" s="10" t="n"/>
      <c r="U81" s="10" t="n"/>
      <c r="V81" s="10" t="n"/>
      <c r="W81" s="10" t="n"/>
      <c r="X81" s="10" t="n"/>
      <c r="Y81" s="10" t="n"/>
      <c r="Z81" s="10" t="n"/>
      <c r="AA81" s="10" t="n"/>
      <c r="AB81" s="10" t="n"/>
      <c r="AC81" s="10" t="n"/>
      <c r="AD81" s="10" t="n"/>
      <c r="AE81" s="10" t="n"/>
      <c r="AF81" s="10" t="n"/>
      <c r="AG81" s="10" t="n"/>
      <c r="AH81" s="10" t="n"/>
      <c r="AI81" s="10" t="n"/>
    </row>
    <row r="82" ht="15.75" customHeight="1" s="120">
      <c r="A82" s="10" t="n"/>
      <c r="B82" s="10" t="n"/>
      <c r="C82" s="10" t="n"/>
      <c r="D82" s="10" t="n"/>
      <c r="E82" s="10" t="n"/>
      <c r="F82" s="10" t="n"/>
      <c r="G82" s="10" t="n"/>
      <c r="H82" s="10" t="n"/>
      <c r="I82" s="10" t="n"/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0" t="n"/>
      <c r="X82" s="10" t="n"/>
      <c r="Y82" s="10" t="n"/>
      <c r="Z82" s="10" t="n"/>
      <c r="AA82" s="10" t="n"/>
      <c r="AB82" s="10" t="n"/>
      <c r="AC82" s="10" t="n"/>
      <c r="AD82" s="10" t="n"/>
      <c r="AE82" s="10" t="n"/>
      <c r="AF82" s="10" t="n"/>
      <c r="AG82" s="10" t="n"/>
      <c r="AH82" s="10" t="n"/>
      <c r="AI82" s="10" t="n"/>
    </row>
    <row r="83" ht="15.75" customHeight="1" s="120">
      <c r="A83" s="10" t="n"/>
      <c r="B83" s="10" t="n"/>
      <c r="C83" s="10" t="n"/>
      <c r="D83" s="10" t="n"/>
      <c r="E83" s="10" t="n"/>
      <c r="F83" s="10" t="n"/>
      <c r="G83" s="10" t="n"/>
      <c r="H83" s="10" t="n"/>
      <c r="I83" s="10" t="n"/>
      <c r="J83" s="10" t="n"/>
      <c r="K83" s="10" t="n"/>
      <c r="L83" s="10" t="n"/>
      <c r="M83" s="10" t="n"/>
      <c r="N83" s="10" t="n"/>
      <c r="O83" s="10" t="n"/>
      <c r="P83" s="10" t="n"/>
      <c r="Q83" s="10" t="n"/>
      <c r="R83" s="10" t="n"/>
      <c r="S83" s="10" t="n"/>
      <c r="T83" s="10" t="n"/>
      <c r="U83" s="10" t="n"/>
      <c r="V83" s="10" t="n"/>
      <c r="W83" s="10" t="n"/>
      <c r="X83" s="10" t="n"/>
      <c r="Y83" s="10" t="n"/>
      <c r="Z83" s="10" t="n"/>
      <c r="AA83" s="10" t="n"/>
      <c r="AB83" s="10" t="n"/>
      <c r="AC83" s="10" t="n"/>
      <c r="AD83" s="10" t="n"/>
      <c r="AE83" s="10" t="n"/>
      <c r="AF83" s="10" t="n"/>
      <c r="AG83" s="10" t="n"/>
      <c r="AH83" s="10" t="n"/>
      <c r="AI83" s="10" t="n"/>
    </row>
    <row r="84" ht="15.75" customHeight="1" s="120">
      <c r="A84" s="10" t="n"/>
      <c r="B84" s="10" t="n"/>
      <c r="C84" s="10" t="n"/>
      <c r="D84" s="10" t="n"/>
      <c r="E84" s="10" t="n"/>
      <c r="F84" s="10" t="n"/>
      <c r="G84" s="10" t="n"/>
      <c r="H84" s="10" t="n"/>
      <c r="I84" s="10" t="n"/>
      <c r="J84" s="10" t="n"/>
      <c r="K84" s="10" t="n"/>
      <c r="L84" s="10" t="n"/>
      <c r="M84" s="10" t="n"/>
      <c r="N84" s="10" t="n"/>
      <c r="O84" s="10" t="n"/>
      <c r="P84" s="10" t="n"/>
      <c r="Q84" s="10" t="n"/>
      <c r="R84" s="10" t="n"/>
      <c r="S84" s="10" t="n"/>
      <c r="T84" s="10" t="n"/>
      <c r="U84" s="10" t="n"/>
      <c r="V84" s="10" t="n"/>
      <c r="W84" s="10" t="n"/>
      <c r="X84" s="10" t="n"/>
      <c r="Y84" s="10" t="n"/>
      <c r="Z84" s="10" t="n"/>
      <c r="AA84" s="10" t="n"/>
      <c r="AB84" s="10" t="n"/>
      <c r="AC84" s="10" t="n"/>
      <c r="AD84" s="10" t="n"/>
      <c r="AE84" s="10" t="n"/>
      <c r="AF84" s="10" t="n"/>
      <c r="AG84" s="10" t="n"/>
      <c r="AH84" s="10" t="n"/>
      <c r="AI84" s="10" t="n"/>
    </row>
    <row r="85" ht="15.75" customHeight="1" s="120">
      <c r="A85" s="10" t="n"/>
      <c r="B85" s="10" t="n"/>
      <c r="C85" s="10" t="n"/>
      <c r="D85" s="10" t="n"/>
      <c r="E85" s="10" t="n"/>
      <c r="F85" s="10" t="n"/>
      <c r="G85" s="10" t="n"/>
      <c r="H85" s="10" t="n"/>
      <c r="I85" s="10" t="n"/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0" t="n"/>
      <c r="X85" s="10" t="n"/>
      <c r="Y85" s="10" t="n"/>
      <c r="Z85" s="10" t="n"/>
      <c r="AA85" s="10" t="n"/>
      <c r="AB85" s="10" t="n"/>
      <c r="AC85" s="10" t="n"/>
      <c r="AD85" s="10" t="n"/>
      <c r="AE85" s="10" t="n"/>
      <c r="AF85" s="10" t="n"/>
      <c r="AG85" s="10" t="n"/>
      <c r="AH85" s="10" t="n"/>
      <c r="AI85" s="10" t="n"/>
    </row>
    <row r="86" ht="15.75" customHeight="1" s="120">
      <c r="A86" s="10" t="n"/>
      <c r="B86" s="10" t="n"/>
      <c r="C86" s="10" t="n"/>
      <c r="D86" s="10" t="n"/>
      <c r="E86" s="10" t="n"/>
      <c r="F86" s="10" t="n"/>
      <c r="G86" s="10" t="n"/>
      <c r="H86" s="10" t="n"/>
      <c r="I86" s="10" t="n"/>
      <c r="J86" s="10" t="n"/>
      <c r="K86" s="10" t="n"/>
      <c r="L86" s="10" t="n"/>
      <c r="M86" s="10" t="n"/>
      <c r="N86" s="10" t="n"/>
      <c r="O86" s="10" t="n"/>
      <c r="P86" s="10" t="n"/>
      <c r="Q86" s="10" t="n"/>
      <c r="R86" s="10" t="n"/>
      <c r="S86" s="10" t="n"/>
      <c r="T86" s="10" t="n"/>
      <c r="U86" s="10" t="n"/>
      <c r="V86" s="10" t="n"/>
      <c r="W86" s="10" t="n"/>
      <c r="X86" s="10" t="n"/>
      <c r="Y86" s="10" t="n"/>
      <c r="Z86" s="10" t="n"/>
      <c r="AA86" s="10" t="n"/>
      <c r="AB86" s="10" t="n"/>
      <c r="AC86" s="10" t="n"/>
      <c r="AD86" s="10" t="n"/>
      <c r="AE86" s="10" t="n"/>
      <c r="AF86" s="10" t="n"/>
      <c r="AG86" s="10" t="n"/>
      <c r="AH86" s="10" t="n"/>
      <c r="AI86" s="10" t="n"/>
    </row>
    <row r="87" ht="15.75" customHeight="1" s="120">
      <c r="A87" s="10" t="n"/>
      <c r="B87" s="10" t="n"/>
      <c r="C87" s="10" t="n"/>
      <c r="D87" s="10" t="n"/>
      <c r="E87" s="10" t="n"/>
      <c r="F87" s="10" t="n"/>
      <c r="G87" s="10" t="n"/>
      <c r="H87" s="10" t="n"/>
      <c r="I87" s="10" t="n"/>
      <c r="J87" s="10" t="n"/>
      <c r="K87" s="10" t="n"/>
      <c r="L87" s="10" t="n"/>
      <c r="M87" s="10" t="n"/>
      <c r="N87" s="10" t="n"/>
      <c r="O87" s="10" t="n"/>
      <c r="P87" s="10" t="n"/>
      <c r="Q87" s="10" t="n"/>
      <c r="R87" s="10" t="n"/>
      <c r="S87" s="10" t="n"/>
      <c r="T87" s="10" t="n"/>
      <c r="U87" s="10" t="n"/>
      <c r="V87" s="10" t="n"/>
      <c r="W87" s="10" t="n"/>
      <c r="X87" s="10" t="n"/>
      <c r="Y87" s="10" t="n"/>
      <c r="Z87" s="10" t="n"/>
      <c r="AA87" s="10" t="n"/>
      <c r="AB87" s="10" t="n"/>
      <c r="AC87" s="10" t="n"/>
      <c r="AD87" s="10" t="n"/>
      <c r="AE87" s="10" t="n"/>
      <c r="AF87" s="10" t="n"/>
      <c r="AG87" s="10" t="n"/>
      <c r="AH87" s="10" t="n"/>
      <c r="AI87" s="10" t="n"/>
    </row>
    <row r="88" ht="15.75" customHeight="1" s="120">
      <c r="A88" s="10" t="n"/>
      <c r="B88" s="10" t="n"/>
      <c r="C88" s="10" t="n"/>
      <c r="D88" s="10" t="n"/>
      <c r="E88" s="10" t="n"/>
      <c r="F88" s="10" t="n"/>
      <c r="G88" s="10" t="n"/>
      <c r="H88" s="10" t="n"/>
      <c r="I88" s="10" t="n"/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0" t="n"/>
      <c r="X88" s="10" t="n"/>
      <c r="Y88" s="10" t="n"/>
      <c r="Z88" s="10" t="n"/>
      <c r="AA88" s="10" t="n"/>
      <c r="AB88" s="10" t="n"/>
      <c r="AC88" s="10" t="n"/>
      <c r="AD88" s="10" t="n"/>
      <c r="AE88" s="10" t="n"/>
      <c r="AF88" s="10" t="n"/>
      <c r="AG88" s="10" t="n"/>
      <c r="AH88" s="10" t="n"/>
      <c r="AI88" s="10" t="n"/>
    </row>
    <row r="89" ht="15.75" customHeight="1" s="120">
      <c r="A89" s="10" t="n"/>
      <c r="B89" s="10" t="n"/>
      <c r="C89" s="10" t="n"/>
      <c r="D89" s="10" t="n"/>
      <c r="E89" s="10" t="n"/>
      <c r="F89" s="10" t="n"/>
      <c r="G89" s="10" t="n"/>
      <c r="H89" s="10" t="n"/>
      <c r="I89" s="10" t="n"/>
      <c r="J89" s="10" t="n"/>
      <c r="K89" s="10" t="n"/>
      <c r="L89" s="10" t="n"/>
      <c r="M89" s="10" t="n"/>
      <c r="N89" s="10" t="n"/>
      <c r="O89" s="10" t="n"/>
      <c r="P89" s="10" t="n"/>
      <c r="Q89" s="10" t="n"/>
      <c r="R89" s="10" t="n"/>
      <c r="S89" s="10" t="n"/>
      <c r="T89" s="10" t="n"/>
      <c r="U89" s="10" t="n"/>
      <c r="V89" s="10" t="n"/>
      <c r="W89" s="10" t="n"/>
      <c r="X89" s="10" t="n"/>
      <c r="Y89" s="10" t="n"/>
      <c r="Z89" s="10" t="n"/>
      <c r="AA89" s="10" t="n"/>
      <c r="AB89" s="10" t="n"/>
      <c r="AC89" s="10" t="n"/>
      <c r="AD89" s="10" t="n"/>
      <c r="AE89" s="10" t="n"/>
      <c r="AF89" s="10" t="n"/>
      <c r="AG89" s="10" t="n"/>
      <c r="AH89" s="10" t="n"/>
      <c r="AI89" s="10" t="n"/>
    </row>
    <row r="90" ht="15.75" customHeight="1" s="120">
      <c r="A90" s="10" t="n"/>
      <c r="B90" s="10" t="n"/>
      <c r="C90" s="10" t="n"/>
      <c r="D90" s="10" t="n"/>
      <c r="E90" s="10" t="n"/>
      <c r="F90" s="10" t="n"/>
      <c r="G90" s="10" t="n"/>
      <c r="H90" s="10" t="n"/>
      <c r="I90" s="10" t="n"/>
      <c r="J90" s="10" t="n"/>
      <c r="K90" s="10" t="n"/>
      <c r="L90" s="10" t="n"/>
      <c r="M90" s="10" t="n"/>
      <c r="N90" s="10" t="n"/>
      <c r="O90" s="10" t="n"/>
      <c r="P90" s="10" t="n"/>
      <c r="Q90" s="10" t="n"/>
      <c r="R90" s="10" t="n"/>
      <c r="S90" s="10" t="n"/>
      <c r="T90" s="10" t="n"/>
      <c r="U90" s="10" t="n"/>
      <c r="V90" s="10" t="n"/>
      <c r="W90" s="10" t="n"/>
      <c r="X90" s="10" t="n"/>
      <c r="Y90" s="10" t="n"/>
      <c r="Z90" s="10" t="n"/>
      <c r="AA90" s="10" t="n"/>
      <c r="AB90" s="10" t="n"/>
      <c r="AC90" s="10" t="n"/>
      <c r="AD90" s="10" t="n"/>
      <c r="AE90" s="10" t="n"/>
      <c r="AF90" s="10" t="n"/>
      <c r="AG90" s="10" t="n"/>
      <c r="AH90" s="10" t="n"/>
      <c r="AI90" s="10" t="n"/>
    </row>
    <row r="91" ht="15.75" customHeight="1" s="120">
      <c r="A91" s="10" t="n"/>
      <c r="B91" s="10" t="n"/>
      <c r="C91" s="10" t="n"/>
      <c r="D91" s="10" t="n"/>
      <c r="E91" s="10" t="n"/>
      <c r="F91" s="10" t="n"/>
      <c r="G91" s="10" t="n"/>
      <c r="H91" s="10" t="n"/>
      <c r="I91" s="10" t="n"/>
      <c r="J91" s="10" t="n"/>
      <c r="K91" s="10" t="n"/>
      <c r="L91" s="10" t="n"/>
      <c r="M91" s="10" t="n"/>
      <c r="N91" s="10" t="n"/>
      <c r="O91" s="10" t="n"/>
      <c r="P91" s="10" t="n"/>
      <c r="Q91" s="10" t="n"/>
      <c r="R91" s="10" t="n"/>
      <c r="S91" s="10" t="n"/>
      <c r="T91" s="10" t="n"/>
      <c r="U91" s="10" t="n"/>
      <c r="V91" s="10" t="n"/>
      <c r="W91" s="10" t="n"/>
      <c r="X91" s="10" t="n"/>
      <c r="Y91" s="10" t="n"/>
      <c r="Z91" s="10" t="n"/>
      <c r="AA91" s="10" t="n"/>
      <c r="AB91" s="10" t="n"/>
      <c r="AC91" s="10" t="n"/>
      <c r="AD91" s="10" t="n"/>
      <c r="AE91" s="10" t="n"/>
      <c r="AF91" s="10" t="n"/>
      <c r="AG91" s="10" t="n"/>
      <c r="AH91" s="10" t="n"/>
      <c r="AI91" s="10" t="n"/>
    </row>
    <row r="92" ht="15.75" customHeight="1" s="120">
      <c r="A92" s="10" t="n"/>
      <c r="B92" s="10" t="n"/>
      <c r="C92" s="10" t="n"/>
      <c r="D92" s="10" t="n"/>
      <c r="E92" s="10" t="n"/>
      <c r="F92" s="10" t="n"/>
      <c r="G92" s="10" t="n"/>
      <c r="H92" s="10" t="n"/>
      <c r="I92" s="10" t="n"/>
      <c r="J92" s="10" t="n"/>
      <c r="K92" s="10" t="n"/>
      <c r="L92" s="10" t="n"/>
      <c r="M92" s="10" t="n"/>
      <c r="N92" s="10" t="n"/>
      <c r="O92" s="10" t="n"/>
      <c r="P92" s="10" t="n"/>
      <c r="Q92" s="10" t="n"/>
      <c r="R92" s="10" t="n"/>
      <c r="S92" s="10" t="n"/>
      <c r="T92" s="10" t="n"/>
      <c r="U92" s="10" t="n"/>
      <c r="V92" s="10" t="n"/>
      <c r="W92" s="10" t="n"/>
      <c r="X92" s="10" t="n"/>
      <c r="Y92" s="10" t="n"/>
      <c r="Z92" s="10" t="n"/>
      <c r="AA92" s="10" t="n"/>
      <c r="AB92" s="10" t="n"/>
      <c r="AC92" s="10" t="n"/>
      <c r="AD92" s="10" t="n"/>
      <c r="AE92" s="10" t="n"/>
      <c r="AF92" s="10" t="n"/>
      <c r="AG92" s="10" t="n"/>
      <c r="AH92" s="10" t="n"/>
      <c r="AI92" s="10" t="n"/>
    </row>
    <row r="93" ht="15.75" customHeight="1" s="120">
      <c r="A93" s="10" t="n"/>
      <c r="B93" s="10" t="n"/>
      <c r="C93" s="10" t="n"/>
      <c r="D93" s="10" t="n"/>
      <c r="E93" s="10" t="n"/>
      <c r="F93" s="10" t="n"/>
      <c r="G93" s="10" t="n"/>
      <c r="H93" s="10" t="n"/>
      <c r="I93" s="10" t="n"/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0" t="n"/>
      <c r="X93" s="10" t="n"/>
      <c r="Y93" s="10" t="n"/>
      <c r="Z93" s="10" t="n"/>
      <c r="AA93" s="10" t="n"/>
      <c r="AB93" s="10" t="n"/>
      <c r="AC93" s="10" t="n"/>
      <c r="AD93" s="10" t="n"/>
      <c r="AE93" s="10" t="n"/>
      <c r="AF93" s="10" t="n"/>
      <c r="AG93" s="10" t="n"/>
      <c r="AH93" s="10" t="n"/>
      <c r="AI93" s="10" t="n"/>
    </row>
    <row r="94" ht="15.75" customHeight="1" s="120">
      <c r="A94" s="10" t="n"/>
      <c r="B94" s="10" t="n"/>
      <c r="C94" s="10" t="n"/>
      <c r="D94" s="10" t="n"/>
      <c r="E94" s="10" t="n"/>
      <c r="F94" s="10" t="n"/>
      <c r="G94" s="10" t="n"/>
      <c r="H94" s="10" t="n"/>
      <c r="I94" s="10" t="n"/>
      <c r="J94" s="10" t="n"/>
      <c r="K94" s="10" t="n"/>
      <c r="L94" s="10" t="n"/>
      <c r="M94" s="10" t="n"/>
      <c r="N94" s="10" t="n"/>
      <c r="O94" s="10" t="n"/>
      <c r="P94" s="10" t="n"/>
      <c r="Q94" s="10" t="n"/>
      <c r="R94" s="10" t="n"/>
      <c r="S94" s="10" t="n"/>
      <c r="T94" s="10" t="n"/>
      <c r="U94" s="10" t="n"/>
      <c r="V94" s="10" t="n"/>
      <c r="W94" s="10" t="n"/>
      <c r="X94" s="10" t="n"/>
      <c r="Y94" s="10" t="n"/>
      <c r="Z94" s="10" t="n"/>
      <c r="AA94" s="10" t="n"/>
      <c r="AB94" s="10" t="n"/>
      <c r="AC94" s="10" t="n"/>
      <c r="AD94" s="10" t="n"/>
      <c r="AE94" s="10" t="n"/>
      <c r="AF94" s="10" t="n"/>
      <c r="AG94" s="10" t="n"/>
      <c r="AH94" s="10" t="n"/>
      <c r="AI94" s="10" t="n"/>
    </row>
    <row r="95" ht="15.75" customHeight="1" s="120">
      <c r="A95" s="10" t="n"/>
      <c r="B95" s="10" t="n"/>
      <c r="C95" s="10" t="n"/>
      <c r="D95" s="10" t="n"/>
      <c r="E95" s="10" t="n"/>
      <c r="F95" s="10" t="n"/>
      <c r="G95" s="10" t="n"/>
      <c r="H95" s="10" t="n"/>
      <c r="I95" s="10" t="n"/>
      <c r="J95" s="10" t="n"/>
      <c r="K95" s="10" t="n"/>
      <c r="L95" s="10" t="n"/>
      <c r="M95" s="10" t="n"/>
      <c r="N95" s="10" t="n"/>
      <c r="O95" s="10" t="n"/>
      <c r="P95" s="10" t="n"/>
      <c r="Q95" s="10" t="n"/>
      <c r="R95" s="10" t="n"/>
      <c r="S95" s="10" t="n"/>
      <c r="T95" s="10" t="n"/>
      <c r="U95" s="10" t="n"/>
      <c r="V95" s="10" t="n"/>
      <c r="W95" s="10" t="n"/>
      <c r="X95" s="10" t="n"/>
      <c r="Y95" s="10" t="n"/>
      <c r="Z95" s="10" t="n"/>
      <c r="AA95" s="10" t="n"/>
      <c r="AB95" s="10" t="n"/>
      <c r="AC95" s="10" t="n"/>
      <c r="AD95" s="10" t="n"/>
      <c r="AE95" s="10" t="n"/>
      <c r="AF95" s="10" t="n"/>
      <c r="AG95" s="10" t="n"/>
      <c r="AH95" s="10" t="n"/>
      <c r="AI95" s="10" t="n"/>
    </row>
    <row r="96" ht="15.75" customHeight="1" s="120">
      <c r="A96" s="10" t="n"/>
      <c r="B96" s="10" t="n"/>
      <c r="C96" s="10" t="n"/>
      <c r="D96" s="10" t="n"/>
      <c r="E96" s="10" t="n"/>
      <c r="F96" s="10" t="n"/>
      <c r="G96" s="10" t="n"/>
      <c r="H96" s="10" t="n"/>
      <c r="I96" s="10" t="n"/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0" t="n"/>
      <c r="X96" s="10" t="n"/>
      <c r="Y96" s="10" t="n"/>
      <c r="Z96" s="10" t="n"/>
      <c r="AA96" s="10" t="n"/>
      <c r="AB96" s="10" t="n"/>
      <c r="AC96" s="10" t="n"/>
      <c r="AD96" s="10" t="n"/>
      <c r="AE96" s="10" t="n"/>
      <c r="AF96" s="10" t="n"/>
      <c r="AG96" s="10" t="n"/>
      <c r="AH96" s="10" t="n"/>
      <c r="AI96" s="10" t="n"/>
    </row>
    <row r="97" ht="15.75" customHeight="1" s="120">
      <c r="A97" s="10" t="n"/>
      <c r="B97" s="10" t="n"/>
      <c r="C97" s="10" t="n"/>
      <c r="D97" s="10" t="n"/>
      <c r="E97" s="10" t="n"/>
      <c r="F97" s="10" t="n"/>
      <c r="G97" s="10" t="n"/>
      <c r="H97" s="10" t="n"/>
      <c r="I97" s="10" t="n"/>
      <c r="J97" s="10" t="n"/>
      <c r="K97" s="10" t="n"/>
      <c r="L97" s="10" t="n"/>
      <c r="M97" s="10" t="n"/>
      <c r="N97" s="10" t="n"/>
      <c r="O97" s="10" t="n"/>
      <c r="P97" s="10" t="n"/>
      <c r="Q97" s="10" t="n"/>
      <c r="R97" s="10" t="n"/>
      <c r="S97" s="10" t="n"/>
      <c r="T97" s="10" t="n"/>
      <c r="U97" s="10" t="n"/>
      <c r="V97" s="10" t="n"/>
      <c r="W97" s="10" t="n"/>
      <c r="X97" s="10" t="n"/>
      <c r="Y97" s="10" t="n"/>
      <c r="Z97" s="10" t="n"/>
      <c r="AA97" s="10" t="n"/>
      <c r="AB97" s="10" t="n"/>
      <c r="AC97" s="10" t="n"/>
      <c r="AD97" s="10" t="n"/>
      <c r="AE97" s="10" t="n"/>
      <c r="AF97" s="10" t="n"/>
      <c r="AG97" s="10" t="n"/>
      <c r="AH97" s="10" t="n"/>
      <c r="AI97" s="10" t="n"/>
    </row>
    <row r="98" ht="15.75" customHeight="1" s="120">
      <c r="A98" s="10" t="n"/>
      <c r="B98" s="10" t="n"/>
      <c r="C98" s="10" t="n"/>
      <c r="D98" s="10" t="n"/>
      <c r="E98" s="10" t="n"/>
      <c r="F98" s="10" t="n"/>
      <c r="G98" s="10" t="n"/>
      <c r="H98" s="10" t="n"/>
      <c r="I98" s="10" t="n"/>
      <c r="J98" s="10" t="n"/>
      <c r="K98" s="10" t="n"/>
      <c r="L98" s="10" t="n"/>
      <c r="M98" s="10" t="n"/>
      <c r="N98" s="10" t="n"/>
      <c r="O98" s="10" t="n"/>
      <c r="P98" s="10" t="n"/>
      <c r="Q98" s="10" t="n"/>
      <c r="R98" s="10" t="n"/>
      <c r="S98" s="10" t="n"/>
      <c r="T98" s="10" t="n"/>
      <c r="U98" s="10" t="n"/>
      <c r="V98" s="10" t="n"/>
      <c r="W98" s="10" t="n"/>
      <c r="X98" s="10" t="n"/>
      <c r="Y98" s="10" t="n"/>
      <c r="Z98" s="10" t="n"/>
      <c r="AA98" s="10" t="n"/>
      <c r="AB98" s="10" t="n"/>
      <c r="AC98" s="10" t="n"/>
      <c r="AD98" s="10" t="n"/>
      <c r="AE98" s="10" t="n"/>
      <c r="AF98" s="10" t="n"/>
      <c r="AG98" s="10" t="n"/>
      <c r="AH98" s="10" t="n"/>
      <c r="AI98" s="10" t="n"/>
    </row>
    <row r="99" ht="15.75" customHeight="1" s="120">
      <c r="A99" s="10" t="n"/>
      <c r="B99" s="10" t="n"/>
      <c r="C99" s="10" t="n"/>
      <c r="D99" s="10" t="n"/>
      <c r="E99" s="10" t="n"/>
      <c r="F99" s="10" t="n"/>
      <c r="G99" s="10" t="n"/>
      <c r="H99" s="10" t="n"/>
      <c r="I99" s="10" t="n"/>
      <c r="J99" s="10" t="n"/>
      <c r="K99" s="10" t="n"/>
      <c r="L99" s="10" t="n"/>
      <c r="M99" s="10" t="n"/>
      <c r="N99" s="10" t="n"/>
      <c r="O99" s="10" t="n"/>
      <c r="P99" s="10" t="n"/>
      <c r="Q99" s="10" t="n"/>
      <c r="R99" s="10" t="n"/>
      <c r="S99" s="10" t="n"/>
      <c r="T99" s="10" t="n"/>
      <c r="U99" s="10" t="n"/>
      <c r="V99" s="10" t="n"/>
      <c r="W99" s="10" t="n"/>
      <c r="X99" s="10" t="n"/>
      <c r="Y99" s="10" t="n"/>
      <c r="Z99" s="10" t="n"/>
      <c r="AA99" s="10" t="n"/>
      <c r="AB99" s="10" t="n"/>
      <c r="AC99" s="10" t="n"/>
      <c r="AD99" s="10" t="n"/>
      <c r="AE99" s="10" t="n"/>
      <c r="AF99" s="10" t="n"/>
      <c r="AG99" s="10" t="n"/>
      <c r="AH99" s="10" t="n"/>
      <c r="AI99" s="10" t="n"/>
    </row>
    <row r="100" ht="15.75" customHeight="1" s="120">
      <c r="A100" s="10" t="n"/>
      <c r="B100" s="10" t="n"/>
      <c r="C100" s="10" t="n"/>
      <c r="D100" s="10" t="n"/>
      <c r="E100" s="10" t="n"/>
      <c r="F100" s="10" t="n"/>
      <c r="G100" s="10" t="n"/>
      <c r="H100" s="10" t="n"/>
      <c r="I100" s="10" t="n"/>
      <c r="J100" s="10" t="n"/>
      <c r="K100" s="10" t="n"/>
      <c r="L100" s="10" t="n"/>
      <c r="M100" s="10" t="n"/>
      <c r="N100" s="10" t="n"/>
      <c r="O100" s="10" t="n"/>
      <c r="P100" s="10" t="n"/>
      <c r="Q100" s="10" t="n"/>
      <c r="R100" s="10" t="n"/>
      <c r="S100" s="10" t="n"/>
      <c r="T100" s="10" t="n"/>
      <c r="U100" s="10" t="n"/>
      <c r="V100" s="10" t="n"/>
      <c r="W100" s="10" t="n"/>
      <c r="X100" s="10" t="n"/>
      <c r="Y100" s="10" t="n"/>
      <c r="Z100" s="10" t="n"/>
      <c r="AA100" s="10" t="n"/>
      <c r="AB100" s="10" t="n"/>
      <c r="AC100" s="10" t="n"/>
      <c r="AD100" s="10" t="n"/>
      <c r="AE100" s="10" t="n"/>
      <c r="AF100" s="10" t="n"/>
      <c r="AG100" s="10" t="n"/>
      <c r="AH100" s="10" t="n"/>
      <c r="AI100" s="10" t="n"/>
    </row>
    <row r="101" ht="15.75" customHeight="1" s="120">
      <c r="A101" s="10" t="n"/>
      <c r="B101" s="10" t="n"/>
      <c r="C101" s="10" t="n"/>
      <c r="D101" s="10" t="n"/>
      <c r="E101" s="10" t="n"/>
      <c r="F101" s="10" t="n"/>
      <c r="G101" s="10" t="n"/>
      <c r="H101" s="10" t="n"/>
      <c r="I101" s="10" t="n"/>
      <c r="J101" s="10" t="n"/>
      <c r="K101" s="10" t="n"/>
      <c r="L101" s="10" t="n"/>
      <c r="M101" s="10" t="n"/>
      <c r="N101" s="10" t="n"/>
      <c r="O101" s="10" t="n"/>
      <c r="P101" s="10" t="n"/>
      <c r="Q101" s="10" t="n"/>
      <c r="R101" s="10" t="n"/>
      <c r="S101" s="10" t="n"/>
      <c r="T101" s="10" t="n"/>
      <c r="U101" s="10" t="n"/>
      <c r="V101" s="10" t="n"/>
      <c r="W101" s="10" t="n"/>
      <c r="X101" s="10" t="n"/>
      <c r="Y101" s="10" t="n"/>
      <c r="Z101" s="10" t="n"/>
      <c r="AA101" s="10" t="n"/>
      <c r="AB101" s="10" t="n"/>
      <c r="AC101" s="10" t="n"/>
      <c r="AD101" s="10" t="n"/>
      <c r="AE101" s="10" t="n"/>
      <c r="AF101" s="10" t="n"/>
      <c r="AG101" s="10" t="n"/>
      <c r="AH101" s="10" t="n"/>
      <c r="AI101" s="10" t="n"/>
    </row>
    <row r="102" ht="15.75" customHeight="1" s="120">
      <c r="A102" s="10" t="n"/>
      <c r="B102" s="10" t="n"/>
      <c r="C102" s="10" t="n"/>
      <c r="D102" s="10" t="n"/>
      <c r="E102" s="10" t="n"/>
      <c r="F102" s="10" t="n"/>
      <c r="G102" s="10" t="n"/>
      <c r="H102" s="10" t="n"/>
      <c r="I102" s="10" t="n"/>
      <c r="J102" s="10" t="n"/>
      <c r="K102" s="10" t="n"/>
      <c r="L102" s="10" t="n"/>
      <c r="M102" s="10" t="n"/>
      <c r="N102" s="10" t="n"/>
      <c r="O102" s="10" t="n"/>
      <c r="P102" s="10" t="n"/>
      <c r="Q102" s="10" t="n"/>
      <c r="R102" s="10" t="n"/>
      <c r="S102" s="10" t="n"/>
      <c r="T102" s="10" t="n"/>
      <c r="U102" s="10" t="n"/>
      <c r="V102" s="10" t="n"/>
      <c r="W102" s="10" t="n"/>
      <c r="X102" s="10" t="n"/>
      <c r="Y102" s="10" t="n"/>
      <c r="Z102" s="10" t="n"/>
      <c r="AA102" s="10" t="n"/>
      <c r="AB102" s="10" t="n"/>
      <c r="AC102" s="10" t="n"/>
      <c r="AD102" s="10" t="n"/>
      <c r="AE102" s="10" t="n"/>
      <c r="AF102" s="10" t="n"/>
      <c r="AG102" s="10" t="n"/>
      <c r="AH102" s="10" t="n"/>
      <c r="AI102" s="10" t="n"/>
    </row>
    <row r="103" ht="15.75" customHeight="1" s="120">
      <c r="A103" s="10" t="n"/>
      <c r="B103" s="10" t="n"/>
      <c r="C103" s="10" t="n"/>
      <c r="D103" s="10" t="n"/>
      <c r="E103" s="10" t="n"/>
      <c r="F103" s="10" t="n"/>
      <c r="G103" s="10" t="n"/>
      <c r="H103" s="10" t="n"/>
      <c r="I103" s="10" t="n"/>
      <c r="J103" s="10" t="n"/>
      <c r="K103" s="10" t="n"/>
      <c r="L103" s="10" t="n"/>
      <c r="M103" s="10" t="n"/>
      <c r="N103" s="10" t="n"/>
      <c r="O103" s="10" t="n"/>
      <c r="P103" s="10" t="n"/>
      <c r="Q103" s="10" t="n"/>
      <c r="R103" s="10" t="n"/>
      <c r="S103" s="10" t="n"/>
      <c r="T103" s="10" t="n"/>
      <c r="U103" s="10" t="n"/>
      <c r="V103" s="10" t="n"/>
      <c r="W103" s="10" t="n"/>
      <c r="X103" s="10" t="n"/>
      <c r="Y103" s="10" t="n"/>
      <c r="Z103" s="10" t="n"/>
      <c r="AA103" s="10" t="n"/>
      <c r="AB103" s="10" t="n"/>
      <c r="AC103" s="10" t="n"/>
      <c r="AD103" s="10" t="n"/>
      <c r="AE103" s="10" t="n"/>
      <c r="AF103" s="10" t="n"/>
      <c r="AG103" s="10" t="n"/>
      <c r="AH103" s="10" t="n"/>
      <c r="AI103" s="10" t="n"/>
    </row>
    <row r="104" ht="15.75" customHeight="1" s="120">
      <c r="A104" s="10" t="n"/>
      <c r="B104" s="10" t="n"/>
      <c r="C104" s="10" t="n"/>
      <c r="D104" s="10" t="n"/>
      <c r="E104" s="10" t="n"/>
      <c r="F104" s="10" t="n"/>
      <c r="G104" s="10" t="n"/>
      <c r="H104" s="10" t="n"/>
      <c r="I104" s="10" t="n"/>
      <c r="J104" s="10" t="n"/>
      <c r="K104" s="10" t="n"/>
      <c r="L104" s="10" t="n"/>
      <c r="M104" s="10" t="n"/>
      <c r="N104" s="10" t="n"/>
      <c r="O104" s="10" t="n"/>
      <c r="P104" s="10" t="n"/>
      <c r="Q104" s="10" t="n"/>
      <c r="R104" s="10" t="n"/>
      <c r="S104" s="10" t="n"/>
      <c r="T104" s="10" t="n"/>
      <c r="U104" s="10" t="n"/>
      <c r="V104" s="10" t="n"/>
      <c r="W104" s="10" t="n"/>
      <c r="X104" s="10" t="n"/>
      <c r="Y104" s="10" t="n"/>
      <c r="Z104" s="10" t="n"/>
      <c r="AA104" s="10" t="n"/>
      <c r="AB104" s="10" t="n"/>
      <c r="AC104" s="10" t="n"/>
      <c r="AD104" s="10" t="n"/>
      <c r="AE104" s="10" t="n"/>
      <c r="AF104" s="10" t="n"/>
      <c r="AG104" s="10" t="n"/>
      <c r="AH104" s="10" t="n"/>
      <c r="AI104" s="10" t="n"/>
    </row>
    <row r="105" ht="15.75" customHeight="1" s="120">
      <c r="A105" s="10" t="n"/>
      <c r="B105" s="10" t="n"/>
      <c r="C105" s="10" t="n"/>
      <c r="D105" s="10" t="n"/>
      <c r="E105" s="10" t="n"/>
      <c r="F105" s="10" t="n"/>
      <c r="G105" s="10" t="n"/>
      <c r="H105" s="10" t="n"/>
      <c r="I105" s="10" t="n"/>
      <c r="J105" s="10" t="n"/>
      <c r="K105" s="10" t="n"/>
      <c r="L105" s="10" t="n"/>
      <c r="M105" s="10" t="n"/>
      <c r="N105" s="10" t="n"/>
      <c r="O105" s="10" t="n"/>
      <c r="P105" s="10" t="n"/>
      <c r="Q105" s="10" t="n"/>
      <c r="R105" s="10" t="n"/>
      <c r="S105" s="10" t="n"/>
      <c r="T105" s="10" t="n"/>
      <c r="U105" s="10" t="n"/>
      <c r="V105" s="10" t="n"/>
      <c r="W105" s="10" t="n"/>
      <c r="X105" s="10" t="n"/>
      <c r="Y105" s="10" t="n"/>
      <c r="Z105" s="10" t="n"/>
      <c r="AA105" s="10" t="n"/>
      <c r="AB105" s="10" t="n"/>
      <c r="AC105" s="10" t="n"/>
      <c r="AD105" s="10" t="n"/>
      <c r="AE105" s="10" t="n"/>
      <c r="AF105" s="10" t="n"/>
      <c r="AG105" s="10" t="n"/>
      <c r="AH105" s="10" t="n"/>
      <c r="AI105" s="10" t="n"/>
    </row>
    <row r="106" ht="15.75" customHeight="1" s="120">
      <c r="A106" s="10" t="n"/>
      <c r="B106" s="10" t="n"/>
      <c r="C106" s="10" t="n"/>
      <c r="D106" s="10" t="n"/>
      <c r="E106" s="10" t="n"/>
      <c r="F106" s="10" t="n"/>
      <c r="G106" s="10" t="n"/>
      <c r="H106" s="10" t="n"/>
      <c r="I106" s="10" t="n"/>
      <c r="J106" s="10" t="n"/>
      <c r="K106" s="10" t="n"/>
      <c r="L106" s="10" t="n"/>
      <c r="M106" s="10" t="n"/>
      <c r="N106" s="10" t="n"/>
      <c r="O106" s="10" t="n"/>
      <c r="P106" s="10" t="n"/>
      <c r="Q106" s="10" t="n"/>
      <c r="R106" s="10" t="n"/>
      <c r="S106" s="10" t="n"/>
      <c r="T106" s="10" t="n"/>
      <c r="U106" s="10" t="n"/>
      <c r="V106" s="10" t="n"/>
      <c r="W106" s="10" t="n"/>
      <c r="X106" s="10" t="n"/>
      <c r="Y106" s="10" t="n"/>
      <c r="Z106" s="10" t="n"/>
      <c r="AA106" s="10" t="n"/>
      <c r="AB106" s="10" t="n"/>
      <c r="AC106" s="10" t="n"/>
      <c r="AD106" s="10" t="n"/>
      <c r="AE106" s="10" t="n"/>
      <c r="AF106" s="10" t="n"/>
      <c r="AG106" s="10" t="n"/>
      <c r="AH106" s="10" t="n"/>
      <c r="AI106" s="10" t="n"/>
    </row>
    <row r="107" ht="15.75" customHeight="1" s="120">
      <c r="A107" s="10" t="n"/>
      <c r="B107" s="10" t="n"/>
      <c r="C107" s="10" t="n"/>
      <c r="D107" s="10" t="n"/>
      <c r="E107" s="10" t="n"/>
      <c r="F107" s="10" t="n"/>
      <c r="G107" s="10" t="n"/>
      <c r="H107" s="10" t="n"/>
      <c r="I107" s="10" t="n"/>
      <c r="J107" s="10" t="n"/>
      <c r="K107" s="10" t="n"/>
      <c r="L107" s="10" t="n"/>
      <c r="M107" s="10" t="n"/>
      <c r="N107" s="10" t="n"/>
      <c r="O107" s="10" t="n"/>
      <c r="P107" s="10" t="n"/>
      <c r="Q107" s="10" t="n"/>
      <c r="R107" s="10" t="n"/>
      <c r="S107" s="10" t="n"/>
      <c r="T107" s="10" t="n"/>
      <c r="U107" s="10" t="n"/>
      <c r="V107" s="10" t="n"/>
      <c r="W107" s="10" t="n"/>
      <c r="X107" s="10" t="n"/>
      <c r="Y107" s="10" t="n"/>
      <c r="Z107" s="10" t="n"/>
      <c r="AA107" s="10" t="n"/>
      <c r="AB107" s="10" t="n"/>
      <c r="AC107" s="10" t="n"/>
      <c r="AD107" s="10" t="n"/>
      <c r="AE107" s="10" t="n"/>
      <c r="AF107" s="10" t="n"/>
      <c r="AG107" s="10" t="n"/>
      <c r="AH107" s="10" t="n"/>
      <c r="AI107" s="10" t="n"/>
    </row>
    <row r="108" ht="15.75" customHeight="1" s="120">
      <c r="A108" s="10" t="n"/>
      <c r="B108" s="10" t="n"/>
      <c r="C108" s="10" t="n"/>
      <c r="D108" s="10" t="n"/>
      <c r="E108" s="10" t="n"/>
      <c r="F108" s="10" t="n"/>
      <c r="G108" s="10" t="n"/>
      <c r="H108" s="10" t="n"/>
      <c r="I108" s="10" t="n"/>
      <c r="J108" s="10" t="n"/>
      <c r="K108" s="10" t="n"/>
      <c r="L108" s="10" t="n"/>
      <c r="M108" s="10" t="n"/>
      <c r="N108" s="10" t="n"/>
      <c r="O108" s="10" t="n"/>
      <c r="P108" s="10" t="n"/>
      <c r="Q108" s="10" t="n"/>
      <c r="R108" s="10" t="n"/>
      <c r="S108" s="10" t="n"/>
      <c r="T108" s="10" t="n"/>
      <c r="U108" s="10" t="n"/>
      <c r="V108" s="10" t="n"/>
      <c r="W108" s="10" t="n"/>
      <c r="X108" s="10" t="n"/>
      <c r="Y108" s="10" t="n"/>
      <c r="Z108" s="10" t="n"/>
      <c r="AA108" s="10" t="n"/>
      <c r="AB108" s="10" t="n"/>
      <c r="AC108" s="10" t="n"/>
      <c r="AD108" s="10" t="n"/>
      <c r="AE108" s="10" t="n"/>
      <c r="AF108" s="10" t="n"/>
      <c r="AG108" s="10" t="n"/>
      <c r="AH108" s="10" t="n"/>
      <c r="AI108" s="10" t="n"/>
    </row>
    <row r="109" ht="15.75" customHeight="1" s="120">
      <c r="A109" s="10" t="n"/>
      <c r="B109" s="10" t="n"/>
      <c r="C109" s="10" t="n"/>
      <c r="D109" s="10" t="n"/>
      <c r="E109" s="10" t="n"/>
      <c r="F109" s="10" t="n"/>
      <c r="G109" s="10" t="n"/>
      <c r="H109" s="10" t="n"/>
      <c r="I109" s="10" t="n"/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0" t="n"/>
      <c r="X109" s="10" t="n"/>
      <c r="Y109" s="10" t="n"/>
      <c r="Z109" s="10" t="n"/>
      <c r="AA109" s="10" t="n"/>
      <c r="AB109" s="10" t="n"/>
      <c r="AC109" s="10" t="n"/>
      <c r="AD109" s="10" t="n"/>
      <c r="AE109" s="10" t="n"/>
      <c r="AF109" s="10" t="n"/>
      <c r="AG109" s="10" t="n"/>
      <c r="AH109" s="10" t="n"/>
      <c r="AI109" s="10" t="n"/>
    </row>
    <row r="110" ht="15.75" customHeight="1" s="120">
      <c r="A110" s="10" t="n"/>
      <c r="B110" s="10" t="n"/>
      <c r="C110" s="10" t="n"/>
      <c r="D110" s="10" t="n"/>
      <c r="E110" s="10" t="n"/>
      <c r="F110" s="10" t="n"/>
      <c r="G110" s="10" t="n"/>
      <c r="H110" s="10" t="n"/>
      <c r="I110" s="10" t="n"/>
      <c r="J110" s="10" t="n"/>
      <c r="K110" s="10" t="n"/>
      <c r="L110" s="10" t="n"/>
      <c r="M110" s="10" t="n"/>
      <c r="N110" s="10" t="n"/>
      <c r="O110" s="10" t="n"/>
      <c r="P110" s="10" t="n"/>
      <c r="Q110" s="10" t="n"/>
      <c r="R110" s="10" t="n"/>
      <c r="S110" s="10" t="n"/>
      <c r="T110" s="10" t="n"/>
      <c r="U110" s="10" t="n"/>
      <c r="V110" s="10" t="n"/>
      <c r="W110" s="10" t="n"/>
      <c r="X110" s="10" t="n"/>
      <c r="Y110" s="10" t="n"/>
      <c r="Z110" s="10" t="n"/>
      <c r="AA110" s="10" t="n"/>
      <c r="AB110" s="10" t="n"/>
      <c r="AC110" s="10" t="n"/>
      <c r="AD110" s="10" t="n"/>
      <c r="AE110" s="10" t="n"/>
      <c r="AF110" s="10" t="n"/>
      <c r="AG110" s="10" t="n"/>
      <c r="AH110" s="10" t="n"/>
      <c r="AI110" s="10" t="n"/>
    </row>
    <row r="111" ht="15.75" customHeight="1" s="120">
      <c r="A111" s="10" t="n"/>
      <c r="B111" s="10" t="n"/>
      <c r="C111" s="10" t="n"/>
      <c r="D111" s="10" t="n"/>
      <c r="E111" s="10" t="n"/>
      <c r="F111" s="10" t="n"/>
      <c r="G111" s="10" t="n"/>
      <c r="H111" s="10" t="n"/>
      <c r="I111" s="10" t="n"/>
      <c r="J111" s="10" t="n"/>
      <c r="K111" s="10" t="n"/>
      <c r="L111" s="10" t="n"/>
      <c r="M111" s="10" t="n"/>
      <c r="N111" s="10" t="n"/>
      <c r="O111" s="10" t="n"/>
      <c r="P111" s="10" t="n"/>
      <c r="Q111" s="10" t="n"/>
      <c r="R111" s="10" t="n"/>
      <c r="S111" s="10" t="n"/>
      <c r="T111" s="10" t="n"/>
      <c r="U111" s="10" t="n"/>
      <c r="V111" s="10" t="n"/>
      <c r="W111" s="10" t="n"/>
      <c r="X111" s="10" t="n"/>
      <c r="Y111" s="10" t="n"/>
      <c r="Z111" s="10" t="n"/>
      <c r="AA111" s="10" t="n"/>
      <c r="AB111" s="10" t="n"/>
      <c r="AC111" s="10" t="n"/>
      <c r="AD111" s="10" t="n"/>
      <c r="AE111" s="10" t="n"/>
      <c r="AF111" s="10" t="n"/>
      <c r="AG111" s="10" t="n"/>
      <c r="AH111" s="10" t="n"/>
      <c r="AI111" s="10" t="n"/>
    </row>
    <row r="112" ht="15.75" customHeight="1" s="120">
      <c r="A112" s="10" t="n"/>
      <c r="B112" s="10" t="n"/>
      <c r="C112" s="10" t="n"/>
      <c r="D112" s="10" t="n"/>
      <c r="E112" s="10" t="n"/>
      <c r="F112" s="10" t="n"/>
      <c r="G112" s="10" t="n"/>
      <c r="H112" s="10" t="n"/>
      <c r="I112" s="10" t="n"/>
      <c r="J112" s="10" t="n"/>
      <c r="K112" s="10" t="n"/>
      <c r="L112" s="10" t="n"/>
      <c r="M112" s="10" t="n"/>
      <c r="N112" s="10" t="n"/>
      <c r="O112" s="10" t="n"/>
      <c r="P112" s="10" t="n"/>
      <c r="Q112" s="10" t="n"/>
      <c r="R112" s="10" t="n"/>
      <c r="S112" s="10" t="n"/>
      <c r="T112" s="10" t="n"/>
      <c r="U112" s="10" t="n"/>
      <c r="V112" s="10" t="n"/>
      <c r="W112" s="10" t="n"/>
      <c r="X112" s="10" t="n"/>
      <c r="Y112" s="10" t="n"/>
      <c r="Z112" s="10" t="n"/>
      <c r="AA112" s="10" t="n"/>
      <c r="AB112" s="10" t="n"/>
      <c r="AC112" s="10" t="n"/>
      <c r="AD112" s="10" t="n"/>
      <c r="AE112" s="10" t="n"/>
      <c r="AF112" s="10" t="n"/>
      <c r="AG112" s="10" t="n"/>
      <c r="AH112" s="10" t="n"/>
      <c r="AI112" s="10" t="n"/>
    </row>
    <row r="113" ht="15.75" customHeight="1" s="120">
      <c r="A113" s="10" t="n"/>
      <c r="B113" s="10" t="n"/>
      <c r="C113" s="10" t="n"/>
      <c r="D113" s="10" t="n"/>
      <c r="E113" s="10" t="n"/>
      <c r="F113" s="10" t="n"/>
      <c r="G113" s="10" t="n"/>
      <c r="H113" s="10" t="n"/>
      <c r="I113" s="10" t="n"/>
      <c r="J113" s="10" t="n"/>
      <c r="K113" s="10" t="n"/>
      <c r="L113" s="10" t="n"/>
      <c r="M113" s="10" t="n"/>
      <c r="N113" s="10" t="n"/>
      <c r="O113" s="10" t="n"/>
      <c r="P113" s="10" t="n"/>
      <c r="Q113" s="10" t="n"/>
      <c r="R113" s="10" t="n"/>
      <c r="S113" s="10" t="n"/>
      <c r="T113" s="10" t="n"/>
      <c r="U113" s="10" t="n"/>
      <c r="V113" s="10" t="n"/>
      <c r="W113" s="10" t="n"/>
      <c r="X113" s="10" t="n"/>
      <c r="Y113" s="10" t="n"/>
      <c r="Z113" s="10" t="n"/>
      <c r="AA113" s="10" t="n"/>
      <c r="AB113" s="10" t="n"/>
      <c r="AC113" s="10" t="n"/>
      <c r="AD113" s="10" t="n"/>
      <c r="AE113" s="10" t="n"/>
      <c r="AF113" s="10" t="n"/>
      <c r="AG113" s="10" t="n"/>
      <c r="AH113" s="10" t="n"/>
      <c r="AI113" s="10" t="n"/>
    </row>
    <row r="114" ht="15.75" customHeight="1" s="120">
      <c r="A114" s="10" t="n"/>
      <c r="B114" s="10" t="n"/>
      <c r="C114" s="10" t="n"/>
      <c r="D114" s="10" t="n"/>
      <c r="E114" s="10" t="n"/>
      <c r="F114" s="10" t="n"/>
      <c r="G114" s="10" t="n"/>
      <c r="H114" s="10" t="n"/>
      <c r="I114" s="10" t="n"/>
      <c r="J114" s="10" t="n"/>
      <c r="K114" s="10" t="n"/>
      <c r="L114" s="10" t="n"/>
      <c r="M114" s="10" t="n"/>
      <c r="N114" s="10" t="n"/>
      <c r="O114" s="10" t="n"/>
      <c r="P114" s="10" t="n"/>
      <c r="Q114" s="10" t="n"/>
      <c r="R114" s="10" t="n"/>
      <c r="S114" s="10" t="n"/>
      <c r="T114" s="10" t="n"/>
      <c r="U114" s="10" t="n"/>
      <c r="V114" s="10" t="n"/>
      <c r="W114" s="10" t="n"/>
      <c r="X114" s="10" t="n"/>
      <c r="Y114" s="10" t="n"/>
      <c r="Z114" s="10" t="n"/>
      <c r="AA114" s="10" t="n"/>
      <c r="AB114" s="10" t="n"/>
      <c r="AC114" s="10" t="n"/>
      <c r="AD114" s="10" t="n"/>
      <c r="AE114" s="10" t="n"/>
      <c r="AF114" s="10" t="n"/>
      <c r="AG114" s="10" t="n"/>
      <c r="AH114" s="10" t="n"/>
      <c r="AI114" s="10" t="n"/>
    </row>
    <row r="115" ht="15.75" customHeight="1" s="120">
      <c r="A115" s="10" t="n"/>
      <c r="B115" s="10" t="n"/>
      <c r="C115" s="10" t="n"/>
      <c r="D115" s="10" t="n"/>
      <c r="E115" s="10" t="n"/>
      <c r="F115" s="10" t="n"/>
      <c r="G115" s="10" t="n"/>
      <c r="H115" s="10" t="n"/>
      <c r="I115" s="10" t="n"/>
      <c r="J115" s="10" t="n"/>
      <c r="K115" s="10" t="n"/>
      <c r="L115" s="10" t="n"/>
      <c r="M115" s="10" t="n"/>
      <c r="N115" s="10" t="n"/>
      <c r="O115" s="10" t="n"/>
      <c r="P115" s="10" t="n"/>
      <c r="Q115" s="10" t="n"/>
      <c r="R115" s="10" t="n"/>
      <c r="S115" s="10" t="n"/>
      <c r="T115" s="10" t="n"/>
      <c r="U115" s="10" t="n"/>
      <c r="V115" s="10" t="n"/>
      <c r="W115" s="10" t="n"/>
      <c r="X115" s="10" t="n"/>
      <c r="Y115" s="10" t="n"/>
      <c r="Z115" s="10" t="n"/>
      <c r="AA115" s="10" t="n"/>
      <c r="AB115" s="10" t="n"/>
      <c r="AC115" s="10" t="n"/>
      <c r="AD115" s="10" t="n"/>
      <c r="AE115" s="10" t="n"/>
      <c r="AF115" s="10" t="n"/>
      <c r="AG115" s="10" t="n"/>
      <c r="AH115" s="10" t="n"/>
      <c r="AI115" s="10" t="n"/>
    </row>
    <row r="116" ht="15.75" customHeight="1" s="120">
      <c r="A116" s="10" t="n"/>
      <c r="B116" s="10" t="n"/>
      <c r="C116" s="10" t="n"/>
      <c r="D116" s="10" t="n"/>
      <c r="E116" s="10" t="n"/>
      <c r="F116" s="10" t="n"/>
      <c r="G116" s="10" t="n"/>
      <c r="H116" s="10" t="n"/>
      <c r="I116" s="10" t="n"/>
      <c r="J116" s="10" t="n"/>
      <c r="K116" s="10" t="n"/>
      <c r="L116" s="10" t="n"/>
      <c r="M116" s="10" t="n"/>
      <c r="N116" s="10" t="n"/>
      <c r="O116" s="10" t="n"/>
      <c r="P116" s="10" t="n"/>
      <c r="Q116" s="10" t="n"/>
      <c r="R116" s="10" t="n"/>
      <c r="S116" s="10" t="n"/>
      <c r="T116" s="10" t="n"/>
      <c r="U116" s="10" t="n"/>
      <c r="V116" s="10" t="n"/>
      <c r="W116" s="10" t="n"/>
      <c r="X116" s="10" t="n"/>
      <c r="Y116" s="10" t="n"/>
      <c r="Z116" s="10" t="n"/>
      <c r="AA116" s="10" t="n"/>
      <c r="AB116" s="10" t="n"/>
      <c r="AC116" s="10" t="n"/>
      <c r="AD116" s="10" t="n"/>
      <c r="AE116" s="10" t="n"/>
      <c r="AF116" s="10" t="n"/>
      <c r="AG116" s="10" t="n"/>
      <c r="AH116" s="10" t="n"/>
      <c r="AI116" s="10" t="n"/>
    </row>
    <row r="117" ht="15.75" customHeight="1" s="120">
      <c r="A117" s="10" t="n"/>
      <c r="B117" s="10" t="n"/>
      <c r="C117" s="10" t="n"/>
      <c r="D117" s="10" t="n"/>
      <c r="E117" s="10" t="n"/>
      <c r="F117" s="10" t="n"/>
      <c r="G117" s="10" t="n"/>
      <c r="H117" s="10" t="n"/>
      <c r="I117" s="10" t="n"/>
      <c r="J117" s="10" t="n"/>
      <c r="K117" s="10" t="n"/>
      <c r="L117" s="10" t="n"/>
      <c r="M117" s="10" t="n"/>
      <c r="N117" s="10" t="n"/>
      <c r="O117" s="10" t="n"/>
      <c r="P117" s="10" t="n"/>
      <c r="Q117" s="10" t="n"/>
      <c r="R117" s="10" t="n"/>
      <c r="S117" s="10" t="n"/>
      <c r="T117" s="10" t="n"/>
      <c r="U117" s="10" t="n"/>
      <c r="V117" s="10" t="n"/>
      <c r="W117" s="10" t="n"/>
      <c r="X117" s="10" t="n"/>
      <c r="Y117" s="10" t="n"/>
      <c r="Z117" s="10" t="n"/>
      <c r="AA117" s="10" t="n"/>
      <c r="AB117" s="10" t="n"/>
      <c r="AC117" s="10" t="n"/>
      <c r="AD117" s="10" t="n"/>
      <c r="AE117" s="10" t="n"/>
      <c r="AF117" s="10" t="n"/>
      <c r="AG117" s="10" t="n"/>
      <c r="AH117" s="10" t="n"/>
      <c r="AI117" s="10" t="n"/>
    </row>
    <row r="118" ht="15.75" customHeight="1" s="120">
      <c r="A118" s="10" t="n"/>
      <c r="B118" s="10" t="n"/>
      <c r="C118" s="10" t="n"/>
      <c r="D118" s="10" t="n"/>
      <c r="E118" s="10" t="n"/>
      <c r="F118" s="10" t="n"/>
      <c r="G118" s="10" t="n"/>
      <c r="H118" s="10" t="n"/>
      <c r="I118" s="10" t="n"/>
      <c r="J118" s="10" t="n"/>
      <c r="K118" s="10" t="n"/>
      <c r="L118" s="10" t="n"/>
      <c r="M118" s="10" t="n"/>
      <c r="N118" s="10" t="n"/>
      <c r="O118" s="10" t="n"/>
      <c r="P118" s="10" t="n"/>
      <c r="Q118" s="10" t="n"/>
      <c r="R118" s="10" t="n"/>
      <c r="S118" s="10" t="n"/>
      <c r="T118" s="10" t="n"/>
      <c r="U118" s="10" t="n"/>
      <c r="V118" s="10" t="n"/>
      <c r="W118" s="10" t="n"/>
      <c r="X118" s="10" t="n"/>
      <c r="Y118" s="10" t="n"/>
      <c r="Z118" s="10" t="n"/>
      <c r="AA118" s="10" t="n"/>
      <c r="AB118" s="10" t="n"/>
      <c r="AC118" s="10" t="n"/>
      <c r="AD118" s="10" t="n"/>
      <c r="AE118" s="10" t="n"/>
      <c r="AF118" s="10" t="n"/>
      <c r="AG118" s="10" t="n"/>
      <c r="AH118" s="10" t="n"/>
      <c r="AI118" s="10" t="n"/>
    </row>
    <row r="119" ht="15.75" customHeight="1" s="120">
      <c r="A119" s="10" t="n"/>
      <c r="B119" s="10" t="n"/>
      <c r="C119" s="10" t="n"/>
      <c r="D119" s="10" t="n"/>
      <c r="E119" s="10" t="n"/>
      <c r="F119" s="10" t="n"/>
      <c r="G119" s="10" t="n"/>
      <c r="H119" s="10" t="n"/>
      <c r="I119" s="10" t="n"/>
      <c r="J119" s="10" t="n"/>
      <c r="K119" s="10" t="n"/>
      <c r="L119" s="10" t="n"/>
      <c r="M119" s="10" t="n"/>
      <c r="N119" s="10" t="n"/>
      <c r="O119" s="10" t="n"/>
      <c r="P119" s="10" t="n"/>
      <c r="Q119" s="10" t="n"/>
      <c r="R119" s="10" t="n"/>
      <c r="S119" s="10" t="n"/>
      <c r="T119" s="10" t="n"/>
      <c r="U119" s="10" t="n"/>
      <c r="V119" s="10" t="n"/>
      <c r="W119" s="10" t="n"/>
      <c r="X119" s="10" t="n"/>
      <c r="Y119" s="10" t="n"/>
      <c r="Z119" s="10" t="n"/>
      <c r="AA119" s="10" t="n"/>
      <c r="AB119" s="10" t="n"/>
      <c r="AC119" s="10" t="n"/>
      <c r="AD119" s="10" t="n"/>
      <c r="AE119" s="10" t="n"/>
      <c r="AF119" s="10" t="n"/>
      <c r="AG119" s="10" t="n"/>
      <c r="AH119" s="10" t="n"/>
      <c r="AI119" s="10" t="n"/>
    </row>
    <row r="120" ht="15.75" customHeight="1" s="120">
      <c r="A120" s="10" t="n"/>
      <c r="B120" s="10" t="n"/>
      <c r="C120" s="10" t="n"/>
      <c r="D120" s="10" t="n"/>
      <c r="E120" s="10" t="n"/>
      <c r="F120" s="10" t="n"/>
      <c r="G120" s="10" t="n"/>
      <c r="H120" s="10" t="n"/>
      <c r="I120" s="10" t="n"/>
      <c r="J120" s="10" t="n"/>
      <c r="K120" s="10" t="n"/>
      <c r="L120" s="10" t="n"/>
      <c r="M120" s="10" t="n"/>
      <c r="N120" s="10" t="n"/>
      <c r="O120" s="10" t="n"/>
      <c r="P120" s="10" t="n"/>
      <c r="Q120" s="10" t="n"/>
      <c r="R120" s="10" t="n"/>
      <c r="S120" s="10" t="n"/>
      <c r="T120" s="10" t="n"/>
      <c r="U120" s="10" t="n"/>
      <c r="V120" s="10" t="n"/>
      <c r="W120" s="10" t="n"/>
      <c r="X120" s="10" t="n"/>
      <c r="Y120" s="10" t="n"/>
      <c r="Z120" s="10" t="n"/>
      <c r="AA120" s="10" t="n"/>
      <c r="AB120" s="10" t="n"/>
      <c r="AC120" s="10" t="n"/>
      <c r="AD120" s="10" t="n"/>
      <c r="AE120" s="10" t="n"/>
      <c r="AF120" s="10" t="n"/>
      <c r="AG120" s="10" t="n"/>
      <c r="AH120" s="10" t="n"/>
      <c r="AI120" s="10" t="n"/>
    </row>
    <row r="121" ht="15.75" customHeight="1" s="120">
      <c r="A121" s="10" t="n"/>
      <c r="B121" s="10" t="n"/>
      <c r="C121" s="10" t="n"/>
      <c r="D121" s="10" t="n"/>
      <c r="E121" s="10" t="n"/>
      <c r="F121" s="10" t="n"/>
      <c r="G121" s="10" t="n"/>
      <c r="H121" s="10" t="n"/>
      <c r="I121" s="10" t="n"/>
      <c r="J121" s="10" t="n"/>
      <c r="K121" s="10" t="n"/>
      <c r="L121" s="10" t="n"/>
      <c r="M121" s="10" t="n"/>
      <c r="N121" s="10" t="n"/>
      <c r="O121" s="10" t="n"/>
      <c r="P121" s="10" t="n"/>
      <c r="Q121" s="10" t="n"/>
      <c r="R121" s="10" t="n"/>
      <c r="S121" s="10" t="n"/>
      <c r="T121" s="10" t="n"/>
      <c r="U121" s="10" t="n"/>
      <c r="V121" s="10" t="n"/>
      <c r="W121" s="10" t="n"/>
      <c r="X121" s="10" t="n"/>
      <c r="Y121" s="10" t="n"/>
      <c r="Z121" s="10" t="n"/>
      <c r="AA121" s="10" t="n"/>
      <c r="AB121" s="10" t="n"/>
      <c r="AC121" s="10" t="n"/>
      <c r="AD121" s="10" t="n"/>
      <c r="AE121" s="10" t="n"/>
      <c r="AF121" s="10" t="n"/>
      <c r="AG121" s="10" t="n"/>
      <c r="AH121" s="10" t="n"/>
      <c r="AI121" s="10" t="n"/>
    </row>
    <row r="122" ht="15.75" customHeight="1" s="120">
      <c r="A122" s="10" t="n"/>
      <c r="B122" s="10" t="n"/>
      <c r="C122" s="10" t="n"/>
      <c r="D122" s="10" t="n"/>
      <c r="E122" s="10" t="n"/>
      <c r="F122" s="10" t="n"/>
      <c r="G122" s="10" t="n"/>
      <c r="H122" s="10" t="n"/>
      <c r="I122" s="10" t="n"/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0" t="n"/>
      <c r="X122" s="10" t="n"/>
      <c r="Y122" s="10" t="n"/>
      <c r="Z122" s="10" t="n"/>
      <c r="AA122" s="10" t="n"/>
      <c r="AB122" s="10" t="n"/>
      <c r="AC122" s="10" t="n"/>
      <c r="AD122" s="10" t="n"/>
      <c r="AE122" s="10" t="n"/>
      <c r="AF122" s="10" t="n"/>
      <c r="AG122" s="10" t="n"/>
      <c r="AH122" s="10" t="n"/>
      <c r="AI122" s="10" t="n"/>
    </row>
    <row r="123" ht="15.75" customHeight="1" s="120">
      <c r="A123" s="10" t="n"/>
      <c r="B123" s="10" t="n"/>
      <c r="C123" s="10" t="n"/>
      <c r="D123" s="10" t="n"/>
      <c r="E123" s="10" t="n"/>
      <c r="F123" s="10" t="n"/>
      <c r="G123" s="10" t="n"/>
      <c r="H123" s="10" t="n"/>
      <c r="I123" s="10" t="n"/>
      <c r="J123" s="10" t="n"/>
      <c r="K123" s="10" t="n"/>
      <c r="L123" s="10" t="n"/>
      <c r="M123" s="10" t="n"/>
      <c r="N123" s="10" t="n"/>
      <c r="O123" s="10" t="n"/>
      <c r="P123" s="10" t="n"/>
      <c r="Q123" s="10" t="n"/>
      <c r="R123" s="10" t="n"/>
      <c r="S123" s="10" t="n"/>
      <c r="T123" s="10" t="n"/>
      <c r="U123" s="10" t="n"/>
      <c r="V123" s="10" t="n"/>
      <c r="W123" s="10" t="n"/>
      <c r="X123" s="10" t="n"/>
      <c r="Y123" s="10" t="n"/>
      <c r="Z123" s="10" t="n"/>
      <c r="AA123" s="10" t="n"/>
      <c r="AB123" s="10" t="n"/>
      <c r="AC123" s="10" t="n"/>
      <c r="AD123" s="10" t="n"/>
      <c r="AE123" s="10" t="n"/>
      <c r="AF123" s="10" t="n"/>
      <c r="AG123" s="10" t="n"/>
      <c r="AH123" s="10" t="n"/>
      <c r="AI123" s="10" t="n"/>
    </row>
    <row r="124" ht="15.75" customHeight="1" s="120">
      <c r="A124" s="10" t="n"/>
      <c r="B124" s="10" t="n"/>
      <c r="C124" s="10" t="n"/>
      <c r="D124" s="10" t="n"/>
      <c r="E124" s="10" t="n"/>
      <c r="F124" s="10" t="n"/>
      <c r="G124" s="10" t="n"/>
      <c r="H124" s="10" t="n"/>
      <c r="I124" s="10" t="n"/>
      <c r="J124" s="10" t="n"/>
      <c r="K124" s="10" t="n"/>
      <c r="L124" s="10" t="n"/>
      <c r="M124" s="10" t="n"/>
      <c r="N124" s="10" t="n"/>
      <c r="O124" s="10" t="n"/>
      <c r="P124" s="10" t="n"/>
      <c r="Q124" s="10" t="n"/>
      <c r="R124" s="10" t="n"/>
      <c r="S124" s="10" t="n"/>
      <c r="T124" s="10" t="n"/>
      <c r="U124" s="10" t="n"/>
      <c r="V124" s="10" t="n"/>
      <c r="W124" s="10" t="n"/>
      <c r="X124" s="10" t="n"/>
      <c r="Y124" s="10" t="n"/>
      <c r="Z124" s="10" t="n"/>
      <c r="AA124" s="10" t="n"/>
      <c r="AB124" s="10" t="n"/>
      <c r="AC124" s="10" t="n"/>
      <c r="AD124" s="10" t="n"/>
      <c r="AE124" s="10" t="n"/>
      <c r="AF124" s="10" t="n"/>
      <c r="AG124" s="10" t="n"/>
      <c r="AH124" s="10" t="n"/>
      <c r="AI124" s="10" t="n"/>
    </row>
    <row r="125" ht="15.75" customHeight="1" s="120">
      <c r="A125" s="10" t="n"/>
      <c r="B125" s="10" t="n"/>
      <c r="C125" s="10" t="n"/>
      <c r="D125" s="10" t="n"/>
      <c r="E125" s="10" t="n"/>
      <c r="F125" s="10" t="n"/>
      <c r="G125" s="10" t="n"/>
      <c r="H125" s="10" t="n"/>
      <c r="I125" s="10" t="n"/>
      <c r="J125" s="10" t="n"/>
      <c r="K125" s="10" t="n"/>
      <c r="L125" s="10" t="n"/>
      <c r="M125" s="10" t="n"/>
      <c r="N125" s="10" t="n"/>
      <c r="O125" s="10" t="n"/>
      <c r="P125" s="10" t="n"/>
      <c r="Q125" s="10" t="n"/>
      <c r="R125" s="10" t="n"/>
      <c r="S125" s="10" t="n"/>
      <c r="T125" s="10" t="n"/>
      <c r="U125" s="10" t="n"/>
      <c r="V125" s="10" t="n"/>
      <c r="W125" s="10" t="n"/>
      <c r="X125" s="10" t="n"/>
      <c r="Y125" s="10" t="n"/>
      <c r="Z125" s="10" t="n"/>
      <c r="AA125" s="10" t="n"/>
      <c r="AB125" s="10" t="n"/>
      <c r="AC125" s="10" t="n"/>
      <c r="AD125" s="10" t="n"/>
      <c r="AE125" s="10" t="n"/>
      <c r="AF125" s="10" t="n"/>
      <c r="AG125" s="10" t="n"/>
      <c r="AH125" s="10" t="n"/>
      <c r="AI125" s="10" t="n"/>
    </row>
    <row r="126" ht="15.75" customHeight="1" s="120">
      <c r="A126" s="10" t="n"/>
      <c r="B126" s="10" t="n"/>
      <c r="C126" s="10" t="n"/>
      <c r="D126" s="10" t="n"/>
      <c r="E126" s="10" t="n"/>
      <c r="F126" s="10" t="n"/>
      <c r="G126" s="10" t="n"/>
      <c r="H126" s="10" t="n"/>
      <c r="I126" s="10" t="n"/>
      <c r="J126" s="10" t="n"/>
      <c r="K126" s="10" t="n"/>
      <c r="L126" s="10" t="n"/>
      <c r="M126" s="10" t="n"/>
      <c r="N126" s="10" t="n"/>
      <c r="O126" s="10" t="n"/>
      <c r="P126" s="10" t="n"/>
      <c r="Q126" s="10" t="n"/>
      <c r="R126" s="10" t="n"/>
      <c r="S126" s="10" t="n"/>
      <c r="T126" s="10" t="n"/>
      <c r="U126" s="10" t="n"/>
      <c r="V126" s="10" t="n"/>
      <c r="W126" s="10" t="n"/>
      <c r="X126" s="10" t="n"/>
      <c r="Y126" s="10" t="n"/>
      <c r="Z126" s="10" t="n"/>
      <c r="AA126" s="10" t="n"/>
      <c r="AB126" s="10" t="n"/>
      <c r="AC126" s="10" t="n"/>
      <c r="AD126" s="10" t="n"/>
      <c r="AE126" s="10" t="n"/>
      <c r="AF126" s="10" t="n"/>
      <c r="AG126" s="10" t="n"/>
      <c r="AH126" s="10" t="n"/>
      <c r="AI126" s="10" t="n"/>
    </row>
    <row r="127" ht="15.75" customHeight="1" s="120">
      <c r="A127" s="10" t="n"/>
      <c r="B127" s="10" t="n"/>
      <c r="C127" s="10" t="n"/>
      <c r="D127" s="10" t="n"/>
      <c r="E127" s="10" t="n"/>
      <c r="F127" s="10" t="n"/>
      <c r="G127" s="10" t="n"/>
      <c r="H127" s="10" t="n"/>
      <c r="I127" s="10" t="n"/>
      <c r="J127" s="10" t="n"/>
      <c r="K127" s="10" t="n"/>
      <c r="L127" s="10" t="n"/>
      <c r="M127" s="10" t="n"/>
      <c r="N127" s="10" t="n"/>
      <c r="O127" s="10" t="n"/>
      <c r="P127" s="10" t="n"/>
      <c r="Q127" s="10" t="n"/>
      <c r="R127" s="10" t="n"/>
      <c r="S127" s="10" t="n"/>
      <c r="T127" s="10" t="n"/>
      <c r="U127" s="10" t="n"/>
      <c r="V127" s="10" t="n"/>
      <c r="W127" s="10" t="n"/>
      <c r="X127" s="10" t="n"/>
      <c r="Y127" s="10" t="n"/>
      <c r="Z127" s="10" t="n"/>
      <c r="AA127" s="10" t="n"/>
      <c r="AB127" s="10" t="n"/>
      <c r="AC127" s="10" t="n"/>
      <c r="AD127" s="10" t="n"/>
      <c r="AE127" s="10" t="n"/>
      <c r="AF127" s="10" t="n"/>
      <c r="AG127" s="10" t="n"/>
      <c r="AH127" s="10" t="n"/>
      <c r="AI127" s="10" t="n"/>
    </row>
    <row r="128" ht="15.75" customHeight="1" s="120">
      <c r="A128" s="10" t="n"/>
      <c r="B128" s="10" t="n"/>
      <c r="C128" s="10" t="n"/>
      <c r="D128" s="10" t="n"/>
      <c r="E128" s="10" t="n"/>
      <c r="F128" s="10" t="n"/>
      <c r="G128" s="10" t="n"/>
      <c r="H128" s="10" t="n"/>
      <c r="I128" s="10" t="n"/>
      <c r="J128" s="10" t="n"/>
      <c r="K128" s="10" t="n"/>
      <c r="L128" s="10" t="n"/>
      <c r="M128" s="10" t="n"/>
      <c r="N128" s="10" t="n"/>
      <c r="O128" s="10" t="n"/>
      <c r="P128" s="10" t="n"/>
      <c r="Q128" s="10" t="n"/>
      <c r="R128" s="10" t="n"/>
      <c r="S128" s="10" t="n"/>
      <c r="T128" s="10" t="n"/>
      <c r="U128" s="10" t="n"/>
      <c r="V128" s="10" t="n"/>
      <c r="W128" s="10" t="n"/>
      <c r="X128" s="10" t="n"/>
      <c r="Y128" s="10" t="n"/>
      <c r="Z128" s="10" t="n"/>
      <c r="AA128" s="10" t="n"/>
      <c r="AB128" s="10" t="n"/>
      <c r="AC128" s="10" t="n"/>
      <c r="AD128" s="10" t="n"/>
      <c r="AE128" s="10" t="n"/>
      <c r="AF128" s="10" t="n"/>
      <c r="AG128" s="10" t="n"/>
      <c r="AH128" s="10" t="n"/>
      <c r="AI128" s="10" t="n"/>
    </row>
    <row r="129" ht="15.75" customHeight="1" s="120">
      <c r="A129" s="10" t="n"/>
      <c r="B129" s="10" t="n"/>
      <c r="C129" s="10" t="n"/>
      <c r="D129" s="10" t="n"/>
      <c r="E129" s="10" t="n"/>
      <c r="F129" s="10" t="n"/>
      <c r="G129" s="10" t="n"/>
      <c r="H129" s="10" t="n"/>
      <c r="I129" s="10" t="n"/>
      <c r="J129" s="10" t="n"/>
      <c r="K129" s="10" t="n"/>
      <c r="L129" s="10" t="n"/>
      <c r="M129" s="10" t="n"/>
      <c r="N129" s="10" t="n"/>
      <c r="O129" s="10" t="n"/>
      <c r="P129" s="10" t="n"/>
      <c r="Q129" s="10" t="n"/>
      <c r="R129" s="10" t="n"/>
      <c r="S129" s="10" t="n"/>
      <c r="T129" s="10" t="n"/>
      <c r="U129" s="10" t="n"/>
      <c r="V129" s="10" t="n"/>
      <c r="W129" s="10" t="n"/>
      <c r="X129" s="10" t="n"/>
      <c r="Y129" s="10" t="n"/>
      <c r="Z129" s="10" t="n"/>
      <c r="AA129" s="10" t="n"/>
      <c r="AB129" s="10" t="n"/>
      <c r="AC129" s="10" t="n"/>
      <c r="AD129" s="10" t="n"/>
      <c r="AE129" s="10" t="n"/>
      <c r="AF129" s="10" t="n"/>
      <c r="AG129" s="10" t="n"/>
      <c r="AH129" s="10" t="n"/>
      <c r="AI129" s="10" t="n"/>
    </row>
    <row r="130" ht="15.75" customHeight="1" s="120">
      <c r="A130" s="10" t="n"/>
      <c r="B130" s="10" t="n"/>
      <c r="C130" s="10" t="n"/>
      <c r="D130" s="10" t="n"/>
      <c r="E130" s="10" t="n"/>
      <c r="F130" s="10" t="n"/>
      <c r="G130" s="10" t="n"/>
      <c r="H130" s="10" t="n"/>
      <c r="I130" s="10" t="n"/>
      <c r="J130" s="10" t="n"/>
      <c r="K130" s="10" t="n"/>
      <c r="L130" s="10" t="n"/>
      <c r="M130" s="10" t="n"/>
      <c r="N130" s="10" t="n"/>
      <c r="O130" s="10" t="n"/>
      <c r="P130" s="10" t="n"/>
      <c r="Q130" s="10" t="n"/>
      <c r="R130" s="10" t="n"/>
      <c r="S130" s="10" t="n"/>
      <c r="T130" s="10" t="n"/>
      <c r="U130" s="10" t="n"/>
      <c r="V130" s="10" t="n"/>
      <c r="W130" s="10" t="n"/>
      <c r="X130" s="10" t="n"/>
      <c r="Y130" s="10" t="n"/>
      <c r="Z130" s="10" t="n"/>
      <c r="AA130" s="10" t="n"/>
      <c r="AB130" s="10" t="n"/>
      <c r="AC130" s="10" t="n"/>
      <c r="AD130" s="10" t="n"/>
      <c r="AE130" s="10" t="n"/>
      <c r="AF130" s="10" t="n"/>
      <c r="AG130" s="10" t="n"/>
      <c r="AH130" s="10" t="n"/>
      <c r="AI130" s="10" t="n"/>
    </row>
    <row r="131" ht="15.75" customHeight="1" s="120">
      <c r="A131" s="10" t="n"/>
      <c r="B131" s="10" t="n"/>
      <c r="C131" s="10" t="n"/>
      <c r="D131" s="10" t="n"/>
      <c r="E131" s="10" t="n"/>
      <c r="F131" s="10" t="n"/>
      <c r="G131" s="10" t="n"/>
      <c r="H131" s="10" t="n"/>
      <c r="I131" s="10" t="n"/>
      <c r="J131" s="10" t="n"/>
      <c r="K131" s="10" t="n"/>
      <c r="L131" s="10" t="n"/>
      <c r="M131" s="10" t="n"/>
      <c r="N131" s="10" t="n"/>
      <c r="O131" s="10" t="n"/>
      <c r="P131" s="10" t="n"/>
      <c r="Q131" s="10" t="n"/>
      <c r="R131" s="10" t="n"/>
      <c r="S131" s="10" t="n"/>
      <c r="T131" s="10" t="n"/>
      <c r="U131" s="10" t="n"/>
      <c r="V131" s="10" t="n"/>
      <c r="W131" s="10" t="n"/>
      <c r="X131" s="10" t="n"/>
      <c r="Y131" s="10" t="n"/>
      <c r="Z131" s="10" t="n"/>
      <c r="AA131" s="10" t="n"/>
      <c r="AB131" s="10" t="n"/>
      <c r="AC131" s="10" t="n"/>
      <c r="AD131" s="10" t="n"/>
      <c r="AE131" s="10" t="n"/>
      <c r="AF131" s="10" t="n"/>
      <c r="AG131" s="10" t="n"/>
      <c r="AH131" s="10" t="n"/>
      <c r="AI131" s="10" t="n"/>
    </row>
    <row r="132" ht="15.75" customHeight="1" s="120">
      <c r="A132" s="10" t="n"/>
      <c r="B132" s="10" t="n"/>
      <c r="C132" s="10" t="n"/>
      <c r="D132" s="10" t="n"/>
      <c r="E132" s="10" t="n"/>
      <c r="F132" s="10" t="n"/>
      <c r="G132" s="10" t="n"/>
      <c r="H132" s="10" t="n"/>
      <c r="I132" s="10" t="n"/>
      <c r="J132" s="10" t="n"/>
      <c r="K132" s="10" t="n"/>
      <c r="L132" s="10" t="n"/>
      <c r="M132" s="10" t="n"/>
      <c r="N132" s="10" t="n"/>
      <c r="O132" s="10" t="n"/>
      <c r="P132" s="10" t="n"/>
      <c r="Q132" s="10" t="n"/>
      <c r="R132" s="10" t="n"/>
      <c r="S132" s="10" t="n"/>
      <c r="T132" s="10" t="n"/>
      <c r="U132" s="10" t="n"/>
      <c r="V132" s="10" t="n"/>
      <c r="W132" s="10" t="n"/>
      <c r="X132" s="10" t="n"/>
      <c r="Y132" s="10" t="n"/>
      <c r="Z132" s="10" t="n"/>
      <c r="AA132" s="10" t="n"/>
      <c r="AB132" s="10" t="n"/>
      <c r="AC132" s="10" t="n"/>
      <c r="AD132" s="10" t="n"/>
      <c r="AE132" s="10" t="n"/>
      <c r="AF132" s="10" t="n"/>
      <c r="AG132" s="10" t="n"/>
      <c r="AH132" s="10" t="n"/>
      <c r="AI132" s="10" t="n"/>
    </row>
    <row r="133" ht="15.75" customHeight="1" s="120">
      <c r="A133" s="10" t="n"/>
      <c r="B133" s="10" t="n"/>
      <c r="C133" s="10" t="n"/>
      <c r="D133" s="10" t="n"/>
      <c r="E133" s="10" t="n"/>
      <c r="F133" s="10" t="n"/>
      <c r="G133" s="10" t="n"/>
      <c r="H133" s="10" t="n"/>
      <c r="I133" s="10" t="n"/>
      <c r="J133" s="10" t="n"/>
      <c r="K133" s="10" t="n"/>
      <c r="L133" s="10" t="n"/>
      <c r="M133" s="10" t="n"/>
      <c r="N133" s="10" t="n"/>
      <c r="O133" s="10" t="n"/>
      <c r="P133" s="10" t="n"/>
      <c r="Q133" s="10" t="n"/>
      <c r="R133" s="10" t="n"/>
      <c r="S133" s="10" t="n"/>
      <c r="T133" s="10" t="n"/>
      <c r="U133" s="10" t="n"/>
      <c r="V133" s="10" t="n"/>
      <c r="W133" s="10" t="n"/>
      <c r="X133" s="10" t="n"/>
      <c r="Y133" s="10" t="n"/>
      <c r="Z133" s="10" t="n"/>
      <c r="AA133" s="10" t="n"/>
      <c r="AB133" s="10" t="n"/>
      <c r="AC133" s="10" t="n"/>
      <c r="AD133" s="10" t="n"/>
      <c r="AE133" s="10" t="n"/>
      <c r="AF133" s="10" t="n"/>
      <c r="AG133" s="10" t="n"/>
      <c r="AH133" s="10" t="n"/>
      <c r="AI133" s="10" t="n"/>
    </row>
    <row r="134" ht="15.75" customHeight="1" s="120">
      <c r="A134" s="10" t="n"/>
      <c r="B134" s="10" t="n"/>
      <c r="C134" s="10" t="n"/>
      <c r="D134" s="10" t="n"/>
      <c r="E134" s="10" t="n"/>
      <c r="F134" s="10" t="n"/>
      <c r="G134" s="10" t="n"/>
      <c r="H134" s="10" t="n"/>
      <c r="I134" s="10" t="n"/>
      <c r="J134" s="10" t="n"/>
      <c r="K134" s="10" t="n"/>
      <c r="L134" s="10" t="n"/>
      <c r="M134" s="10" t="n"/>
      <c r="N134" s="10" t="n"/>
      <c r="O134" s="10" t="n"/>
      <c r="P134" s="10" t="n"/>
      <c r="Q134" s="10" t="n"/>
      <c r="R134" s="10" t="n"/>
      <c r="S134" s="10" t="n"/>
      <c r="T134" s="10" t="n"/>
      <c r="U134" s="10" t="n"/>
      <c r="V134" s="10" t="n"/>
      <c r="W134" s="10" t="n"/>
      <c r="X134" s="10" t="n"/>
      <c r="Y134" s="10" t="n"/>
      <c r="Z134" s="10" t="n"/>
      <c r="AA134" s="10" t="n"/>
      <c r="AB134" s="10" t="n"/>
      <c r="AC134" s="10" t="n"/>
      <c r="AD134" s="10" t="n"/>
      <c r="AE134" s="10" t="n"/>
      <c r="AF134" s="10" t="n"/>
      <c r="AG134" s="10" t="n"/>
      <c r="AH134" s="10" t="n"/>
      <c r="AI134" s="10" t="n"/>
    </row>
    <row r="135" ht="15.75" customHeight="1" s="120">
      <c r="A135" s="10" t="n"/>
      <c r="B135" s="10" t="n"/>
      <c r="C135" s="10" t="n"/>
      <c r="D135" s="10" t="n"/>
      <c r="E135" s="10" t="n"/>
      <c r="F135" s="10" t="n"/>
      <c r="G135" s="10" t="n"/>
      <c r="H135" s="10" t="n"/>
      <c r="I135" s="10" t="n"/>
      <c r="J135" s="10" t="n"/>
      <c r="K135" s="10" t="n"/>
      <c r="L135" s="10" t="n"/>
      <c r="M135" s="10" t="n"/>
      <c r="N135" s="10" t="n"/>
      <c r="O135" s="10" t="n"/>
      <c r="P135" s="10" t="n"/>
      <c r="Q135" s="10" t="n"/>
      <c r="R135" s="10" t="n"/>
      <c r="S135" s="10" t="n"/>
      <c r="T135" s="10" t="n"/>
      <c r="U135" s="10" t="n"/>
      <c r="V135" s="10" t="n"/>
      <c r="W135" s="10" t="n"/>
      <c r="X135" s="10" t="n"/>
      <c r="Y135" s="10" t="n"/>
      <c r="Z135" s="10" t="n"/>
      <c r="AA135" s="10" t="n"/>
      <c r="AB135" s="10" t="n"/>
      <c r="AC135" s="10" t="n"/>
      <c r="AD135" s="10" t="n"/>
      <c r="AE135" s="10" t="n"/>
      <c r="AF135" s="10" t="n"/>
      <c r="AG135" s="10" t="n"/>
      <c r="AH135" s="10" t="n"/>
      <c r="AI135" s="10" t="n"/>
    </row>
    <row r="136" ht="15.75" customHeight="1" s="120">
      <c r="A136" s="10" t="n"/>
      <c r="B136" s="10" t="n"/>
      <c r="C136" s="10" t="n"/>
      <c r="D136" s="10" t="n"/>
      <c r="E136" s="10" t="n"/>
      <c r="F136" s="10" t="n"/>
      <c r="G136" s="10" t="n"/>
      <c r="H136" s="10" t="n"/>
      <c r="I136" s="10" t="n"/>
      <c r="J136" s="10" t="n"/>
      <c r="K136" s="10" t="n"/>
      <c r="L136" s="10" t="n"/>
      <c r="M136" s="10" t="n"/>
      <c r="N136" s="10" t="n"/>
      <c r="O136" s="10" t="n"/>
      <c r="P136" s="10" t="n"/>
      <c r="Q136" s="10" t="n"/>
      <c r="R136" s="10" t="n"/>
      <c r="S136" s="10" t="n"/>
      <c r="T136" s="10" t="n"/>
      <c r="U136" s="10" t="n"/>
      <c r="V136" s="10" t="n"/>
      <c r="W136" s="10" t="n"/>
      <c r="X136" s="10" t="n"/>
      <c r="Y136" s="10" t="n"/>
      <c r="Z136" s="10" t="n"/>
      <c r="AA136" s="10" t="n"/>
      <c r="AB136" s="10" t="n"/>
      <c r="AC136" s="10" t="n"/>
      <c r="AD136" s="10" t="n"/>
      <c r="AE136" s="10" t="n"/>
      <c r="AF136" s="10" t="n"/>
      <c r="AG136" s="10" t="n"/>
      <c r="AH136" s="10" t="n"/>
      <c r="AI136" s="10" t="n"/>
    </row>
    <row r="137" ht="15.75" customHeight="1" s="120">
      <c r="A137" s="10" t="n"/>
      <c r="B137" s="10" t="n"/>
      <c r="C137" s="10" t="n"/>
      <c r="D137" s="10" t="n"/>
      <c r="E137" s="10" t="n"/>
      <c r="F137" s="10" t="n"/>
      <c r="G137" s="10" t="n"/>
      <c r="H137" s="10" t="n"/>
      <c r="I137" s="10" t="n"/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0" t="n"/>
      <c r="X137" s="10" t="n"/>
      <c r="Y137" s="10" t="n"/>
      <c r="Z137" s="10" t="n"/>
      <c r="AA137" s="10" t="n"/>
      <c r="AB137" s="10" t="n"/>
      <c r="AC137" s="10" t="n"/>
      <c r="AD137" s="10" t="n"/>
      <c r="AE137" s="10" t="n"/>
      <c r="AF137" s="10" t="n"/>
      <c r="AG137" s="10" t="n"/>
      <c r="AH137" s="10" t="n"/>
      <c r="AI137" s="10" t="n"/>
    </row>
    <row r="138" ht="15.75" customHeight="1" s="120">
      <c r="A138" s="10" t="n"/>
      <c r="B138" s="10" t="n"/>
      <c r="C138" s="10" t="n"/>
      <c r="D138" s="10" t="n"/>
      <c r="E138" s="10" t="n"/>
      <c r="F138" s="10" t="n"/>
      <c r="G138" s="10" t="n"/>
      <c r="H138" s="10" t="n"/>
      <c r="I138" s="10" t="n"/>
      <c r="J138" s="10" t="n"/>
      <c r="K138" s="10" t="n"/>
      <c r="L138" s="10" t="n"/>
      <c r="M138" s="10" t="n"/>
      <c r="N138" s="10" t="n"/>
      <c r="O138" s="10" t="n"/>
      <c r="P138" s="10" t="n"/>
      <c r="Q138" s="10" t="n"/>
      <c r="R138" s="10" t="n"/>
      <c r="S138" s="10" t="n"/>
      <c r="T138" s="10" t="n"/>
      <c r="U138" s="10" t="n"/>
      <c r="V138" s="10" t="n"/>
      <c r="W138" s="10" t="n"/>
      <c r="X138" s="10" t="n"/>
      <c r="Y138" s="10" t="n"/>
      <c r="Z138" s="10" t="n"/>
      <c r="AA138" s="10" t="n"/>
      <c r="AB138" s="10" t="n"/>
      <c r="AC138" s="10" t="n"/>
      <c r="AD138" s="10" t="n"/>
      <c r="AE138" s="10" t="n"/>
      <c r="AF138" s="10" t="n"/>
      <c r="AG138" s="10" t="n"/>
      <c r="AH138" s="10" t="n"/>
      <c r="AI138" s="10" t="n"/>
    </row>
    <row r="139" ht="15.75" customHeight="1" s="120">
      <c r="A139" s="10" t="n"/>
      <c r="B139" s="10" t="n"/>
      <c r="C139" s="10" t="n"/>
      <c r="D139" s="10" t="n"/>
      <c r="E139" s="10" t="n"/>
      <c r="F139" s="10" t="n"/>
      <c r="G139" s="10" t="n"/>
      <c r="H139" s="10" t="n"/>
      <c r="I139" s="10" t="n"/>
      <c r="J139" s="10" t="n"/>
      <c r="K139" s="10" t="n"/>
      <c r="L139" s="10" t="n"/>
      <c r="M139" s="10" t="n"/>
      <c r="N139" s="10" t="n"/>
      <c r="O139" s="10" t="n"/>
      <c r="P139" s="10" t="n"/>
      <c r="Q139" s="10" t="n"/>
      <c r="R139" s="10" t="n"/>
      <c r="S139" s="10" t="n"/>
      <c r="T139" s="10" t="n"/>
      <c r="U139" s="10" t="n"/>
      <c r="V139" s="10" t="n"/>
      <c r="W139" s="10" t="n"/>
      <c r="X139" s="10" t="n"/>
      <c r="Y139" s="10" t="n"/>
      <c r="Z139" s="10" t="n"/>
      <c r="AA139" s="10" t="n"/>
      <c r="AB139" s="10" t="n"/>
      <c r="AC139" s="10" t="n"/>
      <c r="AD139" s="10" t="n"/>
      <c r="AE139" s="10" t="n"/>
      <c r="AF139" s="10" t="n"/>
      <c r="AG139" s="10" t="n"/>
      <c r="AH139" s="10" t="n"/>
      <c r="AI139" s="10" t="n"/>
    </row>
    <row r="140" ht="15.75" customHeight="1" s="120">
      <c r="A140" s="10" t="n"/>
      <c r="B140" s="10" t="n"/>
      <c r="C140" s="10" t="n"/>
      <c r="D140" s="10" t="n"/>
      <c r="E140" s="10" t="n"/>
      <c r="F140" s="10" t="n"/>
      <c r="G140" s="10" t="n"/>
      <c r="H140" s="10" t="n"/>
      <c r="I140" s="10" t="n"/>
      <c r="J140" s="10" t="n"/>
      <c r="K140" s="10" t="n"/>
      <c r="L140" s="10" t="n"/>
      <c r="M140" s="10" t="n"/>
      <c r="N140" s="10" t="n"/>
      <c r="O140" s="10" t="n"/>
      <c r="P140" s="10" t="n"/>
      <c r="Q140" s="10" t="n"/>
      <c r="R140" s="10" t="n"/>
      <c r="S140" s="10" t="n"/>
      <c r="T140" s="10" t="n"/>
      <c r="U140" s="10" t="n"/>
      <c r="V140" s="10" t="n"/>
      <c r="W140" s="10" t="n"/>
      <c r="X140" s="10" t="n"/>
      <c r="Y140" s="10" t="n"/>
      <c r="Z140" s="10" t="n"/>
      <c r="AA140" s="10" t="n"/>
      <c r="AB140" s="10" t="n"/>
      <c r="AC140" s="10" t="n"/>
      <c r="AD140" s="10" t="n"/>
      <c r="AE140" s="10" t="n"/>
      <c r="AF140" s="10" t="n"/>
      <c r="AG140" s="10" t="n"/>
      <c r="AH140" s="10" t="n"/>
      <c r="AI140" s="10" t="n"/>
    </row>
    <row r="141" ht="15.75" customHeight="1" s="120">
      <c r="A141" s="10" t="n"/>
      <c r="B141" s="10" t="n"/>
      <c r="C141" s="10" t="n"/>
      <c r="D141" s="10" t="n"/>
      <c r="E141" s="10" t="n"/>
      <c r="F141" s="10" t="n"/>
      <c r="G141" s="10" t="n"/>
      <c r="H141" s="10" t="n"/>
      <c r="I141" s="10" t="n"/>
      <c r="J141" s="10" t="n"/>
      <c r="K141" s="10" t="n"/>
      <c r="L141" s="10" t="n"/>
      <c r="M141" s="10" t="n"/>
      <c r="N141" s="10" t="n"/>
      <c r="O141" s="10" t="n"/>
      <c r="P141" s="10" t="n"/>
      <c r="Q141" s="10" t="n"/>
      <c r="R141" s="10" t="n"/>
      <c r="S141" s="10" t="n"/>
      <c r="T141" s="10" t="n"/>
      <c r="U141" s="10" t="n"/>
      <c r="V141" s="10" t="n"/>
      <c r="W141" s="10" t="n"/>
      <c r="X141" s="10" t="n"/>
      <c r="Y141" s="10" t="n"/>
      <c r="Z141" s="10" t="n"/>
      <c r="AA141" s="10" t="n"/>
      <c r="AB141" s="10" t="n"/>
      <c r="AC141" s="10" t="n"/>
      <c r="AD141" s="10" t="n"/>
      <c r="AE141" s="10" t="n"/>
      <c r="AF141" s="10" t="n"/>
      <c r="AG141" s="10" t="n"/>
      <c r="AH141" s="10" t="n"/>
      <c r="AI141" s="10" t="n"/>
    </row>
    <row r="142" ht="15.75" customHeight="1" s="120">
      <c r="A142" s="10" t="n"/>
      <c r="B142" s="10" t="n"/>
      <c r="C142" s="10" t="n"/>
      <c r="D142" s="10" t="n"/>
      <c r="E142" s="10" t="n"/>
      <c r="F142" s="10" t="n"/>
      <c r="G142" s="10" t="n"/>
      <c r="H142" s="10" t="n"/>
      <c r="I142" s="10" t="n"/>
      <c r="J142" s="10" t="n"/>
      <c r="K142" s="10" t="n"/>
      <c r="L142" s="10" t="n"/>
      <c r="M142" s="10" t="n"/>
      <c r="N142" s="10" t="n"/>
      <c r="O142" s="10" t="n"/>
      <c r="P142" s="10" t="n"/>
      <c r="Q142" s="10" t="n"/>
      <c r="R142" s="10" t="n"/>
      <c r="S142" s="10" t="n"/>
      <c r="T142" s="10" t="n"/>
      <c r="U142" s="10" t="n"/>
      <c r="V142" s="10" t="n"/>
      <c r="W142" s="10" t="n"/>
      <c r="X142" s="10" t="n"/>
      <c r="Y142" s="10" t="n"/>
      <c r="Z142" s="10" t="n"/>
      <c r="AA142" s="10" t="n"/>
      <c r="AB142" s="10" t="n"/>
      <c r="AC142" s="10" t="n"/>
      <c r="AD142" s="10" t="n"/>
      <c r="AE142" s="10" t="n"/>
      <c r="AF142" s="10" t="n"/>
      <c r="AG142" s="10" t="n"/>
      <c r="AH142" s="10" t="n"/>
      <c r="AI142" s="10" t="n"/>
    </row>
    <row r="143" ht="15.75" customHeight="1" s="120">
      <c r="A143" s="10" t="n"/>
      <c r="B143" s="10" t="n"/>
      <c r="C143" s="10" t="n"/>
      <c r="D143" s="10" t="n"/>
      <c r="E143" s="10" t="n"/>
      <c r="F143" s="10" t="n"/>
      <c r="G143" s="10" t="n"/>
      <c r="H143" s="10" t="n"/>
      <c r="I143" s="10" t="n"/>
      <c r="J143" s="10" t="n"/>
      <c r="K143" s="10" t="n"/>
      <c r="L143" s="10" t="n"/>
      <c r="M143" s="10" t="n"/>
      <c r="N143" s="10" t="n"/>
      <c r="O143" s="10" t="n"/>
      <c r="P143" s="10" t="n"/>
      <c r="Q143" s="10" t="n"/>
      <c r="R143" s="10" t="n"/>
      <c r="S143" s="10" t="n"/>
      <c r="T143" s="10" t="n"/>
      <c r="U143" s="10" t="n"/>
      <c r="V143" s="10" t="n"/>
      <c r="W143" s="10" t="n"/>
      <c r="X143" s="10" t="n"/>
      <c r="Y143" s="10" t="n"/>
      <c r="Z143" s="10" t="n"/>
      <c r="AA143" s="10" t="n"/>
      <c r="AB143" s="10" t="n"/>
      <c r="AC143" s="10" t="n"/>
      <c r="AD143" s="10" t="n"/>
      <c r="AE143" s="10" t="n"/>
      <c r="AF143" s="10" t="n"/>
      <c r="AG143" s="10" t="n"/>
      <c r="AH143" s="10" t="n"/>
      <c r="AI143" s="10" t="n"/>
    </row>
    <row r="144" ht="15.75" customHeight="1" s="120">
      <c r="A144" s="10" t="n"/>
      <c r="B144" s="10" t="n"/>
      <c r="C144" s="10" t="n"/>
      <c r="D144" s="10" t="n"/>
      <c r="E144" s="10" t="n"/>
      <c r="F144" s="10" t="n"/>
      <c r="G144" s="10" t="n"/>
      <c r="H144" s="10" t="n"/>
      <c r="I144" s="10" t="n"/>
      <c r="J144" s="10" t="n"/>
      <c r="K144" s="10" t="n"/>
      <c r="L144" s="10" t="n"/>
      <c r="M144" s="10" t="n"/>
      <c r="N144" s="10" t="n"/>
      <c r="O144" s="10" t="n"/>
      <c r="P144" s="10" t="n"/>
      <c r="Q144" s="10" t="n"/>
      <c r="R144" s="10" t="n"/>
      <c r="S144" s="10" t="n"/>
      <c r="T144" s="10" t="n"/>
      <c r="U144" s="10" t="n"/>
      <c r="V144" s="10" t="n"/>
      <c r="W144" s="10" t="n"/>
      <c r="X144" s="10" t="n"/>
      <c r="Y144" s="10" t="n"/>
      <c r="Z144" s="10" t="n"/>
      <c r="AA144" s="10" t="n"/>
      <c r="AB144" s="10" t="n"/>
      <c r="AC144" s="10" t="n"/>
      <c r="AD144" s="10" t="n"/>
      <c r="AE144" s="10" t="n"/>
      <c r="AF144" s="10" t="n"/>
      <c r="AG144" s="10" t="n"/>
      <c r="AH144" s="10" t="n"/>
      <c r="AI144" s="10" t="n"/>
    </row>
    <row r="145" ht="15.75" customHeight="1" s="120">
      <c r="A145" s="10" t="n"/>
      <c r="B145" s="10" t="n"/>
      <c r="C145" s="10" t="n"/>
      <c r="D145" s="10" t="n"/>
      <c r="E145" s="10" t="n"/>
      <c r="F145" s="10" t="n"/>
      <c r="G145" s="10" t="n"/>
      <c r="H145" s="10" t="n"/>
      <c r="I145" s="10" t="n"/>
      <c r="J145" s="10" t="n"/>
      <c r="K145" s="10" t="n"/>
      <c r="L145" s="10" t="n"/>
      <c r="M145" s="10" t="n"/>
      <c r="N145" s="10" t="n"/>
      <c r="O145" s="10" t="n"/>
      <c r="P145" s="10" t="n"/>
      <c r="Q145" s="10" t="n"/>
      <c r="R145" s="10" t="n"/>
      <c r="S145" s="10" t="n"/>
      <c r="T145" s="10" t="n"/>
      <c r="U145" s="10" t="n"/>
      <c r="V145" s="10" t="n"/>
      <c r="W145" s="10" t="n"/>
      <c r="X145" s="10" t="n"/>
      <c r="Y145" s="10" t="n"/>
      <c r="Z145" s="10" t="n"/>
      <c r="AA145" s="10" t="n"/>
      <c r="AB145" s="10" t="n"/>
      <c r="AC145" s="10" t="n"/>
      <c r="AD145" s="10" t="n"/>
      <c r="AE145" s="10" t="n"/>
      <c r="AF145" s="10" t="n"/>
      <c r="AG145" s="10" t="n"/>
      <c r="AH145" s="10" t="n"/>
      <c r="AI145" s="10" t="n"/>
    </row>
    <row r="146" ht="15.75" customHeight="1" s="120">
      <c r="A146" s="10" t="n"/>
      <c r="B146" s="10" t="n"/>
      <c r="C146" s="10" t="n"/>
      <c r="D146" s="10" t="n"/>
      <c r="E146" s="10" t="n"/>
      <c r="F146" s="10" t="n"/>
      <c r="G146" s="10" t="n"/>
      <c r="H146" s="10" t="n"/>
      <c r="I146" s="10" t="n"/>
      <c r="J146" s="10" t="n"/>
      <c r="K146" s="10" t="n"/>
      <c r="L146" s="10" t="n"/>
      <c r="M146" s="10" t="n"/>
      <c r="N146" s="10" t="n"/>
      <c r="O146" s="10" t="n"/>
      <c r="P146" s="10" t="n"/>
      <c r="Q146" s="10" t="n"/>
      <c r="R146" s="10" t="n"/>
      <c r="S146" s="10" t="n"/>
      <c r="T146" s="10" t="n"/>
      <c r="U146" s="10" t="n"/>
      <c r="V146" s="10" t="n"/>
      <c r="W146" s="10" t="n"/>
      <c r="X146" s="10" t="n"/>
      <c r="Y146" s="10" t="n"/>
      <c r="Z146" s="10" t="n"/>
      <c r="AA146" s="10" t="n"/>
      <c r="AB146" s="10" t="n"/>
      <c r="AC146" s="10" t="n"/>
      <c r="AD146" s="10" t="n"/>
      <c r="AE146" s="10" t="n"/>
      <c r="AF146" s="10" t="n"/>
      <c r="AG146" s="10" t="n"/>
      <c r="AH146" s="10" t="n"/>
      <c r="AI146" s="10" t="n"/>
    </row>
    <row r="147" ht="15.75" customHeight="1" s="120">
      <c r="A147" s="10" t="n"/>
      <c r="B147" s="10" t="n"/>
      <c r="C147" s="10" t="n"/>
      <c r="D147" s="10" t="n"/>
      <c r="E147" s="10" t="n"/>
      <c r="F147" s="10" t="n"/>
      <c r="G147" s="10" t="n"/>
      <c r="H147" s="10" t="n"/>
      <c r="I147" s="10" t="n"/>
      <c r="J147" s="10" t="n"/>
      <c r="K147" s="10" t="n"/>
      <c r="L147" s="10" t="n"/>
      <c r="M147" s="10" t="n"/>
      <c r="N147" s="10" t="n"/>
      <c r="O147" s="10" t="n"/>
      <c r="P147" s="10" t="n"/>
      <c r="Q147" s="10" t="n"/>
      <c r="R147" s="10" t="n"/>
      <c r="S147" s="10" t="n"/>
      <c r="T147" s="10" t="n"/>
      <c r="U147" s="10" t="n"/>
      <c r="V147" s="10" t="n"/>
      <c r="W147" s="10" t="n"/>
      <c r="X147" s="10" t="n"/>
      <c r="Y147" s="10" t="n"/>
      <c r="Z147" s="10" t="n"/>
      <c r="AA147" s="10" t="n"/>
      <c r="AB147" s="10" t="n"/>
      <c r="AC147" s="10" t="n"/>
      <c r="AD147" s="10" t="n"/>
      <c r="AE147" s="10" t="n"/>
      <c r="AF147" s="10" t="n"/>
      <c r="AG147" s="10" t="n"/>
      <c r="AH147" s="10" t="n"/>
      <c r="AI147" s="10" t="n"/>
    </row>
    <row r="148" ht="15.75" customHeight="1" s="120">
      <c r="A148" s="10" t="n"/>
      <c r="B148" s="10" t="n"/>
      <c r="C148" s="10" t="n"/>
      <c r="D148" s="10" t="n"/>
      <c r="E148" s="10" t="n"/>
      <c r="F148" s="10" t="n"/>
      <c r="G148" s="10" t="n"/>
      <c r="H148" s="10" t="n"/>
      <c r="I148" s="10" t="n"/>
      <c r="J148" s="10" t="n"/>
      <c r="K148" s="10" t="n"/>
      <c r="L148" s="10" t="n"/>
      <c r="M148" s="10" t="n"/>
      <c r="N148" s="10" t="n"/>
      <c r="O148" s="10" t="n"/>
      <c r="P148" s="10" t="n"/>
      <c r="Q148" s="10" t="n"/>
      <c r="R148" s="10" t="n"/>
      <c r="S148" s="10" t="n"/>
      <c r="T148" s="10" t="n"/>
      <c r="U148" s="10" t="n"/>
      <c r="V148" s="10" t="n"/>
      <c r="W148" s="10" t="n"/>
      <c r="X148" s="10" t="n"/>
      <c r="Y148" s="10" t="n"/>
      <c r="Z148" s="10" t="n"/>
      <c r="AA148" s="10" t="n"/>
      <c r="AB148" s="10" t="n"/>
      <c r="AC148" s="10" t="n"/>
      <c r="AD148" s="10" t="n"/>
      <c r="AE148" s="10" t="n"/>
      <c r="AF148" s="10" t="n"/>
      <c r="AG148" s="10" t="n"/>
      <c r="AH148" s="10" t="n"/>
      <c r="AI148" s="10" t="n"/>
    </row>
    <row r="149" ht="15.75" customHeight="1" s="120">
      <c r="A149" s="10" t="n"/>
      <c r="B149" s="10" t="n"/>
      <c r="C149" s="10" t="n"/>
      <c r="D149" s="10" t="n"/>
      <c r="E149" s="10" t="n"/>
      <c r="F149" s="10" t="n"/>
      <c r="G149" s="10" t="n"/>
      <c r="H149" s="10" t="n"/>
      <c r="I149" s="10" t="n"/>
      <c r="J149" s="10" t="n"/>
      <c r="K149" s="10" t="n"/>
      <c r="L149" s="10" t="n"/>
      <c r="M149" s="10" t="n"/>
      <c r="N149" s="10" t="n"/>
      <c r="O149" s="10" t="n"/>
      <c r="P149" s="10" t="n"/>
      <c r="Q149" s="10" t="n"/>
      <c r="R149" s="10" t="n"/>
      <c r="S149" s="10" t="n"/>
      <c r="T149" s="10" t="n"/>
      <c r="U149" s="10" t="n"/>
      <c r="V149" s="10" t="n"/>
      <c r="W149" s="10" t="n"/>
      <c r="X149" s="10" t="n"/>
      <c r="Y149" s="10" t="n"/>
      <c r="Z149" s="10" t="n"/>
      <c r="AA149" s="10" t="n"/>
      <c r="AB149" s="10" t="n"/>
      <c r="AC149" s="10" t="n"/>
      <c r="AD149" s="10" t="n"/>
      <c r="AE149" s="10" t="n"/>
      <c r="AF149" s="10" t="n"/>
      <c r="AG149" s="10" t="n"/>
      <c r="AH149" s="10" t="n"/>
      <c r="AI149" s="10" t="n"/>
    </row>
    <row r="150" ht="15.75" customHeight="1" s="120">
      <c r="A150" s="10" t="n"/>
      <c r="B150" s="10" t="n"/>
      <c r="C150" s="10" t="n"/>
      <c r="D150" s="10" t="n"/>
      <c r="E150" s="10" t="n"/>
      <c r="F150" s="10" t="n"/>
      <c r="G150" s="10" t="n"/>
      <c r="H150" s="10" t="n"/>
      <c r="I150" s="10" t="n"/>
      <c r="J150" s="10" t="n"/>
      <c r="K150" s="10" t="n"/>
      <c r="L150" s="10" t="n"/>
      <c r="M150" s="10" t="n"/>
      <c r="N150" s="10" t="n"/>
      <c r="O150" s="10" t="n"/>
      <c r="P150" s="10" t="n"/>
      <c r="Q150" s="10" t="n"/>
      <c r="R150" s="10" t="n"/>
      <c r="S150" s="10" t="n"/>
      <c r="T150" s="10" t="n"/>
      <c r="U150" s="10" t="n"/>
      <c r="V150" s="10" t="n"/>
      <c r="W150" s="10" t="n"/>
      <c r="X150" s="10" t="n"/>
      <c r="Y150" s="10" t="n"/>
      <c r="Z150" s="10" t="n"/>
      <c r="AA150" s="10" t="n"/>
      <c r="AB150" s="10" t="n"/>
      <c r="AC150" s="10" t="n"/>
      <c r="AD150" s="10" t="n"/>
      <c r="AE150" s="10" t="n"/>
      <c r="AF150" s="10" t="n"/>
      <c r="AG150" s="10" t="n"/>
      <c r="AH150" s="10" t="n"/>
      <c r="AI150" s="10" t="n"/>
    </row>
    <row r="151" ht="15.75" customHeight="1" s="120">
      <c r="A151" s="10" t="n"/>
      <c r="B151" s="10" t="n"/>
      <c r="C151" s="10" t="n"/>
      <c r="D151" s="10" t="n"/>
      <c r="E151" s="10" t="n"/>
      <c r="F151" s="10" t="n"/>
      <c r="G151" s="10" t="n"/>
      <c r="H151" s="10" t="n"/>
      <c r="I151" s="10" t="n"/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0" t="n"/>
      <c r="X151" s="10" t="n"/>
      <c r="Y151" s="10" t="n"/>
      <c r="Z151" s="10" t="n"/>
      <c r="AA151" s="10" t="n"/>
      <c r="AB151" s="10" t="n"/>
      <c r="AC151" s="10" t="n"/>
      <c r="AD151" s="10" t="n"/>
      <c r="AE151" s="10" t="n"/>
      <c r="AF151" s="10" t="n"/>
      <c r="AG151" s="10" t="n"/>
      <c r="AH151" s="10" t="n"/>
      <c r="AI151" s="10" t="n"/>
    </row>
    <row r="152" ht="15.75" customHeight="1" s="120">
      <c r="A152" s="10" t="n"/>
      <c r="B152" s="10" t="n"/>
      <c r="C152" s="10" t="n"/>
      <c r="D152" s="10" t="n"/>
      <c r="E152" s="10" t="n"/>
      <c r="F152" s="10" t="n"/>
      <c r="G152" s="10" t="n"/>
      <c r="H152" s="10" t="n"/>
      <c r="I152" s="10" t="n"/>
      <c r="J152" s="10" t="n"/>
      <c r="K152" s="10" t="n"/>
      <c r="L152" s="10" t="n"/>
      <c r="M152" s="10" t="n"/>
      <c r="N152" s="10" t="n"/>
      <c r="O152" s="10" t="n"/>
      <c r="P152" s="10" t="n"/>
      <c r="Q152" s="10" t="n"/>
      <c r="R152" s="10" t="n"/>
      <c r="S152" s="10" t="n"/>
      <c r="T152" s="10" t="n"/>
      <c r="U152" s="10" t="n"/>
      <c r="V152" s="10" t="n"/>
      <c r="W152" s="10" t="n"/>
      <c r="X152" s="10" t="n"/>
      <c r="Y152" s="10" t="n"/>
      <c r="Z152" s="10" t="n"/>
      <c r="AA152" s="10" t="n"/>
      <c r="AB152" s="10" t="n"/>
      <c r="AC152" s="10" t="n"/>
      <c r="AD152" s="10" t="n"/>
      <c r="AE152" s="10" t="n"/>
      <c r="AF152" s="10" t="n"/>
      <c r="AG152" s="10" t="n"/>
      <c r="AH152" s="10" t="n"/>
      <c r="AI152" s="10" t="n"/>
    </row>
    <row r="153" ht="15.75" customHeight="1" s="120">
      <c r="A153" s="10" t="n"/>
      <c r="B153" s="10" t="n"/>
      <c r="C153" s="10" t="n"/>
      <c r="D153" s="10" t="n"/>
      <c r="E153" s="10" t="n"/>
      <c r="F153" s="10" t="n"/>
      <c r="G153" s="10" t="n"/>
      <c r="H153" s="10" t="n"/>
      <c r="I153" s="10" t="n"/>
      <c r="J153" s="10" t="n"/>
      <c r="K153" s="10" t="n"/>
      <c r="L153" s="10" t="n"/>
      <c r="M153" s="10" t="n"/>
      <c r="N153" s="10" t="n"/>
      <c r="O153" s="10" t="n"/>
      <c r="P153" s="10" t="n"/>
      <c r="Q153" s="10" t="n"/>
      <c r="R153" s="10" t="n"/>
      <c r="S153" s="10" t="n"/>
      <c r="T153" s="10" t="n"/>
      <c r="U153" s="10" t="n"/>
      <c r="V153" s="10" t="n"/>
      <c r="W153" s="10" t="n"/>
      <c r="X153" s="10" t="n"/>
      <c r="Y153" s="10" t="n"/>
      <c r="Z153" s="10" t="n"/>
      <c r="AA153" s="10" t="n"/>
      <c r="AB153" s="10" t="n"/>
      <c r="AC153" s="10" t="n"/>
      <c r="AD153" s="10" t="n"/>
      <c r="AE153" s="10" t="n"/>
      <c r="AF153" s="10" t="n"/>
      <c r="AG153" s="10" t="n"/>
      <c r="AH153" s="10" t="n"/>
      <c r="AI153" s="10" t="n"/>
    </row>
    <row r="154" ht="15.75" customHeight="1" s="120">
      <c r="A154" s="10" t="n"/>
      <c r="B154" s="10" t="n"/>
      <c r="C154" s="10" t="n"/>
      <c r="D154" s="10" t="n"/>
      <c r="E154" s="10" t="n"/>
      <c r="F154" s="10" t="n"/>
      <c r="G154" s="10" t="n"/>
      <c r="H154" s="10" t="n"/>
      <c r="I154" s="10" t="n"/>
      <c r="J154" s="10" t="n"/>
      <c r="K154" s="10" t="n"/>
      <c r="L154" s="10" t="n"/>
      <c r="M154" s="10" t="n"/>
      <c r="N154" s="10" t="n"/>
      <c r="O154" s="10" t="n"/>
      <c r="P154" s="10" t="n"/>
      <c r="Q154" s="10" t="n"/>
      <c r="R154" s="10" t="n"/>
      <c r="S154" s="10" t="n"/>
      <c r="T154" s="10" t="n"/>
      <c r="U154" s="10" t="n"/>
      <c r="V154" s="10" t="n"/>
      <c r="W154" s="10" t="n"/>
      <c r="X154" s="10" t="n"/>
      <c r="Y154" s="10" t="n"/>
      <c r="Z154" s="10" t="n"/>
      <c r="AA154" s="10" t="n"/>
      <c r="AB154" s="10" t="n"/>
      <c r="AC154" s="10" t="n"/>
      <c r="AD154" s="10" t="n"/>
      <c r="AE154" s="10" t="n"/>
      <c r="AF154" s="10" t="n"/>
      <c r="AG154" s="10" t="n"/>
      <c r="AH154" s="10" t="n"/>
      <c r="AI154" s="10" t="n"/>
    </row>
    <row r="155" ht="15.75" customHeight="1" s="120">
      <c r="A155" s="10" t="n"/>
      <c r="B155" s="10" t="n"/>
      <c r="C155" s="10" t="n"/>
      <c r="D155" s="10" t="n"/>
      <c r="E155" s="10" t="n"/>
      <c r="F155" s="10" t="n"/>
      <c r="G155" s="10" t="n"/>
      <c r="H155" s="10" t="n"/>
      <c r="I155" s="10" t="n"/>
      <c r="J155" s="10" t="n"/>
      <c r="K155" s="10" t="n"/>
      <c r="L155" s="10" t="n"/>
      <c r="M155" s="10" t="n"/>
      <c r="N155" s="10" t="n"/>
      <c r="O155" s="10" t="n"/>
      <c r="P155" s="10" t="n"/>
      <c r="Q155" s="10" t="n"/>
      <c r="R155" s="10" t="n"/>
      <c r="S155" s="10" t="n"/>
      <c r="T155" s="10" t="n"/>
      <c r="U155" s="10" t="n"/>
      <c r="V155" s="10" t="n"/>
      <c r="W155" s="10" t="n"/>
      <c r="X155" s="10" t="n"/>
      <c r="Y155" s="10" t="n"/>
      <c r="Z155" s="10" t="n"/>
      <c r="AA155" s="10" t="n"/>
      <c r="AB155" s="10" t="n"/>
      <c r="AC155" s="10" t="n"/>
      <c r="AD155" s="10" t="n"/>
      <c r="AE155" s="10" t="n"/>
      <c r="AF155" s="10" t="n"/>
      <c r="AG155" s="10" t="n"/>
      <c r="AH155" s="10" t="n"/>
      <c r="AI155" s="10" t="n"/>
    </row>
    <row r="156" ht="15.75" customHeight="1" s="120">
      <c r="A156" s="10" t="n"/>
      <c r="B156" s="10" t="n"/>
      <c r="C156" s="10" t="n"/>
      <c r="D156" s="10" t="n"/>
      <c r="E156" s="10" t="n"/>
      <c r="F156" s="10" t="n"/>
      <c r="G156" s="10" t="n"/>
      <c r="H156" s="10" t="n"/>
      <c r="I156" s="10" t="n"/>
      <c r="J156" s="10" t="n"/>
      <c r="K156" s="10" t="n"/>
      <c r="L156" s="10" t="n"/>
      <c r="M156" s="10" t="n"/>
      <c r="N156" s="10" t="n"/>
      <c r="O156" s="10" t="n"/>
      <c r="P156" s="10" t="n"/>
      <c r="Q156" s="10" t="n"/>
      <c r="R156" s="10" t="n"/>
      <c r="S156" s="10" t="n"/>
      <c r="T156" s="10" t="n"/>
      <c r="U156" s="10" t="n"/>
      <c r="V156" s="10" t="n"/>
      <c r="W156" s="10" t="n"/>
      <c r="X156" s="10" t="n"/>
      <c r="Y156" s="10" t="n"/>
      <c r="Z156" s="10" t="n"/>
      <c r="AA156" s="10" t="n"/>
      <c r="AB156" s="10" t="n"/>
      <c r="AC156" s="10" t="n"/>
      <c r="AD156" s="10" t="n"/>
      <c r="AE156" s="10" t="n"/>
      <c r="AF156" s="10" t="n"/>
      <c r="AG156" s="10" t="n"/>
      <c r="AH156" s="10" t="n"/>
      <c r="AI156" s="10" t="n"/>
    </row>
    <row r="157" ht="15.75" customHeight="1" s="120">
      <c r="A157" s="10" t="n"/>
      <c r="B157" s="10" t="n"/>
      <c r="C157" s="10" t="n"/>
      <c r="D157" s="10" t="n"/>
      <c r="E157" s="10" t="n"/>
      <c r="F157" s="10" t="n"/>
      <c r="G157" s="10" t="n"/>
      <c r="H157" s="10" t="n"/>
      <c r="I157" s="10" t="n"/>
      <c r="J157" s="10" t="n"/>
      <c r="K157" s="10" t="n"/>
      <c r="L157" s="10" t="n"/>
      <c r="M157" s="10" t="n"/>
      <c r="N157" s="10" t="n"/>
      <c r="O157" s="10" t="n"/>
      <c r="P157" s="10" t="n"/>
      <c r="Q157" s="10" t="n"/>
      <c r="R157" s="10" t="n"/>
      <c r="S157" s="10" t="n"/>
      <c r="T157" s="10" t="n"/>
      <c r="U157" s="10" t="n"/>
      <c r="V157" s="10" t="n"/>
      <c r="W157" s="10" t="n"/>
      <c r="X157" s="10" t="n"/>
      <c r="Y157" s="10" t="n"/>
      <c r="Z157" s="10" t="n"/>
      <c r="AA157" s="10" t="n"/>
      <c r="AB157" s="10" t="n"/>
      <c r="AC157" s="10" t="n"/>
      <c r="AD157" s="10" t="n"/>
      <c r="AE157" s="10" t="n"/>
      <c r="AF157" s="10" t="n"/>
      <c r="AG157" s="10" t="n"/>
      <c r="AH157" s="10" t="n"/>
      <c r="AI157" s="10" t="n"/>
    </row>
    <row r="158" ht="15.75" customHeight="1" s="120">
      <c r="A158" s="10" t="n"/>
      <c r="B158" s="10" t="n"/>
      <c r="C158" s="10" t="n"/>
      <c r="D158" s="10" t="n"/>
      <c r="E158" s="10" t="n"/>
      <c r="F158" s="10" t="n"/>
      <c r="G158" s="10" t="n"/>
      <c r="H158" s="10" t="n"/>
      <c r="I158" s="10" t="n"/>
      <c r="J158" s="10" t="n"/>
      <c r="K158" s="10" t="n"/>
      <c r="L158" s="10" t="n"/>
      <c r="M158" s="10" t="n"/>
      <c r="N158" s="10" t="n"/>
      <c r="O158" s="10" t="n"/>
      <c r="P158" s="10" t="n"/>
      <c r="Q158" s="10" t="n"/>
      <c r="R158" s="10" t="n"/>
      <c r="S158" s="10" t="n"/>
      <c r="T158" s="10" t="n"/>
      <c r="U158" s="10" t="n"/>
      <c r="V158" s="10" t="n"/>
      <c r="W158" s="10" t="n"/>
      <c r="X158" s="10" t="n"/>
      <c r="Y158" s="10" t="n"/>
      <c r="Z158" s="10" t="n"/>
      <c r="AA158" s="10" t="n"/>
      <c r="AB158" s="10" t="n"/>
      <c r="AC158" s="10" t="n"/>
      <c r="AD158" s="10" t="n"/>
      <c r="AE158" s="10" t="n"/>
      <c r="AF158" s="10" t="n"/>
      <c r="AG158" s="10" t="n"/>
      <c r="AH158" s="10" t="n"/>
      <c r="AI158" s="10" t="n"/>
    </row>
    <row r="159" ht="15.75" customHeight="1" s="120">
      <c r="A159" s="10" t="n"/>
      <c r="B159" s="10" t="n"/>
      <c r="C159" s="10" t="n"/>
      <c r="D159" s="10" t="n"/>
      <c r="E159" s="10" t="n"/>
      <c r="F159" s="10" t="n"/>
      <c r="G159" s="10" t="n"/>
      <c r="H159" s="10" t="n"/>
      <c r="I159" s="10" t="n"/>
      <c r="J159" s="10" t="n"/>
      <c r="K159" s="10" t="n"/>
      <c r="L159" s="10" t="n"/>
      <c r="M159" s="10" t="n"/>
      <c r="N159" s="10" t="n"/>
      <c r="O159" s="10" t="n"/>
      <c r="P159" s="10" t="n"/>
      <c r="Q159" s="10" t="n"/>
      <c r="R159" s="10" t="n"/>
      <c r="S159" s="10" t="n"/>
      <c r="T159" s="10" t="n"/>
      <c r="U159" s="10" t="n"/>
      <c r="V159" s="10" t="n"/>
      <c r="W159" s="10" t="n"/>
      <c r="X159" s="10" t="n"/>
      <c r="Y159" s="10" t="n"/>
      <c r="Z159" s="10" t="n"/>
      <c r="AA159" s="10" t="n"/>
      <c r="AB159" s="10" t="n"/>
      <c r="AC159" s="10" t="n"/>
      <c r="AD159" s="10" t="n"/>
      <c r="AE159" s="10" t="n"/>
      <c r="AF159" s="10" t="n"/>
      <c r="AG159" s="10" t="n"/>
      <c r="AH159" s="10" t="n"/>
      <c r="AI159" s="10" t="n"/>
    </row>
    <row r="160" ht="15.75" customHeight="1" s="120">
      <c r="A160" s="10" t="n"/>
      <c r="B160" s="10" t="n"/>
      <c r="C160" s="10" t="n"/>
      <c r="D160" s="10" t="n"/>
      <c r="E160" s="10" t="n"/>
      <c r="F160" s="10" t="n"/>
      <c r="G160" s="10" t="n"/>
      <c r="H160" s="10" t="n"/>
      <c r="I160" s="10" t="n"/>
      <c r="J160" s="10" t="n"/>
      <c r="K160" s="10" t="n"/>
      <c r="L160" s="10" t="n"/>
      <c r="M160" s="10" t="n"/>
      <c r="N160" s="10" t="n"/>
      <c r="O160" s="10" t="n"/>
      <c r="P160" s="10" t="n"/>
      <c r="Q160" s="10" t="n"/>
      <c r="R160" s="10" t="n"/>
      <c r="S160" s="10" t="n"/>
      <c r="T160" s="10" t="n"/>
      <c r="U160" s="10" t="n"/>
      <c r="V160" s="10" t="n"/>
      <c r="W160" s="10" t="n"/>
      <c r="X160" s="10" t="n"/>
      <c r="Y160" s="10" t="n"/>
      <c r="Z160" s="10" t="n"/>
      <c r="AA160" s="10" t="n"/>
      <c r="AB160" s="10" t="n"/>
      <c r="AC160" s="10" t="n"/>
      <c r="AD160" s="10" t="n"/>
      <c r="AE160" s="10" t="n"/>
      <c r="AF160" s="10" t="n"/>
      <c r="AG160" s="10" t="n"/>
      <c r="AH160" s="10" t="n"/>
      <c r="AI160" s="10" t="n"/>
    </row>
    <row r="161" ht="15.75" customHeight="1" s="120">
      <c r="A161" s="10" t="n"/>
      <c r="B161" s="10" t="n"/>
      <c r="C161" s="10" t="n"/>
      <c r="D161" s="10" t="n"/>
      <c r="E161" s="10" t="n"/>
      <c r="F161" s="10" t="n"/>
      <c r="G161" s="10" t="n"/>
      <c r="H161" s="10" t="n"/>
      <c r="I161" s="10" t="n"/>
      <c r="J161" s="10" t="n"/>
      <c r="K161" s="10" t="n"/>
      <c r="L161" s="10" t="n"/>
      <c r="M161" s="10" t="n"/>
      <c r="N161" s="10" t="n"/>
      <c r="O161" s="10" t="n"/>
      <c r="P161" s="10" t="n"/>
      <c r="Q161" s="10" t="n"/>
      <c r="R161" s="10" t="n"/>
      <c r="S161" s="10" t="n"/>
      <c r="T161" s="10" t="n"/>
      <c r="U161" s="10" t="n"/>
      <c r="V161" s="10" t="n"/>
      <c r="W161" s="10" t="n"/>
      <c r="X161" s="10" t="n"/>
      <c r="Y161" s="10" t="n"/>
      <c r="Z161" s="10" t="n"/>
      <c r="AA161" s="10" t="n"/>
      <c r="AB161" s="10" t="n"/>
      <c r="AC161" s="10" t="n"/>
      <c r="AD161" s="10" t="n"/>
      <c r="AE161" s="10" t="n"/>
      <c r="AF161" s="10" t="n"/>
      <c r="AG161" s="10" t="n"/>
      <c r="AH161" s="10" t="n"/>
      <c r="AI161" s="10" t="n"/>
    </row>
    <row r="162" ht="15.75" customHeight="1" s="120">
      <c r="A162" s="10" t="n"/>
      <c r="B162" s="10" t="n"/>
      <c r="C162" s="10" t="n"/>
      <c r="D162" s="10" t="n"/>
      <c r="E162" s="10" t="n"/>
      <c r="F162" s="10" t="n"/>
      <c r="G162" s="10" t="n"/>
      <c r="H162" s="10" t="n"/>
      <c r="I162" s="10" t="n"/>
      <c r="J162" s="10" t="n"/>
      <c r="K162" s="10" t="n"/>
      <c r="L162" s="10" t="n"/>
      <c r="M162" s="10" t="n"/>
      <c r="N162" s="10" t="n"/>
      <c r="O162" s="10" t="n"/>
      <c r="P162" s="10" t="n"/>
      <c r="Q162" s="10" t="n"/>
      <c r="R162" s="10" t="n"/>
      <c r="S162" s="10" t="n"/>
      <c r="T162" s="10" t="n"/>
      <c r="U162" s="10" t="n"/>
      <c r="V162" s="10" t="n"/>
      <c r="W162" s="10" t="n"/>
      <c r="X162" s="10" t="n"/>
      <c r="Y162" s="10" t="n"/>
      <c r="Z162" s="10" t="n"/>
      <c r="AA162" s="10" t="n"/>
      <c r="AB162" s="10" t="n"/>
      <c r="AC162" s="10" t="n"/>
      <c r="AD162" s="10" t="n"/>
      <c r="AE162" s="10" t="n"/>
      <c r="AF162" s="10" t="n"/>
      <c r="AG162" s="10" t="n"/>
      <c r="AH162" s="10" t="n"/>
      <c r="AI162" s="10" t="n"/>
    </row>
    <row r="163" ht="15.75" customHeight="1" s="120">
      <c r="A163" s="10" t="n"/>
      <c r="B163" s="10" t="n"/>
      <c r="C163" s="10" t="n"/>
      <c r="D163" s="10" t="n"/>
      <c r="E163" s="10" t="n"/>
      <c r="F163" s="10" t="n"/>
      <c r="G163" s="10" t="n"/>
      <c r="H163" s="10" t="n"/>
      <c r="I163" s="10" t="n"/>
      <c r="J163" s="10" t="n"/>
      <c r="K163" s="10" t="n"/>
      <c r="L163" s="10" t="n"/>
      <c r="M163" s="10" t="n"/>
      <c r="N163" s="10" t="n"/>
      <c r="O163" s="10" t="n"/>
      <c r="P163" s="10" t="n"/>
      <c r="Q163" s="10" t="n"/>
      <c r="R163" s="10" t="n"/>
      <c r="S163" s="10" t="n"/>
      <c r="T163" s="10" t="n"/>
      <c r="U163" s="10" t="n"/>
      <c r="V163" s="10" t="n"/>
      <c r="W163" s="10" t="n"/>
      <c r="X163" s="10" t="n"/>
      <c r="Y163" s="10" t="n"/>
      <c r="Z163" s="10" t="n"/>
      <c r="AA163" s="10" t="n"/>
      <c r="AB163" s="10" t="n"/>
      <c r="AC163" s="10" t="n"/>
      <c r="AD163" s="10" t="n"/>
      <c r="AE163" s="10" t="n"/>
      <c r="AF163" s="10" t="n"/>
      <c r="AG163" s="10" t="n"/>
      <c r="AH163" s="10" t="n"/>
      <c r="AI163" s="10" t="n"/>
    </row>
    <row r="164" ht="15.75" customHeight="1" s="120">
      <c r="A164" s="10" t="n"/>
      <c r="B164" s="10" t="n"/>
      <c r="C164" s="10" t="n"/>
      <c r="D164" s="10" t="n"/>
      <c r="E164" s="10" t="n"/>
      <c r="F164" s="10" t="n"/>
      <c r="G164" s="10" t="n"/>
      <c r="H164" s="10" t="n"/>
      <c r="I164" s="10" t="n"/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0" t="n"/>
      <c r="X164" s="10" t="n"/>
      <c r="Y164" s="10" t="n"/>
      <c r="Z164" s="10" t="n"/>
      <c r="AA164" s="10" t="n"/>
      <c r="AB164" s="10" t="n"/>
      <c r="AC164" s="10" t="n"/>
      <c r="AD164" s="10" t="n"/>
      <c r="AE164" s="10" t="n"/>
      <c r="AF164" s="10" t="n"/>
      <c r="AG164" s="10" t="n"/>
      <c r="AH164" s="10" t="n"/>
      <c r="AI164" s="10" t="n"/>
    </row>
    <row r="165" ht="15.75" customHeight="1" s="120">
      <c r="A165" s="10" t="n"/>
      <c r="B165" s="10" t="n"/>
      <c r="C165" s="10" t="n"/>
      <c r="D165" s="10" t="n"/>
      <c r="E165" s="10" t="n"/>
      <c r="F165" s="10" t="n"/>
      <c r="G165" s="10" t="n"/>
      <c r="H165" s="10" t="n"/>
      <c r="I165" s="10" t="n"/>
      <c r="J165" s="10" t="n"/>
      <c r="K165" s="10" t="n"/>
      <c r="L165" s="10" t="n"/>
      <c r="M165" s="10" t="n"/>
      <c r="N165" s="10" t="n"/>
      <c r="O165" s="10" t="n"/>
      <c r="P165" s="10" t="n"/>
      <c r="Q165" s="10" t="n"/>
      <c r="R165" s="10" t="n"/>
      <c r="S165" s="10" t="n"/>
      <c r="T165" s="10" t="n"/>
      <c r="U165" s="10" t="n"/>
      <c r="V165" s="10" t="n"/>
      <c r="W165" s="10" t="n"/>
      <c r="X165" s="10" t="n"/>
      <c r="Y165" s="10" t="n"/>
      <c r="Z165" s="10" t="n"/>
      <c r="AA165" s="10" t="n"/>
      <c r="AB165" s="10" t="n"/>
      <c r="AC165" s="10" t="n"/>
      <c r="AD165" s="10" t="n"/>
      <c r="AE165" s="10" t="n"/>
      <c r="AF165" s="10" t="n"/>
      <c r="AG165" s="10" t="n"/>
      <c r="AH165" s="10" t="n"/>
      <c r="AI165" s="10" t="n"/>
    </row>
    <row r="166" ht="15.75" customHeight="1" s="120">
      <c r="A166" s="10" t="n"/>
      <c r="B166" s="10" t="n"/>
      <c r="C166" s="10" t="n"/>
      <c r="D166" s="10" t="n"/>
      <c r="E166" s="10" t="n"/>
      <c r="F166" s="10" t="n"/>
      <c r="G166" s="10" t="n"/>
      <c r="H166" s="10" t="n"/>
      <c r="I166" s="10" t="n"/>
      <c r="J166" s="10" t="n"/>
      <c r="K166" s="10" t="n"/>
      <c r="L166" s="10" t="n"/>
      <c r="M166" s="10" t="n"/>
      <c r="N166" s="10" t="n"/>
      <c r="O166" s="10" t="n"/>
      <c r="P166" s="10" t="n"/>
      <c r="Q166" s="10" t="n"/>
      <c r="R166" s="10" t="n"/>
      <c r="S166" s="10" t="n"/>
      <c r="T166" s="10" t="n"/>
      <c r="U166" s="10" t="n"/>
      <c r="V166" s="10" t="n"/>
      <c r="W166" s="10" t="n"/>
      <c r="X166" s="10" t="n"/>
      <c r="Y166" s="10" t="n"/>
      <c r="Z166" s="10" t="n"/>
      <c r="AA166" s="10" t="n"/>
      <c r="AB166" s="10" t="n"/>
      <c r="AC166" s="10" t="n"/>
      <c r="AD166" s="10" t="n"/>
      <c r="AE166" s="10" t="n"/>
      <c r="AF166" s="10" t="n"/>
      <c r="AG166" s="10" t="n"/>
      <c r="AH166" s="10" t="n"/>
      <c r="AI166" s="10" t="n"/>
    </row>
    <row r="167" ht="15.75" customHeight="1" s="120">
      <c r="A167" s="10" t="n"/>
      <c r="B167" s="10" t="n"/>
      <c r="C167" s="10" t="n"/>
      <c r="D167" s="10" t="n"/>
      <c r="E167" s="10" t="n"/>
      <c r="F167" s="10" t="n"/>
      <c r="G167" s="10" t="n"/>
      <c r="H167" s="10" t="n"/>
      <c r="I167" s="10" t="n"/>
      <c r="J167" s="10" t="n"/>
      <c r="K167" s="10" t="n"/>
      <c r="L167" s="10" t="n"/>
      <c r="M167" s="10" t="n"/>
      <c r="N167" s="10" t="n"/>
      <c r="O167" s="10" t="n"/>
      <c r="P167" s="10" t="n"/>
      <c r="Q167" s="10" t="n"/>
      <c r="R167" s="10" t="n"/>
      <c r="S167" s="10" t="n"/>
      <c r="T167" s="10" t="n"/>
      <c r="U167" s="10" t="n"/>
      <c r="V167" s="10" t="n"/>
      <c r="W167" s="10" t="n"/>
      <c r="X167" s="10" t="n"/>
      <c r="Y167" s="10" t="n"/>
      <c r="Z167" s="10" t="n"/>
      <c r="AA167" s="10" t="n"/>
      <c r="AB167" s="10" t="n"/>
      <c r="AC167" s="10" t="n"/>
      <c r="AD167" s="10" t="n"/>
      <c r="AE167" s="10" t="n"/>
      <c r="AF167" s="10" t="n"/>
      <c r="AG167" s="10" t="n"/>
      <c r="AH167" s="10" t="n"/>
      <c r="AI167" s="10" t="n"/>
    </row>
    <row r="168" ht="15.75" customHeight="1" s="120">
      <c r="A168" s="10" t="n"/>
      <c r="B168" s="10" t="n"/>
      <c r="C168" s="10" t="n"/>
      <c r="D168" s="10" t="n"/>
      <c r="E168" s="10" t="n"/>
      <c r="F168" s="10" t="n"/>
      <c r="G168" s="10" t="n"/>
      <c r="H168" s="10" t="n"/>
      <c r="I168" s="10" t="n"/>
      <c r="J168" s="10" t="n"/>
      <c r="K168" s="10" t="n"/>
      <c r="L168" s="10" t="n"/>
      <c r="M168" s="10" t="n"/>
      <c r="N168" s="10" t="n"/>
      <c r="O168" s="10" t="n"/>
      <c r="P168" s="10" t="n"/>
      <c r="Q168" s="10" t="n"/>
      <c r="R168" s="10" t="n"/>
      <c r="S168" s="10" t="n"/>
      <c r="T168" s="10" t="n"/>
      <c r="U168" s="10" t="n"/>
      <c r="V168" s="10" t="n"/>
      <c r="W168" s="10" t="n"/>
      <c r="X168" s="10" t="n"/>
      <c r="Y168" s="10" t="n"/>
      <c r="Z168" s="10" t="n"/>
      <c r="AA168" s="10" t="n"/>
      <c r="AB168" s="10" t="n"/>
      <c r="AC168" s="10" t="n"/>
      <c r="AD168" s="10" t="n"/>
      <c r="AE168" s="10" t="n"/>
      <c r="AF168" s="10" t="n"/>
      <c r="AG168" s="10" t="n"/>
      <c r="AH168" s="10" t="n"/>
      <c r="AI168" s="10" t="n"/>
    </row>
    <row r="169" ht="15.75" customHeight="1" s="120">
      <c r="A169" s="10" t="n"/>
      <c r="B169" s="10" t="n"/>
      <c r="C169" s="10" t="n"/>
      <c r="D169" s="10" t="n"/>
      <c r="E169" s="10" t="n"/>
      <c r="F169" s="10" t="n"/>
      <c r="G169" s="10" t="n"/>
      <c r="H169" s="10" t="n"/>
      <c r="I169" s="10" t="n"/>
      <c r="J169" s="10" t="n"/>
      <c r="K169" s="10" t="n"/>
      <c r="L169" s="10" t="n"/>
      <c r="M169" s="10" t="n"/>
      <c r="N169" s="10" t="n"/>
      <c r="O169" s="10" t="n"/>
      <c r="P169" s="10" t="n"/>
      <c r="Q169" s="10" t="n"/>
      <c r="R169" s="10" t="n"/>
      <c r="S169" s="10" t="n"/>
      <c r="T169" s="10" t="n"/>
      <c r="U169" s="10" t="n"/>
      <c r="V169" s="10" t="n"/>
      <c r="W169" s="10" t="n"/>
      <c r="X169" s="10" t="n"/>
      <c r="Y169" s="10" t="n"/>
      <c r="Z169" s="10" t="n"/>
      <c r="AA169" s="10" t="n"/>
      <c r="AB169" s="10" t="n"/>
      <c r="AC169" s="10" t="n"/>
      <c r="AD169" s="10" t="n"/>
      <c r="AE169" s="10" t="n"/>
      <c r="AF169" s="10" t="n"/>
      <c r="AG169" s="10" t="n"/>
      <c r="AH169" s="10" t="n"/>
      <c r="AI169" s="10" t="n"/>
    </row>
    <row r="170" ht="15.75" customHeight="1" s="120">
      <c r="A170" s="10" t="n"/>
      <c r="B170" s="10" t="n"/>
      <c r="C170" s="10" t="n"/>
      <c r="D170" s="10" t="n"/>
      <c r="E170" s="10" t="n"/>
      <c r="F170" s="10" t="n"/>
      <c r="G170" s="10" t="n"/>
      <c r="H170" s="10" t="n"/>
      <c r="I170" s="10" t="n"/>
      <c r="J170" s="10" t="n"/>
      <c r="K170" s="10" t="n"/>
      <c r="L170" s="10" t="n"/>
      <c r="M170" s="10" t="n"/>
      <c r="N170" s="10" t="n"/>
      <c r="O170" s="10" t="n"/>
      <c r="P170" s="10" t="n"/>
      <c r="Q170" s="10" t="n"/>
      <c r="R170" s="10" t="n"/>
      <c r="S170" s="10" t="n"/>
      <c r="T170" s="10" t="n"/>
      <c r="U170" s="10" t="n"/>
      <c r="V170" s="10" t="n"/>
      <c r="W170" s="10" t="n"/>
      <c r="X170" s="10" t="n"/>
      <c r="Y170" s="10" t="n"/>
      <c r="Z170" s="10" t="n"/>
      <c r="AA170" s="10" t="n"/>
      <c r="AB170" s="10" t="n"/>
      <c r="AC170" s="10" t="n"/>
      <c r="AD170" s="10" t="n"/>
      <c r="AE170" s="10" t="n"/>
      <c r="AF170" s="10" t="n"/>
      <c r="AG170" s="10" t="n"/>
      <c r="AH170" s="10" t="n"/>
      <c r="AI170" s="10" t="n"/>
    </row>
    <row r="171" ht="15.75" customHeight="1" s="120">
      <c r="A171" s="10" t="n"/>
      <c r="B171" s="10" t="n"/>
      <c r="C171" s="10" t="n"/>
      <c r="D171" s="10" t="n"/>
      <c r="E171" s="10" t="n"/>
      <c r="F171" s="10" t="n"/>
      <c r="G171" s="10" t="n"/>
      <c r="H171" s="10" t="n"/>
      <c r="I171" s="10" t="n"/>
      <c r="J171" s="10" t="n"/>
      <c r="K171" s="10" t="n"/>
      <c r="L171" s="10" t="n"/>
      <c r="M171" s="10" t="n"/>
      <c r="N171" s="10" t="n"/>
      <c r="O171" s="10" t="n"/>
      <c r="P171" s="10" t="n"/>
      <c r="Q171" s="10" t="n"/>
      <c r="R171" s="10" t="n"/>
      <c r="S171" s="10" t="n"/>
      <c r="T171" s="10" t="n"/>
      <c r="U171" s="10" t="n"/>
      <c r="V171" s="10" t="n"/>
      <c r="W171" s="10" t="n"/>
      <c r="X171" s="10" t="n"/>
      <c r="Y171" s="10" t="n"/>
      <c r="Z171" s="10" t="n"/>
      <c r="AA171" s="10" t="n"/>
      <c r="AB171" s="10" t="n"/>
      <c r="AC171" s="10" t="n"/>
      <c r="AD171" s="10" t="n"/>
      <c r="AE171" s="10" t="n"/>
      <c r="AF171" s="10" t="n"/>
      <c r="AG171" s="10" t="n"/>
      <c r="AH171" s="10" t="n"/>
      <c r="AI171" s="10" t="n"/>
    </row>
    <row r="172" ht="15.75" customHeight="1" s="120">
      <c r="A172" s="10" t="n"/>
      <c r="B172" s="10" t="n"/>
      <c r="C172" s="10" t="n"/>
      <c r="D172" s="10" t="n"/>
      <c r="E172" s="10" t="n"/>
      <c r="F172" s="10" t="n"/>
      <c r="G172" s="10" t="n"/>
      <c r="H172" s="10" t="n"/>
      <c r="I172" s="10" t="n"/>
      <c r="J172" s="10" t="n"/>
      <c r="K172" s="10" t="n"/>
      <c r="L172" s="10" t="n"/>
      <c r="M172" s="10" t="n"/>
      <c r="N172" s="10" t="n"/>
      <c r="O172" s="10" t="n"/>
      <c r="P172" s="10" t="n"/>
      <c r="Q172" s="10" t="n"/>
      <c r="R172" s="10" t="n"/>
      <c r="S172" s="10" t="n"/>
      <c r="T172" s="10" t="n"/>
      <c r="U172" s="10" t="n"/>
      <c r="V172" s="10" t="n"/>
      <c r="W172" s="10" t="n"/>
      <c r="X172" s="10" t="n"/>
      <c r="Y172" s="10" t="n"/>
      <c r="Z172" s="10" t="n"/>
      <c r="AA172" s="10" t="n"/>
      <c r="AB172" s="10" t="n"/>
      <c r="AC172" s="10" t="n"/>
      <c r="AD172" s="10" t="n"/>
      <c r="AE172" s="10" t="n"/>
      <c r="AF172" s="10" t="n"/>
      <c r="AG172" s="10" t="n"/>
      <c r="AH172" s="10" t="n"/>
      <c r="AI172" s="10" t="n"/>
    </row>
    <row r="173" ht="15.75" customHeight="1" s="120">
      <c r="A173" s="10" t="n"/>
      <c r="B173" s="10" t="n"/>
      <c r="C173" s="10" t="n"/>
      <c r="D173" s="10" t="n"/>
      <c r="E173" s="10" t="n"/>
      <c r="F173" s="10" t="n"/>
      <c r="G173" s="10" t="n"/>
      <c r="H173" s="10" t="n"/>
      <c r="I173" s="10" t="n"/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0" t="n"/>
      <c r="X173" s="10" t="n"/>
      <c r="Y173" s="10" t="n"/>
      <c r="Z173" s="10" t="n"/>
      <c r="AA173" s="10" t="n"/>
      <c r="AB173" s="10" t="n"/>
      <c r="AC173" s="10" t="n"/>
      <c r="AD173" s="10" t="n"/>
      <c r="AE173" s="10" t="n"/>
      <c r="AF173" s="10" t="n"/>
      <c r="AG173" s="10" t="n"/>
      <c r="AH173" s="10" t="n"/>
      <c r="AI173" s="10" t="n"/>
    </row>
    <row r="174" ht="15.75" customHeight="1" s="120">
      <c r="A174" s="10" t="n"/>
      <c r="B174" s="10" t="n"/>
      <c r="C174" s="10" t="n"/>
      <c r="D174" s="10" t="n"/>
      <c r="E174" s="10" t="n"/>
      <c r="F174" s="10" t="n"/>
      <c r="G174" s="10" t="n"/>
      <c r="H174" s="10" t="n"/>
      <c r="I174" s="10" t="n"/>
      <c r="J174" s="10" t="n"/>
      <c r="K174" s="10" t="n"/>
      <c r="L174" s="10" t="n"/>
      <c r="M174" s="10" t="n"/>
      <c r="N174" s="10" t="n"/>
      <c r="O174" s="10" t="n"/>
      <c r="P174" s="10" t="n"/>
      <c r="Q174" s="10" t="n"/>
      <c r="R174" s="10" t="n"/>
      <c r="S174" s="10" t="n"/>
      <c r="T174" s="10" t="n"/>
      <c r="U174" s="10" t="n"/>
      <c r="V174" s="10" t="n"/>
      <c r="W174" s="10" t="n"/>
      <c r="X174" s="10" t="n"/>
      <c r="Y174" s="10" t="n"/>
      <c r="Z174" s="10" t="n"/>
      <c r="AA174" s="10" t="n"/>
      <c r="AB174" s="10" t="n"/>
      <c r="AC174" s="10" t="n"/>
      <c r="AD174" s="10" t="n"/>
      <c r="AE174" s="10" t="n"/>
      <c r="AF174" s="10" t="n"/>
      <c r="AG174" s="10" t="n"/>
      <c r="AH174" s="10" t="n"/>
      <c r="AI174" s="10" t="n"/>
    </row>
    <row r="175" ht="15.75" customHeight="1" s="120">
      <c r="A175" s="10" t="n"/>
      <c r="B175" s="10" t="n"/>
      <c r="C175" s="10" t="n"/>
      <c r="D175" s="10" t="n"/>
      <c r="E175" s="10" t="n"/>
      <c r="F175" s="10" t="n"/>
      <c r="G175" s="10" t="n"/>
      <c r="H175" s="10" t="n"/>
      <c r="I175" s="10" t="n"/>
      <c r="J175" s="10" t="n"/>
      <c r="K175" s="10" t="n"/>
      <c r="L175" s="10" t="n"/>
      <c r="M175" s="10" t="n"/>
      <c r="N175" s="10" t="n"/>
      <c r="O175" s="10" t="n"/>
      <c r="P175" s="10" t="n"/>
      <c r="Q175" s="10" t="n"/>
      <c r="R175" s="10" t="n"/>
      <c r="S175" s="10" t="n"/>
      <c r="T175" s="10" t="n"/>
      <c r="U175" s="10" t="n"/>
      <c r="V175" s="10" t="n"/>
      <c r="W175" s="10" t="n"/>
      <c r="X175" s="10" t="n"/>
      <c r="Y175" s="10" t="n"/>
      <c r="Z175" s="10" t="n"/>
      <c r="AA175" s="10" t="n"/>
      <c r="AB175" s="10" t="n"/>
      <c r="AC175" s="10" t="n"/>
      <c r="AD175" s="10" t="n"/>
      <c r="AE175" s="10" t="n"/>
      <c r="AF175" s="10" t="n"/>
      <c r="AG175" s="10" t="n"/>
      <c r="AH175" s="10" t="n"/>
      <c r="AI175" s="10" t="n"/>
    </row>
    <row r="176" ht="15.75" customHeight="1" s="120">
      <c r="A176" s="10" t="n"/>
      <c r="B176" s="10" t="n"/>
      <c r="C176" s="10" t="n"/>
      <c r="D176" s="10" t="n"/>
      <c r="E176" s="10" t="n"/>
      <c r="F176" s="10" t="n"/>
      <c r="G176" s="10" t="n"/>
      <c r="H176" s="10" t="n"/>
      <c r="I176" s="10" t="n"/>
      <c r="J176" s="10" t="n"/>
      <c r="K176" s="10" t="n"/>
      <c r="L176" s="10" t="n"/>
      <c r="M176" s="10" t="n"/>
      <c r="N176" s="10" t="n"/>
      <c r="O176" s="10" t="n"/>
      <c r="P176" s="10" t="n"/>
      <c r="Q176" s="10" t="n"/>
      <c r="R176" s="10" t="n"/>
      <c r="S176" s="10" t="n"/>
      <c r="T176" s="10" t="n"/>
      <c r="U176" s="10" t="n"/>
      <c r="V176" s="10" t="n"/>
      <c r="W176" s="10" t="n"/>
      <c r="X176" s="10" t="n"/>
      <c r="Y176" s="10" t="n"/>
      <c r="Z176" s="10" t="n"/>
      <c r="AA176" s="10" t="n"/>
      <c r="AB176" s="10" t="n"/>
      <c r="AC176" s="10" t="n"/>
      <c r="AD176" s="10" t="n"/>
      <c r="AE176" s="10" t="n"/>
      <c r="AF176" s="10" t="n"/>
      <c r="AG176" s="10" t="n"/>
      <c r="AH176" s="10" t="n"/>
      <c r="AI176" s="10" t="n"/>
    </row>
    <row r="177" ht="15.75" customHeight="1" s="120">
      <c r="A177" s="10" t="n"/>
      <c r="B177" s="10" t="n"/>
      <c r="C177" s="10" t="n"/>
      <c r="D177" s="10" t="n"/>
      <c r="E177" s="10" t="n"/>
      <c r="F177" s="10" t="n"/>
      <c r="G177" s="10" t="n"/>
      <c r="H177" s="10" t="n"/>
      <c r="I177" s="10" t="n"/>
      <c r="J177" s="10" t="n"/>
      <c r="K177" s="10" t="n"/>
      <c r="L177" s="10" t="n"/>
      <c r="M177" s="10" t="n"/>
      <c r="N177" s="10" t="n"/>
      <c r="O177" s="10" t="n"/>
      <c r="P177" s="10" t="n"/>
      <c r="Q177" s="10" t="n"/>
      <c r="R177" s="10" t="n"/>
      <c r="S177" s="10" t="n"/>
      <c r="T177" s="10" t="n"/>
      <c r="U177" s="10" t="n"/>
      <c r="V177" s="10" t="n"/>
      <c r="W177" s="10" t="n"/>
      <c r="X177" s="10" t="n"/>
      <c r="Y177" s="10" t="n"/>
      <c r="Z177" s="10" t="n"/>
      <c r="AA177" s="10" t="n"/>
      <c r="AB177" s="10" t="n"/>
      <c r="AC177" s="10" t="n"/>
      <c r="AD177" s="10" t="n"/>
      <c r="AE177" s="10" t="n"/>
      <c r="AF177" s="10" t="n"/>
      <c r="AG177" s="10" t="n"/>
      <c r="AH177" s="10" t="n"/>
      <c r="AI177" s="10" t="n"/>
    </row>
    <row r="178" ht="15.75" customHeight="1" s="120">
      <c r="A178" s="10" t="n"/>
      <c r="B178" s="10" t="n"/>
      <c r="C178" s="10" t="n"/>
      <c r="D178" s="10" t="n"/>
      <c r="E178" s="10" t="n"/>
      <c r="F178" s="10" t="n"/>
      <c r="G178" s="10" t="n"/>
      <c r="H178" s="10" t="n"/>
      <c r="I178" s="10" t="n"/>
      <c r="J178" s="10" t="n"/>
      <c r="K178" s="10" t="n"/>
      <c r="L178" s="10" t="n"/>
      <c r="M178" s="10" t="n"/>
      <c r="N178" s="10" t="n"/>
      <c r="O178" s="10" t="n"/>
      <c r="P178" s="10" t="n"/>
      <c r="Q178" s="10" t="n"/>
      <c r="R178" s="10" t="n"/>
      <c r="S178" s="10" t="n"/>
      <c r="T178" s="10" t="n"/>
      <c r="U178" s="10" t="n"/>
      <c r="V178" s="10" t="n"/>
      <c r="W178" s="10" t="n"/>
      <c r="X178" s="10" t="n"/>
      <c r="Y178" s="10" t="n"/>
      <c r="Z178" s="10" t="n"/>
      <c r="AA178" s="10" t="n"/>
      <c r="AB178" s="10" t="n"/>
      <c r="AC178" s="10" t="n"/>
      <c r="AD178" s="10" t="n"/>
      <c r="AE178" s="10" t="n"/>
      <c r="AF178" s="10" t="n"/>
      <c r="AG178" s="10" t="n"/>
      <c r="AH178" s="10" t="n"/>
      <c r="AI178" s="10" t="n"/>
    </row>
    <row r="179" ht="15.75" customHeight="1" s="120">
      <c r="A179" s="10" t="n"/>
      <c r="B179" s="10" t="n"/>
      <c r="C179" s="10" t="n"/>
      <c r="D179" s="10" t="n"/>
      <c r="E179" s="10" t="n"/>
      <c r="F179" s="10" t="n"/>
      <c r="G179" s="10" t="n"/>
      <c r="H179" s="10" t="n"/>
      <c r="I179" s="10" t="n"/>
      <c r="J179" s="10" t="n"/>
      <c r="K179" s="10" t="n"/>
      <c r="L179" s="10" t="n"/>
      <c r="M179" s="10" t="n"/>
      <c r="N179" s="10" t="n"/>
      <c r="O179" s="10" t="n"/>
      <c r="P179" s="10" t="n"/>
      <c r="Q179" s="10" t="n"/>
      <c r="R179" s="10" t="n"/>
      <c r="S179" s="10" t="n"/>
      <c r="T179" s="10" t="n"/>
      <c r="U179" s="10" t="n"/>
      <c r="V179" s="10" t="n"/>
      <c r="W179" s="10" t="n"/>
      <c r="X179" s="10" t="n"/>
      <c r="Y179" s="10" t="n"/>
      <c r="Z179" s="10" t="n"/>
      <c r="AA179" s="10" t="n"/>
      <c r="AB179" s="10" t="n"/>
      <c r="AC179" s="10" t="n"/>
      <c r="AD179" s="10" t="n"/>
      <c r="AE179" s="10" t="n"/>
      <c r="AF179" s="10" t="n"/>
      <c r="AG179" s="10" t="n"/>
      <c r="AH179" s="10" t="n"/>
      <c r="AI179" s="10" t="n"/>
    </row>
    <row r="180" ht="15.75" customHeight="1" s="120">
      <c r="A180" s="10" t="n"/>
      <c r="B180" s="10" t="n"/>
      <c r="C180" s="10" t="n"/>
      <c r="D180" s="10" t="n"/>
      <c r="E180" s="10" t="n"/>
      <c r="F180" s="10" t="n"/>
      <c r="G180" s="10" t="n"/>
      <c r="H180" s="10" t="n"/>
      <c r="I180" s="10" t="n"/>
      <c r="J180" s="10" t="n"/>
      <c r="K180" s="10" t="n"/>
      <c r="L180" s="10" t="n"/>
      <c r="M180" s="10" t="n"/>
      <c r="N180" s="10" t="n"/>
      <c r="O180" s="10" t="n"/>
      <c r="P180" s="10" t="n"/>
      <c r="Q180" s="10" t="n"/>
      <c r="R180" s="10" t="n"/>
      <c r="S180" s="10" t="n"/>
      <c r="T180" s="10" t="n"/>
      <c r="U180" s="10" t="n"/>
      <c r="V180" s="10" t="n"/>
      <c r="W180" s="10" t="n"/>
      <c r="X180" s="10" t="n"/>
      <c r="Y180" s="10" t="n"/>
      <c r="Z180" s="10" t="n"/>
      <c r="AA180" s="10" t="n"/>
      <c r="AB180" s="10" t="n"/>
      <c r="AC180" s="10" t="n"/>
      <c r="AD180" s="10" t="n"/>
      <c r="AE180" s="10" t="n"/>
      <c r="AF180" s="10" t="n"/>
      <c r="AG180" s="10" t="n"/>
      <c r="AH180" s="10" t="n"/>
      <c r="AI180" s="10" t="n"/>
    </row>
    <row r="181" ht="15.75" customHeight="1" s="120">
      <c r="A181" s="10" t="n"/>
      <c r="B181" s="10" t="n"/>
      <c r="C181" s="10" t="n"/>
      <c r="D181" s="10" t="n"/>
      <c r="E181" s="10" t="n"/>
      <c r="F181" s="10" t="n"/>
      <c r="G181" s="10" t="n"/>
      <c r="H181" s="10" t="n"/>
      <c r="I181" s="10" t="n"/>
      <c r="J181" s="10" t="n"/>
      <c r="K181" s="10" t="n"/>
      <c r="L181" s="10" t="n"/>
      <c r="M181" s="10" t="n"/>
      <c r="N181" s="10" t="n"/>
      <c r="O181" s="10" t="n"/>
      <c r="P181" s="10" t="n"/>
      <c r="Q181" s="10" t="n"/>
      <c r="R181" s="10" t="n"/>
      <c r="S181" s="10" t="n"/>
      <c r="T181" s="10" t="n"/>
      <c r="U181" s="10" t="n"/>
      <c r="V181" s="10" t="n"/>
      <c r="W181" s="10" t="n"/>
      <c r="X181" s="10" t="n"/>
      <c r="Y181" s="10" t="n"/>
      <c r="Z181" s="10" t="n"/>
      <c r="AA181" s="10" t="n"/>
      <c r="AB181" s="10" t="n"/>
      <c r="AC181" s="10" t="n"/>
      <c r="AD181" s="10" t="n"/>
      <c r="AE181" s="10" t="n"/>
      <c r="AF181" s="10" t="n"/>
      <c r="AG181" s="10" t="n"/>
      <c r="AH181" s="10" t="n"/>
      <c r="AI181" s="10" t="n"/>
    </row>
    <row r="182" ht="15.75" customHeight="1" s="120">
      <c r="A182" s="10" t="n"/>
      <c r="B182" s="10" t="n"/>
      <c r="C182" s="10" t="n"/>
      <c r="D182" s="10" t="n"/>
      <c r="E182" s="10" t="n"/>
      <c r="F182" s="10" t="n"/>
      <c r="G182" s="10" t="n"/>
      <c r="H182" s="10" t="n"/>
      <c r="I182" s="10" t="n"/>
      <c r="J182" s="10" t="n"/>
      <c r="K182" s="10" t="n"/>
      <c r="L182" s="10" t="n"/>
      <c r="M182" s="10" t="n"/>
      <c r="N182" s="10" t="n"/>
      <c r="O182" s="10" t="n"/>
      <c r="P182" s="10" t="n"/>
      <c r="Q182" s="10" t="n"/>
      <c r="R182" s="10" t="n"/>
      <c r="S182" s="10" t="n"/>
      <c r="T182" s="10" t="n"/>
      <c r="U182" s="10" t="n"/>
      <c r="V182" s="10" t="n"/>
      <c r="W182" s="10" t="n"/>
      <c r="X182" s="10" t="n"/>
      <c r="Y182" s="10" t="n"/>
      <c r="Z182" s="10" t="n"/>
      <c r="AA182" s="10" t="n"/>
      <c r="AB182" s="10" t="n"/>
      <c r="AC182" s="10" t="n"/>
      <c r="AD182" s="10" t="n"/>
      <c r="AE182" s="10" t="n"/>
      <c r="AF182" s="10" t="n"/>
      <c r="AG182" s="10" t="n"/>
      <c r="AH182" s="10" t="n"/>
      <c r="AI182" s="10" t="n"/>
    </row>
    <row r="183" ht="15.75" customHeight="1" s="120">
      <c r="A183" s="10" t="n"/>
      <c r="B183" s="10" t="n"/>
      <c r="C183" s="10" t="n"/>
      <c r="D183" s="10" t="n"/>
      <c r="E183" s="10" t="n"/>
      <c r="F183" s="10" t="n"/>
      <c r="G183" s="10" t="n"/>
      <c r="H183" s="10" t="n"/>
      <c r="I183" s="10" t="n"/>
      <c r="J183" s="10" t="n"/>
      <c r="K183" s="10" t="n"/>
      <c r="L183" s="10" t="n"/>
      <c r="M183" s="10" t="n"/>
      <c r="N183" s="10" t="n"/>
      <c r="O183" s="10" t="n"/>
      <c r="P183" s="10" t="n"/>
      <c r="Q183" s="10" t="n"/>
      <c r="R183" s="10" t="n"/>
      <c r="S183" s="10" t="n"/>
      <c r="T183" s="10" t="n"/>
      <c r="U183" s="10" t="n"/>
      <c r="V183" s="10" t="n"/>
      <c r="W183" s="10" t="n"/>
      <c r="X183" s="10" t="n"/>
      <c r="Y183" s="10" t="n"/>
      <c r="Z183" s="10" t="n"/>
      <c r="AA183" s="10" t="n"/>
      <c r="AB183" s="10" t="n"/>
      <c r="AC183" s="10" t="n"/>
      <c r="AD183" s="10" t="n"/>
      <c r="AE183" s="10" t="n"/>
      <c r="AF183" s="10" t="n"/>
      <c r="AG183" s="10" t="n"/>
      <c r="AH183" s="10" t="n"/>
      <c r="AI183" s="10" t="n"/>
    </row>
    <row r="184" ht="15.75" customHeight="1" s="120">
      <c r="A184" s="10" t="n"/>
      <c r="B184" s="10" t="n"/>
      <c r="C184" s="10" t="n"/>
      <c r="D184" s="10" t="n"/>
      <c r="E184" s="10" t="n"/>
      <c r="F184" s="10" t="n"/>
      <c r="G184" s="10" t="n"/>
      <c r="H184" s="10" t="n"/>
      <c r="I184" s="10" t="n"/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0" t="n"/>
      <c r="X184" s="10" t="n"/>
      <c r="Y184" s="10" t="n"/>
      <c r="Z184" s="10" t="n"/>
      <c r="AA184" s="10" t="n"/>
      <c r="AB184" s="10" t="n"/>
      <c r="AC184" s="10" t="n"/>
      <c r="AD184" s="10" t="n"/>
      <c r="AE184" s="10" t="n"/>
      <c r="AF184" s="10" t="n"/>
      <c r="AG184" s="10" t="n"/>
      <c r="AH184" s="10" t="n"/>
      <c r="AI184" s="10" t="n"/>
    </row>
    <row r="185" ht="15.75" customHeight="1" s="120">
      <c r="A185" s="10" t="n"/>
      <c r="B185" s="10" t="n"/>
      <c r="C185" s="10" t="n"/>
      <c r="D185" s="10" t="n"/>
      <c r="E185" s="10" t="n"/>
      <c r="F185" s="10" t="n"/>
      <c r="G185" s="10" t="n"/>
      <c r="H185" s="10" t="n"/>
      <c r="I185" s="10" t="n"/>
      <c r="J185" s="10" t="n"/>
      <c r="K185" s="10" t="n"/>
      <c r="L185" s="10" t="n"/>
      <c r="M185" s="10" t="n"/>
      <c r="N185" s="10" t="n"/>
      <c r="O185" s="10" t="n"/>
      <c r="P185" s="10" t="n"/>
      <c r="Q185" s="10" t="n"/>
      <c r="R185" s="10" t="n"/>
      <c r="S185" s="10" t="n"/>
      <c r="T185" s="10" t="n"/>
      <c r="U185" s="10" t="n"/>
      <c r="V185" s="10" t="n"/>
      <c r="W185" s="10" t="n"/>
      <c r="X185" s="10" t="n"/>
      <c r="Y185" s="10" t="n"/>
      <c r="Z185" s="10" t="n"/>
      <c r="AA185" s="10" t="n"/>
      <c r="AB185" s="10" t="n"/>
      <c r="AC185" s="10" t="n"/>
      <c r="AD185" s="10" t="n"/>
      <c r="AE185" s="10" t="n"/>
      <c r="AF185" s="10" t="n"/>
      <c r="AG185" s="10" t="n"/>
      <c r="AH185" s="10" t="n"/>
      <c r="AI185" s="10" t="n"/>
    </row>
    <row r="186" ht="15.75" customHeight="1" s="120">
      <c r="A186" s="10" t="n"/>
      <c r="B186" s="10" t="n"/>
      <c r="C186" s="10" t="n"/>
      <c r="D186" s="10" t="n"/>
      <c r="E186" s="10" t="n"/>
      <c r="F186" s="10" t="n"/>
      <c r="G186" s="10" t="n"/>
      <c r="H186" s="10" t="n"/>
      <c r="I186" s="10" t="n"/>
      <c r="J186" s="10" t="n"/>
      <c r="K186" s="10" t="n"/>
      <c r="L186" s="10" t="n"/>
      <c r="M186" s="10" t="n"/>
      <c r="N186" s="10" t="n"/>
      <c r="O186" s="10" t="n"/>
      <c r="P186" s="10" t="n"/>
      <c r="Q186" s="10" t="n"/>
      <c r="R186" s="10" t="n"/>
      <c r="S186" s="10" t="n"/>
      <c r="T186" s="10" t="n"/>
      <c r="U186" s="10" t="n"/>
      <c r="V186" s="10" t="n"/>
      <c r="W186" s="10" t="n"/>
      <c r="X186" s="10" t="n"/>
      <c r="Y186" s="10" t="n"/>
      <c r="Z186" s="10" t="n"/>
      <c r="AA186" s="10" t="n"/>
      <c r="AB186" s="10" t="n"/>
      <c r="AC186" s="10" t="n"/>
      <c r="AD186" s="10" t="n"/>
      <c r="AE186" s="10" t="n"/>
      <c r="AF186" s="10" t="n"/>
      <c r="AG186" s="10" t="n"/>
      <c r="AH186" s="10" t="n"/>
      <c r="AI186" s="10" t="n"/>
    </row>
    <row r="187" ht="15.75" customHeight="1" s="120">
      <c r="A187" s="10" t="n"/>
      <c r="B187" s="10" t="n"/>
      <c r="C187" s="10" t="n"/>
      <c r="D187" s="10" t="n"/>
      <c r="E187" s="10" t="n"/>
      <c r="F187" s="10" t="n"/>
      <c r="G187" s="10" t="n"/>
      <c r="H187" s="10" t="n"/>
      <c r="I187" s="10" t="n"/>
      <c r="J187" s="10" t="n"/>
      <c r="K187" s="10" t="n"/>
      <c r="L187" s="10" t="n"/>
      <c r="M187" s="10" t="n"/>
      <c r="N187" s="10" t="n"/>
      <c r="O187" s="10" t="n"/>
      <c r="P187" s="10" t="n"/>
      <c r="Q187" s="10" t="n"/>
      <c r="R187" s="10" t="n"/>
      <c r="S187" s="10" t="n"/>
      <c r="T187" s="10" t="n"/>
      <c r="U187" s="10" t="n"/>
      <c r="V187" s="10" t="n"/>
      <c r="W187" s="10" t="n"/>
      <c r="X187" s="10" t="n"/>
      <c r="Y187" s="10" t="n"/>
      <c r="Z187" s="10" t="n"/>
      <c r="AA187" s="10" t="n"/>
      <c r="AB187" s="10" t="n"/>
      <c r="AC187" s="10" t="n"/>
      <c r="AD187" s="10" t="n"/>
      <c r="AE187" s="10" t="n"/>
      <c r="AF187" s="10" t="n"/>
      <c r="AG187" s="10" t="n"/>
      <c r="AH187" s="10" t="n"/>
      <c r="AI187" s="10" t="n"/>
    </row>
    <row r="188" ht="15.75" customHeight="1" s="120">
      <c r="A188" s="10" t="n"/>
      <c r="B188" s="10" t="n"/>
      <c r="C188" s="10" t="n"/>
      <c r="D188" s="10" t="n"/>
      <c r="E188" s="10" t="n"/>
      <c r="F188" s="10" t="n"/>
      <c r="G188" s="10" t="n"/>
      <c r="H188" s="10" t="n"/>
      <c r="I188" s="10" t="n"/>
      <c r="J188" s="10" t="n"/>
      <c r="K188" s="10" t="n"/>
      <c r="L188" s="10" t="n"/>
      <c r="M188" s="10" t="n"/>
      <c r="N188" s="10" t="n"/>
      <c r="O188" s="10" t="n"/>
      <c r="P188" s="10" t="n"/>
      <c r="Q188" s="10" t="n"/>
      <c r="R188" s="10" t="n"/>
      <c r="S188" s="10" t="n"/>
      <c r="T188" s="10" t="n"/>
      <c r="U188" s="10" t="n"/>
      <c r="V188" s="10" t="n"/>
      <c r="W188" s="10" t="n"/>
      <c r="X188" s="10" t="n"/>
      <c r="Y188" s="10" t="n"/>
      <c r="Z188" s="10" t="n"/>
      <c r="AA188" s="10" t="n"/>
      <c r="AB188" s="10" t="n"/>
      <c r="AC188" s="10" t="n"/>
      <c r="AD188" s="10" t="n"/>
      <c r="AE188" s="10" t="n"/>
      <c r="AF188" s="10" t="n"/>
      <c r="AG188" s="10" t="n"/>
      <c r="AH188" s="10" t="n"/>
      <c r="AI188" s="10" t="n"/>
    </row>
    <row r="189" ht="15.75" customHeight="1" s="120">
      <c r="A189" s="10" t="n"/>
      <c r="B189" s="10" t="n"/>
      <c r="C189" s="10" t="n"/>
      <c r="D189" s="10" t="n"/>
      <c r="E189" s="10" t="n"/>
      <c r="F189" s="10" t="n"/>
      <c r="G189" s="10" t="n"/>
      <c r="H189" s="10" t="n"/>
      <c r="I189" s="10" t="n"/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0" t="n"/>
      <c r="X189" s="10" t="n"/>
      <c r="Y189" s="10" t="n"/>
      <c r="Z189" s="10" t="n"/>
      <c r="AA189" s="10" t="n"/>
      <c r="AB189" s="10" t="n"/>
      <c r="AC189" s="10" t="n"/>
      <c r="AD189" s="10" t="n"/>
      <c r="AE189" s="10" t="n"/>
      <c r="AF189" s="10" t="n"/>
      <c r="AG189" s="10" t="n"/>
      <c r="AH189" s="10" t="n"/>
      <c r="AI189" s="10" t="n"/>
    </row>
    <row r="190" ht="15.75" customHeight="1" s="120">
      <c r="A190" s="10" t="n"/>
      <c r="B190" s="10" t="n"/>
      <c r="C190" s="10" t="n"/>
      <c r="D190" s="10" t="n"/>
      <c r="E190" s="10" t="n"/>
      <c r="F190" s="10" t="n"/>
      <c r="G190" s="10" t="n"/>
      <c r="H190" s="10" t="n"/>
      <c r="I190" s="10" t="n"/>
      <c r="J190" s="10" t="n"/>
      <c r="K190" s="10" t="n"/>
      <c r="L190" s="10" t="n"/>
      <c r="M190" s="10" t="n"/>
      <c r="N190" s="10" t="n"/>
      <c r="O190" s="10" t="n"/>
      <c r="P190" s="10" t="n"/>
      <c r="Q190" s="10" t="n"/>
      <c r="R190" s="10" t="n"/>
      <c r="S190" s="10" t="n"/>
      <c r="T190" s="10" t="n"/>
      <c r="U190" s="10" t="n"/>
      <c r="V190" s="10" t="n"/>
      <c r="W190" s="10" t="n"/>
      <c r="X190" s="10" t="n"/>
      <c r="Y190" s="10" t="n"/>
      <c r="Z190" s="10" t="n"/>
      <c r="AA190" s="10" t="n"/>
      <c r="AB190" s="10" t="n"/>
      <c r="AC190" s="10" t="n"/>
      <c r="AD190" s="10" t="n"/>
      <c r="AE190" s="10" t="n"/>
      <c r="AF190" s="10" t="n"/>
      <c r="AG190" s="10" t="n"/>
      <c r="AH190" s="10" t="n"/>
      <c r="AI190" s="10" t="n"/>
    </row>
    <row r="191" ht="15.75" customHeight="1" s="120">
      <c r="A191" s="10" t="n"/>
      <c r="B191" s="10" t="n"/>
      <c r="C191" s="10" t="n"/>
      <c r="D191" s="10" t="n"/>
      <c r="E191" s="10" t="n"/>
      <c r="F191" s="10" t="n"/>
      <c r="G191" s="10" t="n"/>
      <c r="H191" s="10" t="n"/>
      <c r="I191" s="10" t="n"/>
      <c r="J191" s="10" t="n"/>
      <c r="K191" s="10" t="n"/>
      <c r="L191" s="10" t="n"/>
      <c r="M191" s="10" t="n"/>
      <c r="N191" s="10" t="n"/>
      <c r="O191" s="10" t="n"/>
      <c r="P191" s="10" t="n"/>
      <c r="Q191" s="10" t="n"/>
      <c r="R191" s="10" t="n"/>
      <c r="S191" s="10" t="n"/>
      <c r="T191" s="10" t="n"/>
      <c r="U191" s="10" t="n"/>
      <c r="V191" s="10" t="n"/>
      <c r="W191" s="10" t="n"/>
      <c r="X191" s="10" t="n"/>
      <c r="Y191" s="10" t="n"/>
      <c r="Z191" s="10" t="n"/>
      <c r="AA191" s="10" t="n"/>
      <c r="AB191" s="10" t="n"/>
      <c r="AC191" s="10" t="n"/>
      <c r="AD191" s="10" t="n"/>
      <c r="AE191" s="10" t="n"/>
      <c r="AF191" s="10" t="n"/>
      <c r="AG191" s="10" t="n"/>
      <c r="AH191" s="10" t="n"/>
      <c r="AI191" s="10" t="n"/>
    </row>
    <row r="192" ht="15.75" customHeight="1" s="120">
      <c r="A192" s="10" t="n"/>
      <c r="B192" s="10" t="n"/>
      <c r="C192" s="10" t="n"/>
      <c r="D192" s="10" t="n"/>
      <c r="E192" s="10" t="n"/>
      <c r="F192" s="10" t="n"/>
      <c r="G192" s="10" t="n"/>
      <c r="H192" s="10" t="n"/>
      <c r="I192" s="10" t="n"/>
      <c r="J192" s="10" t="n"/>
      <c r="K192" s="10" t="n"/>
      <c r="L192" s="10" t="n"/>
      <c r="M192" s="10" t="n"/>
      <c r="N192" s="10" t="n"/>
      <c r="O192" s="10" t="n"/>
      <c r="P192" s="10" t="n"/>
      <c r="Q192" s="10" t="n"/>
      <c r="R192" s="10" t="n"/>
      <c r="S192" s="10" t="n"/>
      <c r="T192" s="10" t="n"/>
      <c r="U192" s="10" t="n"/>
      <c r="V192" s="10" t="n"/>
      <c r="W192" s="10" t="n"/>
      <c r="X192" s="10" t="n"/>
      <c r="Y192" s="10" t="n"/>
      <c r="Z192" s="10" t="n"/>
      <c r="AA192" s="10" t="n"/>
      <c r="AB192" s="10" t="n"/>
      <c r="AC192" s="10" t="n"/>
      <c r="AD192" s="10" t="n"/>
      <c r="AE192" s="10" t="n"/>
      <c r="AF192" s="10" t="n"/>
      <c r="AG192" s="10" t="n"/>
      <c r="AH192" s="10" t="n"/>
      <c r="AI192" s="10" t="n"/>
    </row>
    <row r="193" ht="15.75" customHeight="1" s="120">
      <c r="A193" s="10" t="n"/>
      <c r="B193" s="10" t="n"/>
      <c r="C193" s="10" t="n"/>
      <c r="D193" s="10" t="n"/>
      <c r="E193" s="10" t="n"/>
      <c r="F193" s="10" t="n"/>
      <c r="G193" s="10" t="n"/>
      <c r="H193" s="10" t="n"/>
      <c r="I193" s="10" t="n"/>
      <c r="J193" s="10" t="n"/>
      <c r="K193" s="10" t="n"/>
      <c r="L193" s="10" t="n"/>
      <c r="M193" s="10" t="n"/>
      <c r="N193" s="10" t="n"/>
      <c r="O193" s="10" t="n"/>
      <c r="P193" s="10" t="n"/>
      <c r="Q193" s="10" t="n"/>
      <c r="R193" s="10" t="n"/>
      <c r="S193" s="10" t="n"/>
      <c r="T193" s="10" t="n"/>
      <c r="U193" s="10" t="n"/>
      <c r="V193" s="10" t="n"/>
      <c r="W193" s="10" t="n"/>
      <c r="X193" s="10" t="n"/>
      <c r="Y193" s="10" t="n"/>
      <c r="Z193" s="10" t="n"/>
      <c r="AA193" s="10" t="n"/>
      <c r="AB193" s="10" t="n"/>
      <c r="AC193" s="10" t="n"/>
      <c r="AD193" s="10" t="n"/>
      <c r="AE193" s="10" t="n"/>
      <c r="AF193" s="10" t="n"/>
      <c r="AG193" s="10" t="n"/>
      <c r="AH193" s="10" t="n"/>
      <c r="AI193" s="10" t="n"/>
    </row>
    <row r="194" ht="15.75" customHeight="1" s="120">
      <c r="A194" s="10" t="n"/>
      <c r="B194" s="10" t="n"/>
      <c r="C194" s="10" t="n"/>
      <c r="D194" s="10" t="n"/>
      <c r="E194" s="10" t="n"/>
      <c r="F194" s="10" t="n"/>
      <c r="G194" s="10" t="n"/>
      <c r="H194" s="10" t="n"/>
      <c r="I194" s="10" t="n"/>
      <c r="J194" s="10" t="n"/>
      <c r="K194" s="10" t="n"/>
      <c r="L194" s="10" t="n"/>
      <c r="M194" s="10" t="n"/>
      <c r="N194" s="10" t="n"/>
      <c r="O194" s="10" t="n"/>
      <c r="P194" s="10" t="n"/>
      <c r="Q194" s="10" t="n"/>
      <c r="R194" s="10" t="n"/>
      <c r="S194" s="10" t="n"/>
      <c r="T194" s="10" t="n"/>
      <c r="U194" s="10" t="n"/>
      <c r="V194" s="10" t="n"/>
      <c r="W194" s="10" t="n"/>
      <c r="X194" s="10" t="n"/>
      <c r="Y194" s="10" t="n"/>
      <c r="Z194" s="10" t="n"/>
      <c r="AA194" s="10" t="n"/>
      <c r="AB194" s="10" t="n"/>
      <c r="AC194" s="10" t="n"/>
      <c r="AD194" s="10" t="n"/>
      <c r="AE194" s="10" t="n"/>
      <c r="AF194" s="10" t="n"/>
      <c r="AG194" s="10" t="n"/>
      <c r="AH194" s="10" t="n"/>
      <c r="AI194" s="10" t="n"/>
    </row>
    <row r="195" ht="15.75" customHeight="1" s="120">
      <c r="A195" s="10" t="n"/>
      <c r="B195" s="10" t="n"/>
      <c r="C195" s="10" t="n"/>
      <c r="D195" s="10" t="n"/>
      <c r="E195" s="10" t="n"/>
      <c r="F195" s="10" t="n"/>
      <c r="G195" s="10" t="n"/>
      <c r="H195" s="10" t="n"/>
      <c r="I195" s="10" t="n"/>
      <c r="J195" s="10" t="n"/>
      <c r="K195" s="10" t="n"/>
      <c r="L195" s="10" t="n"/>
      <c r="M195" s="10" t="n"/>
      <c r="N195" s="10" t="n"/>
      <c r="O195" s="10" t="n"/>
      <c r="P195" s="10" t="n"/>
      <c r="Q195" s="10" t="n"/>
      <c r="R195" s="10" t="n"/>
      <c r="S195" s="10" t="n"/>
      <c r="T195" s="10" t="n"/>
      <c r="U195" s="10" t="n"/>
      <c r="V195" s="10" t="n"/>
      <c r="W195" s="10" t="n"/>
      <c r="X195" s="10" t="n"/>
      <c r="Y195" s="10" t="n"/>
      <c r="Z195" s="10" t="n"/>
      <c r="AA195" s="10" t="n"/>
      <c r="AB195" s="10" t="n"/>
      <c r="AC195" s="10" t="n"/>
      <c r="AD195" s="10" t="n"/>
      <c r="AE195" s="10" t="n"/>
      <c r="AF195" s="10" t="n"/>
      <c r="AG195" s="10" t="n"/>
      <c r="AH195" s="10" t="n"/>
      <c r="AI195" s="10" t="n"/>
    </row>
    <row r="196" ht="15.75" customHeight="1" s="120">
      <c r="A196" s="10" t="n"/>
      <c r="B196" s="10" t="n"/>
      <c r="C196" s="10" t="n"/>
      <c r="D196" s="10" t="n"/>
      <c r="E196" s="10" t="n"/>
      <c r="F196" s="10" t="n"/>
      <c r="G196" s="10" t="n"/>
      <c r="H196" s="10" t="n"/>
      <c r="I196" s="10" t="n"/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0" t="n"/>
      <c r="X196" s="10" t="n"/>
      <c r="Y196" s="10" t="n"/>
      <c r="Z196" s="10" t="n"/>
      <c r="AA196" s="10" t="n"/>
      <c r="AB196" s="10" t="n"/>
      <c r="AC196" s="10" t="n"/>
      <c r="AD196" s="10" t="n"/>
      <c r="AE196" s="10" t="n"/>
      <c r="AF196" s="10" t="n"/>
      <c r="AG196" s="10" t="n"/>
      <c r="AH196" s="10" t="n"/>
      <c r="AI196" s="10" t="n"/>
    </row>
    <row r="197" ht="15.75" customHeight="1" s="120">
      <c r="A197" s="10" t="n"/>
      <c r="B197" s="10" t="n"/>
      <c r="C197" s="10" t="n"/>
      <c r="D197" s="10" t="n"/>
      <c r="E197" s="10" t="n"/>
      <c r="F197" s="10" t="n"/>
      <c r="G197" s="10" t="n"/>
      <c r="H197" s="10" t="n"/>
      <c r="I197" s="10" t="n"/>
      <c r="J197" s="10" t="n"/>
      <c r="K197" s="10" t="n"/>
      <c r="L197" s="10" t="n"/>
      <c r="M197" s="10" t="n"/>
      <c r="N197" s="10" t="n"/>
      <c r="O197" s="10" t="n"/>
      <c r="P197" s="10" t="n"/>
      <c r="Q197" s="10" t="n"/>
      <c r="R197" s="10" t="n"/>
      <c r="S197" s="10" t="n"/>
      <c r="T197" s="10" t="n"/>
      <c r="U197" s="10" t="n"/>
      <c r="V197" s="10" t="n"/>
      <c r="W197" s="10" t="n"/>
      <c r="X197" s="10" t="n"/>
      <c r="Y197" s="10" t="n"/>
      <c r="Z197" s="10" t="n"/>
      <c r="AA197" s="10" t="n"/>
      <c r="AB197" s="10" t="n"/>
      <c r="AC197" s="10" t="n"/>
      <c r="AD197" s="10" t="n"/>
      <c r="AE197" s="10" t="n"/>
      <c r="AF197" s="10" t="n"/>
      <c r="AG197" s="10" t="n"/>
      <c r="AH197" s="10" t="n"/>
      <c r="AI197" s="10" t="n"/>
    </row>
    <row r="198" ht="15.75" customHeight="1" s="120">
      <c r="A198" s="10" t="n"/>
      <c r="B198" s="10" t="n"/>
      <c r="C198" s="10" t="n"/>
      <c r="D198" s="10" t="n"/>
      <c r="E198" s="10" t="n"/>
      <c r="F198" s="10" t="n"/>
      <c r="G198" s="10" t="n"/>
      <c r="H198" s="10" t="n"/>
      <c r="I198" s="10" t="n"/>
      <c r="J198" s="10" t="n"/>
      <c r="K198" s="10" t="n"/>
      <c r="L198" s="10" t="n"/>
      <c r="M198" s="10" t="n"/>
      <c r="N198" s="10" t="n"/>
      <c r="O198" s="10" t="n"/>
      <c r="P198" s="10" t="n"/>
      <c r="Q198" s="10" t="n"/>
      <c r="R198" s="10" t="n"/>
      <c r="S198" s="10" t="n"/>
      <c r="T198" s="10" t="n"/>
      <c r="U198" s="10" t="n"/>
      <c r="V198" s="10" t="n"/>
      <c r="W198" s="10" t="n"/>
      <c r="X198" s="10" t="n"/>
      <c r="Y198" s="10" t="n"/>
      <c r="Z198" s="10" t="n"/>
      <c r="AA198" s="10" t="n"/>
      <c r="AB198" s="10" t="n"/>
      <c r="AC198" s="10" t="n"/>
      <c r="AD198" s="10" t="n"/>
      <c r="AE198" s="10" t="n"/>
      <c r="AF198" s="10" t="n"/>
      <c r="AG198" s="10" t="n"/>
      <c r="AH198" s="10" t="n"/>
      <c r="AI198" s="10" t="n"/>
    </row>
    <row r="199" ht="15.75" customHeight="1" s="120">
      <c r="A199" s="10" t="n"/>
      <c r="B199" s="10" t="n"/>
      <c r="C199" s="10" t="n"/>
      <c r="D199" s="10" t="n"/>
      <c r="E199" s="10" t="n"/>
      <c r="F199" s="10" t="n"/>
      <c r="G199" s="10" t="n"/>
      <c r="H199" s="10" t="n"/>
      <c r="I199" s="10" t="n"/>
      <c r="J199" s="10" t="n"/>
      <c r="K199" s="10" t="n"/>
      <c r="L199" s="10" t="n"/>
      <c r="M199" s="10" t="n"/>
      <c r="N199" s="10" t="n"/>
      <c r="O199" s="10" t="n"/>
      <c r="P199" s="10" t="n"/>
      <c r="Q199" s="10" t="n"/>
      <c r="R199" s="10" t="n"/>
      <c r="S199" s="10" t="n"/>
      <c r="T199" s="10" t="n"/>
      <c r="U199" s="10" t="n"/>
      <c r="V199" s="10" t="n"/>
      <c r="W199" s="10" t="n"/>
      <c r="X199" s="10" t="n"/>
      <c r="Y199" s="10" t="n"/>
      <c r="Z199" s="10" t="n"/>
      <c r="AA199" s="10" t="n"/>
      <c r="AB199" s="10" t="n"/>
      <c r="AC199" s="10" t="n"/>
      <c r="AD199" s="10" t="n"/>
      <c r="AE199" s="10" t="n"/>
      <c r="AF199" s="10" t="n"/>
      <c r="AG199" s="10" t="n"/>
      <c r="AH199" s="10" t="n"/>
      <c r="AI199" s="10" t="n"/>
    </row>
    <row r="200" ht="15.75" customHeight="1" s="120">
      <c r="A200" s="10" t="n"/>
      <c r="B200" s="10" t="n"/>
      <c r="C200" s="10" t="n"/>
      <c r="D200" s="10" t="n"/>
      <c r="E200" s="10" t="n"/>
      <c r="F200" s="10" t="n"/>
      <c r="G200" s="10" t="n"/>
      <c r="H200" s="10" t="n"/>
      <c r="I200" s="10" t="n"/>
      <c r="J200" s="10" t="n"/>
      <c r="K200" s="10" t="n"/>
      <c r="L200" s="10" t="n"/>
      <c r="M200" s="10" t="n"/>
      <c r="N200" s="10" t="n"/>
      <c r="O200" s="10" t="n"/>
      <c r="P200" s="10" t="n"/>
      <c r="Q200" s="10" t="n"/>
      <c r="R200" s="10" t="n"/>
      <c r="S200" s="10" t="n"/>
      <c r="T200" s="10" t="n"/>
      <c r="U200" s="10" t="n"/>
      <c r="V200" s="10" t="n"/>
      <c r="W200" s="10" t="n"/>
      <c r="X200" s="10" t="n"/>
      <c r="Y200" s="10" t="n"/>
      <c r="Z200" s="10" t="n"/>
      <c r="AA200" s="10" t="n"/>
      <c r="AB200" s="10" t="n"/>
      <c r="AC200" s="10" t="n"/>
      <c r="AD200" s="10" t="n"/>
      <c r="AE200" s="10" t="n"/>
      <c r="AF200" s="10" t="n"/>
      <c r="AG200" s="10" t="n"/>
      <c r="AH200" s="10" t="n"/>
      <c r="AI200" s="10" t="n"/>
    </row>
    <row r="201" ht="15.75" customHeight="1" s="120">
      <c r="A201" s="10" t="n"/>
      <c r="B201" s="10" t="n"/>
      <c r="C201" s="10" t="n"/>
      <c r="D201" s="10" t="n"/>
      <c r="E201" s="10" t="n"/>
      <c r="F201" s="10" t="n"/>
      <c r="G201" s="10" t="n"/>
      <c r="H201" s="10" t="n"/>
      <c r="I201" s="10" t="n"/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0" t="n"/>
      <c r="X201" s="10" t="n"/>
      <c r="Y201" s="10" t="n"/>
      <c r="Z201" s="10" t="n"/>
      <c r="AA201" s="10" t="n"/>
      <c r="AB201" s="10" t="n"/>
      <c r="AC201" s="10" t="n"/>
      <c r="AD201" s="10" t="n"/>
      <c r="AE201" s="10" t="n"/>
      <c r="AF201" s="10" t="n"/>
      <c r="AG201" s="10" t="n"/>
      <c r="AH201" s="10" t="n"/>
      <c r="AI201" s="10" t="n"/>
    </row>
    <row r="202" ht="15.75" customHeight="1" s="120">
      <c r="A202" s="10" t="n"/>
      <c r="B202" s="10" t="n"/>
      <c r="C202" s="10" t="n"/>
      <c r="D202" s="10" t="n"/>
      <c r="E202" s="10" t="n"/>
      <c r="F202" s="10" t="n"/>
      <c r="G202" s="10" t="n"/>
      <c r="H202" s="10" t="n"/>
      <c r="I202" s="10" t="n"/>
      <c r="J202" s="10" t="n"/>
      <c r="K202" s="10" t="n"/>
      <c r="L202" s="10" t="n"/>
      <c r="M202" s="10" t="n"/>
      <c r="N202" s="10" t="n"/>
      <c r="O202" s="10" t="n"/>
      <c r="P202" s="10" t="n"/>
      <c r="Q202" s="10" t="n"/>
      <c r="R202" s="10" t="n"/>
      <c r="S202" s="10" t="n"/>
      <c r="T202" s="10" t="n"/>
      <c r="U202" s="10" t="n"/>
      <c r="V202" s="10" t="n"/>
      <c r="W202" s="10" t="n"/>
      <c r="X202" s="10" t="n"/>
      <c r="Y202" s="10" t="n"/>
      <c r="Z202" s="10" t="n"/>
      <c r="AA202" s="10" t="n"/>
      <c r="AB202" s="10" t="n"/>
      <c r="AC202" s="10" t="n"/>
      <c r="AD202" s="10" t="n"/>
      <c r="AE202" s="10" t="n"/>
      <c r="AF202" s="10" t="n"/>
      <c r="AG202" s="10" t="n"/>
      <c r="AH202" s="10" t="n"/>
      <c r="AI202" s="10" t="n"/>
    </row>
    <row r="203" ht="15.75" customHeight="1" s="120">
      <c r="A203" s="10" t="n"/>
      <c r="B203" s="10" t="n"/>
      <c r="C203" s="10" t="n"/>
      <c r="D203" s="10" t="n"/>
      <c r="E203" s="10" t="n"/>
      <c r="F203" s="10" t="n"/>
      <c r="G203" s="10" t="n"/>
      <c r="H203" s="10" t="n"/>
      <c r="I203" s="10" t="n"/>
      <c r="J203" s="10" t="n"/>
      <c r="K203" s="10" t="n"/>
      <c r="L203" s="10" t="n"/>
      <c r="M203" s="10" t="n"/>
      <c r="N203" s="10" t="n"/>
      <c r="O203" s="10" t="n"/>
      <c r="P203" s="10" t="n"/>
      <c r="Q203" s="10" t="n"/>
      <c r="R203" s="10" t="n"/>
      <c r="S203" s="10" t="n"/>
      <c r="T203" s="10" t="n"/>
      <c r="U203" s="10" t="n"/>
      <c r="V203" s="10" t="n"/>
      <c r="W203" s="10" t="n"/>
      <c r="X203" s="10" t="n"/>
      <c r="Y203" s="10" t="n"/>
      <c r="Z203" s="10" t="n"/>
      <c r="AA203" s="10" t="n"/>
      <c r="AB203" s="10" t="n"/>
      <c r="AC203" s="10" t="n"/>
      <c r="AD203" s="10" t="n"/>
      <c r="AE203" s="10" t="n"/>
      <c r="AF203" s="10" t="n"/>
      <c r="AG203" s="10" t="n"/>
      <c r="AH203" s="10" t="n"/>
      <c r="AI203" s="10" t="n"/>
    </row>
    <row r="204" ht="15.75" customHeight="1" s="120">
      <c r="A204" s="10" t="n"/>
      <c r="B204" s="10" t="n"/>
      <c r="C204" s="10" t="n"/>
      <c r="D204" s="10" t="n"/>
      <c r="E204" s="10" t="n"/>
      <c r="F204" s="10" t="n"/>
      <c r="G204" s="10" t="n"/>
      <c r="H204" s="10" t="n"/>
      <c r="I204" s="10" t="n"/>
      <c r="J204" s="10" t="n"/>
      <c r="K204" s="10" t="n"/>
      <c r="L204" s="10" t="n"/>
      <c r="M204" s="10" t="n"/>
      <c r="N204" s="10" t="n"/>
      <c r="O204" s="10" t="n"/>
      <c r="P204" s="10" t="n"/>
      <c r="Q204" s="10" t="n"/>
      <c r="R204" s="10" t="n"/>
      <c r="S204" s="10" t="n"/>
      <c r="T204" s="10" t="n"/>
      <c r="U204" s="10" t="n"/>
      <c r="V204" s="10" t="n"/>
      <c r="W204" s="10" t="n"/>
      <c r="X204" s="10" t="n"/>
      <c r="Y204" s="10" t="n"/>
      <c r="Z204" s="10" t="n"/>
      <c r="AA204" s="10" t="n"/>
      <c r="AB204" s="10" t="n"/>
      <c r="AC204" s="10" t="n"/>
      <c r="AD204" s="10" t="n"/>
      <c r="AE204" s="10" t="n"/>
      <c r="AF204" s="10" t="n"/>
      <c r="AG204" s="10" t="n"/>
      <c r="AH204" s="10" t="n"/>
      <c r="AI204" s="10" t="n"/>
    </row>
    <row r="205" ht="15.75" customHeight="1" s="120">
      <c r="A205" s="10" t="n"/>
      <c r="B205" s="10" t="n"/>
      <c r="C205" s="10" t="n"/>
      <c r="D205" s="10" t="n"/>
      <c r="E205" s="10" t="n"/>
      <c r="F205" s="10" t="n"/>
      <c r="G205" s="10" t="n"/>
      <c r="H205" s="10" t="n"/>
      <c r="I205" s="10" t="n"/>
      <c r="J205" s="10" t="n"/>
      <c r="K205" s="10" t="n"/>
      <c r="L205" s="10" t="n"/>
      <c r="M205" s="10" t="n"/>
      <c r="N205" s="10" t="n"/>
      <c r="O205" s="10" t="n"/>
      <c r="P205" s="10" t="n"/>
      <c r="Q205" s="10" t="n"/>
      <c r="R205" s="10" t="n"/>
      <c r="S205" s="10" t="n"/>
      <c r="T205" s="10" t="n"/>
      <c r="U205" s="10" t="n"/>
      <c r="V205" s="10" t="n"/>
      <c r="W205" s="10" t="n"/>
      <c r="X205" s="10" t="n"/>
      <c r="Y205" s="10" t="n"/>
      <c r="Z205" s="10" t="n"/>
      <c r="AA205" s="10" t="n"/>
      <c r="AB205" s="10" t="n"/>
      <c r="AC205" s="10" t="n"/>
      <c r="AD205" s="10" t="n"/>
      <c r="AE205" s="10" t="n"/>
      <c r="AF205" s="10" t="n"/>
      <c r="AG205" s="10" t="n"/>
      <c r="AH205" s="10" t="n"/>
      <c r="AI205" s="10" t="n"/>
    </row>
    <row r="206" ht="15.75" customHeight="1" s="120">
      <c r="A206" s="10" t="n"/>
      <c r="B206" s="10" t="n"/>
      <c r="C206" s="10" t="n"/>
      <c r="D206" s="10" t="n"/>
      <c r="E206" s="10" t="n"/>
      <c r="F206" s="10" t="n"/>
      <c r="G206" s="10" t="n"/>
      <c r="H206" s="10" t="n"/>
      <c r="I206" s="10" t="n"/>
      <c r="J206" s="10" t="n"/>
      <c r="K206" s="10" t="n"/>
      <c r="L206" s="10" t="n"/>
      <c r="M206" s="10" t="n"/>
      <c r="N206" s="10" t="n"/>
      <c r="O206" s="10" t="n"/>
      <c r="P206" s="10" t="n"/>
      <c r="Q206" s="10" t="n"/>
      <c r="R206" s="10" t="n"/>
      <c r="S206" s="10" t="n"/>
      <c r="T206" s="10" t="n"/>
      <c r="U206" s="10" t="n"/>
      <c r="V206" s="10" t="n"/>
      <c r="W206" s="10" t="n"/>
      <c r="X206" s="10" t="n"/>
      <c r="Y206" s="10" t="n"/>
      <c r="Z206" s="10" t="n"/>
      <c r="AA206" s="10" t="n"/>
      <c r="AB206" s="10" t="n"/>
      <c r="AC206" s="10" t="n"/>
      <c r="AD206" s="10" t="n"/>
      <c r="AE206" s="10" t="n"/>
      <c r="AF206" s="10" t="n"/>
      <c r="AG206" s="10" t="n"/>
      <c r="AH206" s="10" t="n"/>
      <c r="AI206" s="10" t="n"/>
    </row>
    <row r="207" ht="15.75" customHeight="1" s="120">
      <c r="A207" s="10" t="n"/>
      <c r="B207" s="10" t="n"/>
      <c r="C207" s="10" t="n"/>
      <c r="D207" s="10" t="n"/>
      <c r="E207" s="10" t="n"/>
      <c r="F207" s="10" t="n"/>
      <c r="G207" s="10" t="n"/>
      <c r="H207" s="10" t="n"/>
      <c r="I207" s="10" t="n"/>
      <c r="J207" s="10" t="n"/>
      <c r="K207" s="10" t="n"/>
      <c r="L207" s="10" t="n"/>
      <c r="M207" s="10" t="n"/>
      <c r="N207" s="10" t="n"/>
      <c r="O207" s="10" t="n"/>
      <c r="P207" s="10" t="n"/>
      <c r="Q207" s="10" t="n"/>
      <c r="R207" s="10" t="n"/>
      <c r="S207" s="10" t="n"/>
      <c r="T207" s="10" t="n"/>
      <c r="U207" s="10" t="n"/>
      <c r="V207" s="10" t="n"/>
      <c r="W207" s="10" t="n"/>
      <c r="X207" s="10" t="n"/>
      <c r="Y207" s="10" t="n"/>
      <c r="Z207" s="10" t="n"/>
      <c r="AA207" s="10" t="n"/>
      <c r="AB207" s="10" t="n"/>
      <c r="AC207" s="10" t="n"/>
      <c r="AD207" s="10" t="n"/>
      <c r="AE207" s="10" t="n"/>
      <c r="AF207" s="10" t="n"/>
      <c r="AG207" s="10" t="n"/>
      <c r="AH207" s="10" t="n"/>
      <c r="AI207" s="10" t="n"/>
    </row>
    <row r="208" ht="15.75" customHeight="1" s="120">
      <c r="A208" s="10" t="n"/>
      <c r="B208" s="10" t="n"/>
      <c r="C208" s="10" t="n"/>
      <c r="D208" s="10" t="n"/>
      <c r="E208" s="10" t="n"/>
      <c r="F208" s="10" t="n"/>
      <c r="G208" s="10" t="n"/>
      <c r="H208" s="10" t="n"/>
      <c r="I208" s="10" t="n"/>
      <c r="J208" s="10" t="n"/>
      <c r="K208" s="10" t="n"/>
      <c r="L208" s="10" t="n"/>
      <c r="M208" s="10" t="n"/>
      <c r="N208" s="10" t="n"/>
      <c r="O208" s="10" t="n"/>
      <c r="P208" s="10" t="n"/>
      <c r="Q208" s="10" t="n"/>
      <c r="R208" s="10" t="n"/>
      <c r="S208" s="10" t="n"/>
      <c r="T208" s="10" t="n"/>
      <c r="U208" s="10" t="n"/>
      <c r="V208" s="10" t="n"/>
      <c r="W208" s="10" t="n"/>
      <c r="X208" s="10" t="n"/>
      <c r="Y208" s="10" t="n"/>
      <c r="Z208" s="10" t="n"/>
      <c r="AA208" s="10" t="n"/>
      <c r="AB208" s="10" t="n"/>
      <c r="AC208" s="10" t="n"/>
      <c r="AD208" s="10" t="n"/>
      <c r="AE208" s="10" t="n"/>
      <c r="AF208" s="10" t="n"/>
      <c r="AG208" s="10" t="n"/>
      <c r="AH208" s="10" t="n"/>
      <c r="AI208" s="10" t="n"/>
    </row>
    <row r="209" ht="15.75" customHeight="1" s="120">
      <c r="A209" s="10" t="n"/>
      <c r="B209" s="10" t="n"/>
      <c r="C209" s="10" t="n"/>
      <c r="D209" s="10" t="n"/>
      <c r="E209" s="10" t="n"/>
      <c r="F209" s="10" t="n"/>
      <c r="G209" s="10" t="n"/>
      <c r="H209" s="10" t="n"/>
      <c r="I209" s="10" t="n"/>
      <c r="J209" s="10" t="n"/>
      <c r="K209" s="10" t="n"/>
      <c r="L209" s="10" t="n"/>
      <c r="M209" s="10" t="n"/>
      <c r="N209" s="10" t="n"/>
      <c r="O209" s="10" t="n"/>
      <c r="P209" s="10" t="n"/>
      <c r="Q209" s="10" t="n"/>
      <c r="R209" s="10" t="n"/>
      <c r="S209" s="10" t="n"/>
      <c r="T209" s="10" t="n"/>
      <c r="U209" s="10" t="n"/>
      <c r="V209" s="10" t="n"/>
      <c r="W209" s="10" t="n"/>
      <c r="X209" s="10" t="n"/>
      <c r="Y209" s="10" t="n"/>
      <c r="Z209" s="10" t="n"/>
      <c r="AA209" s="10" t="n"/>
      <c r="AB209" s="10" t="n"/>
      <c r="AC209" s="10" t="n"/>
      <c r="AD209" s="10" t="n"/>
      <c r="AE209" s="10" t="n"/>
      <c r="AF209" s="10" t="n"/>
      <c r="AG209" s="10" t="n"/>
      <c r="AH209" s="10" t="n"/>
      <c r="AI209" s="10" t="n"/>
    </row>
    <row r="210" ht="15.75" customHeight="1" s="120">
      <c r="A210" s="10" t="n"/>
      <c r="B210" s="10" t="n"/>
      <c r="C210" s="10" t="n"/>
      <c r="D210" s="10" t="n"/>
      <c r="E210" s="10" t="n"/>
      <c r="F210" s="10" t="n"/>
      <c r="G210" s="10" t="n"/>
      <c r="H210" s="10" t="n"/>
      <c r="I210" s="10" t="n"/>
      <c r="J210" s="10" t="n"/>
      <c r="K210" s="10" t="n"/>
      <c r="L210" s="10" t="n"/>
      <c r="M210" s="10" t="n"/>
      <c r="N210" s="10" t="n"/>
      <c r="O210" s="10" t="n"/>
      <c r="P210" s="10" t="n"/>
      <c r="Q210" s="10" t="n"/>
      <c r="R210" s="10" t="n"/>
      <c r="S210" s="10" t="n"/>
      <c r="T210" s="10" t="n"/>
      <c r="U210" s="10" t="n"/>
      <c r="V210" s="10" t="n"/>
      <c r="W210" s="10" t="n"/>
      <c r="X210" s="10" t="n"/>
      <c r="Y210" s="10" t="n"/>
      <c r="Z210" s="10" t="n"/>
      <c r="AA210" s="10" t="n"/>
      <c r="AB210" s="10" t="n"/>
      <c r="AC210" s="10" t="n"/>
      <c r="AD210" s="10" t="n"/>
      <c r="AE210" s="10" t="n"/>
      <c r="AF210" s="10" t="n"/>
      <c r="AG210" s="10" t="n"/>
      <c r="AH210" s="10" t="n"/>
      <c r="AI210" s="10" t="n"/>
    </row>
    <row r="211" ht="15.75" customHeight="1" s="120">
      <c r="A211" s="10" t="n"/>
      <c r="B211" s="10" t="n"/>
      <c r="C211" s="10" t="n"/>
      <c r="D211" s="10" t="n"/>
      <c r="E211" s="10" t="n"/>
      <c r="F211" s="10" t="n"/>
      <c r="G211" s="10" t="n"/>
      <c r="H211" s="10" t="n"/>
      <c r="I211" s="10" t="n"/>
      <c r="J211" s="10" t="n"/>
      <c r="K211" s="10" t="n"/>
      <c r="L211" s="10" t="n"/>
      <c r="M211" s="10" t="n"/>
      <c r="N211" s="10" t="n"/>
      <c r="O211" s="10" t="n"/>
      <c r="P211" s="10" t="n"/>
      <c r="Q211" s="10" t="n"/>
      <c r="R211" s="10" t="n"/>
      <c r="S211" s="10" t="n"/>
      <c r="T211" s="10" t="n"/>
      <c r="U211" s="10" t="n"/>
      <c r="V211" s="10" t="n"/>
      <c r="W211" s="10" t="n"/>
      <c r="X211" s="10" t="n"/>
      <c r="Y211" s="10" t="n"/>
      <c r="Z211" s="10" t="n"/>
      <c r="AA211" s="10" t="n"/>
      <c r="AB211" s="10" t="n"/>
      <c r="AC211" s="10" t="n"/>
      <c r="AD211" s="10" t="n"/>
      <c r="AE211" s="10" t="n"/>
      <c r="AF211" s="10" t="n"/>
      <c r="AG211" s="10" t="n"/>
      <c r="AH211" s="10" t="n"/>
      <c r="AI211" s="10" t="n"/>
    </row>
    <row r="212" ht="15.75" customHeight="1" s="120">
      <c r="A212" s="10" t="n"/>
      <c r="B212" s="10" t="n"/>
      <c r="C212" s="10" t="n"/>
      <c r="D212" s="10" t="n"/>
      <c r="E212" s="10" t="n"/>
      <c r="F212" s="10" t="n"/>
      <c r="G212" s="10" t="n"/>
      <c r="H212" s="10" t="n"/>
      <c r="I212" s="10" t="n"/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0" t="n"/>
      <c r="X212" s="10" t="n"/>
      <c r="Y212" s="10" t="n"/>
      <c r="Z212" s="10" t="n"/>
      <c r="AA212" s="10" t="n"/>
      <c r="AB212" s="10" t="n"/>
      <c r="AC212" s="10" t="n"/>
      <c r="AD212" s="10" t="n"/>
      <c r="AE212" s="10" t="n"/>
      <c r="AF212" s="10" t="n"/>
      <c r="AG212" s="10" t="n"/>
      <c r="AH212" s="10" t="n"/>
      <c r="AI212" s="10" t="n"/>
    </row>
    <row r="213" ht="15.75" customHeight="1" s="120">
      <c r="A213" s="10" t="n"/>
      <c r="B213" s="10" t="n"/>
      <c r="C213" s="10" t="n"/>
      <c r="D213" s="10" t="n"/>
      <c r="E213" s="10" t="n"/>
      <c r="F213" s="10" t="n"/>
      <c r="G213" s="10" t="n"/>
      <c r="H213" s="10" t="n"/>
      <c r="I213" s="10" t="n"/>
      <c r="J213" s="10" t="n"/>
      <c r="K213" s="10" t="n"/>
      <c r="L213" s="10" t="n"/>
      <c r="M213" s="10" t="n"/>
      <c r="N213" s="10" t="n"/>
      <c r="O213" s="10" t="n"/>
      <c r="P213" s="10" t="n"/>
      <c r="Q213" s="10" t="n"/>
      <c r="R213" s="10" t="n"/>
      <c r="S213" s="10" t="n"/>
      <c r="T213" s="10" t="n"/>
      <c r="U213" s="10" t="n"/>
      <c r="V213" s="10" t="n"/>
      <c r="W213" s="10" t="n"/>
      <c r="X213" s="10" t="n"/>
      <c r="Y213" s="10" t="n"/>
      <c r="Z213" s="10" t="n"/>
      <c r="AA213" s="10" t="n"/>
      <c r="AB213" s="10" t="n"/>
      <c r="AC213" s="10" t="n"/>
      <c r="AD213" s="10" t="n"/>
      <c r="AE213" s="10" t="n"/>
      <c r="AF213" s="10" t="n"/>
      <c r="AG213" s="10" t="n"/>
      <c r="AH213" s="10" t="n"/>
      <c r="AI213" s="10" t="n"/>
    </row>
    <row r="214" ht="15.75" customHeight="1" s="120">
      <c r="A214" s="10" t="n"/>
      <c r="B214" s="10" t="n"/>
      <c r="C214" s="10" t="n"/>
      <c r="D214" s="10" t="n"/>
      <c r="E214" s="10" t="n"/>
      <c r="F214" s="10" t="n"/>
      <c r="G214" s="10" t="n"/>
      <c r="H214" s="10" t="n"/>
      <c r="I214" s="10" t="n"/>
      <c r="J214" s="10" t="n"/>
      <c r="K214" s="10" t="n"/>
      <c r="L214" s="10" t="n"/>
      <c r="M214" s="10" t="n"/>
      <c r="N214" s="10" t="n"/>
      <c r="O214" s="10" t="n"/>
      <c r="P214" s="10" t="n"/>
      <c r="Q214" s="10" t="n"/>
      <c r="R214" s="10" t="n"/>
      <c r="S214" s="10" t="n"/>
      <c r="T214" s="10" t="n"/>
      <c r="U214" s="10" t="n"/>
      <c r="V214" s="10" t="n"/>
      <c r="W214" s="10" t="n"/>
      <c r="X214" s="10" t="n"/>
      <c r="Y214" s="10" t="n"/>
      <c r="Z214" s="10" t="n"/>
      <c r="AA214" s="10" t="n"/>
      <c r="AB214" s="10" t="n"/>
      <c r="AC214" s="10" t="n"/>
      <c r="AD214" s="10" t="n"/>
      <c r="AE214" s="10" t="n"/>
      <c r="AF214" s="10" t="n"/>
      <c r="AG214" s="10" t="n"/>
      <c r="AH214" s="10" t="n"/>
      <c r="AI214" s="10" t="n"/>
    </row>
    <row r="215" ht="15.75" customHeight="1" s="120">
      <c r="A215" s="10" t="n"/>
      <c r="B215" s="10" t="n"/>
      <c r="C215" s="10" t="n"/>
      <c r="D215" s="10" t="n"/>
      <c r="E215" s="10" t="n"/>
      <c r="F215" s="10" t="n"/>
      <c r="G215" s="10" t="n"/>
      <c r="H215" s="10" t="n"/>
      <c r="I215" s="10" t="n"/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0" t="n"/>
      <c r="X215" s="10" t="n"/>
      <c r="Y215" s="10" t="n"/>
      <c r="Z215" s="10" t="n"/>
      <c r="AA215" s="10" t="n"/>
      <c r="AB215" s="10" t="n"/>
      <c r="AC215" s="10" t="n"/>
      <c r="AD215" s="10" t="n"/>
      <c r="AE215" s="10" t="n"/>
      <c r="AF215" s="10" t="n"/>
      <c r="AG215" s="10" t="n"/>
      <c r="AH215" s="10" t="n"/>
      <c r="AI215" s="10" t="n"/>
    </row>
    <row r="216" ht="15.75" customHeight="1" s="120">
      <c r="A216" s="10" t="n"/>
      <c r="B216" s="10" t="n"/>
      <c r="C216" s="10" t="n"/>
      <c r="D216" s="10" t="n"/>
      <c r="E216" s="10" t="n"/>
      <c r="F216" s="10" t="n"/>
      <c r="G216" s="10" t="n"/>
      <c r="H216" s="10" t="n"/>
      <c r="I216" s="10" t="n"/>
      <c r="J216" s="10" t="n"/>
      <c r="K216" s="10" t="n"/>
      <c r="L216" s="10" t="n"/>
      <c r="M216" s="10" t="n"/>
      <c r="N216" s="10" t="n"/>
      <c r="O216" s="10" t="n"/>
      <c r="P216" s="10" t="n"/>
      <c r="Q216" s="10" t="n"/>
      <c r="R216" s="10" t="n"/>
      <c r="S216" s="10" t="n"/>
      <c r="T216" s="10" t="n"/>
      <c r="U216" s="10" t="n"/>
      <c r="V216" s="10" t="n"/>
      <c r="W216" s="10" t="n"/>
      <c r="X216" s="10" t="n"/>
      <c r="Y216" s="10" t="n"/>
      <c r="Z216" s="10" t="n"/>
      <c r="AA216" s="10" t="n"/>
      <c r="AB216" s="10" t="n"/>
      <c r="AC216" s="10" t="n"/>
      <c r="AD216" s="10" t="n"/>
      <c r="AE216" s="10" t="n"/>
      <c r="AF216" s="10" t="n"/>
      <c r="AG216" s="10" t="n"/>
      <c r="AH216" s="10" t="n"/>
      <c r="AI216" s="10" t="n"/>
    </row>
    <row r="217" ht="15.75" customHeight="1" s="120">
      <c r="A217" s="10" t="n"/>
      <c r="B217" s="10" t="n"/>
      <c r="C217" s="10" t="n"/>
      <c r="D217" s="10" t="n"/>
      <c r="E217" s="10" t="n"/>
      <c r="F217" s="10" t="n"/>
      <c r="G217" s="10" t="n"/>
      <c r="H217" s="10" t="n"/>
      <c r="I217" s="10" t="n"/>
      <c r="J217" s="10" t="n"/>
      <c r="K217" s="10" t="n"/>
      <c r="L217" s="10" t="n"/>
      <c r="M217" s="10" t="n"/>
      <c r="N217" s="10" t="n"/>
      <c r="O217" s="10" t="n"/>
      <c r="P217" s="10" t="n"/>
      <c r="Q217" s="10" t="n"/>
      <c r="R217" s="10" t="n"/>
      <c r="S217" s="10" t="n"/>
      <c r="T217" s="10" t="n"/>
      <c r="U217" s="10" t="n"/>
      <c r="V217" s="10" t="n"/>
      <c r="W217" s="10" t="n"/>
      <c r="X217" s="10" t="n"/>
      <c r="Y217" s="10" t="n"/>
      <c r="Z217" s="10" t="n"/>
      <c r="AA217" s="10" t="n"/>
      <c r="AB217" s="10" t="n"/>
      <c r="AC217" s="10" t="n"/>
      <c r="AD217" s="10" t="n"/>
      <c r="AE217" s="10" t="n"/>
      <c r="AF217" s="10" t="n"/>
      <c r="AG217" s="10" t="n"/>
      <c r="AH217" s="10" t="n"/>
      <c r="AI217" s="10" t="n"/>
    </row>
    <row r="218" ht="15.75" customHeight="1" s="120">
      <c r="A218" s="10" t="n"/>
      <c r="B218" s="10" t="n"/>
      <c r="C218" s="10" t="n"/>
      <c r="D218" s="10" t="n"/>
      <c r="E218" s="10" t="n"/>
      <c r="F218" s="10" t="n"/>
      <c r="G218" s="10" t="n"/>
      <c r="H218" s="10" t="n"/>
      <c r="I218" s="10" t="n"/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0" t="n"/>
      <c r="X218" s="10" t="n"/>
      <c r="Y218" s="10" t="n"/>
      <c r="Z218" s="10" t="n"/>
      <c r="AA218" s="10" t="n"/>
      <c r="AB218" s="10" t="n"/>
      <c r="AC218" s="10" t="n"/>
      <c r="AD218" s="10" t="n"/>
      <c r="AE218" s="10" t="n"/>
      <c r="AF218" s="10" t="n"/>
      <c r="AG218" s="10" t="n"/>
      <c r="AH218" s="10" t="n"/>
      <c r="AI218" s="10" t="n"/>
    </row>
    <row r="219" ht="15.75" customHeight="1" s="120">
      <c r="A219" s="10" t="n"/>
      <c r="B219" s="10" t="n"/>
      <c r="C219" s="10" t="n"/>
      <c r="D219" s="10" t="n"/>
      <c r="E219" s="10" t="n"/>
      <c r="F219" s="10" t="n"/>
      <c r="G219" s="10" t="n"/>
      <c r="H219" s="10" t="n"/>
      <c r="I219" s="10" t="n"/>
      <c r="J219" s="10" t="n"/>
      <c r="K219" s="10" t="n"/>
      <c r="L219" s="10" t="n"/>
      <c r="M219" s="10" t="n"/>
      <c r="N219" s="10" t="n"/>
      <c r="O219" s="10" t="n"/>
      <c r="P219" s="10" t="n"/>
      <c r="Q219" s="10" t="n"/>
      <c r="R219" s="10" t="n"/>
      <c r="S219" s="10" t="n"/>
      <c r="T219" s="10" t="n"/>
      <c r="U219" s="10" t="n"/>
      <c r="V219" s="10" t="n"/>
      <c r="W219" s="10" t="n"/>
      <c r="X219" s="10" t="n"/>
      <c r="Y219" s="10" t="n"/>
      <c r="Z219" s="10" t="n"/>
      <c r="AA219" s="10" t="n"/>
      <c r="AB219" s="10" t="n"/>
      <c r="AC219" s="10" t="n"/>
      <c r="AD219" s="10" t="n"/>
      <c r="AE219" s="10" t="n"/>
      <c r="AF219" s="10" t="n"/>
      <c r="AG219" s="10" t="n"/>
      <c r="AH219" s="10" t="n"/>
      <c r="AI219" s="10" t="n"/>
    </row>
    <row r="220" ht="15.75" customHeight="1" s="120">
      <c r="A220" s="10" t="n"/>
      <c r="B220" s="10" t="n"/>
      <c r="C220" s="10" t="n"/>
      <c r="D220" s="10" t="n"/>
      <c r="E220" s="10" t="n"/>
      <c r="F220" s="10" t="n"/>
      <c r="G220" s="10" t="n"/>
      <c r="H220" s="10" t="n"/>
      <c r="I220" s="10" t="n"/>
      <c r="J220" s="10" t="n"/>
      <c r="K220" s="10" t="n"/>
      <c r="L220" s="10" t="n"/>
      <c r="M220" s="10" t="n"/>
      <c r="N220" s="10" t="n"/>
      <c r="O220" s="10" t="n"/>
      <c r="P220" s="10" t="n"/>
      <c r="Q220" s="10" t="n"/>
      <c r="R220" s="10" t="n"/>
      <c r="S220" s="10" t="n"/>
      <c r="T220" s="10" t="n"/>
      <c r="U220" s="10" t="n"/>
      <c r="V220" s="10" t="n"/>
      <c r="W220" s="10" t="n"/>
      <c r="X220" s="10" t="n"/>
      <c r="Y220" s="10" t="n"/>
      <c r="Z220" s="10" t="n"/>
      <c r="AA220" s="10" t="n"/>
      <c r="AB220" s="10" t="n"/>
      <c r="AC220" s="10" t="n"/>
      <c r="AD220" s="10" t="n"/>
      <c r="AE220" s="10" t="n"/>
      <c r="AF220" s="10" t="n"/>
      <c r="AG220" s="10" t="n"/>
      <c r="AH220" s="10" t="n"/>
      <c r="AI220" s="10" t="n"/>
    </row>
    <row r="221" ht="15.75" customHeight="1" s="120">
      <c r="A221" s="10" t="n"/>
      <c r="B221" s="10" t="n"/>
      <c r="C221" s="10" t="n"/>
      <c r="D221" s="10" t="n"/>
      <c r="E221" s="10" t="n"/>
      <c r="F221" s="10" t="n"/>
      <c r="G221" s="10" t="n"/>
      <c r="H221" s="10" t="n"/>
      <c r="I221" s="10" t="n"/>
      <c r="J221" s="10" t="n"/>
      <c r="K221" s="10" t="n"/>
      <c r="L221" s="10" t="n"/>
      <c r="M221" s="10" t="n"/>
      <c r="N221" s="10" t="n"/>
      <c r="O221" s="10" t="n"/>
      <c r="P221" s="10" t="n"/>
      <c r="Q221" s="10" t="n"/>
      <c r="R221" s="10" t="n"/>
      <c r="S221" s="10" t="n"/>
      <c r="T221" s="10" t="n"/>
      <c r="U221" s="10" t="n"/>
      <c r="V221" s="10" t="n"/>
      <c r="W221" s="10" t="n"/>
      <c r="X221" s="10" t="n"/>
      <c r="Y221" s="10" t="n"/>
      <c r="Z221" s="10" t="n"/>
      <c r="AA221" s="10" t="n"/>
      <c r="AB221" s="10" t="n"/>
      <c r="AC221" s="10" t="n"/>
      <c r="AD221" s="10" t="n"/>
      <c r="AE221" s="10" t="n"/>
      <c r="AF221" s="10" t="n"/>
      <c r="AG221" s="10" t="n"/>
      <c r="AH221" s="10" t="n"/>
      <c r="AI221" s="10" t="n"/>
    </row>
    <row r="222" ht="15.75" customHeight="1" s="120">
      <c r="A222" s="10" t="n"/>
      <c r="B222" s="10" t="n"/>
      <c r="C222" s="10" t="n"/>
      <c r="D222" s="10" t="n"/>
      <c r="E222" s="10" t="n"/>
      <c r="F222" s="10" t="n"/>
      <c r="G222" s="10" t="n"/>
      <c r="H222" s="10" t="n"/>
      <c r="I222" s="10" t="n"/>
      <c r="J222" s="10" t="n"/>
      <c r="K222" s="10" t="n"/>
      <c r="L222" s="10" t="n"/>
      <c r="M222" s="10" t="n"/>
      <c r="N222" s="10" t="n"/>
      <c r="O222" s="10" t="n"/>
      <c r="P222" s="10" t="n"/>
      <c r="Q222" s="10" t="n"/>
      <c r="R222" s="10" t="n"/>
      <c r="S222" s="10" t="n"/>
      <c r="T222" s="10" t="n"/>
      <c r="U222" s="10" t="n"/>
      <c r="V222" s="10" t="n"/>
      <c r="W222" s="10" t="n"/>
      <c r="X222" s="10" t="n"/>
      <c r="Y222" s="10" t="n"/>
      <c r="Z222" s="10" t="n"/>
      <c r="AA222" s="10" t="n"/>
      <c r="AB222" s="10" t="n"/>
      <c r="AC222" s="10" t="n"/>
      <c r="AD222" s="10" t="n"/>
      <c r="AE222" s="10" t="n"/>
      <c r="AF222" s="10" t="n"/>
      <c r="AG222" s="10" t="n"/>
      <c r="AH222" s="10" t="n"/>
      <c r="AI222" s="10" t="n"/>
    </row>
    <row r="223" ht="15.75" customHeight="1" s="120">
      <c r="A223" s="10" t="n"/>
      <c r="B223" s="10" t="n"/>
      <c r="C223" s="10" t="n"/>
      <c r="D223" s="10" t="n"/>
      <c r="E223" s="10" t="n"/>
      <c r="F223" s="10" t="n"/>
      <c r="G223" s="10" t="n"/>
      <c r="H223" s="10" t="n"/>
      <c r="I223" s="10" t="n"/>
      <c r="J223" s="10" t="n"/>
      <c r="K223" s="10" t="n"/>
      <c r="L223" s="10" t="n"/>
      <c r="M223" s="10" t="n"/>
      <c r="N223" s="10" t="n"/>
      <c r="O223" s="10" t="n"/>
      <c r="P223" s="10" t="n"/>
      <c r="Q223" s="10" t="n"/>
      <c r="R223" s="10" t="n"/>
      <c r="S223" s="10" t="n"/>
      <c r="T223" s="10" t="n"/>
      <c r="U223" s="10" t="n"/>
      <c r="V223" s="10" t="n"/>
      <c r="W223" s="10" t="n"/>
      <c r="X223" s="10" t="n"/>
      <c r="Y223" s="10" t="n"/>
      <c r="Z223" s="10" t="n"/>
      <c r="AA223" s="10" t="n"/>
      <c r="AB223" s="10" t="n"/>
      <c r="AC223" s="10" t="n"/>
      <c r="AD223" s="10" t="n"/>
      <c r="AE223" s="10" t="n"/>
      <c r="AF223" s="10" t="n"/>
      <c r="AG223" s="10" t="n"/>
      <c r="AH223" s="10" t="n"/>
      <c r="AI223" s="10" t="n"/>
    </row>
    <row r="224" ht="15.75" customHeight="1" s="120">
      <c r="A224" s="10" t="n"/>
      <c r="B224" s="10" t="n"/>
      <c r="C224" s="10" t="n"/>
      <c r="D224" s="10" t="n"/>
      <c r="E224" s="10" t="n"/>
      <c r="F224" s="10" t="n"/>
      <c r="G224" s="10" t="n"/>
      <c r="H224" s="10" t="n"/>
      <c r="I224" s="10" t="n"/>
      <c r="J224" s="10" t="n"/>
      <c r="K224" s="10" t="n"/>
      <c r="L224" s="10" t="n"/>
      <c r="M224" s="10" t="n"/>
      <c r="N224" s="10" t="n"/>
      <c r="O224" s="10" t="n"/>
      <c r="P224" s="10" t="n"/>
      <c r="Q224" s="10" t="n"/>
      <c r="R224" s="10" t="n"/>
      <c r="S224" s="10" t="n"/>
      <c r="T224" s="10" t="n"/>
      <c r="U224" s="10" t="n"/>
      <c r="V224" s="10" t="n"/>
      <c r="W224" s="10" t="n"/>
      <c r="X224" s="10" t="n"/>
      <c r="Y224" s="10" t="n"/>
      <c r="Z224" s="10" t="n"/>
      <c r="AA224" s="10" t="n"/>
      <c r="AB224" s="10" t="n"/>
      <c r="AC224" s="10" t="n"/>
      <c r="AD224" s="10" t="n"/>
      <c r="AE224" s="10" t="n"/>
      <c r="AF224" s="10" t="n"/>
      <c r="AG224" s="10" t="n"/>
      <c r="AH224" s="10" t="n"/>
      <c r="AI224" s="10" t="n"/>
    </row>
    <row r="225" ht="15.75" customHeight="1" s="120">
      <c r="A225" s="10" t="n"/>
      <c r="B225" s="10" t="n"/>
      <c r="C225" s="10" t="n"/>
      <c r="D225" s="10" t="n"/>
      <c r="E225" s="10" t="n"/>
      <c r="F225" s="10" t="n"/>
      <c r="G225" s="10" t="n"/>
      <c r="H225" s="10" t="n"/>
      <c r="I225" s="10" t="n"/>
      <c r="J225" s="10" t="n"/>
      <c r="K225" s="10" t="n"/>
      <c r="L225" s="10" t="n"/>
      <c r="M225" s="10" t="n"/>
      <c r="N225" s="10" t="n"/>
      <c r="O225" s="10" t="n"/>
      <c r="P225" s="10" t="n"/>
      <c r="Q225" s="10" t="n"/>
      <c r="R225" s="10" t="n"/>
      <c r="S225" s="10" t="n"/>
      <c r="T225" s="10" t="n"/>
      <c r="U225" s="10" t="n"/>
      <c r="V225" s="10" t="n"/>
      <c r="W225" s="10" t="n"/>
      <c r="X225" s="10" t="n"/>
      <c r="Y225" s="10" t="n"/>
      <c r="Z225" s="10" t="n"/>
      <c r="AA225" s="10" t="n"/>
      <c r="AB225" s="10" t="n"/>
      <c r="AC225" s="10" t="n"/>
      <c r="AD225" s="10" t="n"/>
      <c r="AE225" s="10" t="n"/>
      <c r="AF225" s="10" t="n"/>
      <c r="AG225" s="10" t="n"/>
      <c r="AH225" s="10" t="n"/>
      <c r="AI225" s="10" t="n"/>
    </row>
    <row r="226" ht="15.75" customHeight="1" s="120">
      <c r="A226" s="10" t="n"/>
      <c r="B226" s="10" t="n"/>
      <c r="C226" s="10" t="n"/>
      <c r="D226" s="10" t="n"/>
      <c r="E226" s="10" t="n"/>
      <c r="F226" s="10" t="n"/>
      <c r="G226" s="10" t="n"/>
      <c r="H226" s="10" t="n"/>
      <c r="I226" s="10" t="n"/>
      <c r="J226" s="10" t="n"/>
      <c r="K226" s="10" t="n"/>
      <c r="L226" s="10" t="n"/>
      <c r="M226" s="10" t="n"/>
      <c r="N226" s="10" t="n"/>
      <c r="O226" s="10" t="n"/>
      <c r="P226" s="10" t="n"/>
      <c r="Q226" s="10" t="n"/>
      <c r="R226" s="10" t="n"/>
      <c r="S226" s="10" t="n"/>
      <c r="T226" s="10" t="n"/>
      <c r="U226" s="10" t="n"/>
      <c r="V226" s="10" t="n"/>
      <c r="W226" s="10" t="n"/>
      <c r="X226" s="10" t="n"/>
      <c r="Y226" s="10" t="n"/>
      <c r="Z226" s="10" t="n"/>
      <c r="AA226" s="10" t="n"/>
      <c r="AB226" s="10" t="n"/>
      <c r="AC226" s="10" t="n"/>
      <c r="AD226" s="10" t="n"/>
      <c r="AE226" s="10" t="n"/>
      <c r="AF226" s="10" t="n"/>
      <c r="AG226" s="10" t="n"/>
      <c r="AH226" s="10" t="n"/>
      <c r="AI226" s="10" t="n"/>
    </row>
    <row r="227" ht="15.75" customHeight="1" s="120">
      <c r="A227" s="10" t="n"/>
      <c r="B227" s="10" t="n"/>
      <c r="C227" s="10" t="n"/>
      <c r="D227" s="10" t="n"/>
      <c r="E227" s="10" t="n"/>
      <c r="F227" s="10" t="n"/>
      <c r="G227" s="10" t="n"/>
      <c r="H227" s="10" t="n"/>
      <c r="I227" s="10" t="n"/>
      <c r="J227" s="10" t="n"/>
      <c r="K227" s="10" t="n"/>
      <c r="L227" s="10" t="n"/>
      <c r="M227" s="10" t="n"/>
      <c r="N227" s="10" t="n"/>
      <c r="O227" s="10" t="n"/>
      <c r="P227" s="10" t="n"/>
      <c r="Q227" s="10" t="n"/>
      <c r="R227" s="10" t="n"/>
      <c r="S227" s="10" t="n"/>
      <c r="T227" s="10" t="n"/>
      <c r="U227" s="10" t="n"/>
      <c r="V227" s="10" t="n"/>
      <c r="W227" s="10" t="n"/>
      <c r="X227" s="10" t="n"/>
      <c r="Y227" s="10" t="n"/>
      <c r="Z227" s="10" t="n"/>
      <c r="AA227" s="10" t="n"/>
      <c r="AB227" s="10" t="n"/>
      <c r="AC227" s="10" t="n"/>
      <c r="AD227" s="10" t="n"/>
      <c r="AE227" s="10" t="n"/>
      <c r="AF227" s="10" t="n"/>
      <c r="AG227" s="10" t="n"/>
      <c r="AH227" s="10" t="n"/>
      <c r="AI227" s="10" t="n"/>
    </row>
    <row r="228" ht="15.75" customHeight="1" s="120">
      <c r="A228" s="10" t="n"/>
      <c r="B228" s="10" t="n"/>
      <c r="C228" s="10" t="n"/>
      <c r="D228" s="10" t="n"/>
      <c r="E228" s="10" t="n"/>
      <c r="F228" s="10" t="n"/>
      <c r="G228" s="10" t="n"/>
      <c r="H228" s="10" t="n"/>
      <c r="I228" s="10" t="n"/>
      <c r="J228" s="10" t="n"/>
      <c r="K228" s="10" t="n"/>
      <c r="L228" s="10" t="n"/>
      <c r="M228" s="10" t="n"/>
      <c r="N228" s="10" t="n"/>
      <c r="O228" s="10" t="n"/>
      <c r="P228" s="10" t="n"/>
      <c r="Q228" s="10" t="n"/>
      <c r="R228" s="10" t="n"/>
      <c r="S228" s="10" t="n"/>
      <c r="T228" s="10" t="n"/>
      <c r="U228" s="10" t="n"/>
      <c r="V228" s="10" t="n"/>
      <c r="W228" s="10" t="n"/>
      <c r="X228" s="10" t="n"/>
      <c r="Y228" s="10" t="n"/>
      <c r="Z228" s="10" t="n"/>
      <c r="AA228" s="10" t="n"/>
      <c r="AB228" s="10" t="n"/>
      <c r="AC228" s="10" t="n"/>
      <c r="AD228" s="10" t="n"/>
      <c r="AE228" s="10" t="n"/>
      <c r="AF228" s="10" t="n"/>
      <c r="AG228" s="10" t="n"/>
      <c r="AH228" s="10" t="n"/>
      <c r="AI228" s="10" t="n"/>
    </row>
    <row r="229" ht="15.75" customHeight="1" s="120">
      <c r="A229" s="10" t="n"/>
      <c r="B229" s="10" t="n"/>
      <c r="C229" s="10" t="n"/>
      <c r="D229" s="10" t="n"/>
      <c r="E229" s="10" t="n"/>
      <c r="F229" s="10" t="n"/>
      <c r="G229" s="10" t="n"/>
      <c r="H229" s="10" t="n"/>
      <c r="I229" s="10" t="n"/>
      <c r="J229" s="10" t="n"/>
      <c r="K229" s="10" t="n"/>
      <c r="L229" s="10" t="n"/>
      <c r="M229" s="10" t="n"/>
      <c r="N229" s="10" t="n"/>
      <c r="O229" s="10" t="n"/>
      <c r="P229" s="10" t="n"/>
      <c r="Q229" s="10" t="n"/>
      <c r="R229" s="10" t="n"/>
      <c r="S229" s="10" t="n"/>
      <c r="T229" s="10" t="n"/>
      <c r="U229" s="10" t="n"/>
      <c r="V229" s="10" t="n"/>
      <c r="W229" s="10" t="n"/>
      <c r="X229" s="10" t="n"/>
      <c r="Y229" s="10" t="n"/>
      <c r="Z229" s="10" t="n"/>
      <c r="AA229" s="10" t="n"/>
      <c r="AB229" s="10" t="n"/>
      <c r="AC229" s="10" t="n"/>
      <c r="AD229" s="10" t="n"/>
      <c r="AE229" s="10" t="n"/>
      <c r="AF229" s="10" t="n"/>
      <c r="AG229" s="10" t="n"/>
      <c r="AH229" s="10" t="n"/>
      <c r="AI229" s="10" t="n"/>
    </row>
    <row r="230" ht="15.75" customHeight="1" s="120">
      <c r="A230" s="10" t="n"/>
      <c r="B230" s="10" t="n"/>
      <c r="C230" s="10" t="n"/>
      <c r="D230" s="10" t="n"/>
      <c r="E230" s="10" t="n"/>
      <c r="F230" s="10" t="n"/>
      <c r="G230" s="10" t="n"/>
      <c r="H230" s="10" t="n"/>
      <c r="I230" s="10" t="n"/>
      <c r="J230" s="10" t="n"/>
      <c r="K230" s="10" t="n"/>
      <c r="L230" s="10" t="n"/>
      <c r="M230" s="10" t="n"/>
      <c r="N230" s="10" t="n"/>
      <c r="O230" s="10" t="n"/>
      <c r="P230" s="10" t="n"/>
      <c r="Q230" s="10" t="n"/>
      <c r="R230" s="10" t="n"/>
      <c r="S230" s="10" t="n"/>
      <c r="T230" s="10" t="n"/>
      <c r="U230" s="10" t="n"/>
      <c r="V230" s="10" t="n"/>
      <c r="W230" s="10" t="n"/>
      <c r="X230" s="10" t="n"/>
      <c r="Y230" s="10" t="n"/>
      <c r="Z230" s="10" t="n"/>
      <c r="AA230" s="10" t="n"/>
      <c r="AB230" s="10" t="n"/>
      <c r="AC230" s="10" t="n"/>
      <c r="AD230" s="10" t="n"/>
      <c r="AE230" s="10" t="n"/>
      <c r="AF230" s="10" t="n"/>
      <c r="AG230" s="10" t="n"/>
      <c r="AH230" s="10" t="n"/>
      <c r="AI230" s="10" t="n"/>
    </row>
    <row r="231" ht="15.75" customHeight="1" s="120">
      <c r="A231" s="10" t="n"/>
      <c r="B231" s="10" t="n"/>
      <c r="C231" s="10" t="n"/>
      <c r="D231" s="10" t="n"/>
      <c r="E231" s="10" t="n"/>
      <c r="F231" s="10" t="n"/>
      <c r="G231" s="10" t="n"/>
      <c r="H231" s="10" t="n"/>
      <c r="I231" s="10" t="n"/>
      <c r="J231" s="10" t="n"/>
      <c r="K231" s="10" t="n"/>
      <c r="L231" s="10" t="n"/>
      <c r="M231" s="10" t="n"/>
      <c r="N231" s="10" t="n"/>
      <c r="O231" s="10" t="n"/>
      <c r="P231" s="10" t="n"/>
      <c r="Q231" s="10" t="n"/>
      <c r="R231" s="10" t="n"/>
      <c r="S231" s="10" t="n"/>
      <c r="T231" s="10" t="n"/>
      <c r="U231" s="10" t="n"/>
      <c r="V231" s="10" t="n"/>
      <c r="W231" s="10" t="n"/>
      <c r="X231" s="10" t="n"/>
      <c r="Y231" s="10" t="n"/>
      <c r="Z231" s="10" t="n"/>
      <c r="AA231" s="10" t="n"/>
      <c r="AB231" s="10" t="n"/>
      <c r="AC231" s="10" t="n"/>
      <c r="AD231" s="10" t="n"/>
      <c r="AE231" s="10" t="n"/>
      <c r="AF231" s="10" t="n"/>
      <c r="AG231" s="10" t="n"/>
      <c r="AH231" s="10" t="n"/>
      <c r="AI231" s="10" t="n"/>
    </row>
    <row r="232" ht="15.75" customHeight="1" s="120">
      <c r="A232" s="10" t="n"/>
      <c r="B232" s="10" t="n"/>
      <c r="C232" s="10" t="n"/>
      <c r="D232" s="10" t="n"/>
      <c r="E232" s="10" t="n"/>
      <c r="F232" s="10" t="n"/>
      <c r="G232" s="10" t="n"/>
      <c r="H232" s="10" t="n"/>
      <c r="I232" s="10" t="n"/>
      <c r="J232" s="10" t="n"/>
      <c r="K232" s="10" t="n"/>
      <c r="L232" s="10" t="n"/>
      <c r="M232" s="10" t="n"/>
      <c r="N232" s="10" t="n"/>
      <c r="O232" s="10" t="n"/>
      <c r="P232" s="10" t="n"/>
      <c r="Q232" s="10" t="n"/>
      <c r="R232" s="10" t="n"/>
      <c r="S232" s="10" t="n"/>
      <c r="T232" s="10" t="n"/>
      <c r="U232" s="10" t="n"/>
      <c r="V232" s="10" t="n"/>
      <c r="W232" s="10" t="n"/>
      <c r="X232" s="10" t="n"/>
      <c r="Y232" s="10" t="n"/>
      <c r="Z232" s="10" t="n"/>
      <c r="AA232" s="10" t="n"/>
      <c r="AB232" s="10" t="n"/>
      <c r="AC232" s="10" t="n"/>
      <c r="AD232" s="10" t="n"/>
      <c r="AE232" s="10" t="n"/>
      <c r="AF232" s="10" t="n"/>
      <c r="AG232" s="10" t="n"/>
      <c r="AH232" s="10" t="n"/>
      <c r="AI232" s="10" t="n"/>
    </row>
    <row r="233" ht="15.75" customHeight="1" s="120">
      <c r="A233" s="10" t="n"/>
      <c r="B233" s="10" t="n"/>
      <c r="C233" s="10" t="n"/>
      <c r="D233" s="10" t="n"/>
      <c r="E233" s="10" t="n"/>
      <c r="F233" s="10" t="n"/>
      <c r="G233" s="10" t="n"/>
      <c r="H233" s="10" t="n"/>
      <c r="I233" s="10" t="n"/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0" t="n"/>
      <c r="X233" s="10" t="n"/>
      <c r="Y233" s="10" t="n"/>
      <c r="Z233" s="10" t="n"/>
      <c r="AA233" s="10" t="n"/>
      <c r="AB233" s="10" t="n"/>
      <c r="AC233" s="10" t="n"/>
      <c r="AD233" s="10" t="n"/>
      <c r="AE233" s="10" t="n"/>
      <c r="AF233" s="10" t="n"/>
      <c r="AG233" s="10" t="n"/>
      <c r="AH233" s="10" t="n"/>
      <c r="AI233" s="10" t="n"/>
    </row>
    <row r="234" ht="15.75" customHeight="1" s="120">
      <c r="A234" s="10" t="n"/>
      <c r="B234" s="10" t="n"/>
      <c r="C234" s="10" t="n"/>
      <c r="D234" s="10" t="n"/>
      <c r="E234" s="10" t="n"/>
      <c r="F234" s="10" t="n"/>
      <c r="G234" s="10" t="n"/>
      <c r="H234" s="10" t="n"/>
      <c r="I234" s="10" t="n"/>
      <c r="J234" s="10" t="n"/>
      <c r="K234" s="10" t="n"/>
      <c r="L234" s="10" t="n"/>
      <c r="M234" s="10" t="n"/>
      <c r="N234" s="10" t="n"/>
      <c r="O234" s="10" t="n"/>
      <c r="P234" s="10" t="n"/>
      <c r="Q234" s="10" t="n"/>
      <c r="R234" s="10" t="n"/>
      <c r="S234" s="10" t="n"/>
      <c r="T234" s="10" t="n"/>
      <c r="U234" s="10" t="n"/>
      <c r="V234" s="10" t="n"/>
      <c r="W234" s="10" t="n"/>
      <c r="X234" s="10" t="n"/>
      <c r="Y234" s="10" t="n"/>
      <c r="Z234" s="10" t="n"/>
      <c r="AA234" s="10" t="n"/>
      <c r="AB234" s="10" t="n"/>
      <c r="AC234" s="10" t="n"/>
      <c r="AD234" s="10" t="n"/>
      <c r="AE234" s="10" t="n"/>
      <c r="AF234" s="10" t="n"/>
      <c r="AG234" s="10" t="n"/>
      <c r="AH234" s="10" t="n"/>
      <c r="AI234" s="10" t="n"/>
    </row>
    <row r="235" ht="15.75" customHeight="1" s="120">
      <c r="A235" s="10" t="n"/>
      <c r="B235" s="10" t="n"/>
      <c r="C235" s="10" t="n"/>
      <c r="D235" s="10" t="n"/>
      <c r="E235" s="10" t="n"/>
      <c r="F235" s="10" t="n"/>
      <c r="G235" s="10" t="n"/>
      <c r="H235" s="10" t="n"/>
      <c r="I235" s="10" t="n"/>
      <c r="J235" s="10" t="n"/>
      <c r="K235" s="10" t="n"/>
      <c r="L235" s="10" t="n"/>
      <c r="M235" s="10" t="n"/>
      <c r="N235" s="10" t="n"/>
      <c r="O235" s="10" t="n"/>
      <c r="P235" s="10" t="n"/>
      <c r="Q235" s="10" t="n"/>
      <c r="R235" s="10" t="n"/>
      <c r="S235" s="10" t="n"/>
      <c r="T235" s="10" t="n"/>
      <c r="U235" s="10" t="n"/>
      <c r="V235" s="10" t="n"/>
      <c r="W235" s="10" t="n"/>
      <c r="X235" s="10" t="n"/>
      <c r="Y235" s="10" t="n"/>
      <c r="Z235" s="10" t="n"/>
      <c r="AA235" s="10" t="n"/>
      <c r="AB235" s="10" t="n"/>
      <c r="AC235" s="10" t="n"/>
      <c r="AD235" s="10" t="n"/>
      <c r="AE235" s="10" t="n"/>
      <c r="AF235" s="10" t="n"/>
      <c r="AG235" s="10" t="n"/>
      <c r="AH235" s="10" t="n"/>
      <c r="AI235" s="10" t="n"/>
    </row>
    <row r="236" ht="15.75" customHeight="1" s="120">
      <c r="A236" s="10" t="n"/>
      <c r="B236" s="10" t="n"/>
      <c r="C236" s="10" t="n"/>
      <c r="D236" s="10" t="n"/>
      <c r="E236" s="10" t="n"/>
      <c r="F236" s="10" t="n"/>
      <c r="G236" s="10" t="n"/>
      <c r="H236" s="10" t="n"/>
      <c r="I236" s="10" t="n"/>
      <c r="J236" s="10" t="n"/>
      <c r="K236" s="10" t="n"/>
      <c r="L236" s="10" t="n"/>
      <c r="M236" s="10" t="n"/>
      <c r="N236" s="10" t="n"/>
      <c r="O236" s="10" t="n"/>
      <c r="P236" s="10" t="n"/>
      <c r="Q236" s="10" t="n"/>
      <c r="R236" s="10" t="n"/>
      <c r="S236" s="10" t="n"/>
      <c r="T236" s="10" t="n"/>
      <c r="U236" s="10" t="n"/>
      <c r="V236" s="10" t="n"/>
      <c r="W236" s="10" t="n"/>
      <c r="X236" s="10" t="n"/>
      <c r="Y236" s="10" t="n"/>
      <c r="Z236" s="10" t="n"/>
      <c r="AA236" s="10" t="n"/>
      <c r="AB236" s="10" t="n"/>
      <c r="AC236" s="10" t="n"/>
      <c r="AD236" s="10" t="n"/>
      <c r="AE236" s="10" t="n"/>
      <c r="AF236" s="10" t="n"/>
      <c r="AG236" s="10" t="n"/>
      <c r="AH236" s="10" t="n"/>
      <c r="AI236" s="10" t="n"/>
    </row>
    <row r="237" ht="15.75" customHeight="1" s="120">
      <c r="A237" s="10" t="n"/>
      <c r="B237" s="10" t="n"/>
      <c r="C237" s="10" t="n"/>
      <c r="D237" s="10" t="n"/>
      <c r="E237" s="10" t="n"/>
      <c r="F237" s="10" t="n"/>
      <c r="G237" s="10" t="n"/>
      <c r="H237" s="10" t="n"/>
      <c r="I237" s="10" t="n"/>
      <c r="J237" s="10" t="n"/>
      <c r="K237" s="10" t="n"/>
      <c r="L237" s="10" t="n"/>
      <c r="M237" s="10" t="n"/>
      <c r="N237" s="10" t="n"/>
      <c r="O237" s="10" t="n"/>
      <c r="P237" s="10" t="n"/>
      <c r="Q237" s="10" t="n"/>
      <c r="R237" s="10" t="n"/>
      <c r="S237" s="10" t="n"/>
      <c r="T237" s="10" t="n"/>
      <c r="U237" s="10" t="n"/>
      <c r="V237" s="10" t="n"/>
      <c r="W237" s="10" t="n"/>
      <c r="X237" s="10" t="n"/>
      <c r="Y237" s="10" t="n"/>
      <c r="Z237" s="10" t="n"/>
      <c r="AA237" s="10" t="n"/>
      <c r="AB237" s="10" t="n"/>
      <c r="AC237" s="10" t="n"/>
      <c r="AD237" s="10" t="n"/>
      <c r="AE237" s="10" t="n"/>
      <c r="AF237" s="10" t="n"/>
      <c r="AG237" s="10" t="n"/>
      <c r="AH237" s="10" t="n"/>
      <c r="AI237" s="10" t="n"/>
    </row>
    <row r="238" ht="15.75" customHeight="1" s="120">
      <c r="A238" s="10" t="n"/>
      <c r="B238" s="10" t="n"/>
      <c r="C238" s="10" t="n"/>
      <c r="D238" s="10" t="n"/>
      <c r="E238" s="10" t="n"/>
      <c r="F238" s="10" t="n"/>
      <c r="G238" s="10" t="n"/>
      <c r="H238" s="10" t="n"/>
      <c r="I238" s="10" t="n"/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0" t="n"/>
      <c r="X238" s="10" t="n"/>
      <c r="Y238" s="10" t="n"/>
      <c r="Z238" s="10" t="n"/>
      <c r="AA238" s="10" t="n"/>
      <c r="AB238" s="10" t="n"/>
      <c r="AC238" s="10" t="n"/>
      <c r="AD238" s="10" t="n"/>
      <c r="AE238" s="10" t="n"/>
      <c r="AF238" s="10" t="n"/>
      <c r="AG238" s="10" t="n"/>
      <c r="AH238" s="10" t="n"/>
      <c r="AI238" s="10" t="n"/>
    </row>
    <row r="239" ht="15.75" customHeight="1" s="120">
      <c r="A239" s="10" t="n"/>
      <c r="B239" s="10" t="n"/>
      <c r="C239" s="10" t="n"/>
      <c r="D239" s="10" t="n"/>
      <c r="E239" s="10" t="n"/>
      <c r="F239" s="10" t="n"/>
      <c r="G239" s="10" t="n"/>
      <c r="H239" s="10" t="n"/>
      <c r="I239" s="10" t="n"/>
      <c r="J239" s="10" t="n"/>
      <c r="K239" s="10" t="n"/>
      <c r="L239" s="10" t="n"/>
      <c r="M239" s="10" t="n"/>
      <c r="N239" s="10" t="n"/>
      <c r="O239" s="10" t="n"/>
      <c r="P239" s="10" t="n"/>
      <c r="Q239" s="10" t="n"/>
      <c r="R239" s="10" t="n"/>
      <c r="S239" s="10" t="n"/>
      <c r="T239" s="10" t="n"/>
      <c r="U239" s="10" t="n"/>
      <c r="V239" s="10" t="n"/>
      <c r="W239" s="10" t="n"/>
      <c r="X239" s="10" t="n"/>
      <c r="Y239" s="10" t="n"/>
      <c r="Z239" s="10" t="n"/>
      <c r="AA239" s="10" t="n"/>
      <c r="AB239" s="10" t="n"/>
      <c r="AC239" s="10" t="n"/>
      <c r="AD239" s="10" t="n"/>
      <c r="AE239" s="10" t="n"/>
      <c r="AF239" s="10" t="n"/>
      <c r="AG239" s="10" t="n"/>
      <c r="AH239" s="10" t="n"/>
      <c r="AI239" s="10" t="n"/>
    </row>
    <row r="240" ht="15.75" customHeight="1" s="120">
      <c r="A240" s="10" t="n"/>
      <c r="B240" s="10" t="n"/>
      <c r="C240" s="10" t="n"/>
      <c r="D240" s="10" t="n"/>
      <c r="E240" s="10" t="n"/>
      <c r="F240" s="10" t="n"/>
      <c r="G240" s="10" t="n"/>
      <c r="H240" s="10" t="n"/>
      <c r="I240" s="10" t="n"/>
      <c r="J240" s="10" t="n"/>
      <c r="K240" s="10" t="n"/>
      <c r="L240" s="10" t="n"/>
      <c r="M240" s="10" t="n"/>
      <c r="N240" s="10" t="n"/>
      <c r="O240" s="10" t="n"/>
      <c r="P240" s="10" t="n"/>
      <c r="Q240" s="10" t="n"/>
      <c r="R240" s="10" t="n"/>
      <c r="S240" s="10" t="n"/>
      <c r="T240" s="10" t="n"/>
      <c r="U240" s="10" t="n"/>
      <c r="V240" s="10" t="n"/>
      <c r="W240" s="10" t="n"/>
      <c r="X240" s="10" t="n"/>
      <c r="Y240" s="10" t="n"/>
      <c r="Z240" s="10" t="n"/>
      <c r="AA240" s="10" t="n"/>
      <c r="AB240" s="10" t="n"/>
      <c r="AC240" s="10" t="n"/>
      <c r="AD240" s="10" t="n"/>
      <c r="AE240" s="10" t="n"/>
      <c r="AF240" s="10" t="n"/>
      <c r="AG240" s="10" t="n"/>
      <c r="AH240" s="10" t="n"/>
      <c r="AI240" s="10" t="n"/>
    </row>
    <row r="241" ht="15.75" customHeight="1" s="120">
      <c r="A241" s="10" t="n"/>
      <c r="B241" s="10" t="n"/>
      <c r="C241" s="10" t="n"/>
      <c r="D241" s="10" t="n"/>
      <c r="E241" s="10" t="n"/>
      <c r="F241" s="10" t="n"/>
      <c r="G241" s="10" t="n"/>
      <c r="H241" s="10" t="n"/>
      <c r="I241" s="10" t="n"/>
      <c r="J241" s="10" t="n"/>
      <c r="K241" s="10" t="n"/>
      <c r="L241" s="10" t="n"/>
      <c r="M241" s="10" t="n"/>
      <c r="N241" s="10" t="n"/>
      <c r="O241" s="10" t="n"/>
      <c r="P241" s="10" t="n"/>
      <c r="Q241" s="10" t="n"/>
      <c r="R241" s="10" t="n"/>
      <c r="S241" s="10" t="n"/>
      <c r="T241" s="10" t="n"/>
      <c r="U241" s="10" t="n"/>
      <c r="V241" s="10" t="n"/>
      <c r="W241" s="10" t="n"/>
      <c r="X241" s="10" t="n"/>
      <c r="Y241" s="10" t="n"/>
      <c r="Z241" s="10" t="n"/>
      <c r="AA241" s="10" t="n"/>
      <c r="AB241" s="10" t="n"/>
      <c r="AC241" s="10" t="n"/>
      <c r="AD241" s="10" t="n"/>
      <c r="AE241" s="10" t="n"/>
      <c r="AF241" s="10" t="n"/>
      <c r="AG241" s="10" t="n"/>
      <c r="AH241" s="10" t="n"/>
      <c r="AI241" s="10" t="n"/>
    </row>
    <row r="242" ht="15.75" customHeight="1" s="120">
      <c r="A242" s="10" t="n"/>
      <c r="B242" s="10" t="n"/>
      <c r="C242" s="10" t="n"/>
      <c r="D242" s="10" t="n"/>
      <c r="E242" s="10" t="n"/>
      <c r="F242" s="10" t="n"/>
      <c r="G242" s="10" t="n"/>
      <c r="H242" s="10" t="n"/>
      <c r="I242" s="10" t="n"/>
      <c r="J242" s="10" t="n"/>
      <c r="K242" s="10" t="n"/>
      <c r="L242" s="10" t="n"/>
      <c r="M242" s="10" t="n"/>
      <c r="N242" s="10" t="n"/>
      <c r="O242" s="10" t="n"/>
      <c r="P242" s="10" t="n"/>
      <c r="Q242" s="10" t="n"/>
      <c r="R242" s="10" t="n"/>
      <c r="S242" s="10" t="n"/>
      <c r="T242" s="10" t="n"/>
      <c r="U242" s="10" t="n"/>
      <c r="V242" s="10" t="n"/>
      <c r="W242" s="10" t="n"/>
      <c r="X242" s="10" t="n"/>
      <c r="Y242" s="10" t="n"/>
      <c r="Z242" s="10" t="n"/>
      <c r="AA242" s="10" t="n"/>
      <c r="AB242" s="10" t="n"/>
      <c r="AC242" s="10" t="n"/>
      <c r="AD242" s="10" t="n"/>
      <c r="AE242" s="10" t="n"/>
      <c r="AF242" s="10" t="n"/>
      <c r="AG242" s="10" t="n"/>
      <c r="AH242" s="10" t="n"/>
      <c r="AI242" s="10" t="n"/>
    </row>
    <row r="243" ht="15.75" customHeight="1" s="120">
      <c r="A243" s="10" t="n"/>
      <c r="B243" s="10" t="n"/>
      <c r="C243" s="10" t="n"/>
      <c r="D243" s="10" t="n"/>
      <c r="E243" s="10" t="n"/>
      <c r="F243" s="10" t="n"/>
      <c r="G243" s="10" t="n"/>
      <c r="H243" s="10" t="n"/>
      <c r="I243" s="10" t="n"/>
      <c r="J243" s="10" t="n"/>
      <c r="K243" s="10" t="n"/>
      <c r="L243" s="10" t="n"/>
      <c r="M243" s="10" t="n"/>
      <c r="N243" s="10" t="n"/>
      <c r="O243" s="10" t="n"/>
      <c r="P243" s="10" t="n"/>
      <c r="Q243" s="10" t="n"/>
      <c r="R243" s="10" t="n"/>
      <c r="S243" s="10" t="n"/>
      <c r="T243" s="10" t="n"/>
      <c r="U243" s="10" t="n"/>
      <c r="V243" s="10" t="n"/>
      <c r="W243" s="10" t="n"/>
      <c r="X243" s="10" t="n"/>
      <c r="Y243" s="10" t="n"/>
      <c r="Z243" s="10" t="n"/>
      <c r="AA243" s="10" t="n"/>
      <c r="AB243" s="10" t="n"/>
      <c r="AC243" s="10" t="n"/>
      <c r="AD243" s="10" t="n"/>
      <c r="AE243" s="10" t="n"/>
      <c r="AF243" s="10" t="n"/>
      <c r="AG243" s="10" t="n"/>
      <c r="AH243" s="10" t="n"/>
      <c r="AI243" s="10" t="n"/>
    </row>
    <row r="244" ht="15.75" customHeight="1" s="120">
      <c r="A244" s="10" t="n"/>
      <c r="B244" s="10" t="n"/>
      <c r="C244" s="10" t="n"/>
      <c r="D244" s="10" t="n"/>
      <c r="E244" s="10" t="n"/>
      <c r="F244" s="10" t="n"/>
      <c r="G244" s="10" t="n"/>
      <c r="H244" s="10" t="n"/>
      <c r="I244" s="10" t="n"/>
      <c r="J244" s="10" t="n"/>
      <c r="K244" s="10" t="n"/>
      <c r="L244" s="10" t="n"/>
      <c r="M244" s="10" t="n"/>
      <c r="N244" s="10" t="n"/>
      <c r="O244" s="10" t="n"/>
      <c r="P244" s="10" t="n"/>
      <c r="Q244" s="10" t="n"/>
      <c r="R244" s="10" t="n"/>
      <c r="S244" s="10" t="n"/>
      <c r="T244" s="10" t="n"/>
      <c r="U244" s="10" t="n"/>
      <c r="V244" s="10" t="n"/>
      <c r="W244" s="10" t="n"/>
      <c r="X244" s="10" t="n"/>
      <c r="Y244" s="10" t="n"/>
      <c r="Z244" s="10" t="n"/>
      <c r="AA244" s="10" t="n"/>
      <c r="AB244" s="10" t="n"/>
      <c r="AC244" s="10" t="n"/>
      <c r="AD244" s="10" t="n"/>
      <c r="AE244" s="10" t="n"/>
      <c r="AF244" s="10" t="n"/>
      <c r="AG244" s="10" t="n"/>
      <c r="AH244" s="10" t="n"/>
      <c r="AI244" s="10" t="n"/>
    </row>
    <row r="245" ht="15.75" customHeight="1" s="120">
      <c r="A245" s="10" t="n"/>
      <c r="B245" s="10" t="n"/>
      <c r="C245" s="10" t="n"/>
      <c r="D245" s="10" t="n"/>
      <c r="E245" s="10" t="n"/>
      <c r="F245" s="10" t="n"/>
      <c r="G245" s="10" t="n"/>
      <c r="H245" s="10" t="n"/>
      <c r="I245" s="10" t="n"/>
      <c r="J245" s="10" t="n"/>
      <c r="K245" s="10" t="n"/>
      <c r="L245" s="10" t="n"/>
      <c r="M245" s="10" t="n"/>
      <c r="N245" s="10" t="n"/>
      <c r="O245" s="10" t="n"/>
      <c r="P245" s="10" t="n"/>
      <c r="Q245" s="10" t="n"/>
      <c r="R245" s="10" t="n"/>
      <c r="S245" s="10" t="n"/>
      <c r="T245" s="10" t="n"/>
      <c r="U245" s="10" t="n"/>
      <c r="V245" s="10" t="n"/>
      <c r="W245" s="10" t="n"/>
      <c r="X245" s="10" t="n"/>
      <c r="Y245" s="10" t="n"/>
      <c r="Z245" s="10" t="n"/>
      <c r="AA245" s="10" t="n"/>
      <c r="AB245" s="10" t="n"/>
      <c r="AC245" s="10" t="n"/>
      <c r="AD245" s="10" t="n"/>
      <c r="AE245" s="10" t="n"/>
      <c r="AF245" s="10" t="n"/>
      <c r="AG245" s="10" t="n"/>
      <c r="AH245" s="10" t="n"/>
      <c r="AI245" s="10" t="n"/>
    </row>
    <row r="246" ht="15.75" customHeight="1" s="120">
      <c r="A246" s="10" t="n"/>
      <c r="B246" s="10" t="n"/>
      <c r="C246" s="10" t="n"/>
      <c r="D246" s="10" t="n"/>
      <c r="E246" s="10" t="n"/>
      <c r="F246" s="10" t="n"/>
      <c r="G246" s="10" t="n"/>
      <c r="H246" s="10" t="n"/>
      <c r="I246" s="10" t="n"/>
      <c r="J246" s="10" t="n"/>
      <c r="K246" s="10" t="n"/>
      <c r="L246" s="10" t="n"/>
      <c r="M246" s="10" t="n"/>
      <c r="N246" s="10" t="n"/>
      <c r="O246" s="10" t="n"/>
      <c r="P246" s="10" t="n"/>
      <c r="Q246" s="10" t="n"/>
      <c r="R246" s="10" t="n"/>
      <c r="S246" s="10" t="n"/>
      <c r="T246" s="10" t="n"/>
      <c r="U246" s="10" t="n"/>
      <c r="V246" s="10" t="n"/>
      <c r="W246" s="10" t="n"/>
      <c r="X246" s="10" t="n"/>
      <c r="Y246" s="10" t="n"/>
      <c r="Z246" s="10" t="n"/>
      <c r="AA246" s="10" t="n"/>
      <c r="AB246" s="10" t="n"/>
      <c r="AC246" s="10" t="n"/>
      <c r="AD246" s="10" t="n"/>
      <c r="AE246" s="10" t="n"/>
      <c r="AF246" s="10" t="n"/>
      <c r="AG246" s="10" t="n"/>
      <c r="AH246" s="10" t="n"/>
      <c r="AI246" s="10" t="n"/>
    </row>
    <row r="247" ht="15.75" customHeight="1" s="120">
      <c r="A247" s="10" t="n"/>
      <c r="B247" s="10" t="n"/>
      <c r="C247" s="10" t="n"/>
      <c r="D247" s="10" t="n"/>
      <c r="E247" s="10" t="n"/>
      <c r="F247" s="10" t="n"/>
      <c r="G247" s="10" t="n"/>
      <c r="H247" s="10" t="n"/>
      <c r="I247" s="10" t="n"/>
      <c r="J247" s="10" t="n"/>
      <c r="K247" s="10" t="n"/>
      <c r="L247" s="10" t="n"/>
      <c r="M247" s="10" t="n"/>
      <c r="N247" s="10" t="n"/>
      <c r="O247" s="10" t="n"/>
      <c r="P247" s="10" t="n"/>
      <c r="Q247" s="10" t="n"/>
      <c r="R247" s="10" t="n"/>
      <c r="S247" s="10" t="n"/>
      <c r="T247" s="10" t="n"/>
      <c r="U247" s="10" t="n"/>
      <c r="V247" s="10" t="n"/>
      <c r="W247" s="10" t="n"/>
      <c r="X247" s="10" t="n"/>
      <c r="Y247" s="10" t="n"/>
      <c r="Z247" s="10" t="n"/>
      <c r="AA247" s="10" t="n"/>
      <c r="AB247" s="10" t="n"/>
      <c r="AC247" s="10" t="n"/>
      <c r="AD247" s="10" t="n"/>
      <c r="AE247" s="10" t="n"/>
      <c r="AF247" s="10" t="n"/>
      <c r="AG247" s="10" t="n"/>
      <c r="AH247" s="10" t="n"/>
      <c r="AI247" s="10" t="n"/>
    </row>
    <row r="248" ht="15.75" customHeight="1" s="120">
      <c r="A248" s="10" t="n"/>
      <c r="B248" s="10" t="n"/>
      <c r="C248" s="10" t="n"/>
      <c r="D248" s="10" t="n"/>
      <c r="E248" s="10" t="n"/>
      <c r="F248" s="10" t="n"/>
      <c r="G248" s="10" t="n"/>
      <c r="H248" s="10" t="n"/>
      <c r="I248" s="10" t="n"/>
      <c r="J248" s="10" t="n"/>
      <c r="K248" s="10" t="n"/>
      <c r="L248" s="10" t="n"/>
      <c r="M248" s="10" t="n"/>
      <c r="N248" s="10" t="n"/>
      <c r="O248" s="10" t="n"/>
      <c r="P248" s="10" t="n"/>
      <c r="Q248" s="10" t="n"/>
      <c r="R248" s="10" t="n"/>
      <c r="S248" s="10" t="n"/>
      <c r="T248" s="10" t="n"/>
      <c r="U248" s="10" t="n"/>
      <c r="V248" s="10" t="n"/>
      <c r="W248" s="10" t="n"/>
      <c r="X248" s="10" t="n"/>
      <c r="Y248" s="10" t="n"/>
      <c r="Z248" s="10" t="n"/>
      <c r="AA248" s="10" t="n"/>
      <c r="AB248" s="10" t="n"/>
      <c r="AC248" s="10" t="n"/>
      <c r="AD248" s="10" t="n"/>
      <c r="AE248" s="10" t="n"/>
      <c r="AF248" s="10" t="n"/>
      <c r="AG248" s="10" t="n"/>
      <c r="AH248" s="10" t="n"/>
      <c r="AI248" s="10" t="n"/>
    </row>
    <row r="249" ht="15.75" customHeight="1" s="120">
      <c r="A249" s="10" t="n"/>
      <c r="B249" s="10" t="n"/>
      <c r="C249" s="10" t="n"/>
      <c r="D249" s="10" t="n"/>
      <c r="E249" s="10" t="n"/>
      <c r="F249" s="10" t="n"/>
      <c r="G249" s="10" t="n"/>
      <c r="H249" s="10" t="n"/>
      <c r="I249" s="10" t="n"/>
      <c r="J249" s="10" t="n"/>
      <c r="K249" s="10" t="n"/>
      <c r="L249" s="10" t="n"/>
      <c r="M249" s="10" t="n"/>
      <c r="N249" s="10" t="n"/>
      <c r="O249" s="10" t="n"/>
      <c r="P249" s="10" t="n"/>
      <c r="Q249" s="10" t="n"/>
      <c r="R249" s="10" t="n"/>
      <c r="S249" s="10" t="n"/>
      <c r="T249" s="10" t="n"/>
      <c r="U249" s="10" t="n"/>
      <c r="V249" s="10" t="n"/>
      <c r="W249" s="10" t="n"/>
      <c r="X249" s="10" t="n"/>
      <c r="Y249" s="10" t="n"/>
      <c r="Z249" s="10" t="n"/>
      <c r="AA249" s="10" t="n"/>
      <c r="AB249" s="10" t="n"/>
      <c r="AC249" s="10" t="n"/>
      <c r="AD249" s="10" t="n"/>
      <c r="AE249" s="10" t="n"/>
      <c r="AF249" s="10" t="n"/>
      <c r="AG249" s="10" t="n"/>
      <c r="AH249" s="10" t="n"/>
      <c r="AI249" s="10" t="n"/>
    </row>
    <row r="250" ht="15.75" customHeight="1" s="120">
      <c r="A250" s="10" t="n"/>
      <c r="B250" s="10" t="n"/>
      <c r="C250" s="10" t="n"/>
      <c r="D250" s="10" t="n"/>
      <c r="E250" s="10" t="n"/>
      <c r="F250" s="10" t="n"/>
      <c r="G250" s="10" t="n"/>
      <c r="H250" s="10" t="n"/>
      <c r="I250" s="10" t="n"/>
      <c r="J250" s="10" t="n"/>
      <c r="K250" s="10" t="n"/>
      <c r="L250" s="10" t="n"/>
      <c r="M250" s="10" t="n"/>
      <c r="N250" s="10" t="n"/>
      <c r="O250" s="10" t="n"/>
      <c r="P250" s="10" t="n"/>
      <c r="Q250" s="10" t="n"/>
      <c r="R250" s="10" t="n"/>
      <c r="S250" s="10" t="n"/>
      <c r="T250" s="10" t="n"/>
      <c r="U250" s="10" t="n"/>
      <c r="V250" s="10" t="n"/>
      <c r="W250" s="10" t="n"/>
      <c r="X250" s="10" t="n"/>
      <c r="Y250" s="10" t="n"/>
      <c r="Z250" s="10" t="n"/>
      <c r="AA250" s="10" t="n"/>
      <c r="AB250" s="10" t="n"/>
      <c r="AC250" s="10" t="n"/>
      <c r="AD250" s="10" t="n"/>
      <c r="AE250" s="10" t="n"/>
      <c r="AF250" s="10" t="n"/>
      <c r="AG250" s="10" t="n"/>
      <c r="AH250" s="10" t="n"/>
      <c r="AI250" s="10" t="n"/>
    </row>
    <row r="251" ht="15.75" customHeight="1" s="120">
      <c r="A251" s="10" t="n"/>
      <c r="B251" s="10" t="n"/>
      <c r="C251" s="10" t="n"/>
      <c r="D251" s="10" t="n"/>
      <c r="E251" s="10" t="n"/>
      <c r="F251" s="10" t="n"/>
      <c r="G251" s="10" t="n"/>
      <c r="H251" s="10" t="n"/>
      <c r="I251" s="10" t="n"/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0" t="n"/>
      <c r="X251" s="10" t="n"/>
      <c r="Y251" s="10" t="n"/>
      <c r="Z251" s="10" t="n"/>
      <c r="AA251" s="10" t="n"/>
      <c r="AB251" s="10" t="n"/>
      <c r="AC251" s="10" t="n"/>
      <c r="AD251" s="10" t="n"/>
      <c r="AE251" s="10" t="n"/>
      <c r="AF251" s="10" t="n"/>
      <c r="AG251" s="10" t="n"/>
      <c r="AH251" s="10" t="n"/>
      <c r="AI251" s="10" t="n"/>
    </row>
    <row r="252" ht="15.75" customHeight="1" s="120">
      <c r="A252" s="10" t="n"/>
      <c r="B252" s="10" t="n"/>
      <c r="C252" s="10" t="n"/>
      <c r="D252" s="10" t="n"/>
      <c r="E252" s="10" t="n"/>
      <c r="F252" s="10" t="n"/>
      <c r="G252" s="10" t="n"/>
      <c r="H252" s="10" t="n"/>
      <c r="I252" s="10" t="n"/>
      <c r="J252" s="10" t="n"/>
      <c r="K252" s="10" t="n"/>
      <c r="L252" s="10" t="n"/>
      <c r="M252" s="10" t="n"/>
      <c r="N252" s="10" t="n"/>
      <c r="O252" s="10" t="n"/>
      <c r="P252" s="10" t="n"/>
      <c r="Q252" s="10" t="n"/>
      <c r="R252" s="10" t="n"/>
      <c r="S252" s="10" t="n"/>
      <c r="T252" s="10" t="n"/>
      <c r="U252" s="10" t="n"/>
      <c r="V252" s="10" t="n"/>
      <c r="W252" s="10" t="n"/>
      <c r="X252" s="10" t="n"/>
      <c r="Y252" s="10" t="n"/>
      <c r="Z252" s="10" t="n"/>
      <c r="AA252" s="10" t="n"/>
      <c r="AB252" s="10" t="n"/>
      <c r="AC252" s="10" t="n"/>
      <c r="AD252" s="10" t="n"/>
      <c r="AE252" s="10" t="n"/>
      <c r="AF252" s="10" t="n"/>
      <c r="AG252" s="10" t="n"/>
      <c r="AH252" s="10" t="n"/>
      <c r="AI252" s="10" t="n"/>
    </row>
    <row r="253" ht="15.75" customHeight="1" s="120">
      <c r="A253" s="10" t="n"/>
      <c r="B253" s="10" t="n"/>
      <c r="C253" s="10" t="n"/>
      <c r="D253" s="10" t="n"/>
      <c r="E253" s="10" t="n"/>
      <c r="F253" s="10" t="n"/>
      <c r="G253" s="10" t="n"/>
      <c r="H253" s="10" t="n"/>
      <c r="I253" s="10" t="n"/>
      <c r="J253" s="10" t="n"/>
      <c r="K253" s="10" t="n"/>
      <c r="L253" s="10" t="n"/>
      <c r="M253" s="10" t="n"/>
      <c r="N253" s="10" t="n"/>
      <c r="O253" s="10" t="n"/>
      <c r="P253" s="10" t="n"/>
      <c r="Q253" s="10" t="n"/>
      <c r="R253" s="10" t="n"/>
      <c r="S253" s="10" t="n"/>
      <c r="T253" s="10" t="n"/>
      <c r="U253" s="10" t="n"/>
      <c r="V253" s="10" t="n"/>
      <c r="W253" s="10" t="n"/>
      <c r="X253" s="10" t="n"/>
      <c r="Y253" s="10" t="n"/>
      <c r="Z253" s="10" t="n"/>
      <c r="AA253" s="10" t="n"/>
      <c r="AB253" s="10" t="n"/>
      <c r="AC253" s="10" t="n"/>
      <c r="AD253" s="10" t="n"/>
      <c r="AE253" s="10" t="n"/>
      <c r="AF253" s="10" t="n"/>
      <c r="AG253" s="10" t="n"/>
      <c r="AH253" s="10" t="n"/>
      <c r="AI253" s="10" t="n"/>
    </row>
    <row r="254" ht="15.75" customHeight="1" s="120">
      <c r="A254" s="10" t="n"/>
      <c r="B254" s="10" t="n"/>
      <c r="C254" s="10" t="n"/>
      <c r="D254" s="10" t="n"/>
      <c r="E254" s="10" t="n"/>
      <c r="F254" s="10" t="n"/>
      <c r="G254" s="10" t="n"/>
      <c r="H254" s="10" t="n"/>
      <c r="I254" s="10" t="n"/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0" t="n"/>
      <c r="X254" s="10" t="n"/>
      <c r="Y254" s="10" t="n"/>
      <c r="Z254" s="10" t="n"/>
      <c r="AA254" s="10" t="n"/>
      <c r="AB254" s="10" t="n"/>
      <c r="AC254" s="10" t="n"/>
      <c r="AD254" s="10" t="n"/>
      <c r="AE254" s="10" t="n"/>
      <c r="AF254" s="10" t="n"/>
      <c r="AG254" s="10" t="n"/>
      <c r="AH254" s="10" t="n"/>
      <c r="AI254" s="10" t="n"/>
    </row>
    <row r="255" ht="15.75" customHeight="1" s="120">
      <c r="A255" s="10" t="n"/>
      <c r="B255" s="10" t="n"/>
      <c r="C255" s="10" t="n"/>
      <c r="D255" s="10" t="n"/>
      <c r="E255" s="10" t="n"/>
      <c r="F255" s="10" t="n"/>
      <c r="G255" s="10" t="n"/>
      <c r="H255" s="10" t="n"/>
      <c r="I255" s="10" t="n"/>
      <c r="J255" s="10" t="n"/>
      <c r="K255" s="10" t="n"/>
      <c r="L255" s="10" t="n"/>
      <c r="M255" s="10" t="n"/>
      <c r="N255" s="10" t="n"/>
      <c r="O255" s="10" t="n"/>
      <c r="P255" s="10" t="n"/>
      <c r="Q255" s="10" t="n"/>
      <c r="R255" s="10" t="n"/>
      <c r="S255" s="10" t="n"/>
      <c r="T255" s="10" t="n"/>
      <c r="U255" s="10" t="n"/>
      <c r="V255" s="10" t="n"/>
      <c r="W255" s="10" t="n"/>
      <c r="X255" s="10" t="n"/>
      <c r="Y255" s="10" t="n"/>
      <c r="Z255" s="10" t="n"/>
      <c r="AA255" s="10" t="n"/>
      <c r="AB255" s="10" t="n"/>
      <c r="AC255" s="10" t="n"/>
      <c r="AD255" s="10" t="n"/>
      <c r="AE255" s="10" t="n"/>
      <c r="AF255" s="10" t="n"/>
      <c r="AG255" s="10" t="n"/>
      <c r="AH255" s="10" t="n"/>
      <c r="AI255" s="10" t="n"/>
    </row>
    <row r="256" ht="15.75" customHeight="1" s="120">
      <c r="A256" s="10" t="n"/>
      <c r="B256" s="10" t="n"/>
      <c r="C256" s="10" t="n"/>
      <c r="D256" s="10" t="n"/>
      <c r="E256" s="10" t="n"/>
      <c r="F256" s="10" t="n"/>
      <c r="G256" s="10" t="n"/>
      <c r="H256" s="10" t="n"/>
      <c r="I256" s="10" t="n"/>
      <c r="J256" s="10" t="n"/>
      <c r="K256" s="10" t="n"/>
      <c r="L256" s="10" t="n"/>
      <c r="M256" s="10" t="n"/>
      <c r="N256" s="10" t="n"/>
      <c r="O256" s="10" t="n"/>
      <c r="P256" s="10" t="n"/>
      <c r="Q256" s="10" t="n"/>
      <c r="R256" s="10" t="n"/>
      <c r="S256" s="10" t="n"/>
      <c r="T256" s="10" t="n"/>
      <c r="U256" s="10" t="n"/>
      <c r="V256" s="10" t="n"/>
      <c r="W256" s="10" t="n"/>
      <c r="X256" s="10" t="n"/>
      <c r="Y256" s="10" t="n"/>
      <c r="Z256" s="10" t="n"/>
      <c r="AA256" s="10" t="n"/>
      <c r="AB256" s="10" t="n"/>
      <c r="AC256" s="10" t="n"/>
      <c r="AD256" s="10" t="n"/>
      <c r="AE256" s="10" t="n"/>
      <c r="AF256" s="10" t="n"/>
      <c r="AG256" s="10" t="n"/>
      <c r="AH256" s="10" t="n"/>
      <c r="AI256" s="10" t="n"/>
    </row>
    <row r="257" ht="15.75" customHeight="1" s="120">
      <c r="A257" s="10" t="n"/>
      <c r="B257" s="10" t="n"/>
      <c r="C257" s="10" t="n"/>
      <c r="D257" s="10" t="n"/>
      <c r="E257" s="10" t="n"/>
      <c r="F257" s="10" t="n"/>
      <c r="G257" s="10" t="n"/>
      <c r="H257" s="10" t="n"/>
      <c r="I257" s="10" t="n"/>
      <c r="J257" s="10" t="n"/>
      <c r="K257" s="10" t="n"/>
      <c r="L257" s="10" t="n"/>
      <c r="M257" s="10" t="n"/>
      <c r="N257" s="10" t="n"/>
      <c r="O257" s="10" t="n"/>
      <c r="P257" s="10" t="n"/>
      <c r="Q257" s="10" t="n"/>
      <c r="R257" s="10" t="n"/>
      <c r="S257" s="10" t="n"/>
      <c r="T257" s="10" t="n"/>
      <c r="U257" s="10" t="n"/>
      <c r="V257" s="10" t="n"/>
      <c r="W257" s="10" t="n"/>
      <c r="X257" s="10" t="n"/>
      <c r="Y257" s="10" t="n"/>
      <c r="Z257" s="10" t="n"/>
      <c r="AA257" s="10" t="n"/>
      <c r="AB257" s="10" t="n"/>
      <c r="AC257" s="10" t="n"/>
      <c r="AD257" s="10" t="n"/>
      <c r="AE257" s="10" t="n"/>
      <c r="AF257" s="10" t="n"/>
      <c r="AG257" s="10" t="n"/>
      <c r="AH257" s="10" t="n"/>
      <c r="AI257" s="10" t="n"/>
    </row>
    <row r="258" ht="15.75" customHeight="1" s="120">
      <c r="A258" s="10" t="n"/>
      <c r="B258" s="10" t="n"/>
      <c r="C258" s="10" t="n"/>
      <c r="D258" s="10" t="n"/>
      <c r="E258" s="10" t="n"/>
      <c r="F258" s="10" t="n"/>
      <c r="G258" s="10" t="n"/>
      <c r="H258" s="10" t="n"/>
      <c r="I258" s="10" t="n"/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0" t="n"/>
      <c r="X258" s="10" t="n"/>
      <c r="Y258" s="10" t="n"/>
      <c r="Z258" s="10" t="n"/>
      <c r="AA258" s="10" t="n"/>
      <c r="AB258" s="10" t="n"/>
      <c r="AC258" s="10" t="n"/>
      <c r="AD258" s="10" t="n"/>
      <c r="AE258" s="10" t="n"/>
      <c r="AF258" s="10" t="n"/>
      <c r="AG258" s="10" t="n"/>
      <c r="AH258" s="10" t="n"/>
      <c r="AI258" s="10" t="n"/>
    </row>
    <row r="259" ht="15.75" customHeight="1" s="120">
      <c r="A259" s="10" t="n"/>
      <c r="B259" s="10" t="n"/>
      <c r="C259" s="10" t="n"/>
      <c r="D259" s="10" t="n"/>
      <c r="E259" s="10" t="n"/>
      <c r="F259" s="10" t="n"/>
      <c r="G259" s="10" t="n"/>
      <c r="H259" s="10" t="n"/>
      <c r="I259" s="10" t="n"/>
      <c r="J259" s="10" t="n"/>
      <c r="K259" s="10" t="n"/>
      <c r="L259" s="10" t="n"/>
      <c r="M259" s="10" t="n"/>
      <c r="N259" s="10" t="n"/>
      <c r="O259" s="10" t="n"/>
      <c r="P259" s="10" t="n"/>
      <c r="Q259" s="10" t="n"/>
      <c r="R259" s="10" t="n"/>
      <c r="S259" s="10" t="n"/>
      <c r="T259" s="10" t="n"/>
      <c r="U259" s="10" t="n"/>
      <c r="V259" s="10" t="n"/>
      <c r="W259" s="10" t="n"/>
      <c r="X259" s="10" t="n"/>
      <c r="Y259" s="10" t="n"/>
      <c r="Z259" s="10" t="n"/>
      <c r="AA259" s="10" t="n"/>
      <c r="AB259" s="10" t="n"/>
      <c r="AC259" s="10" t="n"/>
      <c r="AD259" s="10" t="n"/>
      <c r="AE259" s="10" t="n"/>
      <c r="AF259" s="10" t="n"/>
      <c r="AG259" s="10" t="n"/>
      <c r="AH259" s="10" t="n"/>
      <c r="AI259" s="10" t="n"/>
    </row>
    <row r="260" ht="15.75" customHeight="1" s="120">
      <c r="A260" s="10" t="n"/>
      <c r="B260" s="10" t="n"/>
      <c r="C260" s="10" t="n"/>
      <c r="D260" s="10" t="n"/>
      <c r="E260" s="10" t="n"/>
      <c r="F260" s="10" t="n"/>
      <c r="G260" s="10" t="n"/>
      <c r="H260" s="10" t="n"/>
      <c r="I260" s="10" t="n"/>
      <c r="J260" s="10" t="n"/>
      <c r="K260" s="10" t="n"/>
      <c r="L260" s="10" t="n"/>
      <c r="M260" s="10" t="n"/>
      <c r="N260" s="10" t="n"/>
      <c r="O260" s="10" t="n"/>
      <c r="P260" s="10" t="n"/>
      <c r="Q260" s="10" t="n"/>
      <c r="R260" s="10" t="n"/>
      <c r="S260" s="10" t="n"/>
      <c r="T260" s="10" t="n"/>
      <c r="U260" s="10" t="n"/>
      <c r="V260" s="10" t="n"/>
      <c r="W260" s="10" t="n"/>
      <c r="X260" s="10" t="n"/>
      <c r="Y260" s="10" t="n"/>
      <c r="Z260" s="10" t="n"/>
      <c r="AA260" s="10" t="n"/>
      <c r="AB260" s="10" t="n"/>
      <c r="AC260" s="10" t="n"/>
      <c r="AD260" s="10" t="n"/>
      <c r="AE260" s="10" t="n"/>
      <c r="AF260" s="10" t="n"/>
      <c r="AG260" s="10" t="n"/>
      <c r="AH260" s="10" t="n"/>
      <c r="AI260" s="10" t="n"/>
    </row>
    <row r="261" ht="15.75" customHeight="1" s="120">
      <c r="A261" s="10" t="n"/>
      <c r="B261" s="10" t="n"/>
      <c r="C261" s="10" t="n"/>
      <c r="D261" s="10" t="n"/>
      <c r="E261" s="10" t="n"/>
      <c r="F261" s="10" t="n"/>
      <c r="G261" s="10" t="n"/>
      <c r="H261" s="10" t="n"/>
      <c r="I261" s="10" t="n"/>
      <c r="J261" s="10" t="n"/>
      <c r="K261" s="10" t="n"/>
      <c r="L261" s="10" t="n"/>
      <c r="M261" s="10" t="n"/>
      <c r="N261" s="10" t="n"/>
      <c r="O261" s="10" t="n"/>
      <c r="P261" s="10" t="n"/>
      <c r="Q261" s="10" t="n"/>
      <c r="R261" s="10" t="n"/>
      <c r="S261" s="10" t="n"/>
      <c r="T261" s="10" t="n"/>
      <c r="U261" s="10" t="n"/>
      <c r="V261" s="10" t="n"/>
      <c r="W261" s="10" t="n"/>
      <c r="X261" s="10" t="n"/>
      <c r="Y261" s="10" t="n"/>
      <c r="Z261" s="10" t="n"/>
      <c r="AA261" s="10" t="n"/>
      <c r="AB261" s="10" t="n"/>
      <c r="AC261" s="10" t="n"/>
      <c r="AD261" s="10" t="n"/>
      <c r="AE261" s="10" t="n"/>
      <c r="AF261" s="10" t="n"/>
      <c r="AG261" s="10" t="n"/>
      <c r="AH261" s="10" t="n"/>
      <c r="AI261" s="10" t="n"/>
    </row>
    <row r="262" ht="15.75" customHeight="1" s="120">
      <c r="A262" s="10" t="n"/>
      <c r="B262" s="10" t="n"/>
      <c r="C262" s="10" t="n"/>
      <c r="D262" s="10" t="n"/>
      <c r="E262" s="10" t="n"/>
      <c r="F262" s="10" t="n"/>
      <c r="G262" s="10" t="n"/>
      <c r="H262" s="10" t="n"/>
      <c r="I262" s="10" t="n"/>
      <c r="J262" s="10" t="n"/>
      <c r="K262" s="10" t="n"/>
      <c r="L262" s="10" t="n"/>
      <c r="M262" s="10" t="n"/>
      <c r="N262" s="10" t="n"/>
      <c r="O262" s="10" t="n"/>
      <c r="P262" s="10" t="n"/>
      <c r="Q262" s="10" t="n"/>
      <c r="R262" s="10" t="n"/>
      <c r="S262" s="10" t="n"/>
      <c r="T262" s="10" t="n"/>
      <c r="U262" s="10" t="n"/>
      <c r="V262" s="10" t="n"/>
      <c r="W262" s="10" t="n"/>
      <c r="X262" s="10" t="n"/>
      <c r="Y262" s="10" t="n"/>
      <c r="Z262" s="10" t="n"/>
      <c r="AA262" s="10" t="n"/>
      <c r="AB262" s="10" t="n"/>
      <c r="AC262" s="10" t="n"/>
      <c r="AD262" s="10" t="n"/>
      <c r="AE262" s="10" t="n"/>
      <c r="AF262" s="10" t="n"/>
      <c r="AG262" s="10" t="n"/>
      <c r="AH262" s="10" t="n"/>
      <c r="AI262" s="10" t="n"/>
    </row>
    <row r="263" ht="15.75" customHeight="1" s="120">
      <c r="A263" s="10" t="n"/>
      <c r="B263" s="10" t="n"/>
      <c r="C263" s="10" t="n"/>
      <c r="D263" s="10" t="n"/>
      <c r="E263" s="10" t="n"/>
      <c r="F263" s="10" t="n"/>
      <c r="G263" s="10" t="n"/>
      <c r="H263" s="10" t="n"/>
      <c r="I263" s="10" t="n"/>
      <c r="J263" s="10" t="n"/>
      <c r="K263" s="10" t="n"/>
      <c r="L263" s="10" t="n"/>
      <c r="M263" s="10" t="n"/>
      <c r="N263" s="10" t="n"/>
      <c r="O263" s="10" t="n"/>
      <c r="P263" s="10" t="n"/>
      <c r="Q263" s="10" t="n"/>
      <c r="R263" s="10" t="n"/>
      <c r="S263" s="10" t="n"/>
      <c r="T263" s="10" t="n"/>
      <c r="U263" s="10" t="n"/>
      <c r="V263" s="10" t="n"/>
      <c r="W263" s="10" t="n"/>
      <c r="X263" s="10" t="n"/>
      <c r="Y263" s="10" t="n"/>
      <c r="Z263" s="10" t="n"/>
      <c r="AA263" s="10" t="n"/>
      <c r="AB263" s="10" t="n"/>
      <c r="AC263" s="10" t="n"/>
      <c r="AD263" s="10" t="n"/>
      <c r="AE263" s="10" t="n"/>
      <c r="AF263" s="10" t="n"/>
      <c r="AG263" s="10" t="n"/>
      <c r="AH263" s="10" t="n"/>
      <c r="AI263" s="10" t="n"/>
    </row>
    <row r="264" ht="15.75" customHeight="1" s="120">
      <c r="A264" s="10" t="n"/>
      <c r="B264" s="10" t="n"/>
      <c r="C264" s="10" t="n"/>
      <c r="D264" s="10" t="n"/>
      <c r="E264" s="10" t="n"/>
      <c r="F264" s="10" t="n"/>
      <c r="G264" s="10" t="n"/>
      <c r="H264" s="10" t="n"/>
      <c r="I264" s="10" t="n"/>
      <c r="J264" s="10" t="n"/>
      <c r="K264" s="10" t="n"/>
      <c r="L264" s="10" t="n"/>
      <c r="M264" s="10" t="n"/>
      <c r="N264" s="10" t="n"/>
      <c r="O264" s="10" t="n"/>
      <c r="P264" s="10" t="n"/>
      <c r="Q264" s="10" t="n"/>
      <c r="R264" s="10" t="n"/>
      <c r="S264" s="10" t="n"/>
      <c r="T264" s="10" t="n"/>
      <c r="U264" s="10" t="n"/>
      <c r="V264" s="10" t="n"/>
      <c r="W264" s="10" t="n"/>
      <c r="X264" s="10" t="n"/>
      <c r="Y264" s="10" t="n"/>
      <c r="Z264" s="10" t="n"/>
      <c r="AA264" s="10" t="n"/>
      <c r="AB264" s="10" t="n"/>
      <c r="AC264" s="10" t="n"/>
      <c r="AD264" s="10" t="n"/>
      <c r="AE264" s="10" t="n"/>
      <c r="AF264" s="10" t="n"/>
      <c r="AG264" s="10" t="n"/>
      <c r="AH264" s="10" t="n"/>
      <c r="AI264" s="10" t="n"/>
    </row>
    <row r="265" ht="15.75" customHeight="1" s="120">
      <c r="A265" s="10" t="n"/>
      <c r="B265" s="10" t="n"/>
      <c r="C265" s="10" t="n"/>
      <c r="D265" s="10" t="n"/>
      <c r="E265" s="10" t="n"/>
      <c r="F265" s="10" t="n"/>
      <c r="G265" s="10" t="n"/>
      <c r="H265" s="10" t="n"/>
      <c r="I265" s="10" t="n"/>
      <c r="J265" s="10" t="n"/>
      <c r="K265" s="10" t="n"/>
      <c r="L265" s="10" t="n"/>
      <c r="M265" s="10" t="n"/>
      <c r="N265" s="10" t="n"/>
      <c r="O265" s="10" t="n"/>
      <c r="P265" s="10" t="n"/>
      <c r="Q265" s="10" t="n"/>
      <c r="R265" s="10" t="n"/>
      <c r="S265" s="10" t="n"/>
      <c r="T265" s="10" t="n"/>
      <c r="U265" s="10" t="n"/>
      <c r="V265" s="10" t="n"/>
      <c r="W265" s="10" t="n"/>
      <c r="X265" s="10" t="n"/>
      <c r="Y265" s="10" t="n"/>
      <c r="Z265" s="10" t="n"/>
      <c r="AA265" s="10" t="n"/>
      <c r="AB265" s="10" t="n"/>
      <c r="AC265" s="10" t="n"/>
      <c r="AD265" s="10" t="n"/>
      <c r="AE265" s="10" t="n"/>
      <c r="AF265" s="10" t="n"/>
      <c r="AG265" s="10" t="n"/>
      <c r="AH265" s="10" t="n"/>
      <c r="AI265" s="10" t="n"/>
    </row>
    <row r="266" ht="15.75" customHeight="1" s="120">
      <c r="A266" s="10" t="n"/>
      <c r="B266" s="10" t="n"/>
      <c r="C266" s="10" t="n"/>
      <c r="D266" s="10" t="n"/>
      <c r="E266" s="10" t="n"/>
      <c r="F266" s="10" t="n"/>
      <c r="G266" s="10" t="n"/>
      <c r="H266" s="10" t="n"/>
      <c r="I266" s="10" t="n"/>
      <c r="J266" s="10" t="n"/>
      <c r="K266" s="10" t="n"/>
      <c r="L266" s="10" t="n"/>
      <c r="M266" s="10" t="n"/>
      <c r="N266" s="10" t="n"/>
      <c r="O266" s="10" t="n"/>
      <c r="P266" s="10" t="n"/>
      <c r="Q266" s="10" t="n"/>
      <c r="R266" s="10" t="n"/>
      <c r="S266" s="10" t="n"/>
      <c r="T266" s="10" t="n"/>
      <c r="U266" s="10" t="n"/>
      <c r="V266" s="10" t="n"/>
      <c r="W266" s="10" t="n"/>
      <c r="X266" s="10" t="n"/>
      <c r="Y266" s="10" t="n"/>
      <c r="Z266" s="10" t="n"/>
      <c r="AA266" s="10" t="n"/>
      <c r="AB266" s="10" t="n"/>
      <c r="AC266" s="10" t="n"/>
      <c r="AD266" s="10" t="n"/>
      <c r="AE266" s="10" t="n"/>
      <c r="AF266" s="10" t="n"/>
      <c r="AG266" s="10" t="n"/>
      <c r="AH266" s="10" t="n"/>
      <c r="AI266" s="10" t="n"/>
    </row>
    <row r="267" ht="15.75" customHeight="1" s="120">
      <c r="A267" s="10" t="n"/>
      <c r="B267" s="10" t="n"/>
      <c r="C267" s="10" t="n"/>
      <c r="D267" s="10" t="n"/>
      <c r="E267" s="10" t="n"/>
      <c r="F267" s="10" t="n"/>
      <c r="G267" s="10" t="n"/>
      <c r="H267" s="10" t="n"/>
      <c r="I267" s="10" t="n"/>
      <c r="J267" s="10" t="n"/>
      <c r="K267" s="10" t="n"/>
      <c r="L267" s="10" t="n"/>
      <c r="M267" s="10" t="n"/>
      <c r="N267" s="10" t="n"/>
      <c r="O267" s="10" t="n"/>
      <c r="P267" s="10" t="n"/>
      <c r="Q267" s="10" t="n"/>
      <c r="R267" s="10" t="n"/>
      <c r="S267" s="10" t="n"/>
      <c r="T267" s="10" t="n"/>
      <c r="U267" s="10" t="n"/>
      <c r="V267" s="10" t="n"/>
      <c r="W267" s="10" t="n"/>
      <c r="X267" s="10" t="n"/>
      <c r="Y267" s="10" t="n"/>
      <c r="Z267" s="10" t="n"/>
      <c r="AA267" s="10" t="n"/>
      <c r="AB267" s="10" t="n"/>
      <c r="AC267" s="10" t="n"/>
      <c r="AD267" s="10" t="n"/>
      <c r="AE267" s="10" t="n"/>
      <c r="AF267" s="10" t="n"/>
      <c r="AG267" s="10" t="n"/>
      <c r="AH267" s="10" t="n"/>
      <c r="AI267" s="10" t="n"/>
    </row>
    <row r="268" ht="15.75" customHeight="1" s="120">
      <c r="A268" s="10" t="n"/>
      <c r="B268" s="10" t="n"/>
      <c r="C268" s="10" t="n"/>
      <c r="D268" s="10" t="n"/>
      <c r="E268" s="10" t="n"/>
      <c r="F268" s="10" t="n"/>
      <c r="G268" s="10" t="n"/>
      <c r="H268" s="10" t="n"/>
      <c r="I268" s="10" t="n"/>
      <c r="J268" s="10" t="n"/>
      <c r="K268" s="10" t="n"/>
      <c r="L268" s="10" t="n"/>
      <c r="M268" s="10" t="n"/>
      <c r="N268" s="10" t="n"/>
      <c r="O268" s="10" t="n"/>
      <c r="P268" s="10" t="n"/>
      <c r="Q268" s="10" t="n"/>
      <c r="R268" s="10" t="n"/>
      <c r="S268" s="10" t="n"/>
      <c r="T268" s="10" t="n"/>
      <c r="U268" s="10" t="n"/>
      <c r="V268" s="10" t="n"/>
      <c r="W268" s="10" t="n"/>
      <c r="X268" s="10" t="n"/>
      <c r="Y268" s="10" t="n"/>
      <c r="Z268" s="10" t="n"/>
      <c r="AA268" s="10" t="n"/>
      <c r="AB268" s="10" t="n"/>
      <c r="AC268" s="10" t="n"/>
      <c r="AD268" s="10" t="n"/>
      <c r="AE268" s="10" t="n"/>
      <c r="AF268" s="10" t="n"/>
      <c r="AG268" s="10" t="n"/>
      <c r="AH268" s="10" t="n"/>
      <c r="AI268" s="10" t="n"/>
    </row>
    <row r="269" ht="15.75" customHeight="1" s="120">
      <c r="A269" s="10" t="n"/>
      <c r="B269" s="10" t="n"/>
      <c r="C269" s="10" t="n"/>
      <c r="D269" s="10" t="n"/>
      <c r="E269" s="10" t="n"/>
      <c r="F269" s="10" t="n"/>
      <c r="G269" s="10" t="n"/>
      <c r="H269" s="10" t="n"/>
      <c r="I269" s="10" t="n"/>
      <c r="J269" s="10" t="n"/>
      <c r="K269" s="10" t="n"/>
      <c r="L269" s="10" t="n"/>
      <c r="M269" s="10" t="n"/>
      <c r="N269" s="10" t="n"/>
      <c r="O269" s="10" t="n"/>
      <c r="P269" s="10" t="n"/>
      <c r="Q269" s="10" t="n"/>
      <c r="R269" s="10" t="n"/>
      <c r="S269" s="10" t="n"/>
      <c r="T269" s="10" t="n"/>
      <c r="U269" s="10" t="n"/>
      <c r="V269" s="10" t="n"/>
      <c r="W269" s="10" t="n"/>
      <c r="X269" s="10" t="n"/>
      <c r="Y269" s="10" t="n"/>
      <c r="Z269" s="10" t="n"/>
      <c r="AA269" s="10" t="n"/>
      <c r="AB269" s="10" t="n"/>
      <c r="AC269" s="10" t="n"/>
      <c r="AD269" s="10" t="n"/>
      <c r="AE269" s="10" t="n"/>
      <c r="AF269" s="10" t="n"/>
      <c r="AG269" s="10" t="n"/>
      <c r="AH269" s="10" t="n"/>
      <c r="AI269" s="10" t="n"/>
    </row>
    <row r="270" ht="15.75" customHeight="1" s="120">
      <c r="A270" s="10" t="n"/>
      <c r="B270" s="10" t="n"/>
      <c r="C270" s="10" t="n"/>
      <c r="D270" s="10" t="n"/>
      <c r="E270" s="10" t="n"/>
      <c r="F270" s="10" t="n"/>
      <c r="G270" s="10" t="n"/>
      <c r="H270" s="10" t="n"/>
      <c r="I270" s="10" t="n"/>
      <c r="J270" s="10" t="n"/>
      <c r="K270" s="10" t="n"/>
      <c r="L270" s="10" t="n"/>
      <c r="M270" s="10" t="n"/>
      <c r="N270" s="10" t="n"/>
      <c r="O270" s="10" t="n"/>
      <c r="P270" s="10" t="n"/>
      <c r="Q270" s="10" t="n"/>
      <c r="R270" s="10" t="n"/>
      <c r="S270" s="10" t="n"/>
      <c r="T270" s="10" t="n"/>
      <c r="U270" s="10" t="n"/>
      <c r="V270" s="10" t="n"/>
      <c r="W270" s="10" t="n"/>
      <c r="X270" s="10" t="n"/>
      <c r="Y270" s="10" t="n"/>
      <c r="Z270" s="10" t="n"/>
      <c r="AA270" s="10" t="n"/>
      <c r="AB270" s="10" t="n"/>
      <c r="AC270" s="10" t="n"/>
      <c r="AD270" s="10" t="n"/>
      <c r="AE270" s="10" t="n"/>
      <c r="AF270" s="10" t="n"/>
      <c r="AG270" s="10" t="n"/>
      <c r="AH270" s="10" t="n"/>
      <c r="AI270" s="10" t="n"/>
    </row>
    <row r="271" ht="15.75" customHeight="1" s="120">
      <c r="A271" s="10" t="n"/>
      <c r="B271" s="10" t="n"/>
      <c r="C271" s="10" t="n"/>
      <c r="D271" s="10" t="n"/>
      <c r="E271" s="10" t="n"/>
      <c r="F271" s="10" t="n"/>
      <c r="G271" s="10" t="n"/>
      <c r="H271" s="10" t="n"/>
      <c r="I271" s="10" t="n"/>
      <c r="J271" s="10" t="n"/>
      <c r="K271" s="10" t="n"/>
      <c r="L271" s="10" t="n"/>
      <c r="M271" s="10" t="n"/>
      <c r="N271" s="10" t="n"/>
      <c r="O271" s="10" t="n"/>
      <c r="P271" s="10" t="n"/>
      <c r="Q271" s="10" t="n"/>
      <c r="R271" s="10" t="n"/>
      <c r="S271" s="10" t="n"/>
      <c r="T271" s="10" t="n"/>
      <c r="U271" s="10" t="n"/>
      <c r="V271" s="10" t="n"/>
      <c r="W271" s="10" t="n"/>
      <c r="X271" s="10" t="n"/>
      <c r="Y271" s="10" t="n"/>
      <c r="Z271" s="10" t="n"/>
      <c r="AA271" s="10" t="n"/>
      <c r="AB271" s="10" t="n"/>
      <c r="AC271" s="10" t="n"/>
      <c r="AD271" s="10" t="n"/>
      <c r="AE271" s="10" t="n"/>
      <c r="AF271" s="10" t="n"/>
      <c r="AG271" s="10" t="n"/>
      <c r="AH271" s="10" t="n"/>
      <c r="AI271" s="10" t="n"/>
    </row>
    <row r="272" ht="15.75" customHeight="1" s="120">
      <c r="A272" s="10" t="n"/>
      <c r="B272" s="10" t="n"/>
      <c r="C272" s="10" t="n"/>
      <c r="D272" s="10" t="n"/>
      <c r="E272" s="10" t="n"/>
      <c r="F272" s="10" t="n"/>
      <c r="G272" s="10" t="n"/>
      <c r="H272" s="10" t="n"/>
      <c r="I272" s="10" t="n"/>
      <c r="J272" s="10" t="n"/>
      <c r="K272" s="10" t="n"/>
      <c r="L272" s="10" t="n"/>
      <c r="M272" s="10" t="n"/>
      <c r="N272" s="10" t="n"/>
      <c r="O272" s="10" t="n"/>
      <c r="P272" s="10" t="n"/>
      <c r="Q272" s="10" t="n"/>
      <c r="R272" s="10" t="n"/>
      <c r="S272" s="10" t="n"/>
      <c r="T272" s="10" t="n"/>
      <c r="U272" s="10" t="n"/>
      <c r="V272" s="10" t="n"/>
      <c r="W272" s="10" t="n"/>
      <c r="X272" s="10" t="n"/>
      <c r="Y272" s="10" t="n"/>
      <c r="Z272" s="10" t="n"/>
      <c r="AA272" s="10" t="n"/>
      <c r="AB272" s="10" t="n"/>
      <c r="AC272" s="10" t="n"/>
      <c r="AD272" s="10" t="n"/>
      <c r="AE272" s="10" t="n"/>
      <c r="AF272" s="10" t="n"/>
      <c r="AG272" s="10" t="n"/>
      <c r="AH272" s="10" t="n"/>
      <c r="AI272" s="10" t="n"/>
    </row>
    <row r="273" ht="15.75" customHeight="1" s="120">
      <c r="A273" s="10" t="n"/>
      <c r="B273" s="10" t="n"/>
      <c r="C273" s="10" t="n"/>
      <c r="D273" s="10" t="n"/>
      <c r="E273" s="10" t="n"/>
      <c r="F273" s="10" t="n"/>
      <c r="G273" s="10" t="n"/>
      <c r="H273" s="10" t="n"/>
      <c r="I273" s="10" t="n"/>
      <c r="J273" s="10" t="n"/>
      <c r="K273" s="10" t="n"/>
      <c r="L273" s="10" t="n"/>
      <c r="M273" s="10" t="n"/>
      <c r="N273" s="10" t="n"/>
      <c r="O273" s="10" t="n"/>
      <c r="P273" s="10" t="n"/>
      <c r="Q273" s="10" t="n"/>
      <c r="R273" s="10" t="n"/>
      <c r="S273" s="10" t="n"/>
      <c r="T273" s="10" t="n"/>
      <c r="U273" s="10" t="n"/>
      <c r="V273" s="10" t="n"/>
      <c r="W273" s="10" t="n"/>
      <c r="X273" s="10" t="n"/>
      <c r="Y273" s="10" t="n"/>
      <c r="Z273" s="10" t="n"/>
      <c r="AA273" s="10" t="n"/>
      <c r="AB273" s="10" t="n"/>
      <c r="AC273" s="10" t="n"/>
      <c r="AD273" s="10" t="n"/>
      <c r="AE273" s="10" t="n"/>
      <c r="AF273" s="10" t="n"/>
      <c r="AG273" s="10" t="n"/>
      <c r="AH273" s="10" t="n"/>
      <c r="AI273" s="10" t="n"/>
    </row>
    <row r="274" ht="15.75" customHeight="1" s="120">
      <c r="A274" s="10" t="n"/>
      <c r="B274" s="10" t="n"/>
      <c r="C274" s="10" t="n"/>
      <c r="D274" s="10" t="n"/>
      <c r="E274" s="10" t="n"/>
      <c r="F274" s="10" t="n"/>
      <c r="G274" s="10" t="n"/>
      <c r="H274" s="10" t="n"/>
      <c r="I274" s="10" t="n"/>
      <c r="J274" s="10" t="n"/>
      <c r="K274" s="10" t="n"/>
      <c r="L274" s="10" t="n"/>
      <c r="M274" s="10" t="n"/>
      <c r="N274" s="10" t="n"/>
      <c r="O274" s="10" t="n"/>
      <c r="P274" s="10" t="n"/>
      <c r="Q274" s="10" t="n"/>
      <c r="R274" s="10" t="n"/>
      <c r="S274" s="10" t="n"/>
      <c r="T274" s="10" t="n"/>
      <c r="U274" s="10" t="n"/>
      <c r="V274" s="10" t="n"/>
      <c r="W274" s="10" t="n"/>
      <c r="X274" s="10" t="n"/>
      <c r="Y274" s="10" t="n"/>
      <c r="Z274" s="10" t="n"/>
      <c r="AA274" s="10" t="n"/>
      <c r="AB274" s="10" t="n"/>
      <c r="AC274" s="10" t="n"/>
      <c r="AD274" s="10" t="n"/>
      <c r="AE274" s="10" t="n"/>
      <c r="AF274" s="10" t="n"/>
      <c r="AG274" s="10" t="n"/>
      <c r="AH274" s="10" t="n"/>
      <c r="AI274" s="10" t="n"/>
    </row>
    <row r="275" ht="15.75" customHeight="1" s="120">
      <c r="A275" s="10" t="n"/>
      <c r="B275" s="10" t="n"/>
      <c r="C275" s="10" t="n"/>
      <c r="D275" s="10" t="n"/>
      <c r="E275" s="10" t="n"/>
      <c r="F275" s="10" t="n"/>
      <c r="G275" s="10" t="n"/>
      <c r="H275" s="10" t="n"/>
      <c r="I275" s="10" t="n"/>
      <c r="J275" s="10" t="n"/>
      <c r="K275" s="10" t="n"/>
      <c r="L275" s="10" t="n"/>
      <c r="M275" s="10" t="n"/>
      <c r="N275" s="10" t="n"/>
      <c r="O275" s="10" t="n"/>
      <c r="P275" s="10" t="n"/>
      <c r="Q275" s="10" t="n"/>
      <c r="R275" s="10" t="n"/>
      <c r="S275" s="10" t="n"/>
      <c r="T275" s="10" t="n"/>
      <c r="U275" s="10" t="n"/>
      <c r="V275" s="10" t="n"/>
      <c r="W275" s="10" t="n"/>
      <c r="X275" s="10" t="n"/>
      <c r="Y275" s="10" t="n"/>
      <c r="Z275" s="10" t="n"/>
      <c r="AA275" s="10" t="n"/>
      <c r="AB275" s="10" t="n"/>
      <c r="AC275" s="10" t="n"/>
      <c r="AD275" s="10" t="n"/>
      <c r="AE275" s="10" t="n"/>
      <c r="AF275" s="10" t="n"/>
      <c r="AG275" s="10" t="n"/>
      <c r="AH275" s="10" t="n"/>
      <c r="AI275" s="10" t="n"/>
    </row>
    <row r="276" ht="15.75" customHeight="1" s="120">
      <c r="A276" s="10" t="n"/>
      <c r="B276" s="10" t="n"/>
      <c r="C276" s="10" t="n"/>
      <c r="D276" s="10" t="n"/>
      <c r="E276" s="10" t="n"/>
      <c r="F276" s="10" t="n"/>
      <c r="G276" s="10" t="n"/>
      <c r="H276" s="10" t="n"/>
      <c r="I276" s="10" t="n"/>
      <c r="J276" s="10" t="n"/>
      <c r="K276" s="10" t="n"/>
      <c r="L276" s="10" t="n"/>
      <c r="M276" s="10" t="n"/>
      <c r="N276" s="10" t="n"/>
      <c r="O276" s="10" t="n"/>
      <c r="P276" s="10" t="n"/>
      <c r="Q276" s="10" t="n"/>
      <c r="R276" s="10" t="n"/>
      <c r="S276" s="10" t="n"/>
      <c r="T276" s="10" t="n"/>
      <c r="U276" s="10" t="n"/>
      <c r="V276" s="10" t="n"/>
      <c r="W276" s="10" t="n"/>
      <c r="X276" s="10" t="n"/>
      <c r="Y276" s="10" t="n"/>
      <c r="Z276" s="10" t="n"/>
      <c r="AA276" s="10" t="n"/>
      <c r="AB276" s="10" t="n"/>
      <c r="AC276" s="10" t="n"/>
      <c r="AD276" s="10" t="n"/>
      <c r="AE276" s="10" t="n"/>
      <c r="AF276" s="10" t="n"/>
      <c r="AG276" s="10" t="n"/>
      <c r="AH276" s="10" t="n"/>
      <c r="AI276" s="10" t="n"/>
    </row>
    <row r="277" ht="15.75" customHeight="1" s="120">
      <c r="A277" s="10" t="n"/>
      <c r="B277" s="10" t="n"/>
      <c r="C277" s="10" t="n"/>
      <c r="D277" s="10" t="n"/>
      <c r="E277" s="10" t="n"/>
      <c r="F277" s="10" t="n"/>
      <c r="G277" s="10" t="n"/>
      <c r="H277" s="10" t="n"/>
      <c r="I277" s="10" t="n"/>
      <c r="J277" s="10" t="n"/>
      <c r="K277" s="10" t="n"/>
      <c r="L277" s="10" t="n"/>
      <c r="M277" s="10" t="n"/>
      <c r="N277" s="10" t="n"/>
      <c r="O277" s="10" t="n"/>
      <c r="P277" s="10" t="n"/>
      <c r="Q277" s="10" t="n"/>
      <c r="R277" s="10" t="n"/>
      <c r="S277" s="10" t="n"/>
      <c r="T277" s="10" t="n"/>
      <c r="U277" s="10" t="n"/>
      <c r="V277" s="10" t="n"/>
      <c r="W277" s="10" t="n"/>
      <c r="X277" s="10" t="n"/>
      <c r="Y277" s="10" t="n"/>
      <c r="Z277" s="10" t="n"/>
      <c r="AA277" s="10" t="n"/>
      <c r="AB277" s="10" t="n"/>
      <c r="AC277" s="10" t="n"/>
      <c r="AD277" s="10" t="n"/>
      <c r="AE277" s="10" t="n"/>
      <c r="AF277" s="10" t="n"/>
      <c r="AG277" s="10" t="n"/>
      <c r="AH277" s="10" t="n"/>
      <c r="AI277" s="10" t="n"/>
    </row>
    <row r="278" ht="15.75" customHeight="1" s="120">
      <c r="A278" s="10" t="n"/>
      <c r="B278" s="10" t="n"/>
      <c r="C278" s="10" t="n"/>
      <c r="D278" s="10" t="n"/>
      <c r="E278" s="10" t="n"/>
      <c r="F278" s="10" t="n"/>
      <c r="G278" s="10" t="n"/>
      <c r="H278" s="10" t="n"/>
      <c r="I278" s="10" t="n"/>
      <c r="J278" s="10" t="n"/>
      <c r="K278" s="10" t="n"/>
      <c r="L278" s="10" t="n"/>
      <c r="M278" s="10" t="n"/>
      <c r="N278" s="10" t="n"/>
      <c r="O278" s="10" t="n"/>
      <c r="P278" s="10" t="n"/>
      <c r="Q278" s="10" t="n"/>
      <c r="R278" s="10" t="n"/>
      <c r="S278" s="10" t="n"/>
      <c r="T278" s="10" t="n"/>
      <c r="U278" s="10" t="n"/>
      <c r="V278" s="10" t="n"/>
      <c r="W278" s="10" t="n"/>
      <c r="X278" s="10" t="n"/>
      <c r="Y278" s="10" t="n"/>
      <c r="Z278" s="10" t="n"/>
      <c r="AA278" s="10" t="n"/>
      <c r="AB278" s="10" t="n"/>
      <c r="AC278" s="10" t="n"/>
      <c r="AD278" s="10" t="n"/>
      <c r="AE278" s="10" t="n"/>
      <c r="AF278" s="10" t="n"/>
      <c r="AG278" s="10" t="n"/>
      <c r="AH278" s="10" t="n"/>
      <c r="AI278" s="10" t="n"/>
    </row>
    <row r="279" ht="15.75" customHeight="1" s="120">
      <c r="A279" s="10" t="n"/>
      <c r="B279" s="10" t="n"/>
      <c r="C279" s="10" t="n"/>
      <c r="D279" s="10" t="n"/>
      <c r="E279" s="10" t="n"/>
      <c r="F279" s="10" t="n"/>
      <c r="G279" s="10" t="n"/>
      <c r="H279" s="10" t="n"/>
      <c r="I279" s="10" t="n"/>
      <c r="J279" s="10" t="n"/>
      <c r="K279" s="10" t="n"/>
      <c r="L279" s="10" t="n"/>
      <c r="M279" s="10" t="n"/>
      <c r="N279" s="10" t="n"/>
      <c r="O279" s="10" t="n"/>
      <c r="P279" s="10" t="n"/>
      <c r="Q279" s="10" t="n"/>
      <c r="R279" s="10" t="n"/>
      <c r="S279" s="10" t="n"/>
      <c r="T279" s="10" t="n"/>
      <c r="U279" s="10" t="n"/>
      <c r="V279" s="10" t="n"/>
      <c r="W279" s="10" t="n"/>
      <c r="X279" s="10" t="n"/>
      <c r="Y279" s="10" t="n"/>
      <c r="Z279" s="10" t="n"/>
      <c r="AA279" s="10" t="n"/>
      <c r="AB279" s="10" t="n"/>
      <c r="AC279" s="10" t="n"/>
      <c r="AD279" s="10" t="n"/>
      <c r="AE279" s="10" t="n"/>
      <c r="AF279" s="10" t="n"/>
      <c r="AG279" s="10" t="n"/>
      <c r="AH279" s="10" t="n"/>
      <c r="AI279" s="10" t="n"/>
    </row>
    <row r="280" ht="15.75" customHeight="1" s="120">
      <c r="A280" s="10" t="n"/>
      <c r="B280" s="10" t="n"/>
      <c r="C280" s="10" t="n"/>
      <c r="D280" s="10" t="n"/>
      <c r="E280" s="10" t="n"/>
      <c r="F280" s="10" t="n"/>
      <c r="G280" s="10" t="n"/>
      <c r="H280" s="10" t="n"/>
      <c r="I280" s="10" t="n"/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0" t="n"/>
      <c r="X280" s="10" t="n"/>
      <c r="Y280" s="10" t="n"/>
      <c r="Z280" s="10" t="n"/>
      <c r="AA280" s="10" t="n"/>
      <c r="AB280" s="10" t="n"/>
      <c r="AC280" s="10" t="n"/>
      <c r="AD280" s="10" t="n"/>
      <c r="AE280" s="10" t="n"/>
      <c r="AF280" s="10" t="n"/>
      <c r="AG280" s="10" t="n"/>
      <c r="AH280" s="10" t="n"/>
      <c r="AI280" s="10" t="n"/>
    </row>
    <row r="281" ht="15.75" customHeight="1" s="120">
      <c r="A281" s="10" t="n"/>
      <c r="B281" s="10" t="n"/>
      <c r="C281" s="10" t="n"/>
      <c r="D281" s="10" t="n"/>
      <c r="E281" s="10" t="n"/>
      <c r="F281" s="10" t="n"/>
      <c r="G281" s="10" t="n"/>
      <c r="H281" s="10" t="n"/>
      <c r="I281" s="10" t="n"/>
      <c r="J281" s="10" t="n"/>
      <c r="K281" s="10" t="n"/>
      <c r="L281" s="10" t="n"/>
      <c r="M281" s="10" t="n"/>
      <c r="N281" s="10" t="n"/>
      <c r="O281" s="10" t="n"/>
      <c r="P281" s="10" t="n"/>
      <c r="Q281" s="10" t="n"/>
      <c r="R281" s="10" t="n"/>
      <c r="S281" s="10" t="n"/>
      <c r="T281" s="10" t="n"/>
      <c r="U281" s="10" t="n"/>
      <c r="V281" s="10" t="n"/>
      <c r="W281" s="10" t="n"/>
      <c r="X281" s="10" t="n"/>
      <c r="Y281" s="10" t="n"/>
      <c r="Z281" s="10" t="n"/>
      <c r="AA281" s="10" t="n"/>
      <c r="AB281" s="10" t="n"/>
      <c r="AC281" s="10" t="n"/>
      <c r="AD281" s="10" t="n"/>
      <c r="AE281" s="10" t="n"/>
      <c r="AF281" s="10" t="n"/>
      <c r="AG281" s="10" t="n"/>
      <c r="AH281" s="10" t="n"/>
      <c r="AI281" s="10" t="n"/>
    </row>
    <row r="282" ht="15.75" customHeight="1" s="120">
      <c r="A282" s="10" t="n"/>
      <c r="B282" s="10" t="n"/>
      <c r="C282" s="10" t="n"/>
      <c r="D282" s="10" t="n"/>
      <c r="E282" s="10" t="n"/>
      <c r="F282" s="10" t="n"/>
      <c r="G282" s="10" t="n"/>
      <c r="H282" s="10" t="n"/>
      <c r="I282" s="10" t="n"/>
      <c r="J282" s="10" t="n"/>
      <c r="K282" s="10" t="n"/>
      <c r="L282" s="10" t="n"/>
      <c r="M282" s="10" t="n"/>
      <c r="N282" s="10" t="n"/>
      <c r="O282" s="10" t="n"/>
      <c r="P282" s="10" t="n"/>
      <c r="Q282" s="10" t="n"/>
      <c r="R282" s="10" t="n"/>
      <c r="S282" s="10" t="n"/>
      <c r="T282" s="10" t="n"/>
      <c r="U282" s="10" t="n"/>
      <c r="V282" s="10" t="n"/>
      <c r="W282" s="10" t="n"/>
      <c r="X282" s="10" t="n"/>
      <c r="Y282" s="10" t="n"/>
      <c r="Z282" s="10" t="n"/>
      <c r="AA282" s="10" t="n"/>
      <c r="AB282" s="10" t="n"/>
      <c r="AC282" s="10" t="n"/>
      <c r="AD282" s="10" t="n"/>
      <c r="AE282" s="10" t="n"/>
      <c r="AF282" s="10" t="n"/>
      <c r="AG282" s="10" t="n"/>
      <c r="AH282" s="10" t="n"/>
      <c r="AI282" s="10" t="n"/>
    </row>
    <row r="283" ht="15.75" customHeight="1" s="120">
      <c r="A283" s="10" t="n"/>
      <c r="B283" s="10" t="n"/>
      <c r="C283" s="10" t="n"/>
      <c r="D283" s="10" t="n"/>
      <c r="E283" s="10" t="n"/>
      <c r="F283" s="10" t="n"/>
      <c r="G283" s="10" t="n"/>
      <c r="H283" s="10" t="n"/>
      <c r="I283" s="10" t="n"/>
      <c r="J283" s="10" t="n"/>
      <c r="K283" s="10" t="n"/>
      <c r="L283" s="10" t="n"/>
      <c r="M283" s="10" t="n"/>
      <c r="N283" s="10" t="n"/>
      <c r="O283" s="10" t="n"/>
      <c r="P283" s="10" t="n"/>
      <c r="Q283" s="10" t="n"/>
      <c r="R283" s="10" t="n"/>
      <c r="S283" s="10" t="n"/>
      <c r="T283" s="10" t="n"/>
      <c r="U283" s="10" t="n"/>
      <c r="V283" s="10" t="n"/>
      <c r="W283" s="10" t="n"/>
      <c r="X283" s="10" t="n"/>
      <c r="Y283" s="10" t="n"/>
      <c r="Z283" s="10" t="n"/>
      <c r="AA283" s="10" t="n"/>
      <c r="AB283" s="10" t="n"/>
      <c r="AC283" s="10" t="n"/>
      <c r="AD283" s="10" t="n"/>
      <c r="AE283" s="10" t="n"/>
      <c r="AF283" s="10" t="n"/>
      <c r="AG283" s="10" t="n"/>
      <c r="AH283" s="10" t="n"/>
      <c r="AI283" s="10" t="n"/>
    </row>
    <row r="284" ht="15.75" customHeight="1" s="120">
      <c r="A284" s="10" t="n"/>
      <c r="B284" s="10" t="n"/>
      <c r="C284" s="10" t="n"/>
      <c r="D284" s="10" t="n"/>
      <c r="E284" s="10" t="n"/>
      <c r="F284" s="10" t="n"/>
      <c r="G284" s="10" t="n"/>
      <c r="H284" s="10" t="n"/>
      <c r="I284" s="10" t="n"/>
      <c r="J284" s="10" t="n"/>
      <c r="K284" s="10" t="n"/>
      <c r="L284" s="10" t="n"/>
      <c r="M284" s="10" t="n"/>
      <c r="N284" s="10" t="n"/>
      <c r="O284" s="10" t="n"/>
      <c r="P284" s="10" t="n"/>
      <c r="Q284" s="10" t="n"/>
      <c r="R284" s="10" t="n"/>
      <c r="S284" s="10" t="n"/>
      <c r="T284" s="10" t="n"/>
      <c r="U284" s="10" t="n"/>
      <c r="V284" s="10" t="n"/>
      <c r="W284" s="10" t="n"/>
      <c r="X284" s="10" t="n"/>
      <c r="Y284" s="10" t="n"/>
      <c r="Z284" s="10" t="n"/>
      <c r="AA284" s="10" t="n"/>
      <c r="AB284" s="10" t="n"/>
      <c r="AC284" s="10" t="n"/>
      <c r="AD284" s="10" t="n"/>
      <c r="AE284" s="10" t="n"/>
      <c r="AF284" s="10" t="n"/>
      <c r="AG284" s="10" t="n"/>
      <c r="AH284" s="10" t="n"/>
      <c r="AI284" s="10" t="n"/>
    </row>
    <row r="285" ht="15.75" customHeight="1" s="120">
      <c r="A285" s="10" t="n"/>
      <c r="B285" s="10" t="n"/>
      <c r="C285" s="10" t="n"/>
      <c r="D285" s="10" t="n"/>
      <c r="E285" s="10" t="n"/>
      <c r="F285" s="10" t="n"/>
      <c r="G285" s="10" t="n"/>
      <c r="H285" s="10" t="n"/>
      <c r="I285" s="10" t="n"/>
      <c r="J285" s="10" t="n"/>
      <c r="K285" s="10" t="n"/>
      <c r="L285" s="10" t="n"/>
      <c r="M285" s="10" t="n"/>
      <c r="N285" s="10" t="n"/>
      <c r="O285" s="10" t="n"/>
      <c r="P285" s="10" t="n"/>
      <c r="Q285" s="10" t="n"/>
      <c r="R285" s="10" t="n"/>
      <c r="S285" s="10" t="n"/>
      <c r="T285" s="10" t="n"/>
      <c r="U285" s="10" t="n"/>
      <c r="V285" s="10" t="n"/>
      <c r="W285" s="10" t="n"/>
      <c r="X285" s="10" t="n"/>
      <c r="Y285" s="10" t="n"/>
      <c r="Z285" s="10" t="n"/>
      <c r="AA285" s="10" t="n"/>
      <c r="AB285" s="10" t="n"/>
      <c r="AC285" s="10" t="n"/>
      <c r="AD285" s="10" t="n"/>
      <c r="AE285" s="10" t="n"/>
      <c r="AF285" s="10" t="n"/>
      <c r="AG285" s="10" t="n"/>
      <c r="AH285" s="10" t="n"/>
      <c r="AI285" s="10" t="n"/>
    </row>
    <row r="286" ht="15.75" customHeight="1" s="120">
      <c r="A286" s="10" t="n"/>
      <c r="B286" s="10" t="n"/>
      <c r="C286" s="10" t="n"/>
      <c r="D286" s="10" t="n"/>
      <c r="E286" s="10" t="n"/>
      <c r="F286" s="10" t="n"/>
      <c r="G286" s="10" t="n"/>
      <c r="H286" s="10" t="n"/>
      <c r="I286" s="10" t="n"/>
      <c r="J286" s="10" t="n"/>
      <c r="K286" s="10" t="n"/>
      <c r="L286" s="10" t="n"/>
      <c r="M286" s="10" t="n"/>
      <c r="N286" s="10" t="n"/>
      <c r="O286" s="10" t="n"/>
      <c r="P286" s="10" t="n"/>
      <c r="Q286" s="10" t="n"/>
      <c r="R286" s="10" t="n"/>
      <c r="S286" s="10" t="n"/>
      <c r="T286" s="10" t="n"/>
      <c r="U286" s="10" t="n"/>
      <c r="V286" s="10" t="n"/>
      <c r="W286" s="10" t="n"/>
      <c r="X286" s="10" t="n"/>
      <c r="Y286" s="10" t="n"/>
      <c r="Z286" s="10" t="n"/>
      <c r="AA286" s="10" t="n"/>
      <c r="AB286" s="10" t="n"/>
      <c r="AC286" s="10" t="n"/>
      <c r="AD286" s="10" t="n"/>
      <c r="AE286" s="10" t="n"/>
      <c r="AF286" s="10" t="n"/>
      <c r="AG286" s="10" t="n"/>
      <c r="AH286" s="10" t="n"/>
      <c r="AI286" s="10" t="n"/>
    </row>
    <row r="287" ht="15.75" customHeight="1" s="120">
      <c r="A287" s="10" t="n"/>
      <c r="B287" s="10" t="n"/>
      <c r="C287" s="10" t="n"/>
      <c r="D287" s="10" t="n"/>
      <c r="E287" s="10" t="n"/>
      <c r="F287" s="10" t="n"/>
      <c r="G287" s="10" t="n"/>
      <c r="H287" s="10" t="n"/>
      <c r="I287" s="10" t="n"/>
      <c r="J287" s="10" t="n"/>
      <c r="K287" s="10" t="n"/>
      <c r="L287" s="10" t="n"/>
      <c r="M287" s="10" t="n"/>
      <c r="N287" s="10" t="n"/>
      <c r="O287" s="10" t="n"/>
      <c r="P287" s="10" t="n"/>
      <c r="Q287" s="10" t="n"/>
      <c r="R287" s="10" t="n"/>
      <c r="S287" s="10" t="n"/>
      <c r="T287" s="10" t="n"/>
      <c r="U287" s="10" t="n"/>
      <c r="V287" s="10" t="n"/>
      <c r="W287" s="10" t="n"/>
      <c r="X287" s="10" t="n"/>
      <c r="Y287" s="10" t="n"/>
      <c r="Z287" s="10" t="n"/>
      <c r="AA287" s="10" t="n"/>
      <c r="AB287" s="10" t="n"/>
      <c r="AC287" s="10" t="n"/>
      <c r="AD287" s="10" t="n"/>
      <c r="AE287" s="10" t="n"/>
      <c r="AF287" s="10" t="n"/>
      <c r="AG287" s="10" t="n"/>
      <c r="AH287" s="10" t="n"/>
      <c r="AI287" s="10" t="n"/>
    </row>
    <row r="288" ht="15.75" customHeight="1" s="120">
      <c r="A288" s="10" t="n"/>
      <c r="B288" s="10" t="n"/>
      <c r="C288" s="10" t="n"/>
      <c r="D288" s="10" t="n"/>
      <c r="E288" s="10" t="n"/>
      <c r="F288" s="10" t="n"/>
      <c r="G288" s="10" t="n"/>
      <c r="H288" s="10" t="n"/>
      <c r="I288" s="10" t="n"/>
      <c r="J288" s="10" t="n"/>
      <c r="K288" s="10" t="n"/>
      <c r="L288" s="10" t="n"/>
      <c r="M288" s="10" t="n"/>
      <c r="N288" s="10" t="n"/>
      <c r="O288" s="10" t="n"/>
      <c r="P288" s="10" t="n"/>
      <c r="Q288" s="10" t="n"/>
      <c r="R288" s="10" t="n"/>
      <c r="S288" s="10" t="n"/>
      <c r="T288" s="10" t="n"/>
      <c r="U288" s="10" t="n"/>
      <c r="V288" s="10" t="n"/>
      <c r="W288" s="10" t="n"/>
      <c r="X288" s="10" t="n"/>
      <c r="Y288" s="10" t="n"/>
      <c r="Z288" s="10" t="n"/>
      <c r="AA288" s="10" t="n"/>
      <c r="AB288" s="10" t="n"/>
      <c r="AC288" s="10" t="n"/>
      <c r="AD288" s="10" t="n"/>
      <c r="AE288" s="10" t="n"/>
      <c r="AF288" s="10" t="n"/>
      <c r="AG288" s="10" t="n"/>
      <c r="AH288" s="10" t="n"/>
      <c r="AI288" s="10" t="n"/>
    </row>
    <row r="289" ht="15.75" customHeight="1" s="120">
      <c r="A289" s="10" t="n"/>
      <c r="B289" s="10" t="n"/>
      <c r="C289" s="10" t="n"/>
      <c r="D289" s="10" t="n"/>
      <c r="E289" s="10" t="n"/>
      <c r="F289" s="10" t="n"/>
      <c r="G289" s="10" t="n"/>
      <c r="H289" s="10" t="n"/>
      <c r="I289" s="10" t="n"/>
      <c r="J289" s="10" t="n"/>
      <c r="K289" s="10" t="n"/>
      <c r="L289" s="10" t="n"/>
      <c r="M289" s="10" t="n"/>
      <c r="N289" s="10" t="n"/>
      <c r="O289" s="10" t="n"/>
      <c r="P289" s="10" t="n"/>
      <c r="Q289" s="10" t="n"/>
      <c r="R289" s="10" t="n"/>
      <c r="S289" s="10" t="n"/>
      <c r="T289" s="10" t="n"/>
      <c r="U289" s="10" t="n"/>
      <c r="V289" s="10" t="n"/>
      <c r="W289" s="10" t="n"/>
      <c r="X289" s="10" t="n"/>
      <c r="Y289" s="10" t="n"/>
      <c r="Z289" s="10" t="n"/>
      <c r="AA289" s="10" t="n"/>
      <c r="AB289" s="10" t="n"/>
      <c r="AC289" s="10" t="n"/>
      <c r="AD289" s="10" t="n"/>
      <c r="AE289" s="10" t="n"/>
      <c r="AF289" s="10" t="n"/>
      <c r="AG289" s="10" t="n"/>
      <c r="AH289" s="10" t="n"/>
      <c r="AI289" s="10" t="n"/>
    </row>
    <row r="290" ht="15.75" customHeight="1" s="120">
      <c r="A290" s="10" t="n"/>
      <c r="B290" s="10" t="n"/>
      <c r="C290" s="10" t="n"/>
      <c r="D290" s="10" t="n"/>
      <c r="E290" s="10" t="n"/>
      <c r="F290" s="10" t="n"/>
      <c r="G290" s="10" t="n"/>
      <c r="H290" s="10" t="n"/>
      <c r="I290" s="10" t="n"/>
      <c r="J290" s="10" t="n"/>
      <c r="K290" s="10" t="n"/>
      <c r="L290" s="10" t="n"/>
      <c r="M290" s="10" t="n"/>
      <c r="N290" s="10" t="n"/>
      <c r="O290" s="10" t="n"/>
      <c r="P290" s="10" t="n"/>
      <c r="Q290" s="10" t="n"/>
      <c r="R290" s="10" t="n"/>
      <c r="S290" s="10" t="n"/>
      <c r="T290" s="10" t="n"/>
      <c r="U290" s="10" t="n"/>
      <c r="V290" s="10" t="n"/>
      <c r="W290" s="10" t="n"/>
      <c r="X290" s="10" t="n"/>
      <c r="Y290" s="10" t="n"/>
      <c r="Z290" s="10" t="n"/>
      <c r="AA290" s="10" t="n"/>
      <c r="AB290" s="10" t="n"/>
      <c r="AC290" s="10" t="n"/>
      <c r="AD290" s="10" t="n"/>
      <c r="AE290" s="10" t="n"/>
      <c r="AF290" s="10" t="n"/>
      <c r="AG290" s="10" t="n"/>
      <c r="AH290" s="10" t="n"/>
      <c r="AI290" s="10" t="n"/>
    </row>
    <row r="291" ht="15.75" customHeight="1" s="120">
      <c r="A291" s="10" t="n"/>
      <c r="B291" s="10" t="n"/>
      <c r="C291" s="10" t="n"/>
      <c r="D291" s="10" t="n"/>
      <c r="E291" s="10" t="n"/>
      <c r="F291" s="10" t="n"/>
      <c r="G291" s="10" t="n"/>
      <c r="H291" s="10" t="n"/>
      <c r="I291" s="10" t="n"/>
      <c r="J291" s="10" t="n"/>
      <c r="K291" s="10" t="n"/>
      <c r="L291" s="10" t="n"/>
      <c r="M291" s="10" t="n"/>
      <c r="N291" s="10" t="n"/>
      <c r="O291" s="10" t="n"/>
      <c r="P291" s="10" t="n"/>
      <c r="Q291" s="10" t="n"/>
      <c r="R291" s="10" t="n"/>
      <c r="S291" s="10" t="n"/>
      <c r="T291" s="10" t="n"/>
      <c r="U291" s="10" t="n"/>
      <c r="V291" s="10" t="n"/>
      <c r="W291" s="10" t="n"/>
      <c r="X291" s="10" t="n"/>
      <c r="Y291" s="10" t="n"/>
      <c r="Z291" s="10" t="n"/>
      <c r="AA291" s="10" t="n"/>
      <c r="AB291" s="10" t="n"/>
      <c r="AC291" s="10" t="n"/>
      <c r="AD291" s="10" t="n"/>
      <c r="AE291" s="10" t="n"/>
      <c r="AF291" s="10" t="n"/>
      <c r="AG291" s="10" t="n"/>
      <c r="AH291" s="10" t="n"/>
      <c r="AI291" s="10" t="n"/>
    </row>
    <row r="292" ht="15.75" customHeight="1" s="120">
      <c r="A292" s="10" t="n"/>
      <c r="B292" s="10" t="n"/>
      <c r="C292" s="10" t="n"/>
      <c r="D292" s="10" t="n"/>
      <c r="E292" s="10" t="n"/>
      <c r="F292" s="10" t="n"/>
      <c r="G292" s="10" t="n"/>
      <c r="H292" s="10" t="n"/>
      <c r="I292" s="10" t="n"/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0" t="n"/>
      <c r="X292" s="10" t="n"/>
      <c r="Y292" s="10" t="n"/>
      <c r="Z292" s="10" t="n"/>
      <c r="AA292" s="10" t="n"/>
      <c r="AB292" s="10" t="n"/>
      <c r="AC292" s="10" t="n"/>
      <c r="AD292" s="10" t="n"/>
      <c r="AE292" s="10" t="n"/>
      <c r="AF292" s="10" t="n"/>
      <c r="AG292" s="10" t="n"/>
      <c r="AH292" s="10" t="n"/>
      <c r="AI292" s="10" t="n"/>
    </row>
    <row r="293" ht="15.75" customHeight="1" s="120">
      <c r="A293" s="10" t="n"/>
      <c r="B293" s="10" t="n"/>
      <c r="C293" s="10" t="n"/>
      <c r="D293" s="10" t="n"/>
      <c r="E293" s="10" t="n"/>
      <c r="F293" s="10" t="n"/>
      <c r="G293" s="10" t="n"/>
      <c r="H293" s="10" t="n"/>
      <c r="I293" s="10" t="n"/>
      <c r="J293" s="10" t="n"/>
      <c r="K293" s="10" t="n"/>
      <c r="L293" s="10" t="n"/>
      <c r="M293" s="10" t="n"/>
      <c r="N293" s="10" t="n"/>
      <c r="O293" s="10" t="n"/>
      <c r="P293" s="10" t="n"/>
      <c r="Q293" s="10" t="n"/>
      <c r="R293" s="10" t="n"/>
      <c r="S293" s="10" t="n"/>
      <c r="T293" s="10" t="n"/>
      <c r="U293" s="10" t="n"/>
      <c r="V293" s="10" t="n"/>
      <c r="W293" s="10" t="n"/>
      <c r="X293" s="10" t="n"/>
      <c r="Y293" s="10" t="n"/>
      <c r="Z293" s="10" t="n"/>
      <c r="AA293" s="10" t="n"/>
      <c r="AB293" s="10" t="n"/>
      <c r="AC293" s="10" t="n"/>
      <c r="AD293" s="10" t="n"/>
      <c r="AE293" s="10" t="n"/>
      <c r="AF293" s="10" t="n"/>
      <c r="AG293" s="10" t="n"/>
      <c r="AH293" s="10" t="n"/>
      <c r="AI293" s="10" t="n"/>
    </row>
    <row r="294" ht="15.75" customHeight="1" s="120">
      <c r="A294" s="10" t="n"/>
      <c r="B294" s="10" t="n"/>
      <c r="C294" s="10" t="n"/>
      <c r="D294" s="10" t="n"/>
      <c r="E294" s="10" t="n"/>
      <c r="F294" s="10" t="n"/>
      <c r="G294" s="10" t="n"/>
      <c r="H294" s="10" t="n"/>
      <c r="I294" s="10" t="n"/>
      <c r="J294" s="10" t="n"/>
      <c r="K294" s="10" t="n"/>
      <c r="L294" s="10" t="n"/>
      <c r="M294" s="10" t="n"/>
      <c r="N294" s="10" t="n"/>
      <c r="O294" s="10" t="n"/>
      <c r="P294" s="10" t="n"/>
      <c r="Q294" s="10" t="n"/>
      <c r="R294" s="10" t="n"/>
      <c r="S294" s="10" t="n"/>
      <c r="T294" s="10" t="n"/>
      <c r="U294" s="10" t="n"/>
      <c r="V294" s="10" t="n"/>
      <c r="W294" s="10" t="n"/>
      <c r="X294" s="10" t="n"/>
      <c r="Y294" s="10" t="n"/>
      <c r="Z294" s="10" t="n"/>
      <c r="AA294" s="10" t="n"/>
      <c r="AB294" s="10" t="n"/>
      <c r="AC294" s="10" t="n"/>
      <c r="AD294" s="10" t="n"/>
      <c r="AE294" s="10" t="n"/>
      <c r="AF294" s="10" t="n"/>
      <c r="AG294" s="10" t="n"/>
      <c r="AH294" s="10" t="n"/>
      <c r="AI294" s="10" t="n"/>
    </row>
    <row r="295" ht="15.75" customHeight="1" s="120">
      <c r="A295" s="10" t="n"/>
      <c r="B295" s="10" t="n"/>
      <c r="C295" s="10" t="n"/>
      <c r="D295" s="10" t="n"/>
      <c r="E295" s="10" t="n"/>
      <c r="F295" s="10" t="n"/>
      <c r="G295" s="10" t="n"/>
      <c r="H295" s="10" t="n"/>
      <c r="I295" s="10" t="n"/>
      <c r="J295" s="10" t="n"/>
      <c r="K295" s="10" t="n"/>
      <c r="L295" s="10" t="n"/>
      <c r="M295" s="10" t="n"/>
      <c r="N295" s="10" t="n"/>
      <c r="O295" s="10" t="n"/>
      <c r="P295" s="10" t="n"/>
      <c r="Q295" s="10" t="n"/>
      <c r="R295" s="10" t="n"/>
      <c r="S295" s="10" t="n"/>
      <c r="T295" s="10" t="n"/>
      <c r="U295" s="10" t="n"/>
      <c r="V295" s="10" t="n"/>
      <c r="W295" s="10" t="n"/>
      <c r="X295" s="10" t="n"/>
      <c r="Y295" s="10" t="n"/>
      <c r="Z295" s="10" t="n"/>
      <c r="AA295" s="10" t="n"/>
      <c r="AB295" s="10" t="n"/>
      <c r="AC295" s="10" t="n"/>
      <c r="AD295" s="10" t="n"/>
      <c r="AE295" s="10" t="n"/>
      <c r="AF295" s="10" t="n"/>
      <c r="AG295" s="10" t="n"/>
      <c r="AH295" s="10" t="n"/>
      <c r="AI295" s="10" t="n"/>
    </row>
    <row r="296" ht="15.75" customHeight="1" s="120">
      <c r="A296" s="10" t="n"/>
      <c r="B296" s="10" t="n"/>
      <c r="C296" s="10" t="n"/>
      <c r="D296" s="10" t="n"/>
      <c r="E296" s="10" t="n"/>
      <c r="F296" s="10" t="n"/>
      <c r="G296" s="10" t="n"/>
      <c r="H296" s="10" t="n"/>
      <c r="I296" s="10" t="n"/>
      <c r="J296" s="10" t="n"/>
      <c r="K296" s="10" t="n"/>
      <c r="L296" s="10" t="n"/>
      <c r="M296" s="10" t="n"/>
      <c r="N296" s="10" t="n"/>
      <c r="O296" s="10" t="n"/>
      <c r="P296" s="10" t="n"/>
      <c r="Q296" s="10" t="n"/>
      <c r="R296" s="10" t="n"/>
      <c r="S296" s="10" t="n"/>
      <c r="T296" s="10" t="n"/>
      <c r="U296" s="10" t="n"/>
      <c r="V296" s="10" t="n"/>
      <c r="W296" s="10" t="n"/>
      <c r="X296" s="10" t="n"/>
      <c r="Y296" s="10" t="n"/>
      <c r="Z296" s="10" t="n"/>
      <c r="AA296" s="10" t="n"/>
      <c r="AB296" s="10" t="n"/>
      <c r="AC296" s="10" t="n"/>
      <c r="AD296" s="10" t="n"/>
      <c r="AE296" s="10" t="n"/>
      <c r="AF296" s="10" t="n"/>
      <c r="AG296" s="10" t="n"/>
      <c r="AH296" s="10" t="n"/>
      <c r="AI296" s="10" t="n"/>
    </row>
    <row r="297" ht="15.75" customHeight="1" s="120">
      <c r="A297" s="10" t="n"/>
      <c r="B297" s="10" t="n"/>
      <c r="C297" s="10" t="n"/>
      <c r="D297" s="10" t="n"/>
      <c r="E297" s="10" t="n"/>
      <c r="F297" s="10" t="n"/>
      <c r="G297" s="10" t="n"/>
      <c r="H297" s="10" t="n"/>
      <c r="I297" s="10" t="n"/>
      <c r="J297" s="10" t="n"/>
      <c r="K297" s="10" t="n"/>
      <c r="L297" s="10" t="n"/>
      <c r="M297" s="10" t="n"/>
      <c r="N297" s="10" t="n"/>
      <c r="O297" s="10" t="n"/>
      <c r="P297" s="10" t="n"/>
      <c r="Q297" s="10" t="n"/>
      <c r="R297" s="10" t="n"/>
      <c r="S297" s="10" t="n"/>
      <c r="T297" s="10" t="n"/>
      <c r="U297" s="10" t="n"/>
      <c r="V297" s="10" t="n"/>
      <c r="W297" s="10" t="n"/>
      <c r="X297" s="10" t="n"/>
      <c r="Y297" s="10" t="n"/>
      <c r="Z297" s="10" t="n"/>
      <c r="AA297" s="10" t="n"/>
      <c r="AB297" s="10" t="n"/>
      <c r="AC297" s="10" t="n"/>
      <c r="AD297" s="10" t="n"/>
      <c r="AE297" s="10" t="n"/>
      <c r="AF297" s="10" t="n"/>
      <c r="AG297" s="10" t="n"/>
      <c r="AH297" s="10" t="n"/>
      <c r="AI297" s="10" t="n"/>
    </row>
    <row r="298" ht="15.75" customHeight="1" s="120">
      <c r="A298" s="10" t="n"/>
      <c r="B298" s="10" t="n"/>
      <c r="C298" s="10" t="n"/>
      <c r="D298" s="10" t="n"/>
      <c r="E298" s="10" t="n"/>
      <c r="F298" s="10" t="n"/>
      <c r="G298" s="10" t="n"/>
      <c r="H298" s="10" t="n"/>
      <c r="I298" s="10" t="n"/>
      <c r="J298" s="10" t="n"/>
      <c r="K298" s="10" t="n"/>
      <c r="L298" s="10" t="n"/>
      <c r="M298" s="10" t="n"/>
      <c r="N298" s="10" t="n"/>
      <c r="O298" s="10" t="n"/>
      <c r="P298" s="10" t="n"/>
      <c r="Q298" s="10" t="n"/>
      <c r="R298" s="10" t="n"/>
      <c r="S298" s="10" t="n"/>
      <c r="T298" s="10" t="n"/>
      <c r="U298" s="10" t="n"/>
      <c r="V298" s="10" t="n"/>
      <c r="W298" s="10" t="n"/>
      <c r="X298" s="10" t="n"/>
      <c r="Y298" s="10" t="n"/>
      <c r="Z298" s="10" t="n"/>
      <c r="AA298" s="10" t="n"/>
      <c r="AB298" s="10" t="n"/>
      <c r="AC298" s="10" t="n"/>
      <c r="AD298" s="10" t="n"/>
      <c r="AE298" s="10" t="n"/>
      <c r="AF298" s="10" t="n"/>
      <c r="AG298" s="10" t="n"/>
      <c r="AH298" s="10" t="n"/>
      <c r="AI298" s="10" t="n"/>
    </row>
    <row r="299" ht="15.75" customHeight="1" s="120">
      <c r="A299" s="10" t="n"/>
      <c r="B299" s="10" t="n"/>
      <c r="C299" s="10" t="n"/>
      <c r="D299" s="10" t="n"/>
      <c r="E299" s="10" t="n"/>
      <c r="F299" s="10" t="n"/>
      <c r="G299" s="10" t="n"/>
      <c r="H299" s="10" t="n"/>
      <c r="I299" s="10" t="n"/>
      <c r="J299" s="10" t="n"/>
      <c r="K299" s="10" t="n"/>
      <c r="L299" s="10" t="n"/>
      <c r="M299" s="10" t="n"/>
      <c r="N299" s="10" t="n"/>
      <c r="O299" s="10" t="n"/>
      <c r="P299" s="10" t="n"/>
      <c r="Q299" s="10" t="n"/>
      <c r="R299" s="10" t="n"/>
      <c r="S299" s="10" t="n"/>
      <c r="T299" s="10" t="n"/>
      <c r="U299" s="10" t="n"/>
      <c r="V299" s="10" t="n"/>
      <c r="W299" s="10" t="n"/>
      <c r="X299" s="10" t="n"/>
      <c r="Y299" s="10" t="n"/>
      <c r="Z299" s="10" t="n"/>
      <c r="AA299" s="10" t="n"/>
      <c r="AB299" s="10" t="n"/>
      <c r="AC299" s="10" t="n"/>
      <c r="AD299" s="10" t="n"/>
      <c r="AE299" s="10" t="n"/>
      <c r="AF299" s="10" t="n"/>
      <c r="AG299" s="10" t="n"/>
      <c r="AH299" s="10" t="n"/>
      <c r="AI299" s="10" t="n"/>
    </row>
    <row r="300" ht="15.75" customHeight="1" s="120">
      <c r="A300" s="10" t="n"/>
      <c r="B300" s="10" t="n"/>
      <c r="C300" s="10" t="n"/>
      <c r="D300" s="10" t="n"/>
      <c r="E300" s="10" t="n"/>
      <c r="F300" s="10" t="n"/>
      <c r="G300" s="10" t="n"/>
      <c r="H300" s="10" t="n"/>
      <c r="I300" s="10" t="n"/>
      <c r="J300" s="10" t="n"/>
      <c r="K300" s="10" t="n"/>
      <c r="L300" s="10" t="n"/>
      <c r="M300" s="10" t="n"/>
      <c r="N300" s="10" t="n"/>
      <c r="O300" s="10" t="n"/>
      <c r="P300" s="10" t="n"/>
      <c r="Q300" s="10" t="n"/>
      <c r="R300" s="10" t="n"/>
      <c r="S300" s="10" t="n"/>
      <c r="T300" s="10" t="n"/>
      <c r="U300" s="10" t="n"/>
      <c r="V300" s="10" t="n"/>
      <c r="W300" s="10" t="n"/>
      <c r="X300" s="10" t="n"/>
      <c r="Y300" s="10" t="n"/>
      <c r="Z300" s="10" t="n"/>
      <c r="AA300" s="10" t="n"/>
      <c r="AB300" s="10" t="n"/>
      <c r="AC300" s="10" t="n"/>
      <c r="AD300" s="10" t="n"/>
      <c r="AE300" s="10" t="n"/>
      <c r="AF300" s="10" t="n"/>
      <c r="AG300" s="10" t="n"/>
      <c r="AH300" s="10" t="n"/>
      <c r="AI300" s="10" t="n"/>
    </row>
    <row r="301" ht="15.75" customHeight="1" s="120">
      <c r="A301" s="10" t="n"/>
      <c r="B301" s="10" t="n"/>
      <c r="C301" s="10" t="n"/>
      <c r="D301" s="10" t="n"/>
      <c r="E301" s="10" t="n"/>
      <c r="F301" s="10" t="n"/>
      <c r="G301" s="10" t="n"/>
      <c r="H301" s="10" t="n"/>
      <c r="I301" s="10" t="n"/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0" t="n"/>
      <c r="X301" s="10" t="n"/>
      <c r="Y301" s="10" t="n"/>
      <c r="Z301" s="10" t="n"/>
      <c r="AA301" s="10" t="n"/>
      <c r="AB301" s="10" t="n"/>
      <c r="AC301" s="10" t="n"/>
      <c r="AD301" s="10" t="n"/>
      <c r="AE301" s="10" t="n"/>
      <c r="AF301" s="10" t="n"/>
      <c r="AG301" s="10" t="n"/>
      <c r="AH301" s="10" t="n"/>
      <c r="AI301" s="10" t="n"/>
    </row>
    <row r="302" ht="15.75" customHeight="1" s="120">
      <c r="A302" s="10" t="n"/>
      <c r="B302" s="10" t="n"/>
      <c r="C302" s="10" t="n"/>
      <c r="D302" s="10" t="n"/>
      <c r="E302" s="10" t="n"/>
      <c r="F302" s="10" t="n"/>
      <c r="G302" s="10" t="n"/>
      <c r="H302" s="10" t="n"/>
      <c r="I302" s="10" t="n"/>
      <c r="J302" s="10" t="n"/>
      <c r="K302" s="10" t="n"/>
      <c r="L302" s="10" t="n"/>
      <c r="M302" s="10" t="n"/>
      <c r="N302" s="10" t="n"/>
      <c r="O302" s="10" t="n"/>
      <c r="P302" s="10" t="n"/>
      <c r="Q302" s="10" t="n"/>
      <c r="R302" s="10" t="n"/>
      <c r="S302" s="10" t="n"/>
      <c r="T302" s="10" t="n"/>
      <c r="U302" s="10" t="n"/>
      <c r="V302" s="10" t="n"/>
      <c r="W302" s="10" t="n"/>
      <c r="X302" s="10" t="n"/>
      <c r="Y302" s="10" t="n"/>
      <c r="Z302" s="10" t="n"/>
      <c r="AA302" s="10" t="n"/>
      <c r="AB302" s="10" t="n"/>
      <c r="AC302" s="10" t="n"/>
      <c r="AD302" s="10" t="n"/>
      <c r="AE302" s="10" t="n"/>
      <c r="AF302" s="10" t="n"/>
      <c r="AG302" s="10" t="n"/>
      <c r="AH302" s="10" t="n"/>
      <c r="AI302" s="10" t="n"/>
    </row>
    <row r="303" ht="15.75" customHeight="1" s="120">
      <c r="A303" s="10" t="n"/>
      <c r="B303" s="10" t="n"/>
      <c r="C303" s="10" t="n"/>
      <c r="D303" s="10" t="n"/>
      <c r="E303" s="10" t="n"/>
      <c r="F303" s="10" t="n"/>
      <c r="G303" s="10" t="n"/>
      <c r="H303" s="10" t="n"/>
      <c r="I303" s="10" t="n"/>
      <c r="J303" s="10" t="n"/>
      <c r="K303" s="10" t="n"/>
      <c r="L303" s="10" t="n"/>
      <c r="M303" s="10" t="n"/>
      <c r="N303" s="10" t="n"/>
      <c r="O303" s="10" t="n"/>
      <c r="P303" s="10" t="n"/>
      <c r="Q303" s="10" t="n"/>
      <c r="R303" s="10" t="n"/>
      <c r="S303" s="10" t="n"/>
      <c r="T303" s="10" t="n"/>
      <c r="U303" s="10" t="n"/>
      <c r="V303" s="10" t="n"/>
      <c r="W303" s="10" t="n"/>
      <c r="X303" s="10" t="n"/>
      <c r="Y303" s="10" t="n"/>
      <c r="Z303" s="10" t="n"/>
      <c r="AA303" s="10" t="n"/>
      <c r="AB303" s="10" t="n"/>
      <c r="AC303" s="10" t="n"/>
      <c r="AD303" s="10" t="n"/>
      <c r="AE303" s="10" t="n"/>
      <c r="AF303" s="10" t="n"/>
      <c r="AG303" s="10" t="n"/>
      <c r="AH303" s="10" t="n"/>
      <c r="AI303" s="10" t="n"/>
    </row>
    <row r="304" ht="15.75" customHeight="1" s="120">
      <c r="A304" s="10" t="n"/>
      <c r="B304" s="10" t="n"/>
      <c r="C304" s="10" t="n"/>
      <c r="D304" s="10" t="n"/>
      <c r="E304" s="10" t="n"/>
      <c r="F304" s="10" t="n"/>
      <c r="G304" s="10" t="n"/>
      <c r="H304" s="10" t="n"/>
      <c r="I304" s="10" t="n"/>
      <c r="J304" s="10" t="n"/>
      <c r="K304" s="10" t="n"/>
      <c r="L304" s="10" t="n"/>
      <c r="M304" s="10" t="n"/>
      <c r="N304" s="10" t="n"/>
      <c r="O304" s="10" t="n"/>
      <c r="P304" s="10" t="n"/>
      <c r="Q304" s="10" t="n"/>
      <c r="R304" s="10" t="n"/>
      <c r="S304" s="10" t="n"/>
      <c r="T304" s="10" t="n"/>
      <c r="U304" s="10" t="n"/>
      <c r="V304" s="10" t="n"/>
      <c r="W304" s="10" t="n"/>
      <c r="X304" s="10" t="n"/>
      <c r="Y304" s="10" t="n"/>
      <c r="Z304" s="10" t="n"/>
      <c r="AA304" s="10" t="n"/>
      <c r="AB304" s="10" t="n"/>
      <c r="AC304" s="10" t="n"/>
      <c r="AD304" s="10" t="n"/>
      <c r="AE304" s="10" t="n"/>
      <c r="AF304" s="10" t="n"/>
      <c r="AG304" s="10" t="n"/>
      <c r="AH304" s="10" t="n"/>
      <c r="AI304" s="10" t="n"/>
    </row>
    <row r="305" ht="15.75" customHeight="1" s="120">
      <c r="A305" s="10" t="n"/>
      <c r="B305" s="10" t="n"/>
      <c r="C305" s="10" t="n"/>
      <c r="D305" s="10" t="n"/>
      <c r="E305" s="10" t="n"/>
      <c r="F305" s="10" t="n"/>
      <c r="G305" s="10" t="n"/>
      <c r="H305" s="10" t="n"/>
      <c r="I305" s="10" t="n"/>
      <c r="J305" s="10" t="n"/>
      <c r="K305" s="10" t="n"/>
      <c r="L305" s="10" t="n"/>
      <c r="M305" s="10" t="n"/>
      <c r="N305" s="10" t="n"/>
      <c r="O305" s="10" t="n"/>
      <c r="P305" s="10" t="n"/>
      <c r="Q305" s="10" t="n"/>
      <c r="R305" s="10" t="n"/>
      <c r="S305" s="10" t="n"/>
      <c r="T305" s="10" t="n"/>
      <c r="U305" s="10" t="n"/>
      <c r="V305" s="10" t="n"/>
      <c r="W305" s="10" t="n"/>
      <c r="X305" s="10" t="n"/>
      <c r="Y305" s="10" t="n"/>
      <c r="Z305" s="10" t="n"/>
      <c r="AA305" s="10" t="n"/>
      <c r="AB305" s="10" t="n"/>
      <c r="AC305" s="10" t="n"/>
      <c r="AD305" s="10" t="n"/>
      <c r="AE305" s="10" t="n"/>
      <c r="AF305" s="10" t="n"/>
      <c r="AG305" s="10" t="n"/>
      <c r="AH305" s="10" t="n"/>
      <c r="AI305" s="10" t="n"/>
    </row>
    <row r="306" ht="15.75" customHeight="1" s="120">
      <c r="A306" s="10" t="n"/>
      <c r="B306" s="10" t="n"/>
      <c r="C306" s="10" t="n"/>
      <c r="D306" s="10" t="n"/>
      <c r="E306" s="10" t="n"/>
      <c r="F306" s="10" t="n"/>
      <c r="G306" s="10" t="n"/>
      <c r="H306" s="10" t="n"/>
      <c r="I306" s="10" t="n"/>
      <c r="J306" s="10" t="n"/>
      <c r="K306" s="10" t="n"/>
      <c r="L306" s="10" t="n"/>
      <c r="M306" s="10" t="n"/>
      <c r="N306" s="10" t="n"/>
      <c r="O306" s="10" t="n"/>
      <c r="P306" s="10" t="n"/>
      <c r="Q306" s="10" t="n"/>
      <c r="R306" s="10" t="n"/>
      <c r="S306" s="10" t="n"/>
      <c r="T306" s="10" t="n"/>
      <c r="U306" s="10" t="n"/>
      <c r="V306" s="10" t="n"/>
      <c r="W306" s="10" t="n"/>
      <c r="X306" s="10" t="n"/>
      <c r="Y306" s="10" t="n"/>
      <c r="Z306" s="10" t="n"/>
      <c r="AA306" s="10" t="n"/>
      <c r="AB306" s="10" t="n"/>
      <c r="AC306" s="10" t="n"/>
      <c r="AD306" s="10" t="n"/>
      <c r="AE306" s="10" t="n"/>
      <c r="AF306" s="10" t="n"/>
      <c r="AG306" s="10" t="n"/>
      <c r="AH306" s="10" t="n"/>
      <c r="AI306" s="10" t="n"/>
    </row>
    <row r="307" ht="15.75" customHeight="1" s="120">
      <c r="A307" s="10" t="n"/>
      <c r="B307" s="10" t="n"/>
      <c r="C307" s="10" t="n"/>
      <c r="D307" s="10" t="n"/>
      <c r="E307" s="10" t="n"/>
      <c r="F307" s="10" t="n"/>
      <c r="G307" s="10" t="n"/>
      <c r="H307" s="10" t="n"/>
      <c r="I307" s="10" t="n"/>
      <c r="J307" s="10" t="n"/>
      <c r="K307" s="10" t="n"/>
      <c r="L307" s="10" t="n"/>
      <c r="M307" s="10" t="n"/>
      <c r="N307" s="10" t="n"/>
      <c r="O307" s="10" t="n"/>
      <c r="P307" s="10" t="n"/>
      <c r="Q307" s="10" t="n"/>
      <c r="R307" s="10" t="n"/>
      <c r="S307" s="10" t="n"/>
      <c r="T307" s="10" t="n"/>
      <c r="U307" s="10" t="n"/>
      <c r="V307" s="10" t="n"/>
      <c r="W307" s="10" t="n"/>
      <c r="X307" s="10" t="n"/>
      <c r="Y307" s="10" t="n"/>
      <c r="Z307" s="10" t="n"/>
      <c r="AA307" s="10" t="n"/>
      <c r="AB307" s="10" t="n"/>
      <c r="AC307" s="10" t="n"/>
      <c r="AD307" s="10" t="n"/>
      <c r="AE307" s="10" t="n"/>
      <c r="AF307" s="10" t="n"/>
      <c r="AG307" s="10" t="n"/>
      <c r="AH307" s="10" t="n"/>
      <c r="AI307" s="10" t="n"/>
    </row>
    <row r="308" ht="15.75" customHeight="1" s="120">
      <c r="A308" s="10" t="n"/>
      <c r="B308" s="10" t="n"/>
      <c r="C308" s="10" t="n"/>
      <c r="D308" s="10" t="n"/>
      <c r="E308" s="10" t="n"/>
      <c r="F308" s="10" t="n"/>
      <c r="G308" s="10" t="n"/>
      <c r="H308" s="10" t="n"/>
      <c r="I308" s="10" t="n"/>
      <c r="J308" s="10" t="n"/>
      <c r="K308" s="10" t="n"/>
      <c r="L308" s="10" t="n"/>
      <c r="M308" s="10" t="n"/>
      <c r="N308" s="10" t="n"/>
      <c r="O308" s="10" t="n"/>
      <c r="P308" s="10" t="n"/>
      <c r="Q308" s="10" t="n"/>
      <c r="R308" s="10" t="n"/>
      <c r="S308" s="10" t="n"/>
      <c r="T308" s="10" t="n"/>
      <c r="U308" s="10" t="n"/>
      <c r="V308" s="10" t="n"/>
      <c r="W308" s="10" t="n"/>
      <c r="X308" s="10" t="n"/>
      <c r="Y308" s="10" t="n"/>
      <c r="Z308" s="10" t="n"/>
      <c r="AA308" s="10" t="n"/>
      <c r="AB308" s="10" t="n"/>
      <c r="AC308" s="10" t="n"/>
      <c r="AD308" s="10" t="n"/>
      <c r="AE308" s="10" t="n"/>
      <c r="AF308" s="10" t="n"/>
      <c r="AG308" s="10" t="n"/>
      <c r="AH308" s="10" t="n"/>
      <c r="AI308" s="10" t="n"/>
    </row>
    <row r="309" ht="15.75" customHeight="1" s="120">
      <c r="A309" s="10" t="n"/>
      <c r="B309" s="10" t="n"/>
      <c r="C309" s="10" t="n"/>
      <c r="D309" s="10" t="n"/>
      <c r="E309" s="10" t="n"/>
      <c r="F309" s="10" t="n"/>
      <c r="G309" s="10" t="n"/>
      <c r="H309" s="10" t="n"/>
      <c r="I309" s="10" t="n"/>
      <c r="J309" s="10" t="n"/>
      <c r="K309" s="10" t="n"/>
      <c r="L309" s="10" t="n"/>
      <c r="M309" s="10" t="n"/>
      <c r="N309" s="10" t="n"/>
      <c r="O309" s="10" t="n"/>
      <c r="P309" s="10" t="n"/>
      <c r="Q309" s="10" t="n"/>
      <c r="R309" s="10" t="n"/>
      <c r="S309" s="10" t="n"/>
      <c r="T309" s="10" t="n"/>
      <c r="U309" s="10" t="n"/>
      <c r="V309" s="10" t="n"/>
      <c r="W309" s="10" t="n"/>
      <c r="X309" s="10" t="n"/>
      <c r="Y309" s="10" t="n"/>
      <c r="Z309" s="10" t="n"/>
      <c r="AA309" s="10" t="n"/>
      <c r="AB309" s="10" t="n"/>
      <c r="AC309" s="10" t="n"/>
      <c r="AD309" s="10" t="n"/>
      <c r="AE309" s="10" t="n"/>
      <c r="AF309" s="10" t="n"/>
      <c r="AG309" s="10" t="n"/>
      <c r="AH309" s="10" t="n"/>
      <c r="AI309" s="10" t="n"/>
    </row>
    <row r="310" ht="15.75" customHeight="1" s="120">
      <c r="A310" s="10" t="n"/>
      <c r="B310" s="10" t="n"/>
      <c r="C310" s="10" t="n"/>
      <c r="D310" s="10" t="n"/>
      <c r="E310" s="10" t="n"/>
      <c r="F310" s="10" t="n"/>
      <c r="G310" s="10" t="n"/>
      <c r="H310" s="10" t="n"/>
      <c r="I310" s="10" t="n"/>
      <c r="J310" s="10" t="n"/>
      <c r="K310" s="10" t="n"/>
      <c r="L310" s="10" t="n"/>
      <c r="M310" s="10" t="n"/>
      <c r="N310" s="10" t="n"/>
      <c r="O310" s="10" t="n"/>
      <c r="P310" s="10" t="n"/>
      <c r="Q310" s="10" t="n"/>
      <c r="R310" s="10" t="n"/>
      <c r="S310" s="10" t="n"/>
      <c r="T310" s="10" t="n"/>
      <c r="U310" s="10" t="n"/>
      <c r="V310" s="10" t="n"/>
      <c r="W310" s="10" t="n"/>
      <c r="X310" s="10" t="n"/>
      <c r="Y310" s="10" t="n"/>
      <c r="Z310" s="10" t="n"/>
      <c r="AA310" s="10" t="n"/>
      <c r="AB310" s="10" t="n"/>
      <c r="AC310" s="10" t="n"/>
      <c r="AD310" s="10" t="n"/>
      <c r="AE310" s="10" t="n"/>
      <c r="AF310" s="10" t="n"/>
      <c r="AG310" s="10" t="n"/>
      <c r="AH310" s="10" t="n"/>
      <c r="AI310" s="10" t="n"/>
    </row>
    <row r="311" ht="15.75" customHeight="1" s="120">
      <c r="A311" s="10" t="n"/>
      <c r="B311" s="10" t="n"/>
      <c r="C311" s="10" t="n"/>
      <c r="D311" s="10" t="n"/>
      <c r="E311" s="10" t="n"/>
      <c r="F311" s="10" t="n"/>
      <c r="G311" s="10" t="n"/>
      <c r="H311" s="10" t="n"/>
      <c r="I311" s="10" t="n"/>
      <c r="J311" s="10" t="n"/>
      <c r="K311" s="10" t="n"/>
      <c r="L311" s="10" t="n"/>
      <c r="M311" s="10" t="n"/>
      <c r="N311" s="10" t="n"/>
      <c r="O311" s="10" t="n"/>
      <c r="P311" s="10" t="n"/>
      <c r="Q311" s="10" t="n"/>
      <c r="R311" s="10" t="n"/>
      <c r="S311" s="10" t="n"/>
      <c r="T311" s="10" t="n"/>
      <c r="U311" s="10" t="n"/>
      <c r="V311" s="10" t="n"/>
      <c r="W311" s="10" t="n"/>
      <c r="X311" s="10" t="n"/>
      <c r="Y311" s="10" t="n"/>
      <c r="Z311" s="10" t="n"/>
      <c r="AA311" s="10" t="n"/>
      <c r="AB311" s="10" t="n"/>
      <c r="AC311" s="10" t="n"/>
      <c r="AD311" s="10" t="n"/>
      <c r="AE311" s="10" t="n"/>
      <c r="AF311" s="10" t="n"/>
      <c r="AG311" s="10" t="n"/>
      <c r="AH311" s="10" t="n"/>
      <c r="AI311" s="10" t="n"/>
    </row>
    <row r="312" ht="15.75" customHeight="1" s="120">
      <c r="A312" s="10" t="n"/>
      <c r="B312" s="10" t="n"/>
      <c r="C312" s="10" t="n"/>
      <c r="D312" s="10" t="n"/>
      <c r="E312" s="10" t="n"/>
      <c r="F312" s="10" t="n"/>
      <c r="G312" s="10" t="n"/>
      <c r="H312" s="10" t="n"/>
      <c r="I312" s="10" t="n"/>
      <c r="J312" s="10" t="n"/>
      <c r="K312" s="10" t="n"/>
      <c r="L312" s="10" t="n"/>
      <c r="M312" s="10" t="n"/>
      <c r="N312" s="10" t="n"/>
      <c r="O312" s="10" t="n"/>
      <c r="P312" s="10" t="n"/>
      <c r="Q312" s="10" t="n"/>
      <c r="R312" s="10" t="n"/>
      <c r="S312" s="10" t="n"/>
      <c r="T312" s="10" t="n"/>
      <c r="U312" s="10" t="n"/>
      <c r="V312" s="10" t="n"/>
      <c r="W312" s="10" t="n"/>
      <c r="X312" s="10" t="n"/>
      <c r="Y312" s="10" t="n"/>
      <c r="Z312" s="10" t="n"/>
      <c r="AA312" s="10" t="n"/>
      <c r="AB312" s="10" t="n"/>
      <c r="AC312" s="10" t="n"/>
      <c r="AD312" s="10" t="n"/>
      <c r="AE312" s="10" t="n"/>
      <c r="AF312" s="10" t="n"/>
      <c r="AG312" s="10" t="n"/>
      <c r="AH312" s="10" t="n"/>
      <c r="AI312" s="10" t="n"/>
    </row>
    <row r="313" ht="15.75" customHeight="1" s="120">
      <c r="A313" s="10" t="n"/>
      <c r="B313" s="10" t="n"/>
      <c r="C313" s="10" t="n"/>
      <c r="D313" s="10" t="n"/>
      <c r="E313" s="10" t="n"/>
      <c r="F313" s="10" t="n"/>
      <c r="G313" s="10" t="n"/>
      <c r="H313" s="10" t="n"/>
      <c r="I313" s="10" t="n"/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0" t="n"/>
      <c r="X313" s="10" t="n"/>
      <c r="Y313" s="10" t="n"/>
      <c r="Z313" s="10" t="n"/>
      <c r="AA313" s="10" t="n"/>
      <c r="AB313" s="10" t="n"/>
      <c r="AC313" s="10" t="n"/>
      <c r="AD313" s="10" t="n"/>
      <c r="AE313" s="10" t="n"/>
      <c r="AF313" s="10" t="n"/>
      <c r="AG313" s="10" t="n"/>
      <c r="AH313" s="10" t="n"/>
      <c r="AI313" s="10" t="n"/>
    </row>
    <row r="314" ht="15.75" customHeight="1" s="120">
      <c r="A314" s="10" t="n"/>
      <c r="B314" s="10" t="n"/>
      <c r="C314" s="10" t="n"/>
      <c r="D314" s="10" t="n"/>
      <c r="E314" s="10" t="n"/>
      <c r="F314" s="10" t="n"/>
      <c r="G314" s="10" t="n"/>
      <c r="H314" s="10" t="n"/>
      <c r="I314" s="10" t="n"/>
      <c r="J314" s="10" t="n"/>
      <c r="K314" s="10" t="n"/>
      <c r="L314" s="10" t="n"/>
      <c r="M314" s="10" t="n"/>
      <c r="N314" s="10" t="n"/>
      <c r="O314" s="10" t="n"/>
      <c r="P314" s="10" t="n"/>
      <c r="Q314" s="10" t="n"/>
      <c r="R314" s="10" t="n"/>
      <c r="S314" s="10" t="n"/>
      <c r="T314" s="10" t="n"/>
      <c r="U314" s="10" t="n"/>
      <c r="V314" s="10" t="n"/>
      <c r="W314" s="10" t="n"/>
      <c r="X314" s="10" t="n"/>
      <c r="Y314" s="10" t="n"/>
      <c r="Z314" s="10" t="n"/>
      <c r="AA314" s="10" t="n"/>
      <c r="AB314" s="10" t="n"/>
      <c r="AC314" s="10" t="n"/>
      <c r="AD314" s="10" t="n"/>
      <c r="AE314" s="10" t="n"/>
      <c r="AF314" s="10" t="n"/>
      <c r="AG314" s="10" t="n"/>
      <c r="AH314" s="10" t="n"/>
      <c r="AI314" s="10" t="n"/>
    </row>
    <row r="315" ht="15.75" customHeight="1" s="120">
      <c r="A315" s="10" t="n"/>
      <c r="B315" s="10" t="n"/>
      <c r="C315" s="10" t="n"/>
      <c r="D315" s="10" t="n"/>
      <c r="E315" s="10" t="n"/>
      <c r="F315" s="10" t="n"/>
      <c r="G315" s="10" t="n"/>
      <c r="H315" s="10" t="n"/>
      <c r="I315" s="10" t="n"/>
      <c r="J315" s="10" t="n"/>
      <c r="K315" s="10" t="n"/>
      <c r="L315" s="10" t="n"/>
      <c r="M315" s="10" t="n"/>
      <c r="N315" s="10" t="n"/>
      <c r="O315" s="10" t="n"/>
      <c r="P315" s="10" t="n"/>
      <c r="Q315" s="10" t="n"/>
      <c r="R315" s="10" t="n"/>
      <c r="S315" s="10" t="n"/>
      <c r="T315" s="10" t="n"/>
      <c r="U315" s="10" t="n"/>
      <c r="V315" s="10" t="n"/>
      <c r="W315" s="10" t="n"/>
      <c r="X315" s="10" t="n"/>
      <c r="Y315" s="10" t="n"/>
      <c r="Z315" s="10" t="n"/>
      <c r="AA315" s="10" t="n"/>
      <c r="AB315" s="10" t="n"/>
      <c r="AC315" s="10" t="n"/>
      <c r="AD315" s="10" t="n"/>
      <c r="AE315" s="10" t="n"/>
      <c r="AF315" s="10" t="n"/>
      <c r="AG315" s="10" t="n"/>
      <c r="AH315" s="10" t="n"/>
      <c r="AI315" s="10" t="n"/>
    </row>
    <row r="316" ht="15.75" customHeight="1" s="120">
      <c r="A316" s="10" t="n"/>
      <c r="B316" s="10" t="n"/>
      <c r="C316" s="10" t="n"/>
      <c r="D316" s="10" t="n"/>
      <c r="E316" s="10" t="n"/>
      <c r="F316" s="10" t="n"/>
      <c r="G316" s="10" t="n"/>
      <c r="H316" s="10" t="n"/>
      <c r="I316" s="10" t="n"/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0" t="n"/>
      <c r="X316" s="10" t="n"/>
      <c r="Y316" s="10" t="n"/>
      <c r="Z316" s="10" t="n"/>
      <c r="AA316" s="10" t="n"/>
      <c r="AB316" s="10" t="n"/>
      <c r="AC316" s="10" t="n"/>
      <c r="AD316" s="10" t="n"/>
      <c r="AE316" s="10" t="n"/>
      <c r="AF316" s="10" t="n"/>
      <c r="AG316" s="10" t="n"/>
      <c r="AH316" s="10" t="n"/>
      <c r="AI316" s="10" t="n"/>
    </row>
    <row r="317" ht="15.75" customHeight="1" s="120">
      <c r="A317" s="10" t="n"/>
      <c r="B317" s="10" t="n"/>
      <c r="C317" s="10" t="n"/>
      <c r="D317" s="10" t="n"/>
      <c r="E317" s="10" t="n"/>
      <c r="F317" s="10" t="n"/>
      <c r="G317" s="10" t="n"/>
      <c r="H317" s="10" t="n"/>
      <c r="I317" s="10" t="n"/>
      <c r="J317" s="10" t="n"/>
      <c r="K317" s="10" t="n"/>
      <c r="L317" s="10" t="n"/>
      <c r="M317" s="10" t="n"/>
      <c r="N317" s="10" t="n"/>
      <c r="O317" s="10" t="n"/>
      <c r="P317" s="10" t="n"/>
      <c r="Q317" s="10" t="n"/>
      <c r="R317" s="10" t="n"/>
      <c r="S317" s="10" t="n"/>
      <c r="T317" s="10" t="n"/>
      <c r="U317" s="10" t="n"/>
      <c r="V317" s="10" t="n"/>
      <c r="W317" s="10" t="n"/>
      <c r="X317" s="10" t="n"/>
      <c r="Y317" s="10" t="n"/>
      <c r="Z317" s="10" t="n"/>
      <c r="AA317" s="10" t="n"/>
      <c r="AB317" s="10" t="n"/>
      <c r="AC317" s="10" t="n"/>
      <c r="AD317" s="10" t="n"/>
      <c r="AE317" s="10" t="n"/>
      <c r="AF317" s="10" t="n"/>
      <c r="AG317" s="10" t="n"/>
      <c r="AH317" s="10" t="n"/>
      <c r="AI317" s="10" t="n"/>
    </row>
    <row r="318" ht="15.75" customHeight="1" s="120">
      <c r="A318" s="10" t="n"/>
      <c r="B318" s="10" t="n"/>
      <c r="C318" s="10" t="n"/>
      <c r="D318" s="10" t="n"/>
      <c r="E318" s="10" t="n"/>
      <c r="F318" s="10" t="n"/>
      <c r="G318" s="10" t="n"/>
      <c r="H318" s="10" t="n"/>
      <c r="I318" s="10" t="n"/>
      <c r="J318" s="10" t="n"/>
      <c r="K318" s="10" t="n"/>
      <c r="L318" s="10" t="n"/>
      <c r="M318" s="10" t="n"/>
      <c r="N318" s="10" t="n"/>
      <c r="O318" s="10" t="n"/>
      <c r="P318" s="10" t="n"/>
      <c r="Q318" s="10" t="n"/>
      <c r="R318" s="10" t="n"/>
      <c r="S318" s="10" t="n"/>
      <c r="T318" s="10" t="n"/>
      <c r="U318" s="10" t="n"/>
      <c r="V318" s="10" t="n"/>
      <c r="W318" s="10" t="n"/>
      <c r="X318" s="10" t="n"/>
      <c r="Y318" s="10" t="n"/>
      <c r="Z318" s="10" t="n"/>
      <c r="AA318" s="10" t="n"/>
      <c r="AB318" s="10" t="n"/>
      <c r="AC318" s="10" t="n"/>
      <c r="AD318" s="10" t="n"/>
      <c r="AE318" s="10" t="n"/>
      <c r="AF318" s="10" t="n"/>
      <c r="AG318" s="10" t="n"/>
      <c r="AH318" s="10" t="n"/>
      <c r="AI318" s="10" t="n"/>
    </row>
    <row r="319" ht="15.75" customHeight="1" s="120">
      <c r="A319" s="10" t="n"/>
      <c r="B319" s="10" t="n"/>
      <c r="C319" s="10" t="n"/>
      <c r="D319" s="10" t="n"/>
      <c r="E319" s="10" t="n"/>
      <c r="F319" s="10" t="n"/>
      <c r="G319" s="10" t="n"/>
      <c r="H319" s="10" t="n"/>
      <c r="I319" s="10" t="n"/>
      <c r="J319" s="10" t="n"/>
      <c r="K319" s="10" t="n"/>
      <c r="L319" s="10" t="n"/>
      <c r="M319" s="10" t="n"/>
      <c r="N319" s="10" t="n"/>
      <c r="O319" s="10" t="n"/>
      <c r="P319" s="10" t="n"/>
      <c r="Q319" s="10" t="n"/>
      <c r="R319" s="10" t="n"/>
      <c r="S319" s="10" t="n"/>
      <c r="T319" s="10" t="n"/>
      <c r="U319" s="10" t="n"/>
      <c r="V319" s="10" t="n"/>
      <c r="W319" s="10" t="n"/>
      <c r="X319" s="10" t="n"/>
      <c r="Y319" s="10" t="n"/>
      <c r="Z319" s="10" t="n"/>
      <c r="AA319" s="10" t="n"/>
      <c r="AB319" s="10" t="n"/>
      <c r="AC319" s="10" t="n"/>
      <c r="AD319" s="10" t="n"/>
      <c r="AE319" s="10" t="n"/>
      <c r="AF319" s="10" t="n"/>
      <c r="AG319" s="10" t="n"/>
      <c r="AH319" s="10" t="n"/>
      <c r="AI319" s="10" t="n"/>
    </row>
    <row r="320" ht="15.75" customHeight="1" s="120">
      <c r="A320" s="10" t="n"/>
      <c r="B320" s="10" t="n"/>
      <c r="C320" s="10" t="n"/>
      <c r="D320" s="10" t="n"/>
      <c r="E320" s="10" t="n"/>
      <c r="F320" s="10" t="n"/>
      <c r="G320" s="10" t="n"/>
      <c r="H320" s="10" t="n"/>
      <c r="I320" s="10" t="n"/>
      <c r="J320" s="10" t="n"/>
      <c r="K320" s="10" t="n"/>
      <c r="L320" s="10" t="n"/>
      <c r="M320" s="10" t="n"/>
      <c r="N320" s="10" t="n"/>
      <c r="O320" s="10" t="n"/>
      <c r="P320" s="10" t="n"/>
      <c r="Q320" s="10" t="n"/>
      <c r="R320" s="10" t="n"/>
      <c r="S320" s="10" t="n"/>
      <c r="T320" s="10" t="n"/>
      <c r="U320" s="10" t="n"/>
      <c r="V320" s="10" t="n"/>
      <c r="W320" s="10" t="n"/>
      <c r="X320" s="10" t="n"/>
      <c r="Y320" s="10" t="n"/>
      <c r="Z320" s="10" t="n"/>
      <c r="AA320" s="10" t="n"/>
      <c r="AB320" s="10" t="n"/>
      <c r="AC320" s="10" t="n"/>
      <c r="AD320" s="10" t="n"/>
      <c r="AE320" s="10" t="n"/>
      <c r="AF320" s="10" t="n"/>
      <c r="AG320" s="10" t="n"/>
      <c r="AH320" s="10" t="n"/>
      <c r="AI320" s="10" t="n"/>
    </row>
    <row r="321" ht="15.75" customHeight="1" s="120">
      <c r="A321" s="10" t="n"/>
      <c r="B321" s="10" t="n"/>
      <c r="C321" s="10" t="n"/>
      <c r="D321" s="10" t="n"/>
      <c r="E321" s="10" t="n"/>
      <c r="F321" s="10" t="n"/>
      <c r="G321" s="10" t="n"/>
      <c r="H321" s="10" t="n"/>
      <c r="I321" s="10" t="n"/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0" t="n"/>
      <c r="X321" s="10" t="n"/>
      <c r="Y321" s="10" t="n"/>
      <c r="Z321" s="10" t="n"/>
      <c r="AA321" s="10" t="n"/>
      <c r="AB321" s="10" t="n"/>
      <c r="AC321" s="10" t="n"/>
      <c r="AD321" s="10" t="n"/>
      <c r="AE321" s="10" t="n"/>
      <c r="AF321" s="10" t="n"/>
      <c r="AG321" s="10" t="n"/>
      <c r="AH321" s="10" t="n"/>
      <c r="AI321" s="10" t="n"/>
    </row>
    <row r="322" ht="15.75" customHeight="1" s="120">
      <c r="A322" s="10" t="n"/>
      <c r="B322" s="10" t="n"/>
      <c r="C322" s="10" t="n"/>
      <c r="D322" s="10" t="n"/>
      <c r="E322" s="10" t="n"/>
      <c r="F322" s="10" t="n"/>
      <c r="G322" s="10" t="n"/>
      <c r="H322" s="10" t="n"/>
      <c r="I322" s="10" t="n"/>
      <c r="J322" s="10" t="n"/>
      <c r="K322" s="10" t="n"/>
      <c r="L322" s="10" t="n"/>
      <c r="M322" s="10" t="n"/>
      <c r="N322" s="10" t="n"/>
      <c r="O322" s="10" t="n"/>
      <c r="P322" s="10" t="n"/>
      <c r="Q322" s="10" t="n"/>
      <c r="R322" s="10" t="n"/>
      <c r="S322" s="10" t="n"/>
      <c r="T322" s="10" t="n"/>
      <c r="U322" s="10" t="n"/>
      <c r="V322" s="10" t="n"/>
      <c r="W322" s="10" t="n"/>
      <c r="X322" s="10" t="n"/>
      <c r="Y322" s="10" t="n"/>
      <c r="Z322" s="10" t="n"/>
      <c r="AA322" s="10" t="n"/>
      <c r="AB322" s="10" t="n"/>
      <c r="AC322" s="10" t="n"/>
      <c r="AD322" s="10" t="n"/>
      <c r="AE322" s="10" t="n"/>
      <c r="AF322" s="10" t="n"/>
      <c r="AG322" s="10" t="n"/>
      <c r="AH322" s="10" t="n"/>
      <c r="AI322" s="10" t="n"/>
    </row>
    <row r="323" ht="15.75" customHeight="1" s="120">
      <c r="A323" s="10" t="n"/>
      <c r="B323" s="10" t="n"/>
      <c r="C323" s="10" t="n"/>
      <c r="D323" s="10" t="n"/>
      <c r="E323" s="10" t="n"/>
      <c r="F323" s="10" t="n"/>
      <c r="G323" s="10" t="n"/>
      <c r="H323" s="10" t="n"/>
      <c r="I323" s="10" t="n"/>
      <c r="J323" s="10" t="n"/>
      <c r="K323" s="10" t="n"/>
      <c r="L323" s="10" t="n"/>
      <c r="M323" s="10" t="n"/>
      <c r="N323" s="10" t="n"/>
      <c r="O323" s="10" t="n"/>
      <c r="P323" s="10" t="n"/>
      <c r="Q323" s="10" t="n"/>
      <c r="R323" s="10" t="n"/>
      <c r="S323" s="10" t="n"/>
      <c r="T323" s="10" t="n"/>
      <c r="U323" s="10" t="n"/>
      <c r="V323" s="10" t="n"/>
      <c r="W323" s="10" t="n"/>
      <c r="X323" s="10" t="n"/>
      <c r="Y323" s="10" t="n"/>
      <c r="Z323" s="10" t="n"/>
      <c r="AA323" s="10" t="n"/>
      <c r="AB323" s="10" t="n"/>
      <c r="AC323" s="10" t="n"/>
      <c r="AD323" s="10" t="n"/>
      <c r="AE323" s="10" t="n"/>
      <c r="AF323" s="10" t="n"/>
      <c r="AG323" s="10" t="n"/>
      <c r="AH323" s="10" t="n"/>
      <c r="AI323" s="10" t="n"/>
    </row>
    <row r="324" ht="15.75" customHeight="1" s="120">
      <c r="A324" s="10" t="n"/>
      <c r="B324" s="10" t="n"/>
      <c r="C324" s="10" t="n"/>
      <c r="D324" s="10" t="n"/>
      <c r="E324" s="10" t="n"/>
      <c r="F324" s="10" t="n"/>
      <c r="G324" s="10" t="n"/>
      <c r="H324" s="10" t="n"/>
      <c r="I324" s="10" t="n"/>
      <c r="J324" s="10" t="n"/>
      <c r="K324" s="10" t="n"/>
      <c r="L324" s="10" t="n"/>
      <c r="M324" s="10" t="n"/>
      <c r="N324" s="10" t="n"/>
      <c r="O324" s="10" t="n"/>
      <c r="P324" s="10" t="n"/>
      <c r="Q324" s="10" t="n"/>
      <c r="R324" s="10" t="n"/>
      <c r="S324" s="10" t="n"/>
      <c r="T324" s="10" t="n"/>
      <c r="U324" s="10" t="n"/>
      <c r="V324" s="10" t="n"/>
      <c r="W324" s="10" t="n"/>
      <c r="X324" s="10" t="n"/>
      <c r="Y324" s="10" t="n"/>
      <c r="Z324" s="10" t="n"/>
      <c r="AA324" s="10" t="n"/>
      <c r="AB324" s="10" t="n"/>
      <c r="AC324" s="10" t="n"/>
      <c r="AD324" s="10" t="n"/>
      <c r="AE324" s="10" t="n"/>
      <c r="AF324" s="10" t="n"/>
      <c r="AG324" s="10" t="n"/>
      <c r="AH324" s="10" t="n"/>
      <c r="AI324" s="10" t="n"/>
    </row>
    <row r="325" ht="15.75" customHeight="1" s="120">
      <c r="A325" s="10" t="n"/>
      <c r="B325" s="10" t="n"/>
      <c r="C325" s="10" t="n"/>
      <c r="D325" s="10" t="n"/>
      <c r="E325" s="10" t="n"/>
      <c r="F325" s="10" t="n"/>
      <c r="G325" s="10" t="n"/>
      <c r="H325" s="10" t="n"/>
      <c r="I325" s="10" t="n"/>
      <c r="J325" s="10" t="n"/>
      <c r="K325" s="10" t="n"/>
      <c r="L325" s="10" t="n"/>
      <c r="M325" s="10" t="n"/>
      <c r="N325" s="10" t="n"/>
      <c r="O325" s="10" t="n"/>
      <c r="P325" s="10" t="n"/>
      <c r="Q325" s="10" t="n"/>
      <c r="R325" s="10" t="n"/>
      <c r="S325" s="10" t="n"/>
      <c r="T325" s="10" t="n"/>
      <c r="U325" s="10" t="n"/>
      <c r="V325" s="10" t="n"/>
      <c r="W325" s="10" t="n"/>
      <c r="X325" s="10" t="n"/>
      <c r="Y325" s="10" t="n"/>
      <c r="Z325" s="10" t="n"/>
      <c r="AA325" s="10" t="n"/>
      <c r="AB325" s="10" t="n"/>
      <c r="AC325" s="10" t="n"/>
      <c r="AD325" s="10" t="n"/>
      <c r="AE325" s="10" t="n"/>
      <c r="AF325" s="10" t="n"/>
      <c r="AG325" s="10" t="n"/>
      <c r="AH325" s="10" t="n"/>
      <c r="AI325" s="10" t="n"/>
    </row>
    <row r="326" ht="15.75" customHeight="1" s="120">
      <c r="A326" s="10" t="n"/>
      <c r="B326" s="10" t="n"/>
      <c r="C326" s="10" t="n"/>
      <c r="D326" s="10" t="n"/>
      <c r="E326" s="10" t="n"/>
      <c r="F326" s="10" t="n"/>
      <c r="G326" s="10" t="n"/>
      <c r="H326" s="10" t="n"/>
      <c r="I326" s="10" t="n"/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0" t="n"/>
      <c r="X326" s="10" t="n"/>
      <c r="Y326" s="10" t="n"/>
      <c r="Z326" s="10" t="n"/>
      <c r="AA326" s="10" t="n"/>
      <c r="AB326" s="10" t="n"/>
      <c r="AC326" s="10" t="n"/>
      <c r="AD326" s="10" t="n"/>
      <c r="AE326" s="10" t="n"/>
      <c r="AF326" s="10" t="n"/>
      <c r="AG326" s="10" t="n"/>
      <c r="AH326" s="10" t="n"/>
      <c r="AI326" s="10" t="n"/>
    </row>
    <row r="327" ht="15.75" customHeight="1" s="120">
      <c r="A327" s="10" t="n"/>
      <c r="B327" s="10" t="n"/>
      <c r="C327" s="10" t="n"/>
      <c r="D327" s="10" t="n"/>
      <c r="E327" s="10" t="n"/>
      <c r="F327" s="10" t="n"/>
      <c r="G327" s="10" t="n"/>
      <c r="H327" s="10" t="n"/>
      <c r="I327" s="10" t="n"/>
      <c r="J327" s="10" t="n"/>
      <c r="K327" s="10" t="n"/>
      <c r="L327" s="10" t="n"/>
      <c r="M327" s="10" t="n"/>
      <c r="N327" s="10" t="n"/>
      <c r="O327" s="10" t="n"/>
      <c r="P327" s="10" t="n"/>
      <c r="Q327" s="10" t="n"/>
      <c r="R327" s="10" t="n"/>
      <c r="S327" s="10" t="n"/>
      <c r="T327" s="10" t="n"/>
      <c r="U327" s="10" t="n"/>
      <c r="V327" s="10" t="n"/>
      <c r="W327" s="10" t="n"/>
      <c r="X327" s="10" t="n"/>
      <c r="Y327" s="10" t="n"/>
      <c r="Z327" s="10" t="n"/>
      <c r="AA327" s="10" t="n"/>
      <c r="AB327" s="10" t="n"/>
      <c r="AC327" s="10" t="n"/>
      <c r="AD327" s="10" t="n"/>
      <c r="AE327" s="10" t="n"/>
      <c r="AF327" s="10" t="n"/>
      <c r="AG327" s="10" t="n"/>
      <c r="AH327" s="10" t="n"/>
      <c r="AI327" s="10" t="n"/>
    </row>
    <row r="328" ht="15.75" customHeight="1" s="120">
      <c r="A328" s="10" t="n"/>
      <c r="B328" s="10" t="n"/>
      <c r="C328" s="10" t="n"/>
      <c r="D328" s="10" t="n"/>
      <c r="E328" s="10" t="n"/>
      <c r="F328" s="10" t="n"/>
      <c r="G328" s="10" t="n"/>
      <c r="H328" s="10" t="n"/>
      <c r="I328" s="10" t="n"/>
      <c r="J328" s="10" t="n"/>
      <c r="K328" s="10" t="n"/>
      <c r="L328" s="10" t="n"/>
      <c r="M328" s="10" t="n"/>
      <c r="N328" s="10" t="n"/>
      <c r="O328" s="10" t="n"/>
      <c r="P328" s="10" t="n"/>
      <c r="Q328" s="10" t="n"/>
      <c r="R328" s="10" t="n"/>
      <c r="S328" s="10" t="n"/>
      <c r="T328" s="10" t="n"/>
      <c r="U328" s="10" t="n"/>
      <c r="V328" s="10" t="n"/>
      <c r="W328" s="10" t="n"/>
      <c r="X328" s="10" t="n"/>
      <c r="Y328" s="10" t="n"/>
      <c r="Z328" s="10" t="n"/>
      <c r="AA328" s="10" t="n"/>
      <c r="AB328" s="10" t="n"/>
      <c r="AC328" s="10" t="n"/>
      <c r="AD328" s="10" t="n"/>
      <c r="AE328" s="10" t="n"/>
      <c r="AF328" s="10" t="n"/>
      <c r="AG328" s="10" t="n"/>
      <c r="AH328" s="10" t="n"/>
      <c r="AI328" s="10" t="n"/>
    </row>
    <row r="329" ht="15.75" customHeight="1" s="120">
      <c r="A329" s="10" t="n"/>
      <c r="B329" s="10" t="n"/>
      <c r="C329" s="10" t="n"/>
      <c r="D329" s="10" t="n"/>
      <c r="E329" s="10" t="n"/>
      <c r="F329" s="10" t="n"/>
      <c r="G329" s="10" t="n"/>
      <c r="H329" s="10" t="n"/>
      <c r="I329" s="10" t="n"/>
      <c r="J329" s="10" t="n"/>
      <c r="K329" s="10" t="n"/>
      <c r="L329" s="10" t="n"/>
      <c r="M329" s="10" t="n"/>
      <c r="N329" s="10" t="n"/>
      <c r="O329" s="10" t="n"/>
      <c r="P329" s="10" t="n"/>
      <c r="Q329" s="10" t="n"/>
      <c r="R329" s="10" t="n"/>
      <c r="S329" s="10" t="n"/>
      <c r="T329" s="10" t="n"/>
      <c r="U329" s="10" t="n"/>
      <c r="V329" s="10" t="n"/>
      <c r="W329" s="10" t="n"/>
      <c r="X329" s="10" t="n"/>
      <c r="Y329" s="10" t="n"/>
      <c r="Z329" s="10" t="n"/>
      <c r="AA329" s="10" t="n"/>
      <c r="AB329" s="10" t="n"/>
      <c r="AC329" s="10" t="n"/>
      <c r="AD329" s="10" t="n"/>
      <c r="AE329" s="10" t="n"/>
      <c r="AF329" s="10" t="n"/>
      <c r="AG329" s="10" t="n"/>
      <c r="AH329" s="10" t="n"/>
      <c r="AI329" s="10" t="n"/>
    </row>
    <row r="330" ht="15.75" customHeight="1" s="120">
      <c r="A330" s="10" t="n"/>
      <c r="B330" s="10" t="n"/>
      <c r="C330" s="10" t="n"/>
      <c r="D330" s="10" t="n"/>
      <c r="E330" s="10" t="n"/>
      <c r="F330" s="10" t="n"/>
      <c r="G330" s="10" t="n"/>
      <c r="H330" s="10" t="n"/>
      <c r="I330" s="10" t="n"/>
      <c r="J330" s="10" t="n"/>
      <c r="K330" s="10" t="n"/>
      <c r="L330" s="10" t="n"/>
      <c r="M330" s="10" t="n"/>
      <c r="N330" s="10" t="n"/>
      <c r="O330" s="10" t="n"/>
      <c r="P330" s="10" t="n"/>
      <c r="Q330" s="10" t="n"/>
      <c r="R330" s="10" t="n"/>
      <c r="S330" s="10" t="n"/>
      <c r="T330" s="10" t="n"/>
      <c r="U330" s="10" t="n"/>
      <c r="V330" s="10" t="n"/>
      <c r="W330" s="10" t="n"/>
      <c r="X330" s="10" t="n"/>
      <c r="Y330" s="10" t="n"/>
      <c r="Z330" s="10" t="n"/>
      <c r="AA330" s="10" t="n"/>
      <c r="AB330" s="10" t="n"/>
      <c r="AC330" s="10" t="n"/>
      <c r="AD330" s="10" t="n"/>
      <c r="AE330" s="10" t="n"/>
      <c r="AF330" s="10" t="n"/>
      <c r="AG330" s="10" t="n"/>
      <c r="AH330" s="10" t="n"/>
      <c r="AI330" s="10" t="n"/>
    </row>
    <row r="331" ht="15.75" customHeight="1" s="120">
      <c r="A331" s="10" t="n"/>
      <c r="B331" s="10" t="n"/>
      <c r="C331" s="10" t="n"/>
      <c r="D331" s="10" t="n"/>
      <c r="E331" s="10" t="n"/>
      <c r="F331" s="10" t="n"/>
      <c r="G331" s="10" t="n"/>
      <c r="H331" s="10" t="n"/>
      <c r="I331" s="10" t="n"/>
      <c r="J331" s="10" t="n"/>
      <c r="K331" s="10" t="n"/>
      <c r="L331" s="10" t="n"/>
      <c r="M331" s="10" t="n"/>
      <c r="N331" s="10" t="n"/>
      <c r="O331" s="10" t="n"/>
      <c r="P331" s="10" t="n"/>
      <c r="Q331" s="10" t="n"/>
      <c r="R331" s="10" t="n"/>
      <c r="S331" s="10" t="n"/>
      <c r="T331" s="10" t="n"/>
      <c r="U331" s="10" t="n"/>
      <c r="V331" s="10" t="n"/>
      <c r="W331" s="10" t="n"/>
      <c r="X331" s="10" t="n"/>
      <c r="Y331" s="10" t="n"/>
      <c r="Z331" s="10" t="n"/>
      <c r="AA331" s="10" t="n"/>
      <c r="AB331" s="10" t="n"/>
      <c r="AC331" s="10" t="n"/>
      <c r="AD331" s="10" t="n"/>
      <c r="AE331" s="10" t="n"/>
      <c r="AF331" s="10" t="n"/>
      <c r="AG331" s="10" t="n"/>
      <c r="AH331" s="10" t="n"/>
      <c r="AI331" s="10" t="n"/>
    </row>
    <row r="332" ht="15.75" customHeight="1" s="120">
      <c r="A332" s="10" t="n"/>
      <c r="B332" s="10" t="n"/>
      <c r="C332" s="10" t="n"/>
      <c r="D332" s="10" t="n"/>
      <c r="E332" s="10" t="n"/>
      <c r="F332" s="10" t="n"/>
      <c r="G332" s="10" t="n"/>
      <c r="H332" s="10" t="n"/>
      <c r="I332" s="10" t="n"/>
      <c r="J332" s="10" t="n"/>
      <c r="K332" s="10" t="n"/>
      <c r="L332" s="10" t="n"/>
      <c r="M332" s="10" t="n"/>
      <c r="N332" s="10" t="n"/>
      <c r="O332" s="10" t="n"/>
      <c r="P332" s="10" t="n"/>
      <c r="Q332" s="10" t="n"/>
      <c r="R332" s="10" t="n"/>
      <c r="S332" s="10" t="n"/>
      <c r="T332" s="10" t="n"/>
      <c r="U332" s="10" t="n"/>
      <c r="V332" s="10" t="n"/>
      <c r="W332" s="10" t="n"/>
      <c r="X332" s="10" t="n"/>
      <c r="Y332" s="10" t="n"/>
      <c r="Z332" s="10" t="n"/>
      <c r="AA332" s="10" t="n"/>
      <c r="AB332" s="10" t="n"/>
      <c r="AC332" s="10" t="n"/>
      <c r="AD332" s="10" t="n"/>
      <c r="AE332" s="10" t="n"/>
      <c r="AF332" s="10" t="n"/>
      <c r="AG332" s="10" t="n"/>
      <c r="AH332" s="10" t="n"/>
      <c r="AI332" s="10" t="n"/>
    </row>
    <row r="333" ht="15.75" customHeight="1" s="120">
      <c r="A333" s="10" t="n"/>
      <c r="B333" s="10" t="n"/>
      <c r="C333" s="10" t="n"/>
      <c r="D333" s="10" t="n"/>
      <c r="E333" s="10" t="n"/>
      <c r="F333" s="10" t="n"/>
      <c r="G333" s="10" t="n"/>
      <c r="H333" s="10" t="n"/>
      <c r="I333" s="10" t="n"/>
      <c r="J333" s="10" t="n"/>
      <c r="K333" s="10" t="n"/>
      <c r="L333" s="10" t="n"/>
      <c r="M333" s="10" t="n"/>
      <c r="N333" s="10" t="n"/>
      <c r="O333" s="10" t="n"/>
      <c r="P333" s="10" t="n"/>
      <c r="Q333" s="10" t="n"/>
      <c r="R333" s="10" t="n"/>
      <c r="S333" s="10" t="n"/>
      <c r="T333" s="10" t="n"/>
      <c r="U333" s="10" t="n"/>
      <c r="V333" s="10" t="n"/>
      <c r="W333" s="10" t="n"/>
      <c r="X333" s="10" t="n"/>
      <c r="Y333" s="10" t="n"/>
      <c r="Z333" s="10" t="n"/>
      <c r="AA333" s="10" t="n"/>
      <c r="AB333" s="10" t="n"/>
      <c r="AC333" s="10" t="n"/>
      <c r="AD333" s="10" t="n"/>
      <c r="AE333" s="10" t="n"/>
      <c r="AF333" s="10" t="n"/>
      <c r="AG333" s="10" t="n"/>
      <c r="AH333" s="10" t="n"/>
      <c r="AI333" s="10" t="n"/>
    </row>
    <row r="334" ht="15.75" customHeight="1" s="120">
      <c r="A334" s="10" t="n"/>
      <c r="B334" s="10" t="n"/>
      <c r="C334" s="10" t="n"/>
      <c r="D334" s="10" t="n"/>
      <c r="E334" s="10" t="n"/>
      <c r="F334" s="10" t="n"/>
      <c r="G334" s="10" t="n"/>
      <c r="H334" s="10" t="n"/>
      <c r="I334" s="10" t="n"/>
      <c r="J334" s="10" t="n"/>
      <c r="K334" s="10" t="n"/>
      <c r="L334" s="10" t="n"/>
      <c r="M334" s="10" t="n"/>
      <c r="N334" s="10" t="n"/>
      <c r="O334" s="10" t="n"/>
      <c r="P334" s="10" t="n"/>
      <c r="Q334" s="10" t="n"/>
      <c r="R334" s="10" t="n"/>
      <c r="S334" s="10" t="n"/>
      <c r="T334" s="10" t="n"/>
      <c r="U334" s="10" t="n"/>
      <c r="V334" s="10" t="n"/>
      <c r="W334" s="10" t="n"/>
      <c r="X334" s="10" t="n"/>
      <c r="Y334" s="10" t="n"/>
      <c r="Z334" s="10" t="n"/>
      <c r="AA334" s="10" t="n"/>
      <c r="AB334" s="10" t="n"/>
      <c r="AC334" s="10" t="n"/>
      <c r="AD334" s="10" t="n"/>
      <c r="AE334" s="10" t="n"/>
      <c r="AF334" s="10" t="n"/>
      <c r="AG334" s="10" t="n"/>
      <c r="AH334" s="10" t="n"/>
      <c r="AI334" s="10" t="n"/>
    </row>
    <row r="335" ht="15.75" customHeight="1" s="120">
      <c r="A335" s="10" t="n"/>
      <c r="B335" s="10" t="n"/>
      <c r="C335" s="10" t="n"/>
      <c r="D335" s="10" t="n"/>
      <c r="E335" s="10" t="n"/>
      <c r="F335" s="10" t="n"/>
      <c r="G335" s="10" t="n"/>
      <c r="H335" s="10" t="n"/>
      <c r="I335" s="10" t="n"/>
      <c r="J335" s="10" t="n"/>
      <c r="K335" s="10" t="n"/>
      <c r="L335" s="10" t="n"/>
      <c r="M335" s="10" t="n"/>
      <c r="N335" s="10" t="n"/>
      <c r="O335" s="10" t="n"/>
      <c r="P335" s="10" t="n"/>
      <c r="Q335" s="10" t="n"/>
      <c r="R335" s="10" t="n"/>
      <c r="S335" s="10" t="n"/>
      <c r="T335" s="10" t="n"/>
      <c r="U335" s="10" t="n"/>
      <c r="V335" s="10" t="n"/>
      <c r="W335" s="10" t="n"/>
      <c r="X335" s="10" t="n"/>
      <c r="Y335" s="10" t="n"/>
      <c r="Z335" s="10" t="n"/>
      <c r="AA335" s="10" t="n"/>
      <c r="AB335" s="10" t="n"/>
      <c r="AC335" s="10" t="n"/>
      <c r="AD335" s="10" t="n"/>
      <c r="AE335" s="10" t="n"/>
      <c r="AF335" s="10" t="n"/>
      <c r="AG335" s="10" t="n"/>
      <c r="AH335" s="10" t="n"/>
      <c r="AI335" s="10" t="n"/>
    </row>
    <row r="336" ht="15.75" customHeight="1" s="120">
      <c r="A336" s="10" t="n"/>
      <c r="B336" s="10" t="n"/>
      <c r="C336" s="10" t="n"/>
      <c r="D336" s="10" t="n"/>
      <c r="E336" s="10" t="n"/>
      <c r="F336" s="10" t="n"/>
      <c r="G336" s="10" t="n"/>
      <c r="H336" s="10" t="n"/>
      <c r="I336" s="10" t="n"/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0" t="n"/>
      <c r="X336" s="10" t="n"/>
      <c r="Y336" s="10" t="n"/>
      <c r="Z336" s="10" t="n"/>
      <c r="AA336" s="10" t="n"/>
      <c r="AB336" s="10" t="n"/>
      <c r="AC336" s="10" t="n"/>
      <c r="AD336" s="10" t="n"/>
      <c r="AE336" s="10" t="n"/>
      <c r="AF336" s="10" t="n"/>
      <c r="AG336" s="10" t="n"/>
      <c r="AH336" s="10" t="n"/>
      <c r="AI336" s="10" t="n"/>
    </row>
    <row r="337" ht="15.75" customHeight="1" s="120">
      <c r="A337" s="10" t="n"/>
      <c r="B337" s="10" t="n"/>
      <c r="C337" s="10" t="n"/>
      <c r="D337" s="10" t="n"/>
      <c r="E337" s="10" t="n"/>
      <c r="F337" s="10" t="n"/>
      <c r="G337" s="10" t="n"/>
      <c r="H337" s="10" t="n"/>
      <c r="I337" s="10" t="n"/>
      <c r="J337" s="10" t="n"/>
      <c r="K337" s="10" t="n"/>
      <c r="L337" s="10" t="n"/>
      <c r="M337" s="10" t="n"/>
      <c r="N337" s="10" t="n"/>
      <c r="O337" s="10" t="n"/>
      <c r="P337" s="10" t="n"/>
      <c r="Q337" s="10" t="n"/>
      <c r="R337" s="10" t="n"/>
      <c r="S337" s="10" t="n"/>
      <c r="T337" s="10" t="n"/>
      <c r="U337" s="10" t="n"/>
      <c r="V337" s="10" t="n"/>
      <c r="W337" s="10" t="n"/>
      <c r="X337" s="10" t="n"/>
      <c r="Y337" s="10" t="n"/>
      <c r="Z337" s="10" t="n"/>
      <c r="AA337" s="10" t="n"/>
      <c r="AB337" s="10" t="n"/>
      <c r="AC337" s="10" t="n"/>
      <c r="AD337" s="10" t="n"/>
      <c r="AE337" s="10" t="n"/>
      <c r="AF337" s="10" t="n"/>
      <c r="AG337" s="10" t="n"/>
      <c r="AH337" s="10" t="n"/>
      <c r="AI337" s="10" t="n"/>
    </row>
    <row r="338" ht="15.75" customHeight="1" s="120">
      <c r="A338" s="10" t="n"/>
      <c r="B338" s="10" t="n"/>
      <c r="C338" s="10" t="n"/>
      <c r="D338" s="10" t="n"/>
      <c r="E338" s="10" t="n"/>
      <c r="F338" s="10" t="n"/>
      <c r="G338" s="10" t="n"/>
      <c r="H338" s="10" t="n"/>
      <c r="I338" s="10" t="n"/>
      <c r="J338" s="10" t="n"/>
      <c r="K338" s="10" t="n"/>
      <c r="L338" s="10" t="n"/>
      <c r="M338" s="10" t="n"/>
      <c r="N338" s="10" t="n"/>
      <c r="O338" s="10" t="n"/>
      <c r="P338" s="10" t="n"/>
      <c r="Q338" s="10" t="n"/>
      <c r="R338" s="10" t="n"/>
      <c r="S338" s="10" t="n"/>
      <c r="T338" s="10" t="n"/>
      <c r="U338" s="10" t="n"/>
      <c r="V338" s="10" t="n"/>
      <c r="W338" s="10" t="n"/>
      <c r="X338" s="10" t="n"/>
      <c r="Y338" s="10" t="n"/>
      <c r="Z338" s="10" t="n"/>
      <c r="AA338" s="10" t="n"/>
      <c r="AB338" s="10" t="n"/>
      <c r="AC338" s="10" t="n"/>
      <c r="AD338" s="10" t="n"/>
      <c r="AE338" s="10" t="n"/>
      <c r="AF338" s="10" t="n"/>
      <c r="AG338" s="10" t="n"/>
      <c r="AH338" s="10" t="n"/>
      <c r="AI338" s="10" t="n"/>
    </row>
    <row r="339" ht="15.75" customHeight="1" s="120">
      <c r="A339" s="10" t="n"/>
      <c r="B339" s="10" t="n"/>
      <c r="C339" s="10" t="n"/>
      <c r="D339" s="10" t="n"/>
      <c r="E339" s="10" t="n"/>
      <c r="F339" s="10" t="n"/>
      <c r="G339" s="10" t="n"/>
      <c r="H339" s="10" t="n"/>
      <c r="I339" s="10" t="n"/>
      <c r="J339" s="10" t="n"/>
      <c r="K339" s="10" t="n"/>
      <c r="L339" s="10" t="n"/>
      <c r="M339" s="10" t="n"/>
      <c r="N339" s="10" t="n"/>
      <c r="O339" s="10" t="n"/>
      <c r="P339" s="10" t="n"/>
      <c r="Q339" s="10" t="n"/>
      <c r="R339" s="10" t="n"/>
      <c r="S339" s="10" t="n"/>
      <c r="T339" s="10" t="n"/>
      <c r="U339" s="10" t="n"/>
      <c r="V339" s="10" t="n"/>
      <c r="W339" s="10" t="n"/>
      <c r="X339" s="10" t="n"/>
      <c r="Y339" s="10" t="n"/>
      <c r="Z339" s="10" t="n"/>
      <c r="AA339" s="10" t="n"/>
      <c r="AB339" s="10" t="n"/>
      <c r="AC339" s="10" t="n"/>
      <c r="AD339" s="10" t="n"/>
      <c r="AE339" s="10" t="n"/>
      <c r="AF339" s="10" t="n"/>
      <c r="AG339" s="10" t="n"/>
      <c r="AH339" s="10" t="n"/>
      <c r="AI339" s="10" t="n"/>
    </row>
    <row r="340" ht="15.75" customHeight="1" s="120">
      <c r="A340" s="10" t="n"/>
      <c r="B340" s="10" t="n"/>
      <c r="C340" s="10" t="n"/>
      <c r="D340" s="10" t="n"/>
      <c r="E340" s="10" t="n"/>
      <c r="F340" s="10" t="n"/>
      <c r="G340" s="10" t="n"/>
      <c r="H340" s="10" t="n"/>
      <c r="I340" s="10" t="n"/>
      <c r="J340" s="10" t="n"/>
      <c r="K340" s="10" t="n"/>
      <c r="L340" s="10" t="n"/>
      <c r="M340" s="10" t="n"/>
      <c r="N340" s="10" t="n"/>
      <c r="O340" s="10" t="n"/>
      <c r="P340" s="10" t="n"/>
      <c r="Q340" s="10" t="n"/>
      <c r="R340" s="10" t="n"/>
      <c r="S340" s="10" t="n"/>
      <c r="T340" s="10" t="n"/>
      <c r="U340" s="10" t="n"/>
      <c r="V340" s="10" t="n"/>
      <c r="W340" s="10" t="n"/>
      <c r="X340" s="10" t="n"/>
      <c r="Y340" s="10" t="n"/>
      <c r="Z340" s="10" t="n"/>
      <c r="AA340" s="10" t="n"/>
      <c r="AB340" s="10" t="n"/>
      <c r="AC340" s="10" t="n"/>
      <c r="AD340" s="10" t="n"/>
      <c r="AE340" s="10" t="n"/>
      <c r="AF340" s="10" t="n"/>
      <c r="AG340" s="10" t="n"/>
      <c r="AH340" s="10" t="n"/>
      <c r="AI340" s="10" t="n"/>
    </row>
    <row r="341" ht="15.75" customHeight="1" s="120">
      <c r="A341" s="10" t="n"/>
      <c r="B341" s="10" t="n"/>
      <c r="C341" s="10" t="n"/>
      <c r="D341" s="10" t="n"/>
      <c r="E341" s="10" t="n"/>
      <c r="F341" s="10" t="n"/>
      <c r="G341" s="10" t="n"/>
      <c r="H341" s="10" t="n"/>
      <c r="I341" s="10" t="n"/>
      <c r="J341" s="10" t="n"/>
      <c r="K341" s="10" t="n"/>
      <c r="L341" s="10" t="n"/>
      <c r="M341" s="10" t="n"/>
      <c r="N341" s="10" t="n"/>
      <c r="O341" s="10" t="n"/>
      <c r="P341" s="10" t="n"/>
      <c r="Q341" s="10" t="n"/>
      <c r="R341" s="10" t="n"/>
      <c r="S341" s="10" t="n"/>
      <c r="T341" s="10" t="n"/>
      <c r="U341" s="10" t="n"/>
      <c r="V341" s="10" t="n"/>
      <c r="W341" s="10" t="n"/>
      <c r="X341" s="10" t="n"/>
      <c r="Y341" s="10" t="n"/>
      <c r="Z341" s="10" t="n"/>
      <c r="AA341" s="10" t="n"/>
      <c r="AB341" s="10" t="n"/>
      <c r="AC341" s="10" t="n"/>
      <c r="AD341" s="10" t="n"/>
      <c r="AE341" s="10" t="n"/>
      <c r="AF341" s="10" t="n"/>
      <c r="AG341" s="10" t="n"/>
      <c r="AH341" s="10" t="n"/>
      <c r="AI341" s="10" t="n"/>
    </row>
    <row r="342" ht="15.75" customHeight="1" s="120">
      <c r="A342" s="10" t="n"/>
      <c r="B342" s="10" t="n"/>
      <c r="C342" s="10" t="n"/>
      <c r="D342" s="10" t="n"/>
      <c r="E342" s="10" t="n"/>
      <c r="F342" s="10" t="n"/>
      <c r="G342" s="10" t="n"/>
      <c r="H342" s="10" t="n"/>
      <c r="I342" s="10" t="n"/>
      <c r="J342" s="10" t="n"/>
      <c r="K342" s="10" t="n"/>
      <c r="L342" s="10" t="n"/>
      <c r="M342" s="10" t="n"/>
      <c r="N342" s="10" t="n"/>
      <c r="O342" s="10" t="n"/>
      <c r="P342" s="10" t="n"/>
      <c r="Q342" s="10" t="n"/>
      <c r="R342" s="10" t="n"/>
      <c r="S342" s="10" t="n"/>
      <c r="T342" s="10" t="n"/>
      <c r="U342" s="10" t="n"/>
      <c r="V342" s="10" t="n"/>
      <c r="W342" s="10" t="n"/>
      <c r="X342" s="10" t="n"/>
      <c r="Y342" s="10" t="n"/>
      <c r="Z342" s="10" t="n"/>
      <c r="AA342" s="10" t="n"/>
      <c r="AB342" s="10" t="n"/>
      <c r="AC342" s="10" t="n"/>
      <c r="AD342" s="10" t="n"/>
      <c r="AE342" s="10" t="n"/>
      <c r="AF342" s="10" t="n"/>
      <c r="AG342" s="10" t="n"/>
      <c r="AH342" s="10" t="n"/>
      <c r="AI342" s="10" t="n"/>
    </row>
    <row r="343" ht="15.75" customHeight="1" s="120">
      <c r="A343" s="10" t="n"/>
      <c r="B343" s="10" t="n"/>
      <c r="C343" s="10" t="n"/>
      <c r="D343" s="10" t="n"/>
      <c r="E343" s="10" t="n"/>
      <c r="F343" s="10" t="n"/>
      <c r="G343" s="10" t="n"/>
      <c r="H343" s="10" t="n"/>
      <c r="I343" s="10" t="n"/>
      <c r="J343" s="10" t="n"/>
      <c r="K343" s="10" t="n"/>
      <c r="L343" s="10" t="n"/>
      <c r="M343" s="10" t="n"/>
      <c r="N343" s="10" t="n"/>
      <c r="O343" s="10" t="n"/>
      <c r="P343" s="10" t="n"/>
      <c r="Q343" s="10" t="n"/>
      <c r="R343" s="10" t="n"/>
      <c r="S343" s="10" t="n"/>
      <c r="T343" s="10" t="n"/>
      <c r="U343" s="10" t="n"/>
      <c r="V343" s="10" t="n"/>
      <c r="W343" s="10" t="n"/>
      <c r="X343" s="10" t="n"/>
      <c r="Y343" s="10" t="n"/>
      <c r="Z343" s="10" t="n"/>
      <c r="AA343" s="10" t="n"/>
      <c r="AB343" s="10" t="n"/>
      <c r="AC343" s="10" t="n"/>
      <c r="AD343" s="10" t="n"/>
      <c r="AE343" s="10" t="n"/>
      <c r="AF343" s="10" t="n"/>
      <c r="AG343" s="10" t="n"/>
      <c r="AH343" s="10" t="n"/>
      <c r="AI343" s="10" t="n"/>
    </row>
    <row r="344" ht="15.75" customHeight="1" s="120">
      <c r="A344" s="10" t="n"/>
      <c r="B344" s="10" t="n"/>
      <c r="C344" s="10" t="n"/>
      <c r="D344" s="10" t="n"/>
      <c r="E344" s="10" t="n"/>
      <c r="F344" s="10" t="n"/>
      <c r="G344" s="10" t="n"/>
      <c r="H344" s="10" t="n"/>
      <c r="I344" s="10" t="n"/>
      <c r="J344" s="10" t="n"/>
      <c r="K344" s="10" t="n"/>
      <c r="L344" s="10" t="n"/>
      <c r="M344" s="10" t="n"/>
      <c r="N344" s="10" t="n"/>
      <c r="O344" s="10" t="n"/>
      <c r="P344" s="10" t="n"/>
      <c r="Q344" s="10" t="n"/>
      <c r="R344" s="10" t="n"/>
      <c r="S344" s="10" t="n"/>
      <c r="T344" s="10" t="n"/>
      <c r="U344" s="10" t="n"/>
      <c r="V344" s="10" t="n"/>
      <c r="W344" s="10" t="n"/>
      <c r="X344" s="10" t="n"/>
      <c r="Y344" s="10" t="n"/>
      <c r="Z344" s="10" t="n"/>
      <c r="AA344" s="10" t="n"/>
      <c r="AB344" s="10" t="n"/>
      <c r="AC344" s="10" t="n"/>
      <c r="AD344" s="10" t="n"/>
      <c r="AE344" s="10" t="n"/>
      <c r="AF344" s="10" t="n"/>
      <c r="AG344" s="10" t="n"/>
      <c r="AH344" s="10" t="n"/>
      <c r="AI344" s="10" t="n"/>
    </row>
    <row r="345" ht="15.75" customHeight="1" s="120">
      <c r="A345" s="10" t="n"/>
      <c r="B345" s="10" t="n"/>
      <c r="C345" s="10" t="n"/>
      <c r="D345" s="10" t="n"/>
      <c r="E345" s="10" t="n"/>
      <c r="F345" s="10" t="n"/>
      <c r="G345" s="10" t="n"/>
      <c r="H345" s="10" t="n"/>
      <c r="I345" s="10" t="n"/>
      <c r="J345" s="10" t="n"/>
      <c r="K345" s="10" t="n"/>
      <c r="L345" s="10" t="n"/>
      <c r="M345" s="10" t="n"/>
      <c r="N345" s="10" t="n"/>
      <c r="O345" s="10" t="n"/>
      <c r="P345" s="10" t="n"/>
      <c r="Q345" s="10" t="n"/>
      <c r="R345" s="10" t="n"/>
      <c r="S345" s="10" t="n"/>
      <c r="T345" s="10" t="n"/>
      <c r="U345" s="10" t="n"/>
      <c r="V345" s="10" t="n"/>
      <c r="W345" s="10" t="n"/>
      <c r="X345" s="10" t="n"/>
      <c r="Y345" s="10" t="n"/>
      <c r="Z345" s="10" t="n"/>
      <c r="AA345" s="10" t="n"/>
      <c r="AB345" s="10" t="n"/>
      <c r="AC345" s="10" t="n"/>
      <c r="AD345" s="10" t="n"/>
      <c r="AE345" s="10" t="n"/>
      <c r="AF345" s="10" t="n"/>
      <c r="AG345" s="10" t="n"/>
      <c r="AH345" s="10" t="n"/>
      <c r="AI345" s="10" t="n"/>
    </row>
    <row r="346" ht="15.75" customHeight="1" s="120">
      <c r="A346" s="10" t="n"/>
      <c r="B346" s="10" t="n"/>
      <c r="C346" s="10" t="n"/>
      <c r="D346" s="10" t="n"/>
      <c r="E346" s="10" t="n"/>
      <c r="F346" s="10" t="n"/>
      <c r="G346" s="10" t="n"/>
      <c r="H346" s="10" t="n"/>
      <c r="I346" s="10" t="n"/>
      <c r="J346" s="10" t="n"/>
      <c r="K346" s="10" t="n"/>
      <c r="L346" s="10" t="n"/>
      <c r="M346" s="10" t="n"/>
      <c r="N346" s="10" t="n"/>
      <c r="O346" s="10" t="n"/>
      <c r="P346" s="10" t="n"/>
      <c r="Q346" s="10" t="n"/>
      <c r="R346" s="10" t="n"/>
      <c r="S346" s="10" t="n"/>
      <c r="T346" s="10" t="n"/>
      <c r="U346" s="10" t="n"/>
      <c r="V346" s="10" t="n"/>
      <c r="W346" s="10" t="n"/>
      <c r="X346" s="10" t="n"/>
      <c r="Y346" s="10" t="n"/>
      <c r="Z346" s="10" t="n"/>
      <c r="AA346" s="10" t="n"/>
      <c r="AB346" s="10" t="n"/>
      <c r="AC346" s="10" t="n"/>
      <c r="AD346" s="10" t="n"/>
      <c r="AE346" s="10" t="n"/>
      <c r="AF346" s="10" t="n"/>
      <c r="AG346" s="10" t="n"/>
      <c r="AH346" s="10" t="n"/>
      <c r="AI346" s="10" t="n"/>
    </row>
    <row r="347" ht="15.75" customHeight="1" s="120">
      <c r="A347" s="10" t="n"/>
      <c r="B347" s="10" t="n"/>
      <c r="C347" s="10" t="n"/>
      <c r="D347" s="10" t="n"/>
      <c r="E347" s="10" t="n"/>
      <c r="F347" s="10" t="n"/>
      <c r="G347" s="10" t="n"/>
      <c r="H347" s="10" t="n"/>
      <c r="I347" s="10" t="n"/>
      <c r="J347" s="10" t="n"/>
      <c r="K347" s="10" t="n"/>
      <c r="L347" s="10" t="n"/>
      <c r="M347" s="10" t="n"/>
      <c r="N347" s="10" t="n"/>
      <c r="O347" s="10" t="n"/>
      <c r="P347" s="10" t="n"/>
      <c r="Q347" s="10" t="n"/>
      <c r="R347" s="10" t="n"/>
      <c r="S347" s="10" t="n"/>
      <c r="T347" s="10" t="n"/>
      <c r="U347" s="10" t="n"/>
      <c r="V347" s="10" t="n"/>
      <c r="W347" s="10" t="n"/>
      <c r="X347" s="10" t="n"/>
      <c r="Y347" s="10" t="n"/>
      <c r="Z347" s="10" t="n"/>
      <c r="AA347" s="10" t="n"/>
      <c r="AB347" s="10" t="n"/>
      <c r="AC347" s="10" t="n"/>
      <c r="AD347" s="10" t="n"/>
      <c r="AE347" s="10" t="n"/>
      <c r="AF347" s="10" t="n"/>
      <c r="AG347" s="10" t="n"/>
      <c r="AH347" s="10" t="n"/>
      <c r="AI347" s="10" t="n"/>
    </row>
    <row r="348" ht="15.75" customHeight="1" s="120">
      <c r="A348" s="10" t="n"/>
      <c r="B348" s="10" t="n"/>
      <c r="C348" s="10" t="n"/>
      <c r="D348" s="10" t="n"/>
      <c r="E348" s="10" t="n"/>
      <c r="F348" s="10" t="n"/>
      <c r="G348" s="10" t="n"/>
      <c r="H348" s="10" t="n"/>
      <c r="I348" s="10" t="n"/>
      <c r="J348" s="10" t="n"/>
      <c r="K348" s="10" t="n"/>
      <c r="L348" s="10" t="n"/>
      <c r="M348" s="10" t="n"/>
      <c r="N348" s="10" t="n"/>
      <c r="O348" s="10" t="n"/>
      <c r="P348" s="10" t="n"/>
      <c r="Q348" s="10" t="n"/>
      <c r="R348" s="10" t="n"/>
      <c r="S348" s="10" t="n"/>
      <c r="T348" s="10" t="n"/>
      <c r="U348" s="10" t="n"/>
      <c r="V348" s="10" t="n"/>
      <c r="W348" s="10" t="n"/>
      <c r="X348" s="10" t="n"/>
      <c r="Y348" s="10" t="n"/>
      <c r="Z348" s="10" t="n"/>
      <c r="AA348" s="10" t="n"/>
      <c r="AB348" s="10" t="n"/>
      <c r="AC348" s="10" t="n"/>
      <c r="AD348" s="10" t="n"/>
      <c r="AE348" s="10" t="n"/>
      <c r="AF348" s="10" t="n"/>
      <c r="AG348" s="10" t="n"/>
      <c r="AH348" s="10" t="n"/>
      <c r="AI348" s="10" t="n"/>
    </row>
    <row r="349" ht="15.75" customHeight="1" s="120">
      <c r="A349" s="10" t="n"/>
      <c r="B349" s="10" t="n"/>
      <c r="C349" s="10" t="n"/>
      <c r="D349" s="10" t="n"/>
      <c r="E349" s="10" t="n"/>
      <c r="F349" s="10" t="n"/>
      <c r="G349" s="10" t="n"/>
      <c r="H349" s="10" t="n"/>
      <c r="I349" s="10" t="n"/>
      <c r="J349" s="10" t="n"/>
      <c r="K349" s="10" t="n"/>
      <c r="L349" s="10" t="n"/>
      <c r="M349" s="10" t="n"/>
      <c r="N349" s="10" t="n"/>
      <c r="O349" s="10" t="n"/>
      <c r="P349" s="10" t="n"/>
      <c r="Q349" s="10" t="n"/>
      <c r="R349" s="10" t="n"/>
      <c r="S349" s="10" t="n"/>
      <c r="T349" s="10" t="n"/>
      <c r="U349" s="10" t="n"/>
      <c r="V349" s="10" t="n"/>
      <c r="W349" s="10" t="n"/>
      <c r="X349" s="10" t="n"/>
      <c r="Y349" s="10" t="n"/>
      <c r="Z349" s="10" t="n"/>
      <c r="AA349" s="10" t="n"/>
      <c r="AB349" s="10" t="n"/>
      <c r="AC349" s="10" t="n"/>
      <c r="AD349" s="10" t="n"/>
      <c r="AE349" s="10" t="n"/>
      <c r="AF349" s="10" t="n"/>
      <c r="AG349" s="10" t="n"/>
      <c r="AH349" s="10" t="n"/>
      <c r="AI349" s="10" t="n"/>
    </row>
    <row r="350" ht="15.75" customHeight="1" s="120">
      <c r="A350" s="10" t="n"/>
      <c r="B350" s="10" t="n"/>
      <c r="C350" s="10" t="n"/>
      <c r="D350" s="10" t="n"/>
      <c r="E350" s="10" t="n"/>
      <c r="F350" s="10" t="n"/>
      <c r="G350" s="10" t="n"/>
      <c r="H350" s="10" t="n"/>
      <c r="I350" s="10" t="n"/>
      <c r="J350" s="10" t="n"/>
      <c r="K350" s="10" t="n"/>
      <c r="L350" s="10" t="n"/>
      <c r="M350" s="10" t="n"/>
      <c r="N350" s="10" t="n"/>
      <c r="O350" s="10" t="n"/>
      <c r="P350" s="10" t="n"/>
      <c r="Q350" s="10" t="n"/>
      <c r="R350" s="10" t="n"/>
      <c r="S350" s="10" t="n"/>
      <c r="T350" s="10" t="n"/>
      <c r="U350" s="10" t="n"/>
      <c r="V350" s="10" t="n"/>
      <c r="W350" s="10" t="n"/>
      <c r="X350" s="10" t="n"/>
      <c r="Y350" s="10" t="n"/>
      <c r="Z350" s="10" t="n"/>
      <c r="AA350" s="10" t="n"/>
      <c r="AB350" s="10" t="n"/>
      <c r="AC350" s="10" t="n"/>
      <c r="AD350" s="10" t="n"/>
      <c r="AE350" s="10" t="n"/>
      <c r="AF350" s="10" t="n"/>
      <c r="AG350" s="10" t="n"/>
      <c r="AH350" s="10" t="n"/>
      <c r="AI350" s="10" t="n"/>
    </row>
    <row r="351" ht="15.75" customHeight="1" s="120">
      <c r="A351" s="10" t="n"/>
      <c r="B351" s="10" t="n"/>
      <c r="C351" s="10" t="n"/>
      <c r="D351" s="10" t="n"/>
      <c r="E351" s="10" t="n"/>
      <c r="F351" s="10" t="n"/>
      <c r="G351" s="10" t="n"/>
      <c r="H351" s="10" t="n"/>
      <c r="I351" s="10" t="n"/>
      <c r="J351" s="10" t="n"/>
      <c r="K351" s="10" t="n"/>
      <c r="L351" s="10" t="n"/>
      <c r="M351" s="10" t="n"/>
      <c r="N351" s="10" t="n"/>
      <c r="O351" s="10" t="n"/>
      <c r="P351" s="10" t="n"/>
      <c r="Q351" s="10" t="n"/>
      <c r="R351" s="10" t="n"/>
      <c r="S351" s="10" t="n"/>
      <c r="T351" s="10" t="n"/>
      <c r="U351" s="10" t="n"/>
      <c r="V351" s="10" t="n"/>
      <c r="W351" s="10" t="n"/>
      <c r="X351" s="10" t="n"/>
      <c r="Y351" s="10" t="n"/>
      <c r="Z351" s="10" t="n"/>
      <c r="AA351" s="10" t="n"/>
      <c r="AB351" s="10" t="n"/>
      <c r="AC351" s="10" t="n"/>
      <c r="AD351" s="10" t="n"/>
      <c r="AE351" s="10" t="n"/>
      <c r="AF351" s="10" t="n"/>
      <c r="AG351" s="10" t="n"/>
      <c r="AH351" s="10" t="n"/>
      <c r="AI351" s="10" t="n"/>
    </row>
    <row r="352" ht="15.75" customHeight="1" s="120">
      <c r="A352" s="10" t="n"/>
      <c r="B352" s="10" t="n"/>
      <c r="C352" s="10" t="n"/>
      <c r="D352" s="10" t="n"/>
      <c r="E352" s="10" t="n"/>
      <c r="F352" s="10" t="n"/>
      <c r="G352" s="10" t="n"/>
      <c r="H352" s="10" t="n"/>
      <c r="I352" s="10" t="n"/>
      <c r="J352" s="10" t="n"/>
      <c r="K352" s="10" t="n"/>
      <c r="L352" s="10" t="n"/>
      <c r="M352" s="10" t="n"/>
      <c r="N352" s="10" t="n"/>
      <c r="O352" s="10" t="n"/>
      <c r="P352" s="10" t="n"/>
      <c r="Q352" s="10" t="n"/>
      <c r="R352" s="10" t="n"/>
      <c r="S352" s="10" t="n"/>
      <c r="T352" s="10" t="n"/>
      <c r="U352" s="10" t="n"/>
      <c r="V352" s="10" t="n"/>
      <c r="W352" s="10" t="n"/>
      <c r="X352" s="10" t="n"/>
      <c r="Y352" s="10" t="n"/>
      <c r="Z352" s="10" t="n"/>
      <c r="AA352" s="10" t="n"/>
      <c r="AB352" s="10" t="n"/>
      <c r="AC352" s="10" t="n"/>
      <c r="AD352" s="10" t="n"/>
      <c r="AE352" s="10" t="n"/>
      <c r="AF352" s="10" t="n"/>
      <c r="AG352" s="10" t="n"/>
      <c r="AH352" s="10" t="n"/>
      <c r="AI352" s="10" t="n"/>
    </row>
    <row r="353" ht="15.75" customHeight="1" s="120">
      <c r="A353" s="10" t="n"/>
      <c r="B353" s="10" t="n"/>
      <c r="C353" s="10" t="n"/>
      <c r="D353" s="10" t="n"/>
      <c r="E353" s="10" t="n"/>
      <c r="F353" s="10" t="n"/>
      <c r="G353" s="10" t="n"/>
      <c r="H353" s="10" t="n"/>
      <c r="I353" s="10" t="n"/>
      <c r="J353" s="10" t="n"/>
      <c r="K353" s="10" t="n"/>
      <c r="L353" s="10" t="n"/>
      <c r="M353" s="10" t="n"/>
      <c r="N353" s="10" t="n"/>
      <c r="O353" s="10" t="n"/>
      <c r="P353" s="10" t="n"/>
      <c r="Q353" s="10" t="n"/>
      <c r="R353" s="10" t="n"/>
      <c r="S353" s="10" t="n"/>
      <c r="T353" s="10" t="n"/>
      <c r="U353" s="10" t="n"/>
      <c r="V353" s="10" t="n"/>
      <c r="W353" s="10" t="n"/>
      <c r="X353" s="10" t="n"/>
      <c r="Y353" s="10" t="n"/>
      <c r="Z353" s="10" t="n"/>
      <c r="AA353" s="10" t="n"/>
      <c r="AB353" s="10" t="n"/>
      <c r="AC353" s="10" t="n"/>
      <c r="AD353" s="10" t="n"/>
      <c r="AE353" s="10" t="n"/>
      <c r="AF353" s="10" t="n"/>
      <c r="AG353" s="10" t="n"/>
      <c r="AH353" s="10" t="n"/>
      <c r="AI353" s="10" t="n"/>
    </row>
    <row r="354" ht="15.75" customHeight="1" s="120">
      <c r="A354" s="10" t="n"/>
      <c r="B354" s="10" t="n"/>
      <c r="C354" s="10" t="n"/>
      <c r="D354" s="10" t="n"/>
      <c r="E354" s="10" t="n"/>
      <c r="F354" s="10" t="n"/>
      <c r="G354" s="10" t="n"/>
      <c r="H354" s="10" t="n"/>
      <c r="I354" s="10" t="n"/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0" t="n"/>
      <c r="X354" s="10" t="n"/>
      <c r="Y354" s="10" t="n"/>
      <c r="Z354" s="10" t="n"/>
      <c r="AA354" s="10" t="n"/>
      <c r="AB354" s="10" t="n"/>
      <c r="AC354" s="10" t="n"/>
      <c r="AD354" s="10" t="n"/>
      <c r="AE354" s="10" t="n"/>
      <c r="AF354" s="10" t="n"/>
      <c r="AG354" s="10" t="n"/>
      <c r="AH354" s="10" t="n"/>
      <c r="AI354" s="10" t="n"/>
    </row>
    <row r="355" ht="15.75" customHeight="1" s="120">
      <c r="A355" s="10" t="n"/>
      <c r="B355" s="10" t="n"/>
      <c r="C355" s="10" t="n"/>
      <c r="D355" s="10" t="n"/>
      <c r="E355" s="10" t="n"/>
      <c r="F355" s="10" t="n"/>
      <c r="G355" s="10" t="n"/>
      <c r="H355" s="10" t="n"/>
      <c r="I355" s="10" t="n"/>
      <c r="J355" s="10" t="n"/>
      <c r="K355" s="10" t="n"/>
      <c r="L355" s="10" t="n"/>
      <c r="M355" s="10" t="n"/>
      <c r="N355" s="10" t="n"/>
      <c r="O355" s="10" t="n"/>
      <c r="P355" s="10" t="n"/>
      <c r="Q355" s="10" t="n"/>
      <c r="R355" s="10" t="n"/>
      <c r="S355" s="10" t="n"/>
      <c r="T355" s="10" t="n"/>
      <c r="U355" s="10" t="n"/>
      <c r="V355" s="10" t="n"/>
      <c r="W355" s="10" t="n"/>
      <c r="X355" s="10" t="n"/>
      <c r="Y355" s="10" t="n"/>
      <c r="Z355" s="10" t="n"/>
      <c r="AA355" s="10" t="n"/>
      <c r="AB355" s="10" t="n"/>
      <c r="AC355" s="10" t="n"/>
      <c r="AD355" s="10" t="n"/>
      <c r="AE355" s="10" t="n"/>
      <c r="AF355" s="10" t="n"/>
      <c r="AG355" s="10" t="n"/>
      <c r="AH355" s="10" t="n"/>
      <c r="AI355" s="10" t="n"/>
    </row>
    <row r="356" ht="15.75" customHeight="1" s="120">
      <c r="A356" s="10" t="n"/>
      <c r="B356" s="10" t="n"/>
      <c r="C356" s="10" t="n"/>
      <c r="D356" s="10" t="n"/>
      <c r="E356" s="10" t="n"/>
      <c r="F356" s="10" t="n"/>
      <c r="G356" s="10" t="n"/>
      <c r="H356" s="10" t="n"/>
      <c r="I356" s="10" t="n"/>
      <c r="J356" s="10" t="n"/>
      <c r="K356" s="10" t="n"/>
      <c r="L356" s="10" t="n"/>
      <c r="M356" s="10" t="n"/>
      <c r="N356" s="10" t="n"/>
      <c r="O356" s="10" t="n"/>
      <c r="P356" s="10" t="n"/>
      <c r="Q356" s="10" t="n"/>
      <c r="R356" s="10" t="n"/>
      <c r="S356" s="10" t="n"/>
      <c r="T356" s="10" t="n"/>
      <c r="U356" s="10" t="n"/>
      <c r="V356" s="10" t="n"/>
      <c r="W356" s="10" t="n"/>
      <c r="X356" s="10" t="n"/>
      <c r="Y356" s="10" t="n"/>
      <c r="Z356" s="10" t="n"/>
      <c r="AA356" s="10" t="n"/>
      <c r="AB356" s="10" t="n"/>
      <c r="AC356" s="10" t="n"/>
      <c r="AD356" s="10" t="n"/>
      <c r="AE356" s="10" t="n"/>
      <c r="AF356" s="10" t="n"/>
      <c r="AG356" s="10" t="n"/>
      <c r="AH356" s="10" t="n"/>
      <c r="AI356" s="10" t="n"/>
    </row>
    <row r="357" ht="15.75" customHeight="1" s="120">
      <c r="A357" s="10" t="n"/>
      <c r="B357" s="10" t="n"/>
      <c r="C357" s="10" t="n"/>
      <c r="D357" s="10" t="n"/>
      <c r="E357" s="10" t="n"/>
      <c r="F357" s="10" t="n"/>
      <c r="G357" s="10" t="n"/>
      <c r="H357" s="10" t="n"/>
      <c r="I357" s="10" t="n"/>
      <c r="J357" s="10" t="n"/>
      <c r="K357" s="10" t="n"/>
      <c r="L357" s="10" t="n"/>
      <c r="M357" s="10" t="n"/>
      <c r="N357" s="10" t="n"/>
      <c r="O357" s="10" t="n"/>
      <c r="P357" s="10" t="n"/>
      <c r="Q357" s="10" t="n"/>
      <c r="R357" s="10" t="n"/>
      <c r="S357" s="10" t="n"/>
      <c r="T357" s="10" t="n"/>
      <c r="U357" s="10" t="n"/>
      <c r="V357" s="10" t="n"/>
      <c r="W357" s="10" t="n"/>
      <c r="X357" s="10" t="n"/>
      <c r="Y357" s="10" t="n"/>
      <c r="Z357" s="10" t="n"/>
      <c r="AA357" s="10" t="n"/>
      <c r="AB357" s="10" t="n"/>
      <c r="AC357" s="10" t="n"/>
      <c r="AD357" s="10" t="n"/>
      <c r="AE357" s="10" t="n"/>
      <c r="AF357" s="10" t="n"/>
      <c r="AG357" s="10" t="n"/>
      <c r="AH357" s="10" t="n"/>
      <c r="AI357" s="10" t="n"/>
    </row>
    <row r="358" ht="15.75" customHeight="1" s="120">
      <c r="A358" s="10" t="n"/>
      <c r="B358" s="10" t="n"/>
      <c r="C358" s="10" t="n"/>
      <c r="D358" s="10" t="n"/>
      <c r="E358" s="10" t="n"/>
      <c r="F358" s="10" t="n"/>
      <c r="G358" s="10" t="n"/>
      <c r="H358" s="10" t="n"/>
      <c r="I358" s="10" t="n"/>
      <c r="J358" s="10" t="n"/>
      <c r="K358" s="10" t="n"/>
      <c r="L358" s="10" t="n"/>
      <c r="M358" s="10" t="n"/>
      <c r="N358" s="10" t="n"/>
      <c r="O358" s="10" t="n"/>
      <c r="P358" s="10" t="n"/>
      <c r="Q358" s="10" t="n"/>
      <c r="R358" s="10" t="n"/>
      <c r="S358" s="10" t="n"/>
      <c r="T358" s="10" t="n"/>
      <c r="U358" s="10" t="n"/>
      <c r="V358" s="10" t="n"/>
      <c r="W358" s="10" t="n"/>
      <c r="X358" s="10" t="n"/>
      <c r="Y358" s="10" t="n"/>
      <c r="Z358" s="10" t="n"/>
      <c r="AA358" s="10" t="n"/>
      <c r="AB358" s="10" t="n"/>
      <c r="AC358" s="10" t="n"/>
      <c r="AD358" s="10" t="n"/>
      <c r="AE358" s="10" t="n"/>
      <c r="AF358" s="10" t="n"/>
      <c r="AG358" s="10" t="n"/>
      <c r="AH358" s="10" t="n"/>
      <c r="AI358" s="10" t="n"/>
    </row>
    <row r="359" ht="15.75" customHeight="1" s="120">
      <c r="A359" s="10" t="n"/>
      <c r="B359" s="10" t="n"/>
      <c r="C359" s="10" t="n"/>
      <c r="D359" s="10" t="n"/>
      <c r="E359" s="10" t="n"/>
      <c r="F359" s="10" t="n"/>
      <c r="G359" s="10" t="n"/>
      <c r="H359" s="10" t="n"/>
      <c r="I359" s="10" t="n"/>
      <c r="J359" s="10" t="n"/>
      <c r="K359" s="10" t="n"/>
      <c r="L359" s="10" t="n"/>
      <c r="M359" s="10" t="n"/>
      <c r="N359" s="10" t="n"/>
      <c r="O359" s="10" t="n"/>
      <c r="P359" s="10" t="n"/>
      <c r="Q359" s="10" t="n"/>
      <c r="R359" s="10" t="n"/>
      <c r="S359" s="10" t="n"/>
      <c r="T359" s="10" t="n"/>
      <c r="U359" s="10" t="n"/>
      <c r="V359" s="10" t="n"/>
      <c r="W359" s="10" t="n"/>
      <c r="X359" s="10" t="n"/>
      <c r="Y359" s="10" t="n"/>
      <c r="Z359" s="10" t="n"/>
      <c r="AA359" s="10" t="n"/>
      <c r="AB359" s="10" t="n"/>
      <c r="AC359" s="10" t="n"/>
      <c r="AD359" s="10" t="n"/>
      <c r="AE359" s="10" t="n"/>
      <c r="AF359" s="10" t="n"/>
      <c r="AG359" s="10" t="n"/>
      <c r="AH359" s="10" t="n"/>
      <c r="AI359" s="10" t="n"/>
    </row>
    <row r="360" ht="15.75" customHeight="1" s="120">
      <c r="A360" s="10" t="n"/>
      <c r="B360" s="10" t="n"/>
      <c r="C360" s="10" t="n"/>
      <c r="D360" s="10" t="n"/>
      <c r="E360" s="10" t="n"/>
      <c r="F360" s="10" t="n"/>
      <c r="G360" s="10" t="n"/>
      <c r="H360" s="10" t="n"/>
      <c r="I360" s="10" t="n"/>
      <c r="J360" s="10" t="n"/>
      <c r="K360" s="10" t="n"/>
      <c r="L360" s="10" t="n"/>
      <c r="M360" s="10" t="n"/>
      <c r="N360" s="10" t="n"/>
      <c r="O360" s="10" t="n"/>
      <c r="P360" s="10" t="n"/>
      <c r="Q360" s="10" t="n"/>
      <c r="R360" s="10" t="n"/>
      <c r="S360" s="10" t="n"/>
      <c r="T360" s="10" t="n"/>
      <c r="U360" s="10" t="n"/>
      <c r="V360" s="10" t="n"/>
      <c r="W360" s="10" t="n"/>
      <c r="X360" s="10" t="n"/>
      <c r="Y360" s="10" t="n"/>
      <c r="Z360" s="10" t="n"/>
      <c r="AA360" s="10" t="n"/>
      <c r="AB360" s="10" t="n"/>
      <c r="AC360" s="10" t="n"/>
      <c r="AD360" s="10" t="n"/>
      <c r="AE360" s="10" t="n"/>
      <c r="AF360" s="10" t="n"/>
      <c r="AG360" s="10" t="n"/>
      <c r="AH360" s="10" t="n"/>
      <c r="AI360" s="10" t="n"/>
    </row>
    <row r="361" ht="15.75" customHeight="1" s="120">
      <c r="A361" s="10" t="n"/>
      <c r="B361" s="10" t="n"/>
      <c r="C361" s="10" t="n"/>
      <c r="D361" s="10" t="n"/>
      <c r="E361" s="10" t="n"/>
      <c r="F361" s="10" t="n"/>
      <c r="G361" s="10" t="n"/>
      <c r="H361" s="10" t="n"/>
      <c r="I361" s="10" t="n"/>
      <c r="J361" s="10" t="n"/>
      <c r="K361" s="10" t="n"/>
      <c r="L361" s="10" t="n"/>
      <c r="M361" s="10" t="n"/>
      <c r="N361" s="10" t="n"/>
      <c r="O361" s="10" t="n"/>
      <c r="P361" s="10" t="n"/>
      <c r="Q361" s="10" t="n"/>
      <c r="R361" s="10" t="n"/>
      <c r="S361" s="10" t="n"/>
      <c r="T361" s="10" t="n"/>
      <c r="U361" s="10" t="n"/>
      <c r="V361" s="10" t="n"/>
      <c r="W361" s="10" t="n"/>
      <c r="X361" s="10" t="n"/>
      <c r="Y361" s="10" t="n"/>
      <c r="Z361" s="10" t="n"/>
      <c r="AA361" s="10" t="n"/>
      <c r="AB361" s="10" t="n"/>
      <c r="AC361" s="10" t="n"/>
      <c r="AD361" s="10" t="n"/>
      <c r="AE361" s="10" t="n"/>
      <c r="AF361" s="10" t="n"/>
      <c r="AG361" s="10" t="n"/>
      <c r="AH361" s="10" t="n"/>
      <c r="AI361" s="10" t="n"/>
    </row>
    <row r="362" ht="15.75" customHeight="1" s="120">
      <c r="A362" s="10" t="n"/>
      <c r="B362" s="10" t="n"/>
      <c r="C362" s="10" t="n"/>
      <c r="D362" s="10" t="n"/>
      <c r="E362" s="10" t="n"/>
      <c r="F362" s="10" t="n"/>
      <c r="G362" s="10" t="n"/>
      <c r="H362" s="10" t="n"/>
      <c r="I362" s="10" t="n"/>
      <c r="J362" s="10" t="n"/>
      <c r="K362" s="10" t="n"/>
      <c r="L362" s="10" t="n"/>
      <c r="M362" s="10" t="n"/>
      <c r="N362" s="10" t="n"/>
      <c r="O362" s="10" t="n"/>
      <c r="P362" s="10" t="n"/>
      <c r="Q362" s="10" t="n"/>
      <c r="R362" s="10" t="n"/>
      <c r="S362" s="10" t="n"/>
      <c r="T362" s="10" t="n"/>
      <c r="U362" s="10" t="n"/>
      <c r="V362" s="10" t="n"/>
      <c r="W362" s="10" t="n"/>
      <c r="X362" s="10" t="n"/>
      <c r="Y362" s="10" t="n"/>
      <c r="Z362" s="10" t="n"/>
      <c r="AA362" s="10" t="n"/>
      <c r="AB362" s="10" t="n"/>
      <c r="AC362" s="10" t="n"/>
      <c r="AD362" s="10" t="n"/>
      <c r="AE362" s="10" t="n"/>
      <c r="AF362" s="10" t="n"/>
      <c r="AG362" s="10" t="n"/>
      <c r="AH362" s="10" t="n"/>
      <c r="AI362" s="10" t="n"/>
    </row>
    <row r="363" ht="15.75" customHeight="1" s="120">
      <c r="A363" s="10" t="n"/>
      <c r="B363" s="10" t="n"/>
      <c r="C363" s="10" t="n"/>
      <c r="D363" s="10" t="n"/>
      <c r="E363" s="10" t="n"/>
      <c r="F363" s="10" t="n"/>
      <c r="G363" s="10" t="n"/>
      <c r="H363" s="10" t="n"/>
      <c r="I363" s="10" t="n"/>
      <c r="J363" s="10" t="n"/>
      <c r="K363" s="10" t="n"/>
      <c r="L363" s="10" t="n"/>
      <c r="M363" s="10" t="n"/>
      <c r="N363" s="10" t="n"/>
      <c r="O363" s="10" t="n"/>
      <c r="P363" s="10" t="n"/>
      <c r="Q363" s="10" t="n"/>
      <c r="R363" s="10" t="n"/>
      <c r="S363" s="10" t="n"/>
      <c r="T363" s="10" t="n"/>
      <c r="U363" s="10" t="n"/>
      <c r="V363" s="10" t="n"/>
      <c r="W363" s="10" t="n"/>
      <c r="X363" s="10" t="n"/>
      <c r="Y363" s="10" t="n"/>
      <c r="Z363" s="10" t="n"/>
      <c r="AA363" s="10" t="n"/>
      <c r="AB363" s="10" t="n"/>
      <c r="AC363" s="10" t="n"/>
      <c r="AD363" s="10" t="n"/>
      <c r="AE363" s="10" t="n"/>
      <c r="AF363" s="10" t="n"/>
      <c r="AG363" s="10" t="n"/>
      <c r="AH363" s="10" t="n"/>
      <c r="AI363" s="10" t="n"/>
    </row>
    <row r="364" ht="15.75" customHeight="1" s="120">
      <c r="A364" s="10" t="n"/>
      <c r="B364" s="10" t="n"/>
      <c r="C364" s="10" t="n"/>
      <c r="D364" s="10" t="n"/>
      <c r="E364" s="10" t="n"/>
      <c r="F364" s="10" t="n"/>
      <c r="G364" s="10" t="n"/>
      <c r="H364" s="10" t="n"/>
      <c r="I364" s="10" t="n"/>
      <c r="J364" s="10" t="n"/>
      <c r="K364" s="10" t="n"/>
      <c r="L364" s="10" t="n"/>
      <c r="M364" s="10" t="n"/>
      <c r="N364" s="10" t="n"/>
      <c r="O364" s="10" t="n"/>
      <c r="P364" s="10" t="n"/>
      <c r="Q364" s="10" t="n"/>
      <c r="R364" s="10" t="n"/>
      <c r="S364" s="10" t="n"/>
      <c r="T364" s="10" t="n"/>
      <c r="U364" s="10" t="n"/>
      <c r="V364" s="10" t="n"/>
      <c r="W364" s="10" t="n"/>
      <c r="X364" s="10" t="n"/>
      <c r="Y364" s="10" t="n"/>
      <c r="Z364" s="10" t="n"/>
      <c r="AA364" s="10" t="n"/>
      <c r="AB364" s="10" t="n"/>
      <c r="AC364" s="10" t="n"/>
      <c r="AD364" s="10" t="n"/>
      <c r="AE364" s="10" t="n"/>
      <c r="AF364" s="10" t="n"/>
      <c r="AG364" s="10" t="n"/>
      <c r="AH364" s="10" t="n"/>
      <c r="AI364" s="10" t="n"/>
    </row>
    <row r="365" ht="15.75" customHeight="1" s="120">
      <c r="A365" s="10" t="n"/>
      <c r="B365" s="10" t="n"/>
      <c r="C365" s="10" t="n"/>
      <c r="D365" s="10" t="n"/>
      <c r="E365" s="10" t="n"/>
      <c r="F365" s="10" t="n"/>
      <c r="G365" s="10" t="n"/>
      <c r="H365" s="10" t="n"/>
      <c r="I365" s="10" t="n"/>
      <c r="J365" s="10" t="n"/>
      <c r="K365" s="10" t="n"/>
      <c r="L365" s="10" t="n"/>
      <c r="M365" s="10" t="n"/>
      <c r="N365" s="10" t="n"/>
      <c r="O365" s="10" t="n"/>
      <c r="P365" s="10" t="n"/>
      <c r="Q365" s="10" t="n"/>
      <c r="R365" s="10" t="n"/>
      <c r="S365" s="10" t="n"/>
      <c r="T365" s="10" t="n"/>
      <c r="U365" s="10" t="n"/>
      <c r="V365" s="10" t="n"/>
      <c r="W365" s="10" t="n"/>
      <c r="X365" s="10" t="n"/>
      <c r="Y365" s="10" t="n"/>
      <c r="Z365" s="10" t="n"/>
      <c r="AA365" s="10" t="n"/>
      <c r="AB365" s="10" t="n"/>
      <c r="AC365" s="10" t="n"/>
      <c r="AD365" s="10" t="n"/>
      <c r="AE365" s="10" t="n"/>
      <c r="AF365" s="10" t="n"/>
      <c r="AG365" s="10" t="n"/>
      <c r="AH365" s="10" t="n"/>
      <c r="AI365" s="10" t="n"/>
    </row>
    <row r="366" ht="15.75" customHeight="1" s="120">
      <c r="A366" s="10" t="n"/>
      <c r="B366" s="10" t="n"/>
      <c r="C366" s="10" t="n"/>
      <c r="D366" s="10" t="n"/>
      <c r="E366" s="10" t="n"/>
      <c r="F366" s="10" t="n"/>
      <c r="G366" s="10" t="n"/>
      <c r="H366" s="10" t="n"/>
      <c r="I366" s="10" t="n"/>
      <c r="J366" s="10" t="n"/>
      <c r="K366" s="10" t="n"/>
      <c r="L366" s="10" t="n"/>
      <c r="M366" s="10" t="n"/>
      <c r="N366" s="10" t="n"/>
      <c r="O366" s="10" t="n"/>
      <c r="P366" s="10" t="n"/>
      <c r="Q366" s="10" t="n"/>
      <c r="R366" s="10" t="n"/>
      <c r="S366" s="10" t="n"/>
      <c r="T366" s="10" t="n"/>
      <c r="U366" s="10" t="n"/>
      <c r="V366" s="10" t="n"/>
      <c r="W366" s="10" t="n"/>
      <c r="X366" s="10" t="n"/>
      <c r="Y366" s="10" t="n"/>
      <c r="Z366" s="10" t="n"/>
      <c r="AA366" s="10" t="n"/>
      <c r="AB366" s="10" t="n"/>
      <c r="AC366" s="10" t="n"/>
      <c r="AD366" s="10" t="n"/>
      <c r="AE366" s="10" t="n"/>
      <c r="AF366" s="10" t="n"/>
      <c r="AG366" s="10" t="n"/>
      <c r="AH366" s="10" t="n"/>
      <c r="AI366" s="10" t="n"/>
    </row>
    <row r="367" ht="15.75" customHeight="1" s="120">
      <c r="A367" s="10" t="n"/>
      <c r="B367" s="10" t="n"/>
      <c r="C367" s="10" t="n"/>
      <c r="D367" s="10" t="n"/>
      <c r="E367" s="10" t="n"/>
      <c r="F367" s="10" t="n"/>
      <c r="G367" s="10" t="n"/>
      <c r="H367" s="10" t="n"/>
      <c r="I367" s="10" t="n"/>
      <c r="J367" s="10" t="n"/>
      <c r="K367" s="10" t="n"/>
      <c r="L367" s="10" t="n"/>
      <c r="M367" s="10" t="n"/>
      <c r="N367" s="10" t="n"/>
      <c r="O367" s="10" t="n"/>
      <c r="P367" s="10" t="n"/>
      <c r="Q367" s="10" t="n"/>
      <c r="R367" s="10" t="n"/>
      <c r="S367" s="10" t="n"/>
      <c r="T367" s="10" t="n"/>
      <c r="U367" s="10" t="n"/>
      <c r="V367" s="10" t="n"/>
      <c r="W367" s="10" t="n"/>
      <c r="X367" s="10" t="n"/>
      <c r="Y367" s="10" t="n"/>
      <c r="Z367" s="10" t="n"/>
      <c r="AA367" s="10" t="n"/>
      <c r="AB367" s="10" t="n"/>
      <c r="AC367" s="10" t="n"/>
      <c r="AD367" s="10" t="n"/>
      <c r="AE367" s="10" t="n"/>
      <c r="AF367" s="10" t="n"/>
      <c r="AG367" s="10" t="n"/>
      <c r="AH367" s="10" t="n"/>
      <c r="AI367" s="10" t="n"/>
    </row>
    <row r="368" ht="15.75" customHeight="1" s="120">
      <c r="A368" s="10" t="n"/>
      <c r="B368" s="10" t="n"/>
      <c r="C368" s="10" t="n"/>
      <c r="D368" s="10" t="n"/>
      <c r="E368" s="10" t="n"/>
      <c r="F368" s="10" t="n"/>
      <c r="G368" s="10" t="n"/>
      <c r="H368" s="10" t="n"/>
      <c r="I368" s="10" t="n"/>
      <c r="J368" s="10" t="n"/>
      <c r="K368" s="10" t="n"/>
      <c r="L368" s="10" t="n"/>
      <c r="M368" s="10" t="n"/>
      <c r="N368" s="10" t="n"/>
      <c r="O368" s="10" t="n"/>
      <c r="P368" s="10" t="n"/>
      <c r="Q368" s="10" t="n"/>
      <c r="R368" s="10" t="n"/>
      <c r="S368" s="10" t="n"/>
      <c r="T368" s="10" t="n"/>
      <c r="U368" s="10" t="n"/>
      <c r="V368" s="10" t="n"/>
      <c r="W368" s="10" t="n"/>
      <c r="X368" s="10" t="n"/>
      <c r="Y368" s="10" t="n"/>
      <c r="Z368" s="10" t="n"/>
      <c r="AA368" s="10" t="n"/>
      <c r="AB368" s="10" t="n"/>
      <c r="AC368" s="10" t="n"/>
      <c r="AD368" s="10" t="n"/>
      <c r="AE368" s="10" t="n"/>
      <c r="AF368" s="10" t="n"/>
      <c r="AG368" s="10" t="n"/>
      <c r="AH368" s="10" t="n"/>
      <c r="AI368" s="10" t="n"/>
    </row>
    <row r="369" ht="15.75" customHeight="1" s="120">
      <c r="A369" s="10" t="n"/>
      <c r="B369" s="10" t="n"/>
      <c r="C369" s="10" t="n"/>
      <c r="D369" s="10" t="n"/>
      <c r="E369" s="10" t="n"/>
      <c r="F369" s="10" t="n"/>
      <c r="G369" s="10" t="n"/>
      <c r="H369" s="10" t="n"/>
      <c r="I369" s="10" t="n"/>
      <c r="J369" s="10" t="n"/>
      <c r="K369" s="10" t="n"/>
      <c r="L369" s="10" t="n"/>
      <c r="M369" s="10" t="n"/>
      <c r="N369" s="10" t="n"/>
      <c r="O369" s="10" t="n"/>
      <c r="P369" s="10" t="n"/>
      <c r="Q369" s="10" t="n"/>
      <c r="R369" s="10" t="n"/>
      <c r="S369" s="10" t="n"/>
      <c r="T369" s="10" t="n"/>
      <c r="U369" s="10" t="n"/>
      <c r="V369" s="10" t="n"/>
      <c r="W369" s="10" t="n"/>
      <c r="X369" s="10" t="n"/>
      <c r="Y369" s="10" t="n"/>
      <c r="Z369" s="10" t="n"/>
      <c r="AA369" s="10" t="n"/>
      <c r="AB369" s="10" t="n"/>
      <c r="AC369" s="10" t="n"/>
      <c r="AD369" s="10" t="n"/>
      <c r="AE369" s="10" t="n"/>
      <c r="AF369" s="10" t="n"/>
      <c r="AG369" s="10" t="n"/>
      <c r="AH369" s="10" t="n"/>
      <c r="AI369" s="10" t="n"/>
    </row>
    <row r="370" ht="15.75" customHeight="1" s="120">
      <c r="A370" s="10" t="n"/>
      <c r="B370" s="10" t="n"/>
      <c r="C370" s="10" t="n"/>
      <c r="D370" s="10" t="n"/>
      <c r="E370" s="10" t="n"/>
      <c r="F370" s="10" t="n"/>
      <c r="G370" s="10" t="n"/>
      <c r="H370" s="10" t="n"/>
      <c r="I370" s="10" t="n"/>
      <c r="J370" s="10" t="n"/>
      <c r="K370" s="10" t="n"/>
      <c r="L370" s="10" t="n"/>
      <c r="M370" s="10" t="n"/>
      <c r="N370" s="10" t="n"/>
      <c r="O370" s="10" t="n"/>
      <c r="P370" s="10" t="n"/>
      <c r="Q370" s="10" t="n"/>
      <c r="R370" s="10" t="n"/>
      <c r="S370" s="10" t="n"/>
      <c r="T370" s="10" t="n"/>
      <c r="U370" s="10" t="n"/>
      <c r="V370" s="10" t="n"/>
      <c r="W370" s="10" t="n"/>
      <c r="X370" s="10" t="n"/>
      <c r="Y370" s="10" t="n"/>
      <c r="Z370" s="10" t="n"/>
      <c r="AA370" s="10" t="n"/>
      <c r="AB370" s="10" t="n"/>
      <c r="AC370" s="10" t="n"/>
      <c r="AD370" s="10" t="n"/>
      <c r="AE370" s="10" t="n"/>
      <c r="AF370" s="10" t="n"/>
      <c r="AG370" s="10" t="n"/>
      <c r="AH370" s="10" t="n"/>
      <c r="AI370" s="10" t="n"/>
    </row>
    <row r="371" ht="15.75" customHeight="1" s="120">
      <c r="A371" s="10" t="n"/>
      <c r="B371" s="10" t="n"/>
      <c r="C371" s="10" t="n"/>
      <c r="D371" s="10" t="n"/>
      <c r="E371" s="10" t="n"/>
      <c r="F371" s="10" t="n"/>
      <c r="G371" s="10" t="n"/>
      <c r="H371" s="10" t="n"/>
      <c r="I371" s="10" t="n"/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0" t="n"/>
      <c r="X371" s="10" t="n"/>
      <c r="Y371" s="10" t="n"/>
      <c r="Z371" s="10" t="n"/>
      <c r="AA371" s="10" t="n"/>
      <c r="AB371" s="10" t="n"/>
      <c r="AC371" s="10" t="n"/>
      <c r="AD371" s="10" t="n"/>
      <c r="AE371" s="10" t="n"/>
      <c r="AF371" s="10" t="n"/>
      <c r="AG371" s="10" t="n"/>
      <c r="AH371" s="10" t="n"/>
      <c r="AI371" s="10" t="n"/>
    </row>
    <row r="372" ht="15.75" customHeight="1" s="120">
      <c r="A372" s="10" t="n"/>
      <c r="B372" s="10" t="n"/>
      <c r="C372" s="10" t="n"/>
      <c r="D372" s="10" t="n"/>
      <c r="E372" s="10" t="n"/>
      <c r="F372" s="10" t="n"/>
      <c r="G372" s="10" t="n"/>
      <c r="H372" s="10" t="n"/>
      <c r="I372" s="10" t="n"/>
      <c r="J372" s="10" t="n"/>
      <c r="K372" s="10" t="n"/>
      <c r="L372" s="10" t="n"/>
      <c r="M372" s="10" t="n"/>
      <c r="N372" s="10" t="n"/>
      <c r="O372" s="10" t="n"/>
      <c r="P372" s="10" t="n"/>
      <c r="Q372" s="10" t="n"/>
      <c r="R372" s="10" t="n"/>
      <c r="S372" s="10" t="n"/>
      <c r="T372" s="10" t="n"/>
      <c r="U372" s="10" t="n"/>
      <c r="V372" s="10" t="n"/>
      <c r="W372" s="10" t="n"/>
      <c r="X372" s="10" t="n"/>
      <c r="Y372" s="10" t="n"/>
      <c r="Z372" s="10" t="n"/>
      <c r="AA372" s="10" t="n"/>
      <c r="AB372" s="10" t="n"/>
      <c r="AC372" s="10" t="n"/>
      <c r="AD372" s="10" t="n"/>
      <c r="AE372" s="10" t="n"/>
      <c r="AF372" s="10" t="n"/>
      <c r="AG372" s="10" t="n"/>
      <c r="AH372" s="10" t="n"/>
      <c r="AI372" s="10" t="n"/>
    </row>
    <row r="373" ht="15.75" customHeight="1" s="120">
      <c r="A373" s="10" t="n"/>
      <c r="B373" s="10" t="n"/>
      <c r="C373" s="10" t="n"/>
      <c r="D373" s="10" t="n"/>
      <c r="E373" s="10" t="n"/>
      <c r="F373" s="10" t="n"/>
      <c r="G373" s="10" t="n"/>
      <c r="H373" s="10" t="n"/>
      <c r="I373" s="10" t="n"/>
      <c r="J373" s="10" t="n"/>
      <c r="K373" s="10" t="n"/>
      <c r="L373" s="10" t="n"/>
      <c r="M373" s="10" t="n"/>
      <c r="N373" s="10" t="n"/>
      <c r="O373" s="10" t="n"/>
      <c r="P373" s="10" t="n"/>
      <c r="Q373" s="10" t="n"/>
      <c r="R373" s="10" t="n"/>
      <c r="S373" s="10" t="n"/>
      <c r="T373" s="10" t="n"/>
      <c r="U373" s="10" t="n"/>
      <c r="V373" s="10" t="n"/>
      <c r="W373" s="10" t="n"/>
      <c r="X373" s="10" t="n"/>
      <c r="Y373" s="10" t="n"/>
      <c r="Z373" s="10" t="n"/>
      <c r="AA373" s="10" t="n"/>
      <c r="AB373" s="10" t="n"/>
      <c r="AC373" s="10" t="n"/>
      <c r="AD373" s="10" t="n"/>
      <c r="AE373" s="10" t="n"/>
      <c r="AF373" s="10" t="n"/>
      <c r="AG373" s="10" t="n"/>
      <c r="AH373" s="10" t="n"/>
      <c r="AI373" s="10" t="n"/>
    </row>
    <row r="374" ht="15.75" customHeight="1" s="120">
      <c r="A374" s="10" t="n"/>
      <c r="B374" s="10" t="n"/>
      <c r="C374" s="10" t="n"/>
      <c r="D374" s="10" t="n"/>
      <c r="E374" s="10" t="n"/>
      <c r="F374" s="10" t="n"/>
      <c r="G374" s="10" t="n"/>
      <c r="H374" s="10" t="n"/>
      <c r="I374" s="10" t="n"/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0" t="n"/>
      <c r="X374" s="10" t="n"/>
      <c r="Y374" s="10" t="n"/>
      <c r="Z374" s="10" t="n"/>
      <c r="AA374" s="10" t="n"/>
      <c r="AB374" s="10" t="n"/>
      <c r="AC374" s="10" t="n"/>
      <c r="AD374" s="10" t="n"/>
      <c r="AE374" s="10" t="n"/>
      <c r="AF374" s="10" t="n"/>
      <c r="AG374" s="10" t="n"/>
      <c r="AH374" s="10" t="n"/>
      <c r="AI374" s="10" t="n"/>
    </row>
    <row r="375" ht="15.75" customHeight="1" s="120">
      <c r="A375" s="10" t="n"/>
      <c r="B375" s="10" t="n"/>
      <c r="C375" s="10" t="n"/>
      <c r="D375" s="10" t="n"/>
      <c r="E375" s="10" t="n"/>
      <c r="F375" s="10" t="n"/>
      <c r="G375" s="10" t="n"/>
      <c r="H375" s="10" t="n"/>
      <c r="I375" s="10" t="n"/>
      <c r="J375" s="10" t="n"/>
      <c r="K375" s="10" t="n"/>
      <c r="L375" s="10" t="n"/>
      <c r="M375" s="10" t="n"/>
      <c r="N375" s="10" t="n"/>
      <c r="O375" s="10" t="n"/>
      <c r="P375" s="10" t="n"/>
      <c r="Q375" s="10" t="n"/>
      <c r="R375" s="10" t="n"/>
      <c r="S375" s="10" t="n"/>
      <c r="T375" s="10" t="n"/>
      <c r="U375" s="10" t="n"/>
      <c r="V375" s="10" t="n"/>
      <c r="W375" s="10" t="n"/>
      <c r="X375" s="10" t="n"/>
      <c r="Y375" s="10" t="n"/>
      <c r="Z375" s="10" t="n"/>
      <c r="AA375" s="10" t="n"/>
      <c r="AB375" s="10" t="n"/>
      <c r="AC375" s="10" t="n"/>
      <c r="AD375" s="10" t="n"/>
      <c r="AE375" s="10" t="n"/>
      <c r="AF375" s="10" t="n"/>
      <c r="AG375" s="10" t="n"/>
      <c r="AH375" s="10" t="n"/>
      <c r="AI375" s="10" t="n"/>
    </row>
    <row r="376" ht="15.75" customHeight="1" s="120">
      <c r="A376" s="10" t="n"/>
      <c r="B376" s="10" t="n"/>
      <c r="C376" s="10" t="n"/>
      <c r="D376" s="10" t="n"/>
      <c r="E376" s="10" t="n"/>
      <c r="F376" s="10" t="n"/>
      <c r="G376" s="10" t="n"/>
      <c r="H376" s="10" t="n"/>
      <c r="I376" s="10" t="n"/>
      <c r="J376" s="10" t="n"/>
      <c r="K376" s="10" t="n"/>
      <c r="L376" s="10" t="n"/>
      <c r="M376" s="10" t="n"/>
      <c r="N376" s="10" t="n"/>
      <c r="O376" s="10" t="n"/>
      <c r="P376" s="10" t="n"/>
      <c r="Q376" s="10" t="n"/>
      <c r="R376" s="10" t="n"/>
      <c r="S376" s="10" t="n"/>
      <c r="T376" s="10" t="n"/>
      <c r="U376" s="10" t="n"/>
      <c r="V376" s="10" t="n"/>
      <c r="W376" s="10" t="n"/>
      <c r="X376" s="10" t="n"/>
      <c r="Y376" s="10" t="n"/>
      <c r="Z376" s="10" t="n"/>
      <c r="AA376" s="10" t="n"/>
      <c r="AB376" s="10" t="n"/>
      <c r="AC376" s="10" t="n"/>
      <c r="AD376" s="10" t="n"/>
      <c r="AE376" s="10" t="n"/>
      <c r="AF376" s="10" t="n"/>
      <c r="AG376" s="10" t="n"/>
      <c r="AH376" s="10" t="n"/>
      <c r="AI376" s="10" t="n"/>
    </row>
    <row r="377" ht="15.75" customHeight="1" s="120">
      <c r="A377" s="10" t="n"/>
      <c r="B377" s="10" t="n"/>
      <c r="C377" s="10" t="n"/>
      <c r="D377" s="10" t="n"/>
      <c r="E377" s="10" t="n"/>
      <c r="F377" s="10" t="n"/>
      <c r="G377" s="10" t="n"/>
      <c r="H377" s="10" t="n"/>
      <c r="I377" s="10" t="n"/>
      <c r="J377" s="10" t="n"/>
      <c r="K377" s="10" t="n"/>
      <c r="L377" s="10" t="n"/>
      <c r="M377" s="10" t="n"/>
      <c r="N377" s="10" t="n"/>
      <c r="O377" s="10" t="n"/>
      <c r="P377" s="10" t="n"/>
      <c r="Q377" s="10" t="n"/>
      <c r="R377" s="10" t="n"/>
      <c r="S377" s="10" t="n"/>
      <c r="T377" s="10" t="n"/>
      <c r="U377" s="10" t="n"/>
      <c r="V377" s="10" t="n"/>
      <c r="W377" s="10" t="n"/>
      <c r="X377" s="10" t="n"/>
      <c r="Y377" s="10" t="n"/>
      <c r="Z377" s="10" t="n"/>
      <c r="AA377" s="10" t="n"/>
      <c r="AB377" s="10" t="n"/>
      <c r="AC377" s="10" t="n"/>
      <c r="AD377" s="10" t="n"/>
      <c r="AE377" s="10" t="n"/>
      <c r="AF377" s="10" t="n"/>
      <c r="AG377" s="10" t="n"/>
      <c r="AH377" s="10" t="n"/>
      <c r="AI377" s="10" t="n"/>
    </row>
    <row r="378" ht="15.75" customHeight="1" s="120">
      <c r="A378" s="10" t="n"/>
      <c r="B378" s="10" t="n"/>
      <c r="C378" s="10" t="n"/>
      <c r="D378" s="10" t="n"/>
      <c r="E378" s="10" t="n"/>
      <c r="F378" s="10" t="n"/>
      <c r="G378" s="10" t="n"/>
      <c r="H378" s="10" t="n"/>
      <c r="I378" s="10" t="n"/>
      <c r="J378" s="10" t="n"/>
      <c r="K378" s="10" t="n"/>
      <c r="L378" s="10" t="n"/>
      <c r="M378" s="10" t="n"/>
      <c r="N378" s="10" t="n"/>
      <c r="O378" s="10" t="n"/>
      <c r="P378" s="10" t="n"/>
      <c r="Q378" s="10" t="n"/>
      <c r="R378" s="10" t="n"/>
      <c r="S378" s="10" t="n"/>
      <c r="T378" s="10" t="n"/>
      <c r="U378" s="10" t="n"/>
      <c r="V378" s="10" t="n"/>
      <c r="W378" s="10" t="n"/>
      <c r="X378" s="10" t="n"/>
      <c r="Y378" s="10" t="n"/>
      <c r="Z378" s="10" t="n"/>
      <c r="AA378" s="10" t="n"/>
      <c r="AB378" s="10" t="n"/>
      <c r="AC378" s="10" t="n"/>
      <c r="AD378" s="10" t="n"/>
      <c r="AE378" s="10" t="n"/>
      <c r="AF378" s="10" t="n"/>
      <c r="AG378" s="10" t="n"/>
      <c r="AH378" s="10" t="n"/>
      <c r="AI378" s="10" t="n"/>
    </row>
    <row r="379" ht="15.75" customHeight="1" s="120">
      <c r="A379" s="10" t="n"/>
      <c r="B379" s="10" t="n"/>
      <c r="C379" s="10" t="n"/>
      <c r="D379" s="10" t="n"/>
      <c r="E379" s="10" t="n"/>
      <c r="F379" s="10" t="n"/>
      <c r="G379" s="10" t="n"/>
      <c r="H379" s="10" t="n"/>
      <c r="I379" s="10" t="n"/>
      <c r="J379" s="10" t="n"/>
      <c r="K379" s="10" t="n"/>
      <c r="L379" s="10" t="n"/>
      <c r="M379" s="10" t="n"/>
      <c r="N379" s="10" t="n"/>
      <c r="O379" s="10" t="n"/>
      <c r="P379" s="10" t="n"/>
      <c r="Q379" s="10" t="n"/>
      <c r="R379" s="10" t="n"/>
      <c r="S379" s="10" t="n"/>
      <c r="T379" s="10" t="n"/>
      <c r="U379" s="10" t="n"/>
      <c r="V379" s="10" t="n"/>
      <c r="W379" s="10" t="n"/>
      <c r="X379" s="10" t="n"/>
      <c r="Y379" s="10" t="n"/>
      <c r="Z379" s="10" t="n"/>
      <c r="AA379" s="10" t="n"/>
      <c r="AB379" s="10" t="n"/>
      <c r="AC379" s="10" t="n"/>
      <c r="AD379" s="10" t="n"/>
      <c r="AE379" s="10" t="n"/>
      <c r="AF379" s="10" t="n"/>
      <c r="AG379" s="10" t="n"/>
      <c r="AH379" s="10" t="n"/>
      <c r="AI379" s="10" t="n"/>
    </row>
    <row r="380" ht="15.75" customHeight="1" s="120">
      <c r="A380" s="10" t="n"/>
      <c r="B380" s="10" t="n"/>
      <c r="C380" s="10" t="n"/>
      <c r="D380" s="10" t="n"/>
      <c r="E380" s="10" t="n"/>
      <c r="F380" s="10" t="n"/>
      <c r="G380" s="10" t="n"/>
      <c r="H380" s="10" t="n"/>
      <c r="I380" s="10" t="n"/>
      <c r="J380" s="10" t="n"/>
      <c r="K380" s="10" t="n"/>
      <c r="L380" s="10" t="n"/>
      <c r="M380" s="10" t="n"/>
      <c r="N380" s="10" t="n"/>
      <c r="O380" s="10" t="n"/>
      <c r="P380" s="10" t="n"/>
      <c r="Q380" s="10" t="n"/>
      <c r="R380" s="10" t="n"/>
      <c r="S380" s="10" t="n"/>
      <c r="T380" s="10" t="n"/>
      <c r="U380" s="10" t="n"/>
      <c r="V380" s="10" t="n"/>
      <c r="W380" s="10" t="n"/>
      <c r="X380" s="10" t="n"/>
      <c r="Y380" s="10" t="n"/>
      <c r="Z380" s="10" t="n"/>
      <c r="AA380" s="10" t="n"/>
      <c r="AB380" s="10" t="n"/>
      <c r="AC380" s="10" t="n"/>
      <c r="AD380" s="10" t="n"/>
      <c r="AE380" s="10" t="n"/>
      <c r="AF380" s="10" t="n"/>
      <c r="AG380" s="10" t="n"/>
      <c r="AH380" s="10" t="n"/>
      <c r="AI380" s="10" t="n"/>
    </row>
    <row r="381" ht="15.75" customHeight="1" s="120">
      <c r="A381" s="10" t="n"/>
      <c r="B381" s="10" t="n"/>
      <c r="C381" s="10" t="n"/>
      <c r="D381" s="10" t="n"/>
      <c r="E381" s="10" t="n"/>
      <c r="F381" s="10" t="n"/>
      <c r="G381" s="10" t="n"/>
      <c r="H381" s="10" t="n"/>
      <c r="I381" s="10" t="n"/>
      <c r="J381" s="10" t="n"/>
      <c r="K381" s="10" t="n"/>
      <c r="L381" s="10" t="n"/>
      <c r="M381" s="10" t="n"/>
      <c r="N381" s="10" t="n"/>
      <c r="O381" s="10" t="n"/>
      <c r="P381" s="10" t="n"/>
      <c r="Q381" s="10" t="n"/>
      <c r="R381" s="10" t="n"/>
      <c r="S381" s="10" t="n"/>
      <c r="T381" s="10" t="n"/>
      <c r="U381" s="10" t="n"/>
      <c r="V381" s="10" t="n"/>
      <c r="W381" s="10" t="n"/>
      <c r="X381" s="10" t="n"/>
      <c r="Y381" s="10" t="n"/>
      <c r="Z381" s="10" t="n"/>
      <c r="AA381" s="10" t="n"/>
      <c r="AB381" s="10" t="n"/>
      <c r="AC381" s="10" t="n"/>
      <c r="AD381" s="10" t="n"/>
      <c r="AE381" s="10" t="n"/>
      <c r="AF381" s="10" t="n"/>
      <c r="AG381" s="10" t="n"/>
      <c r="AH381" s="10" t="n"/>
      <c r="AI381" s="10" t="n"/>
    </row>
    <row r="382" ht="15.75" customHeight="1" s="120">
      <c r="A382" s="10" t="n"/>
      <c r="B382" s="10" t="n"/>
      <c r="C382" s="10" t="n"/>
      <c r="D382" s="10" t="n"/>
      <c r="E382" s="10" t="n"/>
      <c r="F382" s="10" t="n"/>
      <c r="G382" s="10" t="n"/>
      <c r="H382" s="10" t="n"/>
      <c r="I382" s="10" t="n"/>
      <c r="J382" s="10" t="n"/>
      <c r="K382" s="10" t="n"/>
      <c r="L382" s="10" t="n"/>
      <c r="M382" s="10" t="n"/>
      <c r="N382" s="10" t="n"/>
      <c r="O382" s="10" t="n"/>
      <c r="P382" s="10" t="n"/>
      <c r="Q382" s="10" t="n"/>
      <c r="R382" s="10" t="n"/>
      <c r="S382" s="10" t="n"/>
      <c r="T382" s="10" t="n"/>
      <c r="U382" s="10" t="n"/>
      <c r="V382" s="10" t="n"/>
      <c r="W382" s="10" t="n"/>
      <c r="X382" s="10" t="n"/>
      <c r="Y382" s="10" t="n"/>
      <c r="Z382" s="10" t="n"/>
      <c r="AA382" s="10" t="n"/>
      <c r="AB382" s="10" t="n"/>
      <c r="AC382" s="10" t="n"/>
      <c r="AD382" s="10" t="n"/>
      <c r="AE382" s="10" t="n"/>
      <c r="AF382" s="10" t="n"/>
      <c r="AG382" s="10" t="n"/>
      <c r="AH382" s="10" t="n"/>
      <c r="AI382" s="10" t="n"/>
    </row>
    <row r="383" ht="15.75" customHeight="1" s="120">
      <c r="A383" s="10" t="n"/>
      <c r="B383" s="10" t="n"/>
      <c r="C383" s="10" t="n"/>
      <c r="D383" s="10" t="n"/>
      <c r="E383" s="10" t="n"/>
      <c r="F383" s="10" t="n"/>
      <c r="G383" s="10" t="n"/>
      <c r="H383" s="10" t="n"/>
      <c r="I383" s="10" t="n"/>
      <c r="J383" s="10" t="n"/>
      <c r="K383" s="10" t="n"/>
      <c r="L383" s="10" t="n"/>
      <c r="M383" s="10" t="n"/>
      <c r="N383" s="10" t="n"/>
      <c r="O383" s="10" t="n"/>
      <c r="P383" s="10" t="n"/>
      <c r="Q383" s="10" t="n"/>
      <c r="R383" s="10" t="n"/>
      <c r="S383" s="10" t="n"/>
      <c r="T383" s="10" t="n"/>
      <c r="U383" s="10" t="n"/>
      <c r="V383" s="10" t="n"/>
      <c r="W383" s="10" t="n"/>
      <c r="X383" s="10" t="n"/>
      <c r="Y383" s="10" t="n"/>
      <c r="Z383" s="10" t="n"/>
      <c r="AA383" s="10" t="n"/>
      <c r="AB383" s="10" t="n"/>
      <c r="AC383" s="10" t="n"/>
      <c r="AD383" s="10" t="n"/>
      <c r="AE383" s="10" t="n"/>
      <c r="AF383" s="10" t="n"/>
      <c r="AG383" s="10" t="n"/>
      <c r="AH383" s="10" t="n"/>
      <c r="AI383" s="10" t="n"/>
    </row>
    <row r="384" ht="15.75" customHeight="1" s="120">
      <c r="A384" s="10" t="n"/>
      <c r="B384" s="10" t="n"/>
      <c r="C384" s="10" t="n"/>
      <c r="D384" s="10" t="n"/>
      <c r="E384" s="10" t="n"/>
      <c r="F384" s="10" t="n"/>
      <c r="G384" s="10" t="n"/>
      <c r="H384" s="10" t="n"/>
      <c r="I384" s="10" t="n"/>
      <c r="J384" s="10" t="n"/>
      <c r="K384" s="10" t="n"/>
      <c r="L384" s="10" t="n"/>
      <c r="M384" s="10" t="n"/>
      <c r="N384" s="10" t="n"/>
      <c r="O384" s="10" t="n"/>
      <c r="P384" s="10" t="n"/>
      <c r="Q384" s="10" t="n"/>
      <c r="R384" s="10" t="n"/>
      <c r="S384" s="10" t="n"/>
      <c r="T384" s="10" t="n"/>
      <c r="U384" s="10" t="n"/>
      <c r="V384" s="10" t="n"/>
      <c r="W384" s="10" t="n"/>
      <c r="X384" s="10" t="n"/>
      <c r="Y384" s="10" t="n"/>
      <c r="Z384" s="10" t="n"/>
      <c r="AA384" s="10" t="n"/>
      <c r="AB384" s="10" t="n"/>
      <c r="AC384" s="10" t="n"/>
      <c r="AD384" s="10" t="n"/>
      <c r="AE384" s="10" t="n"/>
      <c r="AF384" s="10" t="n"/>
      <c r="AG384" s="10" t="n"/>
      <c r="AH384" s="10" t="n"/>
      <c r="AI384" s="10" t="n"/>
    </row>
    <row r="385" ht="15.75" customHeight="1" s="120">
      <c r="A385" s="10" t="n"/>
      <c r="B385" s="10" t="n"/>
      <c r="C385" s="10" t="n"/>
      <c r="D385" s="10" t="n"/>
      <c r="E385" s="10" t="n"/>
      <c r="F385" s="10" t="n"/>
      <c r="G385" s="10" t="n"/>
      <c r="H385" s="10" t="n"/>
      <c r="I385" s="10" t="n"/>
      <c r="J385" s="10" t="n"/>
      <c r="K385" s="10" t="n"/>
      <c r="L385" s="10" t="n"/>
      <c r="M385" s="10" t="n"/>
      <c r="N385" s="10" t="n"/>
      <c r="O385" s="10" t="n"/>
      <c r="P385" s="10" t="n"/>
      <c r="Q385" s="10" t="n"/>
      <c r="R385" s="10" t="n"/>
      <c r="S385" s="10" t="n"/>
      <c r="T385" s="10" t="n"/>
      <c r="U385" s="10" t="n"/>
      <c r="V385" s="10" t="n"/>
      <c r="W385" s="10" t="n"/>
      <c r="X385" s="10" t="n"/>
      <c r="Y385" s="10" t="n"/>
      <c r="Z385" s="10" t="n"/>
      <c r="AA385" s="10" t="n"/>
      <c r="AB385" s="10" t="n"/>
      <c r="AC385" s="10" t="n"/>
      <c r="AD385" s="10" t="n"/>
      <c r="AE385" s="10" t="n"/>
      <c r="AF385" s="10" t="n"/>
      <c r="AG385" s="10" t="n"/>
      <c r="AH385" s="10" t="n"/>
      <c r="AI385" s="10" t="n"/>
    </row>
    <row r="386" ht="15.75" customHeight="1" s="120">
      <c r="A386" s="10" t="n"/>
      <c r="B386" s="10" t="n"/>
      <c r="C386" s="10" t="n"/>
      <c r="D386" s="10" t="n"/>
      <c r="E386" s="10" t="n"/>
      <c r="F386" s="10" t="n"/>
      <c r="G386" s="10" t="n"/>
      <c r="H386" s="10" t="n"/>
      <c r="I386" s="10" t="n"/>
      <c r="J386" s="10" t="n"/>
      <c r="K386" s="10" t="n"/>
      <c r="L386" s="10" t="n"/>
      <c r="M386" s="10" t="n"/>
      <c r="N386" s="10" t="n"/>
      <c r="O386" s="10" t="n"/>
      <c r="P386" s="10" t="n"/>
      <c r="Q386" s="10" t="n"/>
      <c r="R386" s="10" t="n"/>
      <c r="S386" s="10" t="n"/>
      <c r="T386" s="10" t="n"/>
      <c r="U386" s="10" t="n"/>
      <c r="V386" s="10" t="n"/>
      <c r="W386" s="10" t="n"/>
      <c r="X386" s="10" t="n"/>
      <c r="Y386" s="10" t="n"/>
      <c r="Z386" s="10" t="n"/>
      <c r="AA386" s="10" t="n"/>
      <c r="AB386" s="10" t="n"/>
      <c r="AC386" s="10" t="n"/>
      <c r="AD386" s="10" t="n"/>
      <c r="AE386" s="10" t="n"/>
      <c r="AF386" s="10" t="n"/>
      <c r="AG386" s="10" t="n"/>
      <c r="AH386" s="10" t="n"/>
      <c r="AI386" s="10" t="n"/>
    </row>
    <row r="387" ht="15.75" customHeight="1" s="120">
      <c r="A387" s="10" t="n"/>
      <c r="B387" s="10" t="n"/>
      <c r="C387" s="10" t="n"/>
      <c r="D387" s="10" t="n"/>
      <c r="E387" s="10" t="n"/>
      <c r="F387" s="10" t="n"/>
      <c r="G387" s="10" t="n"/>
      <c r="H387" s="10" t="n"/>
      <c r="I387" s="10" t="n"/>
      <c r="J387" s="10" t="n"/>
      <c r="K387" s="10" t="n"/>
      <c r="L387" s="10" t="n"/>
      <c r="M387" s="10" t="n"/>
      <c r="N387" s="10" t="n"/>
      <c r="O387" s="10" t="n"/>
      <c r="P387" s="10" t="n"/>
      <c r="Q387" s="10" t="n"/>
      <c r="R387" s="10" t="n"/>
      <c r="S387" s="10" t="n"/>
      <c r="T387" s="10" t="n"/>
      <c r="U387" s="10" t="n"/>
      <c r="V387" s="10" t="n"/>
      <c r="W387" s="10" t="n"/>
      <c r="X387" s="10" t="n"/>
      <c r="Y387" s="10" t="n"/>
      <c r="Z387" s="10" t="n"/>
      <c r="AA387" s="10" t="n"/>
      <c r="AB387" s="10" t="n"/>
      <c r="AC387" s="10" t="n"/>
      <c r="AD387" s="10" t="n"/>
      <c r="AE387" s="10" t="n"/>
      <c r="AF387" s="10" t="n"/>
      <c r="AG387" s="10" t="n"/>
      <c r="AH387" s="10" t="n"/>
      <c r="AI387" s="10" t="n"/>
    </row>
    <row r="388" ht="15.75" customHeight="1" s="120">
      <c r="A388" s="10" t="n"/>
      <c r="B388" s="10" t="n"/>
      <c r="C388" s="10" t="n"/>
      <c r="D388" s="10" t="n"/>
      <c r="E388" s="10" t="n"/>
      <c r="F388" s="10" t="n"/>
      <c r="G388" s="10" t="n"/>
      <c r="H388" s="10" t="n"/>
      <c r="I388" s="10" t="n"/>
      <c r="J388" s="10" t="n"/>
      <c r="K388" s="10" t="n"/>
      <c r="L388" s="10" t="n"/>
      <c r="M388" s="10" t="n"/>
      <c r="N388" s="10" t="n"/>
      <c r="O388" s="10" t="n"/>
      <c r="P388" s="10" t="n"/>
      <c r="Q388" s="10" t="n"/>
      <c r="R388" s="10" t="n"/>
      <c r="S388" s="10" t="n"/>
      <c r="T388" s="10" t="n"/>
      <c r="U388" s="10" t="n"/>
      <c r="V388" s="10" t="n"/>
      <c r="W388" s="10" t="n"/>
      <c r="X388" s="10" t="n"/>
      <c r="Y388" s="10" t="n"/>
      <c r="Z388" s="10" t="n"/>
      <c r="AA388" s="10" t="n"/>
      <c r="AB388" s="10" t="n"/>
      <c r="AC388" s="10" t="n"/>
      <c r="AD388" s="10" t="n"/>
      <c r="AE388" s="10" t="n"/>
      <c r="AF388" s="10" t="n"/>
      <c r="AG388" s="10" t="n"/>
      <c r="AH388" s="10" t="n"/>
      <c r="AI388" s="10" t="n"/>
    </row>
    <row r="389" ht="15.75" customHeight="1" s="120">
      <c r="A389" s="10" t="n"/>
      <c r="B389" s="10" t="n"/>
      <c r="C389" s="10" t="n"/>
      <c r="D389" s="10" t="n"/>
      <c r="E389" s="10" t="n"/>
      <c r="F389" s="10" t="n"/>
      <c r="G389" s="10" t="n"/>
      <c r="H389" s="10" t="n"/>
      <c r="I389" s="10" t="n"/>
      <c r="J389" s="10" t="n"/>
      <c r="K389" s="10" t="n"/>
      <c r="L389" s="10" t="n"/>
      <c r="M389" s="10" t="n"/>
      <c r="N389" s="10" t="n"/>
      <c r="O389" s="10" t="n"/>
      <c r="P389" s="10" t="n"/>
      <c r="Q389" s="10" t="n"/>
      <c r="R389" s="10" t="n"/>
      <c r="S389" s="10" t="n"/>
      <c r="T389" s="10" t="n"/>
      <c r="U389" s="10" t="n"/>
      <c r="V389" s="10" t="n"/>
      <c r="W389" s="10" t="n"/>
      <c r="X389" s="10" t="n"/>
      <c r="Y389" s="10" t="n"/>
      <c r="Z389" s="10" t="n"/>
      <c r="AA389" s="10" t="n"/>
      <c r="AB389" s="10" t="n"/>
      <c r="AC389" s="10" t="n"/>
      <c r="AD389" s="10" t="n"/>
      <c r="AE389" s="10" t="n"/>
      <c r="AF389" s="10" t="n"/>
      <c r="AG389" s="10" t="n"/>
      <c r="AH389" s="10" t="n"/>
      <c r="AI389" s="10" t="n"/>
    </row>
    <row r="390" ht="15.75" customHeight="1" s="120">
      <c r="A390" s="10" t="n"/>
      <c r="B390" s="10" t="n"/>
      <c r="C390" s="10" t="n"/>
      <c r="D390" s="10" t="n"/>
      <c r="E390" s="10" t="n"/>
      <c r="F390" s="10" t="n"/>
      <c r="G390" s="10" t="n"/>
      <c r="H390" s="10" t="n"/>
      <c r="I390" s="10" t="n"/>
      <c r="J390" s="10" t="n"/>
      <c r="K390" s="10" t="n"/>
      <c r="L390" s="10" t="n"/>
      <c r="M390" s="10" t="n"/>
      <c r="N390" s="10" t="n"/>
      <c r="O390" s="10" t="n"/>
      <c r="P390" s="10" t="n"/>
      <c r="Q390" s="10" t="n"/>
      <c r="R390" s="10" t="n"/>
      <c r="S390" s="10" t="n"/>
      <c r="T390" s="10" t="n"/>
      <c r="U390" s="10" t="n"/>
      <c r="V390" s="10" t="n"/>
      <c r="W390" s="10" t="n"/>
      <c r="X390" s="10" t="n"/>
      <c r="Y390" s="10" t="n"/>
      <c r="Z390" s="10" t="n"/>
      <c r="AA390" s="10" t="n"/>
      <c r="AB390" s="10" t="n"/>
      <c r="AC390" s="10" t="n"/>
      <c r="AD390" s="10" t="n"/>
      <c r="AE390" s="10" t="n"/>
      <c r="AF390" s="10" t="n"/>
      <c r="AG390" s="10" t="n"/>
      <c r="AH390" s="10" t="n"/>
      <c r="AI390" s="10" t="n"/>
    </row>
    <row r="391" ht="15.75" customHeight="1" s="120">
      <c r="A391" s="10" t="n"/>
      <c r="B391" s="10" t="n"/>
      <c r="C391" s="10" t="n"/>
      <c r="D391" s="10" t="n"/>
      <c r="E391" s="10" t="n"/>
      <c r="F391" s="10" t="n"/>
      <c r="G391" s="10" t="n"/>
      <c r="H391" s="10" t="n"/>
      <c r="I391" s="10" t="n"/>
      <c r="J391" s="10" t="n"/>
      <c r="K391" s="10" t="n"/>
      <c r="L391" s="10" t="n"/>
      <c r="M391" s="10" t="n"/>
      <c r="N391" s="10" t="n"/>
      <c r="O391" s="10" t="n"/>
      <c r="P391" s="10" t="n"/>
      <c r="Q391" s="10" t="n"/>
      <c r="R391" s="10" t="n"/>
      <c r="S391" s="10" t="n"/>
      <c r="T391" s="10" t="n"/>
      <c r="U391" s="10" t="n"/>
      <c r="V391" s="10" t="n"/>
      <c r="W391" s="10" t="n"/>
      <c r="X391" s="10" t="n"/>
      <c r="Y391" s="10" t="n"/>
      <c r="Z391" s="10" t="n"/>
      <c r="AA391" s="10" t="n"/>
      <c r="AB391" s="10" t="n"/>
      <c r="AC391" s="10" t="n"/>
      <c r="AD391" s="10" t="n"/>
      <c r="AE391" s="10" t="n"/>
      <c r="AF391" s="10" t="n"/>
      <c r="AG391" s="10" t="n"/>
      <c r="AH391" s="10" t="n"/>
      <c r="AI391" s="10" t="n"/>
    </row>
    <row r="392" ht="15.75" customHeight="1" s="120">
      <c r="A392" s="10" t="n"/>
      <c r="B392" s="10" t="n"/>
      <c r="C392" s="10" t="n"/>
      <c r="D392" s="10" t="n"/>
      <c r="E392" s="10" t="n"/>
      <c r="F392" s="10" t="n"/>
      <c r="G392" s="10" t="n"/>
      <c r="H392" s="10" t="n"/>
      <c r="I392" s="10" t="n"/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0" t="n"/>
      <c r="X392" s="10" t="n"/>
      <c r="Y392" s="10" t="n"/>
      <c r="Z392" s="10" t="n"/>
      <c r="AA392" s="10" t="n"/>
      <c r="AB392" s="10" t="n"/>
      <c r="AC392" s="10" t="n"/>
      <c r="AD392" s="10" t="n"/>
      <c r="AE392" s="10" t="n"/>
      <c r="AF392" s="10" t="n"/>
      <c r="AG392" s="10" t="n"/>
      <c r="AH392" s="10" t="n"/>
      <c r="AI392" s="10" t="n"/>
    </row>
    <row r="393" ht="15.75" customHeight="1" s="120">
      <c r="A393" s="10" t="n"/>
      <c r="B393" s="10" t="n"/>
      <c r="C393" s="10" t="n"/>
      <c r="D393" s="10" t="n"/>
      <c r="E393" s="10" t="n"/>
      <c r="F393" s="10" t="n"/>
      <c r="G393" s="10" t="n"/>
      <c r="H393" s="10" t="n"/>
      <c r="I393" s="10" t="n"/>
      <c r="J393" s="10" t="n"/>
      <c r="K393" s="10" t="n"/>
      <c r="L393" s="10" t="n"/>
      <c r="M393" s="10" t="n"/>
      <c r="N393" s="10" t="n"/>
      <c r="O393" s="10" t="n"/>
      <c r="P393" s="10" t="n"/>
      <c r="Q393" s="10" t="n"/>
      <c r="R393" s="10" t="n"/>
      <c r="S393" s="10" t="n"/>
      <c r="T393" s="10" t="n"/>
      <c r="U393" s="10" t="n"/>
      <c r="V393" s="10" t="n"/>
      <c r="W393" s="10" t="n"/>
      <c r="X393" s="10" t="n"/>
      <c r="Y393" s="10" t="n"/>
      <c r="Z393" s="10" t="n"/>
      <c r="AA393" s="10" t="n"/>
      <c r="AB393" s="10" t="n"/>
      <c r="AC393" s="10" t="n"/>
      <c r="AD393" s="10" t="n"/>
      <c r="AE393" s="10" t="n"/>
      <c r="AF393" s="10" t="n"/>
      <c r="AG393" s="10" t="n"/>
      <c r="AH393" s="10" t="n"/>
      <c r="AI393" s="10" t="n"/>
    </row>
    <row r="394" ht="15.75" customHeight="1" s="120">
      <c r="A394" s="10" t="n"/>
      <c r="B394" s="10" t="n"/>
      <c r="C394" s="10" t="n"/>
      <c r="D394" s="10" t="n"/>
      <c r="E394" s="10" t="n"/>
      <c r="F394" s="10" t="n"/>
      <c r="G394" s="10" t="n"/>
      <c r="H394" s="10" t="n"/>
      <c r="I394" s="10" t="n"/>
      <c r="J394" s="10" t="n"/>
      <c r="K394" s="10" t="n"/>
      <c r="L394" s="10" t="n"/>
      <c r="M394" s="10" t="n"/>
      <c r="N394" s="10" t="n"/>
      <c r="O394" s="10" t="n"/>
      <c r="P394" s="10" t="n"/>
      <c r="Q394" s="10" t="n"/>
      <c r="R394" s="10" t="n"/>
      <c r="S394" s="10" t="n"/>
      <c r="T394" s="10" t="n"/>
      <c r="U394" s="10" t="n"/>
      <c r="V394" s="10" t="n"/>
      <c r="W394" s="10" t="n"/>
      <c r="X394" s="10" t="n"/>
      <c r="Y394" s="10" t="n"/>
      <c r="Z394" s="10" t="n"/>
      <c r="AA394" s="10" t="n"/>
      <c r="AB394" s="10" t="n"/>
      <c r="AC394" s="10" t="n"/>
      <c r="AD394" s="10" t="n"/>
      <c r="AE394" s="10" t="n"/>
      <c r="AF394" s="10" t="n"/>
      <c r="AG394" s="10" t="n"/>
      <c r="AH394" s="10" t="n"/>
      <c r="AI394" s="10" t="n"/>
    </row>
    <row r="395" ht="15.75" customHeight="1" s="120">
      <c r="A395" s="10" t="n"/>
      <c r="B395" s="10" t="n"/>
      <c r="C395" s="10" t="n"/>
      <c r="D395" s="10" t="n"/>
      <c r="E395" s="10" t="n"/>
      <c r="F395" s="10" t="n"/>
      <c r="G395" s="10" t="n"/>
      <c r="H395" s="10" t="n"/>
      <c r="I395" s="10" t="n"/>
      <c r="J395" s="10" t="n"/>
      <c r="K395" s="10" t="n"/>
      <c r="L395" s="10" t="n"/>
      <c r="M395" s="10" t="n"/>
      <c r="N395" s="10" t="n"/>
      <c r="O395" s="10" t="n"/>
      <c r="P395" s="10" t="n"/>
      <c r="Q395" s="10" t="n"/>
      <c r="R395" s="10" t="n"/>
      <c r="S395" s="10" t="n"/>
      <c r="T395" s="10" t="n"/>
      <c r="U395" s="10" t="n"/>
      <c r="V395" s="10" t="n"/>
      <c r="W395" s="10" t="n"/>
      <c r="X395" s="10" t="n"/>
      <c r="Y395" s="10" t="n"/>
      <c r="Z395" s="10" t="n"/>
      <c r="AA395" s="10" t="n"/>
      <c r="AB395" s="10" t="n"/>
      <c r="AC395" s="10" t="n"/>
      <c r="AD395" s="10" t="n"/>
      <c r="AE395" s="10" t="n"/>
      <c r="AF395" s="10" t="n"/>
      <c r="AG395" s="10" t="n"/>
      <c r="AH395" s="10" t="n"/>
      <c r="AI395" s="10" t="n"/>
    </row>
    <row r="396" ht="15.75" customHeight="1" s="120">
      <c r="A396" s="10" t="n"/>
      <c r="B396" s="10" t="n"/>
      <c r="C396" s="10" t="n"/>
      <c r="D396" s="10" t="n"/>
      <c r="E396" s="10" t="n"/>
      <c r="F396" s="10" t="n"/>
      <c r="G396" s="10" t="n"/>
      <c r="H396" s="10" t="n"/>
      <c r="I396" s="10" t="n"/>
      <c r="J396" s="10" t="n"/>
      <c r="K396" s="10" t="n"/>
      <c r="L396" s="10" t="n"/>
      <c r="M396" s="10" t="n"/>
      <c r="N396" s="10" t="n"/>
      <c r="O396" s="10" t="n"/>
      <c r="P396" s="10" t="n"/>
      <c r="Q396" s="10" t="n"/>
      <c r="R396" s="10" t="n"/>
      <c r="S396" s="10" t="n"/>
      <c r="T396" s="10" t="n"/>
      <c r="U396" s="10" t="n"/>
      <c r="V396" s="10" t="n"/>
      <c r="W396" s="10" t="n"/>
      <c r="X396" s="10" t="n"/>
      <c r="Y396" s="10" t="n"/>
      <c r="Z396" s="10" t="n"/>
      <c r="AA396" s="10" t="n"/>
      <c r="AB396" s="10" t="n"/>
      <c r="AC396" s="10" t="n"/>
      <c r="AD396" s="10" t="n"/>
      <c r="AE396" s="10" t="n"/>
      <c r="AF396" s="10" t="n"/>
      <c r="AG396" s="10" t="n"/>
      <c r="AH396" s="10" t="n"/>
      <c r="AI396" s="10" t="n"/>
    </row>
    <row r="397" ht="15.75" customHeight="1" s="120">
      <c r="A397" s="10" t="n"/>
      <c r="B397" s="10" t="n"/>
      <c r="C397" s="10" t="n"/>
      <c r="D397" s="10" t="n"/>
      <c r="E397" s="10" t="n"/>
      <c r="F397" s="10" t="n"/>
      <c r="G397" s="10" t="n"/>
      <c r="H397" s="10" t="n"/>
      <c r="I397" s="10" t="n"/>
      <c r="J397" s="10" t="n"/>
      <c r="K397" s="10" t="n"/>
      <c r="L397" s="10" t="n"/>
      <c r="M397" s="10" t="n"/>
      <c r="N397" s="10" t="n"/>
      <c r="O397" s="10" t="n"/>
      <c r="P397" s="10" t="n"/>
      <c r="Q397" s="10" t="n"/>
      <c r="R397" s="10" t="n"/>
      <c r="S397" s="10" t="n"/>
      <c r="T397" s="10" t="n"/>
      <c r="U397" s="10" t="n"/>
      <c r="V397" s="10" t="n"/>
      <c r="W397" s="10" t="n"/>
      <c r="X397" s="10" t="n"/>
      <c r="Y397" s="10" t="n"/>
      <c r="Z397" s="10" t="n"/>
      <c r="AA397" s="10" t="n"/>
      <c r="AB397" s="10" t="n"/>
      <c r="AC397" s="10" t="n"/>
      <c r="AD397" s="10" t="n"/>
      <c r="AE397" s="10" t="n"/>
      <c r="AF397" s="10" t="n"/>
      <c r="AG397" s="10" t="n"/>
      <c r="AH397" s="10" t="n"/>
      <c r="AI397" s="10" t="n"/>
    </row>
    <row r="398" ht="15.75" customHeight="1" s="120">
      <c r="A398" s="10" t="n"/>
      <c r="B398" s="10" t="n"/>
      <c r="C398" s="10" t="n"/>
      <c r="D398" s="10" t="n"/>
      <c r="E398" s="10" t="n"/>
      <c r="F398" s="10" t="n"/>
      <c r="G398" s="10" t="n"/>
      <c r="H398" s="10" t="n"/>
      <c r="I398" s="10" t="n"/>
      <c r="J398" s="10" t="n"/>
      <c r="K398" s="10" t="n"/>
      <c r="L398" s="10" t="n"/>
      <c r="M398" s="10" t="n"/>
      <c r="N398" s="10" t="n"/>
      <c r="O398" s="10" t="n"/>
      <c r="P398" s="10" t="n"/>
      <c r="Q398" s="10" t="n"/>
      <c r="R398" s="10" t="n"/>
      <c r="S398" s="10" t="n"/>
      <c r="T398" s="10" t="n"/>
      <c r="U398" s="10" t="n"/>
      <c r="V398" s="10" t="n"/>
      <c r="W398" s="10" t="n"/>
      <c r="X398" s="10" t="n"/>
      <c r="Y398" s="10" t="n"/>
      <c r="Z398" s="10" t="n"/>
      <c r="AA398" s="10" t="n"/>
      <c r="AB398" s="10" t="n"/>
      <c r="AC398" s="10" t="n"/>
      <c r="AD398" s="10" t="n"/>
      <c r="AE398" s="10" t="n"/>
      <c r="AF398" s="10" t="n"/>
      <c r="AG398" s="10" t="n"/>
      <c r="AH398" s="10" t="n"/>
      <c r="AI398" s="10" t="n"/>
    </row>
    <row r="399" ht="15.75" customHeight="1" s="120">
      <c r="A399" s="10" t="n"/>
      <c r="B399" s="10" t="n"/>
      <c r="C399" s="10" t="n"/>
      <c r="D399" s="10" t="n"/>
      <c r="E399" s="10" t="n"/>
      <c r="F399" s="10" t="n"/>
      <c r="G399" s="10" t="n"/>
      <c r="H399" s="10" t="n"/>
      <c r="I399" s="10" t="n"/>
      <c r="J399" s="10" t="n"/>
      <c r="K399" s="10" t="n"/>
      <c r="L399" s="10" t="n"/>
      <c r="M399" s="10" t="n"/>
      <c r="N399" s="10" t="n"/>
      <c r="O399" s="10" t="n"/>
      <c r="P399" s="10" t="n"/>
      <c r="Q399" s="10" t="n"/>
      <c r="R399" s="10" t="n"/>
      <c r="S399" s="10" t="n"/>
      <c r="T399" s="10" t="n"/>
      <c r="U399" s="10" t="n"/>
      <c r="V399" s="10" t="n"/>
      <c r="W399" s="10" t="n"/>
      <c r="X399" s="10" t="n"/>
      <c r="Y399" s="10" t="n"/>
      <c r="Z399" s="10" t="n"/>
      <c r="AA399" s="10" t="n"/>
      <c r="AB399" s="10" t="n"/>
      <c r="AC399" s="10" t="n"/>
      <c r="AD399" s="10" t="n"/>
      <c r="AE399" s="10" t="n"/>
      <c r="AF399" s="10" t="n"/>
      <c r="AG399" s="10" t="n"/>
      <c r="AH399" s="10" t="n"/>
      <c r="AI399" s="10" t="n"/>
    </row>
    <row r="400" ht="15.75" customHeight="1" s="120">
      <c r="A400" s="10" t="n"/>
      <c r="B400" s="10" t="n"/>
      <c r="C400" s="10" t="n"/>
      <c r="D400" s="10" t="n"/>
      <c r="E400" s="10" t="n"/>
      <c r="F400" s="10" t="n"/>
      <c r="G400" s="10" t="n"/>
      <c r="H400" s="10" t="n"/>
      <c r="I400" s="10" t="n"/>
      <c r="J400" s="10" t="n"/>
      <c r="K400" s="10" t="n"/>
      <c r="L400" s="10" t="n"/>
      <c r="M400" s="10" t="n"/>
      <c r="N400" s="10" t="n"/>
      <c r="O400" s="10" t="n"/>
      <c r="P400" s="10" t="n"/>
      <c r="Q400" s="10" t="n"/>
      <c r="R400" s="10" t="n"/>
      <c r="S400" s="10" t="n"/>
      <c r="T400" s="10" t="n"/>
      <c r="U400" s="10" t="n"/>
      <c r="V400" s="10" t="n"/>
      <c r="W400" s="10" t="n"/>
      <c r="X400" s="10" t="n"/>
      <c r="Y400" s="10" t="n"/>
      <c r="Z400" s="10" t="n"/>
      <c r="AA400" s="10" t="n"/>
      <c r="AB400" s="10" t="n"/>
      <c r="AC400" s="10" t="n"/>
      <c r="AD400" s="10" t="n"/>
      <c r="AE400" s="10" t="n"/>
      <c r="AF400" s="10" t="n"/>
      <c r="AG400" s="10" t="n"/>
      <c r="AH400" s="10" t="n"/>
      <c r="AI400" s="10" t="n"/>
    </row>
    <row r="401" ht="15.75" customHeight="1" s="120">
      <c r="A401" s="10" t="n"/>
      <c r="B401" s="10" t="n"/>
      <c r="C401" s="10" t="n"/>
      <c r="D401" s="10" t="n"/>
      <c r="E401" s="10" t="n"/>
      <c r="F401" s="10" t="n"/>
      <c r="G401" s="10" t="n"/>
      <c r="H401" s="10" t="n"/>
      <c r="I401" s="10" t="n"/>
      <c r="J401" s="10" t="n"/>
      <c r="K401" s="10" t="n"/>
      <c r="L401" s="10" t="n"/>
      <c r="M401" s="10" t="n"/>
      <c r="N401" s="10" t="n"/>
      <c r="O401" s="10" t="n"/>
      <c r="P401" s="10" t="n"/>
      <c r="Q401" s="10" t="n"/>
      <c r="R401" s="10" t="n"/>
      <c r="S401" s="10" t="n"/>
      <c r="T401" s="10" t="n"/>
      <c r="U401" s="10" t="n"/>
      <c r="V401" s="10" t="n"/>
      <c r="W401" s="10" t="n"/>
      <c r="X401" s="10" t="n"/>
      <c r="Y401" s="10" t="n"/>
      <c r="Z401" s="10" t="n"/>
      <c r="AA401" s="10" t="n"/>
      <c r="AB401" s="10" t="n"/>
      <c r="AC401" s="10" t="n"/>
      <c r="AD401" s="10" t="n"/>
      <c r="AE401" s="10" t="n"/>
      <c r="AF401" s="10" t="n"/>
      <c r="AG401" s="10" t="n"/>
      <c r="AH401" s="10" t="n"/>
      <c r="AI401" s="10" t="n"/>
    </row>
    <row r="402" ht="15.75" customHeight="1" s="120">
      <c r="A402" s="10" t="n"/>
      <c r="B402" s="10" t="n"/>
      <c r="C402" s="10" t="n"/>
      <c r="D402" s="10" t="n"/>
      <c r="E402" s="10" t="n"/>
      <c r="F402" s="10" t="n"/>
      <c r="G402" s="10" t="n"/>
      <c r="H402" s="10" t="n"/>
      <c r="I402" s="10" t="n"/>
      <c r="J402" s="10" t="n"/>
      <c r="K402" s="10" t="n"/>
      <c r="L402" s="10" t="n"/>
      <c r="M402" s="10" t="n"/>
      <c r="N402" s="10" t="n"/>
      <c r="O402" s="10" t="n"/>
      <c r="P402" s="10" t="n"/>
      <c r="Q402" s="10" t="n"/>
      <c r="R402" s="10" t="n"/>
      <c r="S402" s="10" t="n"/>
      <c r="T402" s="10" t="n"/>
      <c r="U402" s="10" t="n"/>
      <c r="V402" s="10" t="n"/>
      <c r="W402" s="10" t="n"/>
      <c r="X402" s="10" t="n"/>
      <c r="Y402" s="10" t="n"/>
      <c r="Z402" s="10" t="n"/>
      <c r="AA402" s="10" t="n"/>
      <c r="AB402" s="10" t="n"/>
      <c r="AC402" s="10" t="n"/>
      <c r="AD402" s="10" t="n"/>
      <c r="AE402" s="10" t="n"/>
      <c r="AF402" s="10" t="n"/>
      <c r="AG402" s="10" t="n"/>
      <c r="AH402" s="10" t="n"/>
      <c r="AI402" s="10" t="n"/>
    </row>
    <row r="403" ht="15.75" customHeight="1" s="120">
      <c r="A403" s="10" t="n"/>
      <c r="B403" s="10" t="n"/>
      <c r="C403" s="10" t="n"/>
      <c r="D403" s="10" t="n"/>
      <c r="E403" s="10" t="n"/>
      <c r="F403" s="10" t="n"/>
      <c r="G403" s="10" t="n"/>
      <c r="H403" s="10" t="n"/>
      <c r="I403" s="10" t="n"/>
      <c r="J403" s="10" t="n"/>
      <c r="K403" s="10" t="n"/>
      <c r="L403" s="10" t="n"/>
      <c r="M403" s="10" t="n"/>
      <c r="N403" s="10" t="n"/>
      <c r="O403" s="10" t="n"/>
      <c r="P403" s="10" t="n"/>
      <c r="Q403" s="10" t="n"/>
      <c r="R403" s="10" t="n"/>
      <c r="S403" s="10" t="n"/>
      <c r="T403" s="10" t="n"/>
      <c r="U403" s="10" t="n"/>
      <c r="V403" s="10" t="n"/>
      <c r="W403" s="10" t="n"/>
      <c r="X403" s="10" t="n"/>
      <c r="Y403" s="10" t="n"/>
      <c r="Z403" s="10" t="n"/>
      <c r="AA403" s="10" t="n"/>
      <c r="AB403" s="10" t="n"/>
      <c r="AC403" s="10" t="n"/>
      <c r="AD403" s="10" t="n"/>
      <c r="AE403" s="10" t="n"/>
      <c r="AF403" s="10" t="n"/>
      <c r="AG403" s="10" t="n"/>
      <c r="AH403" s="10" t="n"/>
      <c r="AI403" s="10" t="n"/>
    </row>
    <row r="404" ht="15.75" customHeight="1" s="120">
      <c r="A404" s="10" t="n"/>
      <c r="B404" s="10" t="n"/>
      <c r="C404" s="10" t="n"/>
      <c r="D404" s="10" t="n"/>
      <c r="E404" s="10" t="n"/>
      <c r="F404" s="10" t="n"/>
      <c r="G404" s="10" t="n"/>
      <c r="H404" s="10" t="n"/>
      <c r="I404" s="10" t="n"/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0" t="n"/>
      <c r="X404" s="10" t="n"/>
      <c r="Y404" s="10" t="n"/>
      <c r="Z404" s="10" t="n"/>
      <c r="AA404" s="10" t="n"/>
      <c r="AB404" s="10" t="n"/>
      <c r="AC404" s="10" t="n"/>
      <c r="AD404" s="10" t="n"/>
      <c r="AE404" s="10" t="n"/>
      <c r="AF404" s="10" t="n"/>
      <c r="AG404" s="10" t="n"/>
      <c r="AH404" s="10" t="n"/>
      <c r="AI404" s="10" t="n"/>
    </row>
    <row r="405" ht="15.75" customHeight="1" s="120">
      <c r="A405" s="10" t="n"/>
      <c r="B405" s="10" t="n"/>
      <c r="C405" s="10" t="n"/>
      <c r="D405" s="10" t="n"/>
      <c r="E405" s="10" t="n"/>
      <c r="F405" s="10" t="n"/>
      <c r="G405" s="10" t="n"/>
      <c r="H405" s="10" t="n"/>
      <c r="I405" s="10" t="n"/>
      <c r="J405" s="10" t="n"/>
      <c r="K405" s="10" t="n"/>
      <c r="L405" s="10" t="n"/>
      <c r="M405" s="10" t="n"/>
      <c r="N405" s="10" t="n"/>
      <c r="O405" s="10" t="n"/>
      <c r="P405" s="10" t="n"/>
      <c r="Q405" s="10" t="n"/>
      <c r="R405" s="10" t="n"/>
      <c r="S405" s="10" t="n"/>
      <c r="T405" s="10" t="n"/>
      <c r="U405" s="10" t="n"/>
      <c r="V405" s="10" t="n"/>
      <c r="W405" s="10" t="n"/>
      <c r="X405" s="10" t="n"/>
      <c r="Y405" s="10" t="n"/>
      <c r="Z405" s="10" t="n"/>
      <c r="AA405" s="10" t="n"/>
      <c r="AB405" s="10" t="n"/>
      <c r="AC405" s="10" t="n"/>
      <c r="AD405" s="10" t="n"/>
      <c r="AE405" s="10" t="n"/>
      <c r="AF405" s="10" t="n"/>
      <c r="AG405" s="10" t="n"/>
      <c r="AH405" s="10" t="n"/>
      <c r="AI405" s="10" t="n"/>
    </row>
    <row r="406" ht="15.75" customHeight="1" s="120">
      <c r="A406" s="10" t="n"/>
      <c r="B406" s="10" t="n"/>
      <c r="C406" s="10" t="n"/>
      <c r="D406" s="10" t="n"/>
      <c r="E406" s="10" t="n"/>
      <c r="F406" s="10" t="n"/>
      <c r="G406" s="10" t="n"/>
      <c r="H406" s="10" t="n"/>
      <c r="I406" s="10" t="n"/>
      <c r="J406" s="10" t="n"/>
      <c r="K406" s="10" t="n"/>
      <c r="L406" s="10" t="n"/>
      <c r="M406" s="10" t="n"/>
      <c r="N406" s="10" t="n"/>
      <c r="O406" s="10" t="n"/>
      <c r="P406" s="10" t="n"/>
      <c r="Q406" s="10" t="n"/>
      <c r="R406" s="10" t="n"/>
      <c r="S406" s="10" t="n"/>
      <c r="T406" s="10" t="n"/>
      <c r="U406" s="10" t="n"/>
      <c r="V406" s="10" t="n"/>
      <c r="W406" s="10" t="n"/>
      <c r="X406" s="10" t="n"/>
      <c r="Y406" s="10" t="n"/>
      <c r="Z406" s="10" t="n"/>
      <c r="AA406" s="10" t="n"/>
      <c r="AB406" s="10" t="n"/>
      <c r="AC406" s="10" t="n"/>
      <c r="AD406" s="10" t="n"/>
      <c r="AE406" s="10" t="n"/>
      <c r="AF406" s="10" t="n"/>
      <c r="AG406" s="10" t="n"/>
      <c r="AH406" s="10" t="n"/>
      <c r="AI406" s="10" t="n"/>
    </row>
    <row r="407" ht="15.75" customHeight="1" s="120">
      <c r="A407" s="10" t="n"/>
      <c r="B407" s="10" t="n"/>
      <c r="C407" s="10" t="n"/>
      <c r="D407" s="10" t="n"/>
      <c r="E407" s="10" t="n"/>
      <c r="F407" s="10" t="n"/>
      <c r="G407" s="10" t="n"/>
      <c r="H407" s="10" t="n"/>
      <c r="I407" s="10" t="n"/>
      <c r="J407" s="10" t="n"/>
      <c r="K407" s="10" t="n"/>
      <c r="L407" s="10" t="n"/>
      <c r="M407" s="10" t="n"/>
      <c r="N407" s="10" t="n"/>
      <c r="O407" s="10" t="n"/>
      <c r="P407" s="10" t="n"/>
      <c r="Q407" s="10" t="n"/>
      <c r="R407" s="10" t="n"/>
      <c r="S407" s="10" t="n"/>
      <c r="T407" s="10" t="n"/>
      <c r="U407" s="10" t="n"/>
      <c r="V407" s="10" t="n"/>
      <c r="W407" s="10" t="n"/>
      <c r="X407" s="10" t="n"/>
      <c r="Y407" s="10" t="n"/>
      <c r="Z407" s="10" t="n"/>
      <c r="AA407" s="10" t="n"/>
      <c r="AB407" s="10" t="n"/>
      <c r="AC407" s="10" t="n"/>
      <c r="AD407" s="10" t="n"/>
      <c r="AE407" s="10" t="n"/>
      <c r="AF407" s="10" t="n"/>
      <c r="AG407" s="10" t="n"/>
      <c r="AH407" s="10" t="n"/>
      <c r="AI407" s="10" t="n"/>
    </row>
    <row r="408" ht="15.75" customHeight="1" s="120">
      <c r="A408" s="10" t="n"/>
      <c r="B408" s="10" t="n"/>
      <c r="C408" s="10" t="n"/>
      <c r="D408" s="10" t="n"/>
      <c r="E408" s="10" t="n"/>
      <c r="F408" s="10" t="n"/>
      <c r="G408" s="10" t="n"/>
      <c r="H408" s="10" t="n"/>
      <c r="I408" s="10" t="n"/>
      <c r="J408" s="10" t="n"/>
      <c r="K408" s="10" t="n"/>
      <c r="L408" s="10" t="n"/>
      <c r="M408" s="10" t="n"/>
      <c r="N408" s="10" t="n"/>
      <c r="O408" s="10" t="n"/>
      <c r="P408" s="10" t="n"/>
      <c r="Q408" s="10" t="n"/>
      <c r="R408" s="10" t="n"/>
      <c r="S408" s="10" t="n"/>
      <c r="T408" s="10" t="n"/>
      <c r="U408" s="10" t="n"/>
      <c r="V408" s="10" t="n"/>
      <c r="W408" s="10" t="n"/>
      <c r="X408" s="10" t="n"/>
      <c r="Y408" s="10" t="n"/>
      <c r="Z408" s="10" t="n"/>
      <c r="AA408" s="10" t="n"/>
      <c r="AB408" s="10" t="n"/>
      <c r="AC408" s="10" t="n"/>
      <c r="AD408" s="10" t="n"/>
      <c r="AE408" s="10" t="n"/>
      <c r="AF408" s="10" t="n"/>
      <c r="AG408" s="10" t="n"/>
      <c r="AH408" s="10" t="n"/>
      <c r="AI408" s="10" t="n"/>
    </row>
    <row r="409" ht="15.75" customHeight="1" s="120">
      <c r="A409" s="10" t="n"/>
      <c r="B409" s="10" t="n"/>
      <c r="C409" s="10" t="n"/>
      <c r="D409" s="10" t="n"/>
      <c r="E409" s="10" t="n"/>
      <c r="F409" s="10" t="n"/>
      <c r="G409" s="10" t="n"/>
      <c r="H409" s="10" t="n"/>
      <c r="I409" s="10" t="n"/>
      <c r="J409" s="10" t="n"/>
      <c r="K409" s="10" t="n"/>
      <c r="L409" s="10" t="n"/>
      <c r="M409" s="10" t="n"/>
      <c r="N409" s="10" t="n"/>
      <c r="O409" s="10" t="n"/>
      <c r="P409" s="10" t="n"/>
      <c r="Q409" s="10" t="n"/>
      <c r="R409" s="10" t="n"/>
      <c r="S409" s="10" t="n"/>
      <c r="T409" s="10" t="n"/>
      <c r="U409" s="10" t="n"/>
      <c r="V409" s="10" t="n"/>
      <c r="W409" s="10" t="n"/>
      <c r="X409" s="10" t="n"/>
      <c r="Y409" s="10" t="n"/>
      <c r="Z409" s="10" t="n"/>
      <c r="AA409" s="10" t="n"/>
      <c r="AB409" s="10" t="n"/>
      <c r="AC409" s="10" t="n"/>
      <c r="AD409" s="10" t="n"/>
      <c r="AE409" s="10" t="n"/>
      <c r="AF409" s="10" t="n"/>
      <c r="AG409" s="10" t="n"/>
      <c r="AH409" s="10" t="n"/>
      <c r="AI409" s="10" t="n"/>
    </row>
    <row r="410" ht="15.75" customHeight="1" s="120">
      <c r="A410" s="10" t="n"/>
      <c r="B410" s="10" t="n"/>
      <c r="C410" s="10" t="n"/>
      <c r="D410" s="10" t="n"/>
      <c r="E410" s="10" t="n"/>
      <c r="F410" s="10" t="n"/>
      <c r="G410" s="10" t="n"/>
      <c r="H410" s="10" t="n"/>
      <c r="I410" s="10" t="n"/>
      <c r="J410" s="10" t="n"/>
      <c r="K410" s="10" t="n"/>
      <c r="L410" s="10" t="n"/>
      <c r="M410" s="10" t="n"/>
      <c r="N410" s="10" t="n"/>
      <c r="O410" s="10" t="n"/>
      <c r="P410" s="10" t="n"/>
      <c r="Q410" s="10" t="n"/>
      <c r="R410" s="10" t="n"/>
      <c r="S410" s="10" t="n"/>
      <c r="T410" s="10" t="n"/>
      <c r="U410" s="10" t="n"/>
      <c r="V410" s="10" t="n"/>
      <c r="W410" s="10" t="n"/>
      <c r="X410" s="10" t="n"/>
      <c r="Y410" s="10" t="n"/>
      <c r="Z410" s="10" t="n"/>
      <c r="AA410" s="10" t="n"/>
      <c r="AB410" s="10" t="n"/>
      <c r="AC410" s="10" t="n"/>
      <c r="AD410" s="10" t="n"/>
      <c r="AE410" s="10" t="n"/>
      <c r="AF410" s="10" t="n"/>
      <c r="AG410" s="10" t="n"/>
      <c r="AH410" s="10" t="n"/>
      <c r="AI410" s="10" t="n"/>
    </row>
    <row r="411" ht="15.75" customHeight="1" s="120">
      <c r="A411" s="10" t="n"/>
      <c r="B411" s="10" t="n"/>
      <c r="C411" s="10" t="n"/>
      <c r="D411" s="10" t="n"/>
      <c r="E411" s="10" t="n"/>
      <c r="F411" s="10" t="n"/>
      <c r="G411" s="10" t="n"/>
      <c r="H411" s="10" t="n"/>
      <c r="I411" s="10" t="n"/>
      <c r="J411" s="10" t="n"/>
      <c r="K411" s="10" t="n"/>
      <c r="L411" s="10" t="n"/>
      <c r="M411" s="10" t="n"/>
      <c r="N411" s="10" t="n"/>
      <c r="O411" s="10" t="n"/>
      <c r="P411" s="10" t="n"/>
      <c r="Q411" s="10" t="n"/>
      <c r="R411" s="10" t="n"/>
      <c r="S411" s="10" t="n"/>
      <c r="T411" s="10" t="n"/>
      <c r="U411" s="10" t="n"/>
      <c r="V411" s="10" t="n"/>
      <c r="W411" s="10" t="n"/>
      <c r="X411" s="10" t="n"/>
      <c r="Y411" s="10" t="n"/>
      <c r="Z411" s="10" t="n"/>
      <c r="AA411" s="10" t="n"/>
      <c r="AB411" s="10" t="n"/>
      <c r="AC411" s="10" t="n"/>
      <c r="AD411" s="10" t="n"/>
      <c r="AE411" s="10" t="n"/>
      <c r="AF411" s="10" t="n"/>
      <c r="AG411" s="10" t="n"/>
      <c r="AH411" s="10" t="n"/>
      <c r="AI411" s="10" t="n"/>
    </row>
    <row r="412" ht="15.75" customHeight="1" s="120">
      <c r="A412" s="10" t="n"/>
      <c r="B412" s="10" t="n"/>
      <c r="C412" s="10" t="n"/>
      <c r="D412" s="10" t="n"/>
      <c r="E412" s="10" t="n"/>
      <c r="F412" s="10" t="n"/>
      <c r="G412" s="10" t="n"/>
      <c r="H412" s="10" t="n"/>
      <c r="I412" s="10" t="n"/>
      <c r="J412" s="10" t="n"/>
      <c r="K412" s="10" t="n"/>
      <c r="L412" s="10" t="n"/>
      <c r="M412" s="10" t="n"/>
      <c r="N412" s="10" t="n"/>
      <c r="O412" s="10" t="n"/>
      <c r="P412" s="10" t="n"/>
      <c r="Q412" s="10" t="n"/>
      <c r="R412" s="10" t="n"/>
      <c r="S412" s="10" t="n"/>
      <c r="T412" s="10" t="n"/>
      <c r="U412" s="10" t="n"/>
      <c r="V412" s="10" t="n"/>
      <c r="W412" s="10" t="n"/>
      <c r="X412" s="10" t="n"/>
      <c r="Y412" s="10" t="n"/>
      <c r="Z412" s="10" t="n"/>
      <c r="AA412" s="10" t="n"/>
      <c r="AB412" s="10" t="n"/>
      <c r="AC412" s="10" t="n"/>
      <c r="AD412" s="10" t="n"/>
      <c r="AE412" s="10" t="n"/>
      <c r="AF412" s="10" t="n"/>
      <c r="AG412" s="10" t="n"/>
      <c r="AH412" s="10" t="n"/>
      <c r="AI412" s="10" t="n"/>
    </row>
    <row r="413" ht="15.75" customHeight="1" s="120">
      <c r="A413" s="10" t="n"/>
      <c r="B413" s="10" t="n"/>
      <c r="C413" s="10" t="n"/>
      <c r="D413" s="10" t="n"/>
      <c r="E413" s="10" t="n"/>
      <c r="F413" s="10" t="n"/>
      <c r="G413" s="10" t="n"/>
      <c r="H413" s="10" t="n"/>
      <c r="I413" s="10" t="n"/>
      <c r="J413" s="10" t="n"/>
      <c r="K413" s="10" t="n"/>
      <c r="L413" s="10" t="n"/>
      <c r="M413" s="10" t="n"/>
      <c r="N413" s="10" t="n"/>
      <c r="O413" s="10" t="n"/>
      <c r="P413" s="10" t="n"/>
      <c r="Q413" s="10" t="n"/>
      <c r="R413" s="10" t="n"/>
      <c r="S413" s="10" t="n"/>
      <c r="T413" s="10" t="n"/>
      <c r="U413" s="10" t="n"/>
      <c r="V413" s="10" t="n"/>
      <c r="W413" s="10" t="n"/>
      <c r="X413" s="10" t="n"/>
      <c r="Y413" s="10" t="n"/>
      <c r="Z413" s="10" t="n"/>
      <c r="AA413" s="10" t="n"/>
      <c r="AB413" s="10" t="n"/>
      <c r="AC413" s="10" t="n"/>
      <c r="AD413" s="10" t="n"/>
      <c r="AE413" s="10" t="n"/>
      <c r="AF413" s="10" t="n"/>
      <c r="AG413" s="10" t="n"/>
      <c r="AH413" s="10" t="n"/>
      <c r="AI413" s="10" t="n"/>
    </row>
    <row r="414" ht="15.75" customHeight="1" s="120">
      <c r="A414" s="10" t="n"/>
      <c r="B414" s="10" t="n"/>
      <c r="C414" s="10" t="n"/>
      <c r="D414" s="10" t="n"/>
      <c r="E414" s="10" t="n"/>
      <c r="F414" s="10" t="n"/>
      <c r="G414" s="10" t="n"/>
      <c r="H414" s="10" t="n"/>
      <c r="I414" s="10" t="n"/>
      <c r="J414" s="10" t="n"/>
      <c r="K414" s="10" t="n"/>
      <c r="L414" s="10" t="n"/>
      <c r="M414" s="10" t="n"/>
      <c r="N414" s="10" t="n"/>
      <c r="O414" s="10" t="n"/>
      <c r="P414" s="10" t="n"/>
      <c r="Q414" s="10" t="n"/>
      <c r="R414" s="10" t="n"/>
      <c r="S414" s="10" t="n"/>
      <c r="T414" s="10" t="n"/>
      <c r="U414" s="10" t="n"/>
      <c r="V414" s="10" t="n"/>
      <c r="W414" s="10" t="n"/>
      <c r="X414" s="10" t="n"/>
      <c r="Y414" s="10" t="n"/>
      <c r="Z414" s="10" t="n"/>
      <c r="AA414" s="10" t="n"/>
      <c r="AB414" s="10" t="n"/>
      <c r="AC414" s="10" t="n"/>
      <c r="AD414" s="10" t="n"/>
      <c r="AE414" s="10" t="n"/>
      <c r="AF414" s="10" t="n"/>
      <c r="AG414" s="10" t="n"/>
      <c r="AH414" s="10" t="n"/>
      <c r="AI414" s="10" t="n"/>
    </row>
    <row r="415" ht="15.75" customHeight="1" s="120">
      <c r="A415" s="10" t="n"/>
      <c r="B415" s="10" t="n"/>
      <c r="C415" s="10" t="n"/>
      <c r="D415" s="10" t="n"/>
      <c r="E415" s="10" t="n"/>
      <c r="F415" s="10" t="n"/>
      <c r="G415" s="10" t="n"/>
      <c r="H415" s="10" t="n"/>
      <c r="I415" s="10" t="n"/>
      <c r="J415" s="10" t="n"/>
      <c r="K415" s="10" t="n"/>
      <c r="L415" s="10" t="n"/>
      <c r="M415" s="10" t="n"/>
      <c r="N415" s="10" t="n"/>
      <c r="O415" s="10" t="n"/>
      <c r="P415" s="10" t="n"/>
      <c r="Q415" s="10" t="n"/>
      <c r="R415" s="10" t="n"/>
      <c r="S415" s="10" t="n"/>
      <c r="T415" s="10" t="n"/>
      <c r="U415" s="10" t="n"/>
      <c r="V415" s="10" t="n"/>
      <c r="W415" s="10" t="n"/>
      <c r="X415" s="10" t="n"/>
      <c r="Y415" s="10" t="n"/>
      <c r="Z415" s="10" t="n"/>
      <c r="AA415" s="10" t="n"/>
      <c r="AB415" s="10" t="n"/>
      <c r="AC415" s="10" t="n"/>
      <c r="AD415" s="10" t="n"/>
      <c r="AE415" s="10" t="n"/>
      <c r="AF415" s="10" t="n"/>
      <c r="AG415" s="10" t="n"/>
      <c r="AH415" s="10" t="n"/>
      <c r="AI415" s="10" t="n"/>
    </row>
    <row r="416" ht="15.75" customHeight="1" s="120">
      <c r="A416" s="10" t="n"/>
      <c r="B416" s="10" t="n"/>
      <c r="C416" s="10" t="n"/>
      <c r="D416" s="10" t="n"/>
      <c r="E416" s="10" t="n"/>
      <c r="F416" s="10" t="n"/>
      <c r="G416" s="10" t="n"/>
      <c r="H416" s="10" t="n"/>
      <c r="I416" s="10" t="n"/>
      <c r="J416" s="10" t="n"/>
      <c r="K416" s="10" t="n"/>
      <c r="L416" s="10" t="n"/>
      <c r="M416" s="10" t="n"/>
      <c r="N416" s="10" t="n"/>
      <c r="O416" s="10" t="n"/>
      <c r="P416" s="10" t="n"/>
      <c r="Q416" s="10" t="n"/>
      <c r="R416" s="10" t="n"/>
      <c r="S416" s="10" t="n"/>
      <c r="T416" s="10" t="n"/>
      <c r="U416" s="10" t="n"/>
      <c r="V416" s="10" t="n"/>
      <c r="W416" s="10" t="n"/>
      <c r="X416" s="10" t="n"/>
      <c r="Y416" s="10" t="n"/>
      <c r="Z416" s="10" t="n"/>
      <c r="AA416" s="10" t="n"/>
      <c r="AB416" s="10" t="n"/>
      <c r="AC416" s="10" t="n"/>
      <c r="AD416" s="10" t="n"/>
      <c r="AE416" s="10" t="n"/>
      <c r="AF416" s="10" t="n"/>
      <c r="AG416" s="10" t="n"/>
      <c r="AH416" s="10" t="n"/>
      <c r="AI416" s="10" t="n"/>
    </row>
    <row r="417" ht="15.75" customHeight="1" s="120">
      <c r="A417" s="10" t="n"/>
      <c r="B417" s="10" t="n"/>
      <c r="C417" s="10" t="n"/>
      <c r="D417" s="10" t="n"/>
      <c r="E417" s="10" t="n"/>
      <c r="F417" s="10" t="n"/>
      <c r="G417" s="10" t="n"/>
      <c r="H417" s="10" t="n"/>
      <c r="I417" s="10" t="n"/>
      <c r="J417" s="10" t="n"/>
      <c r="K417" s="10" t="n"/>
      <c r="L417" s="10" t="n"/>
      <c r="M417" s="10" t="n"/>
      <c r="N417" s="10" t="n"/>
      <c r="O417" s="10" t="n"/>
      <c r="P417" s="10" t="n"/>
      <c r="Q417" s="10" t="n"/>
      <c r="R417" s="10" t="n"/>
      <c r="S417" s="10" t="n"/>
      <c r="T417" s="10" t="n"/>
      <c r="U417" s="10" t="n"/>
      <c r="V417" s="10" t="n"/>
      <c r="W417" s="10" t="n"/>
      <c r="X417" s="10" t="n"/>
      <c r="Y417" s="10" t="n"/>
      <c r="Z417" s="10" t="n"/>
      <c r="AA417" s="10" t="n"/>
      <c r="AB417" s="10" t="n"/>
      <c r="AC417" s="10" t="n"/>
      <c r="AD417" s="10" t="n"/>
      <c r="AE417" s="10" t="n"/>
      <c r="AF417" s="10" t="n"/>
      <c r="AG417" s="10" t="n"/>
      <c r="AH417" s="10" t="n"/>
      <c r="AI417" s="10" t="n"/>
    </row>
    <row r="418" ht="15.75" customHeight="1" s="120">
      <c r="A418" s="10" t="n"/>
      <c r="B418" s="10" t="n"/>
      <c r="C418" s="10" t="n"/>
      <c r="D418" s="10" t="n"/>
      <c r="E418" s="10" t="n"/>
      <c r="F418" s="10" t="n"/>
      <c r="G418" s="10" t="n"/>
      <c r="H418" s="10" t="n"/>
      <c r="I418" s="10" t="n"/>
      <c r="J418" s="10" t="n"/>
      <c r="K418" s="10" t="n"/>
      <c r="L418" s="10" t="n"/>
      <c r="M418" s="10" t="n"/>
      <c r="N418" s="10" t="n"/>
      <c r="O418" s="10" t="n"/>
      <c r="P418" s="10" t="n"/>
      <c r="Q418" s="10" t="n"/>
      <c r="R418" s="10" t="n"/>
      <c r="S418" s="10" t="n"/>
      <c r="T418" s="10" t="n"/>
      <c r="U418" s="10" t="n"/>
      <c r="V418" s="10" t="n"/>
      <c r="W418" s="10" t="n"/>
      <c r="X418" s="10" t="n"/>
      <c r="Y418" s="10" t="n"/>
      <c r="Z418" s="10" t="n"/>
      <c r="AA418" s="10" t="n"/>
      <c r="AB418" s="10" t="n"/>
      <c r="AC418" s="10" t="n"/>
      <c r="AD418" s="10" t="n"/>
      <c r="AE418" s="10" t="n"/>
      <c r="AF418" s="10" t="n"/>
      <c r="AG418" s="10" t="n"/>
      <c r="AH418" s="10" t="n"/>
      <c r="AI418" s="10" t="n"/>
    </row>
    <row r="419" ht="15.75" customHeight="1" s="120">
      <c r="A419" s="10" t="n"/>
      <c r="B419" s="10" t="n"/>
      <c r="C419" s="10" t="n"/>
      <c r="D419" s="10" t="n"/>
      <c r="E419" s="10" t="n"/>
      <c r="F419" s="10" t="n"/>
      <c r="G419" s="10" t="n"/>
      <c r="H419" s="10" t="n"/>
      <c r="I419" s="10" t="n"/>
      <c r="J419" s="10" t="n"/>
      <c r="K419" s="10" t="n"/>
      <c r="L419" s="10" t="n"/>
      <c r="M419" s="10" t="n"/>
      <c r="N419" s="10" t="n"/>
      <c r="O419" s="10" t="n"/>
      <c r="P419" s="10" t="n"/>
      <c r="Q419" s="10" t="n"/>
      <c r="R419" s="10" t="n"/>
      <c r="S419" s="10" t="n"/>
      <c r="T419" s="10" t="n"/>
      <c r="U419" s="10" t="n"/>
      <c r="V419" s="10" t="n"/>
      <c r="W419" s="10" t="n"/>
      <c r="X419" s="10" t="n"/>
      <c r="Y419" s="10" t="n"/>
      <c r="Z419" s="10" t="n"/>
      <c r="AA419" s="10" t="n"/>
      <c r="AB419" s="10" t="n"/>
      <c r="AC419" s="10" t="n"/>
      <c r="AD419" s="10" t="n"/>
      <c r="AE419" s="10" t="n"/>
      <c r="AF419" s="10" t="n"/>
      <c r="AG419" s="10" t="n"/>
      <c r="AH419" s="10" t="n"/>
      <c r="AI419" s="10" t="n"/>
    </row>
    <row r="420" ht="15.75" customHeight="1" s="120">
      <c r="A420" s="10" t="n"/>
      <c r="B420" s="10" t="n"/>
      <c r="C420" s="10" t="n"/>
      <c r="D420" s="10" t="n"/>
      <c r="E420" s="10" t="n"/>
      <c r="F420" s="10" t="n"/>
      <c r="G420" s="10" t="n"/>
      <c r="H420" s="10" t="n"/>
      <c r="I420" s="10" t="n"/>
      <c r="J420" s="10" t="n"/>
      <c r="K420" s="10" t="n"/>
      <c r="L420" s="10" t="n"/>
      <c r="M420" s="10" t="n"/>
      <c r="N420" s="10" t="n"/>
      <c r="O420" s="10" t="n"/>
      <c r="P420" s="10" t="n"/>
      <c r="Q420" s="10" t="n"/>
      <c r="R420" s="10" t="n"/>
      <c r="S420" s="10" t="n"/>
      <c r="T420" s="10" t="n"/>
      <c r="U420" s="10" t="n"/>
      <c r="V420" s="10" t="n"/>
      <c r="W420" s="10" t="n"/>
      <c r="X420" s="10" t="n"/>
      <c r="Y420" s="10" t="n"/>
      <c r="Z420" s="10" t="n"/>
      <c r="AA420" s="10" t="n"/>
      <c r="AB420" s="10" t="n"/>
      <c r="AC420" s="10" t="n"/>
      <c r="AD420" s="10" t="n"/>
      <c r="AE420" s="10" t="n"/>
      <c r="AF420" s="10" t="n"/>
      <c r="AG420" s="10" t="n"/>
      <c r="AH420" s="10" t="n"/>
      <c r="AI420" s="10" t="n"/>
    </row>
    <row r="421" ht="15.75" customHeight="1" s="120">
      <c r="A421" s="10" t="n"/>
      <c r="B421" s="10" t="n"/>
      <c r="C421" s="10" t="n"/>
      <c r="D421" s="10" t="n"/>
      <c r="E421" s="10" t="n"/>
      <c r="F421" s="10" t="n"/>
      <c r="G421" s="10" t="n"/>
      <c r="H421" s="10" t="n"/>
      <c r="I421" s="10" t="n"/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0" t="n"/>
      <c r="X421" s="10" t="n"/>
      <c r="Y421" s="10" t="n"/>
      <c r="Z421" s="10" t="n"/>
      <c r="AA421" s="10" t="n"/>
      <c r="AB421" s="10" t="n"/>
      <c r="AC421" s="10" t="n"/>
      <c r="AD421" s="10" t="n"/>
      <c r="AE421" s="10" t="n"/>
      <c r="AF421" s="10" t="n"/>
      <c r="AG421" s="10" t="n"/>
      <c r="AH421" s="10" t="n"/>
      <c r="AI421" s="10" t="n"/>
    </row>
    <row r="422" ht="15.75" customHeight="1" s="120">
      <c r="A422" s="10" t="n"/>
      <c r="B422" s="10" t="n"/>
      <c r="C422" s="10" t="n"/>
      <c r="D422" s="10" t="n"/>
      <c r="E422" s="10" t="n"/>
      <c r="F422" s="10" t="n"/>
      <c r="G422" s="10" t="n"/>
      <c r="H422" s="10" t="n"/>
      <c r="I422" s="10" t="n"/>
      <c r="J422" s="10" t="n"/>
      <c r="K422" s="10" t="n"/>
      <c r="L422" s="10" t="n"/>
      <c r="M422" s="10" t="n"/>
      <c r="N422" s="10" t="n"/>
      <c r="O422" s="10" t="n"/>
      <c r="P422" s="10" t="n"/>
      <c r="Q422" s="10" t="n"/>
      <c r="R422" s="10" t="n"/>
      <c r="S422" s="10" t="n"/>
      <c r="T422" s="10" t="n"/>
      <c r="U422" s="10" t="n"/>
      <c r="V422" s="10" t="n"/>
      <c r="W422" s="10" t="n"/>
      <c r="X422" s="10" t="n"/>
      <c r="Y422" s="10" t="n"/>
      <c r="Z422" s="10" t="n"/>
      <c r="AA422" s="10" t="n"/>
      <c r="AB422" s="10" t="n"/>
      <c r="AC422" s="10" t="n"/>
      <c r="AD422" s="10" t="n"/>
      <c r="AE422" s="10" t="n"/>
      <c r="AF422" s="10" t="n"/>
      <c r="AG422" s="10" t="n"/>
      <c r="AH422" s="10" t="n"/>
      <c r="AI422" s="10" t="n"/>
    </row>
    <row r="423" ht="15.75" customHeight="1" s="120">
      <c r="A423" s="10" t="n"/>
      <c r="B423" s="10" t="n"/>
      <c r="C423" s="10" t="n"/>
      <c r="D423" s="10" t="n"/>
      <c r="E423" s="10" t="n"/>
      <c r="F423" s="10" t="n"/>
      <c r="G423" s="10" t="n"/>
      <c r="H423" s="10" t="n"/>
      <c r="I423" s="10" t="n"/>
      <c r="J423" s="10" t="n"/>
      <c r="K423" s="10" t="n"/>
      <c r="L423" s="10" t="n"/>
      <c r="M423" s="10" t="n"/>
      <c r="N423" s="10" t="n"/>
      <c r="O423" s="10" t="n"/>
      <c r="P423" s="10" t="n"/>
      <c r="Q423" s="10" t="n"/>
      <c r="R423" s="10" t="n"/>
      <c r="S423" s="10" t="n"/>
      <c r="T423" s="10" t="n"/>
      <c r="U423" s="10" t="n"/>
      <c r="V423" s="10" t="n"/>
      <c r="W423" s="10" t="n"/>
      <c r="X423" s="10" t="n"/>
      <c r="Y423" s="10" t="n"/>
      <c r="Z423" s="10" t="n"/>
      <c r="AA423" s="10" t="n"/>
      <c r="AB423" s="10" t="n"/>
      <c r="AC423" s="10" t="n"/>
      <c r="AD423" s="10" t="n"/>
      <c r="AE423" s="10" t="n"/>
      <c r="AF423" s="10" t="n"/>
      <c r="AG423" s="10" t="n"/>
      <c r="AH423" s="10" t="n"/>
      <c r="AI423" s="10" t="n"/>
    </row>
    <row r="424" ht="15.75" customHeight="1" s="120">
      <c r="A424" s="10" t="n"/>
      <c r="B424" s="10" t="n"/>
      <c r="C424" s="10" t="n"/>
      <c r="D424" s="10" t="n"/>
      <c r="E424" s="10" t="n"/>
      <c r="F424" s="10" t="n"/>
      <c r="G424" s="10" t="n"/>
      <c r="H424" s="10" t="n"/>
      <c r="I424" s="10" t="n"/>
      <c r="J424" s="10" t="n"/>
      <c r="K424" s="10" t="n"/>
      <c r="L424" s="10" t="n"/>
      <c r="M424" s="10" t="n"/>
      <c r="N424" s="10" t="n"/>
      <c r="O424" s="10" t="n"/>
      <c r="P424" s="10" t="n"/>
      <c r="Q424" s="10" t="n"/>
      <c r="R424" s="10" t="n"/>
      <c r="S424" s="10" t="n"/>
      <c r="T424" s="10" t="n"/>
      <c r="U424" s="10" t="n"/>
      <c r="V424" s="10" t="n"/>
      <c r="W424" s="10" t="n"/>
      <c r="X424" s="10" t="n"/>
      <c r="Y424" s="10" t="n"/>
      <c r="Z424" s="10" t="n"/>
      <c r="AA424" s="10" t="n"/>
      <c r="AB424" s="10" t="n"/>
      <c r="AC424" s="10" t="n"/>
      <c r="AD424" s="10" t="n"/>
      <c r="AE424" s="10" t="n"/>
      <c r="AF424" s="10" t="n"/>
      <c r="AG424" s="10" t="n"/>
      <c r="AH424" s="10" t="n"/>
      <c r="AI424" s="10" t="n"/>
    </row>
    <row r="425" ht="15.75" customHeight="1" s="120">
      <c r="A425" s="10" t="n"/>
      <c r="B425" s="10" t="n"/>
      <c r="C425" s="10" t="n"/>
      <c r="D425" s="10" t="n"/>
      <c r="E425" s="10" t="n"/>
      <c r="F425" s="10" t="n"/>
      <c r="G425" s="10" t="n"/>
      <c r="H425" s="10" t="n"/>
      <c r="I425" s="10" t="n"/>
      <c r="J425" s="10" t="n"/>
      <c r="K425" s="10" t="n"/>
      <c r="L425" s="10" t="n"/>
      <c r="M425" s="10" t="n"/>
      <c r="N425" s="10" t="n"/>
      <c r="O425" s="10" t="n"/>
      <c r="P425" s="10" t="n"/>
      <c r="Q425" s="10" t="n"/>
      <c r="R425" s="10" t="n"/>
      <c r="S425" s="10" t="n"/>
      <c r="T425" s="10" t="n"/>
      <c r="U425" s="10" t="n"/>
      <c r="V425" s="10" t="n"/>
      <c r="W425" s="10" t="n"/>
      <c r="X425" s="10" t="n"/>
      <c r="Y425" s="10" t="n"/>
      <c r="Z425" s="10" t="n"/>
      <c r="AA425" s="10" t="n"/>
      <c r="AB425" s="10" t="n"/>
      <c r="AC425" s="10" t="n"/>
      <c r="AD425" s="10" t="n"/>
      <c r="AE425" s="10" t="n"/>
      <c r="AF425" s="10" t="n"/>
      <c r="AG425" s="10" t="n"/>
      <c r="AH425" s="10" t="n"/>
      <c r="AI425" s="10" t="n"/>
    </row>
    <row r="426" ht="15.75" customHeight="1" s="120">
      <c r="A426" s="10" t="n"/>
      <c r="B426" s="10" t="n"/>
      <c r="C426" s="10" t="n"/>
      <c r="D426" s="10" t="n"/>
      <c r="E426" s="10" t="n"/>
      <c r="F426" s="10" t="n"/>
      <c r="G426" s="10" t="n"/>
      <c r="H426" s="10" t="n"/>
      <c r="I426" s="10" t="n"/>
      <c r="J426" s="10" t="n"/>
      <c r="K426" s="10" t="n"/>
      <c r="L426" s="10" t="n"/>
      <c r="M426" s="10" t="n"/>
      <c r="N426" s="10" t="n"/>
      <c r="O426" s="10" t="n"/>
      <c r="P426" s="10" t="n"/>
      <c r="Q426" s="10" t="n"/>
      <c r="R426" s="10" t="n"/>
      <c r="S426" s="10" t="n"/>
      <c r="T426" s="10" t="n"/>
      <c r="U426" s="10" t="n"/>
      <c r="V426" s="10" t="n"/>
      <c r="W426" s="10" t="n"/>
      <c r="X426" s="10" t="n"/>
      <c r="Y426" s="10" t="n"/>
      <c r="Z426" s="10" t="n"/>
      <c r="AA426" s="10" t="n"/>
      <c r="AB426" s="10" t="n"/>
      <c r="AC426" s="10" t="n"/>
      <c r="AD426" s="10" t="n"/>
      <c r="AE426" s="10" t="n"/>
      <c r="AF426" s="10" t="n"/>
      <c r="AG426" s="10" t="n"/>
      <c r="AH426" s="10" t="n"/>
      <c r="AI426" s="10" t="n"/>
    </row>
    <row r="427" ht="15.75" customHeight="1" s="120">
      <c r="A427" s="10" t="n"/>
      <c r="B427" s="10" t="n"/>
      <c r="C427" s="10" t="n"/>
      <c r="D427" s="10" t="n"/>
      <c r="E427" s="10" t="n"/>
      <c r="F427" s="10" t="n"/>
      <c r="G427" s="10" t="n"/>
      <c r="H427" s="10" t="n"/>
      <c r="I427" s="10" t="n"/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0" t="n"/>
      <c r="X427" s="10" t="n"/>
      <c r="Y427" s="10" t="n"/>
      <c r="Z427" s="10" t="n"/>
      <c r="AA427" s="10" t="n"/>
      <c r="AB427" s="10" t="n"/>
      <c r="AC427" s="10" t="n"/>
      <c r="AD427" s="10" t="n"/>
      <c r="AE427" s="10" t="n"/>
      <c r="AF427" s="10" t="n"/>
      <c r="AG427" s="10" t="n"/>
      <c r="AH427" s="10" t="n"/>
      <c r="AI427" s="10" t="n"/>
    </row>
    <row r="428" ht="15.75" customHeight="1" s="120">
      <c r="A428" s="10" t="n"/>
      <c r="B428" s="10" t="n"/>
      <c r="C428" s="10" t="n"/>
      <c r="D428" s="10" t="n"/>
      <c r="E428" s="10" t="n"/>
      <c r="F428" s="10" t="n"/>
      <c r="G428" s="10" t="n"/>
      <c r="H428" s="10" t="n"/>
      <c r="I428" s="10" t="n"/>
      <c r="J428" s="10" t="n"/>
      <c r="K428" s="10" t="n"/>
      <c r="L428" s="10" t="n"/>
      <c r="M428" s="10" t="n"/>
      <c r="N428" s="10" t="n"/>
      <c r="O428" s="10" t="n"/>
      <c r="P428" s="10" t="n"/>
      <c r="Q428" s="10" t="n"/>
      <c r="R428" s="10" t="n"/>
      <c r="S428" s="10" t="n"/>
      <c r="T428" s="10" t="n"/>
      <c r="U428" s="10" t="n"/>
      <c r="V428" s="10" t="n"/>
      <c r="W428" s="10" t="n"/>
      <c r="X428" s="10" t="n"/>
      <c r="Y428" s="10" t="n"/>
      <c r="Z428" s="10" t="n"/>
      <c r="AA428" s="10" t="n"/>
      <c r="AB428" s="10" t="n"/>
      <c r="AC428" s="10" t="n"/>
      <c r="AD428" s="10" t="n"/>
      <c r="AE428" s="10" t="n"/>
      <c r="AF428" s="10" t="n"/>
      <c r="AG428" s="10" t="n"/>
      <c r="AH428" s="10" t="n"/>
      <c r="AI428" s="10" t="n"/>
    </row>
    <row r="429" ht="15.75" customHeight="1" s="120">
      <c r="A429" s="10" t="n"/>
      <c r="B429" s="10" t="n"/>
      <c r="C429" s="10" t="n"/>
      <c r="D429" s="10" t="n"/>
      <c r="E429" s="10" t="n"/>
      <c r="F429" s="10" t="n"/>
      <c r="G429" s="10" t="n"/>
      <c r="H429" s="10" t="n"/>
      <c r="I429" s="10" t="n"/>
      <c r="J429" s="10" t="n"/>
      <c r="K429" s="10" t="n"/>
      <c r="L429" s="10" t="n"/>
      <c r="M429" s="10" t="n"/>
      <c r="N429" s="10" t="n"/>
      <c r="O429" s="10" t="n"/>
      <c r="P429" s="10" t="n"/>
      <c r="Q429" s="10" t="n"/>
      <c r="R429" s="10" t="n"/>
      <c r="S429" s="10" t="n"/>
      <c r="T429" s="10" t="n"/>
      <c r="U429" s="10" t="n"/>
      <c r="V429" s="10" t="n"/>
      <c r="W429" s="10" t="n"/>
      <c r="X429" s="10" t="n"/>
      <c r="Y429" s="10" t="n"/>
      <c r="Z429" s="10" t="n"/>
      <c r="AA429" s="10" t="n"/>
      <c r="AB429" s="10" t="n"/>
      <c r="AC429" s="10" t="n"/>
      <c r="AD429" s="10" t="n"/>
      <c r="AE429" s="10" t="n"/>
      <c r="AF429" s="10" t="n"/>
      <c r="AG429" s="10" t="n"/>
      <c r="AH429" s="10" t="n"/>
      <c r="AI429" s="10" t="n"/>
    </row>
    <row r="430" ht="15.75" customHeight="1" s="120">
      <c r="A430" s="10" t="n"/>
      <c r="B430" s="10" t="n"/>
      <c r="C430" s="10" t="n"/>
      <c r="D430" s="10" t="n"/>
      <c r="E430" s="10" t="n"/>
      <c r="F430" s="10" t="n"/>
      <c r="G430" s="10" t="n"/>
      <c r="H430" s="10" t="n"/>
      <c r="I430" s="10" t="n"/>
      <c r="J430" s="10" t="n"/>
      <c r="K430" s="10" t="n"/>
      <c r="L430" s="10" t="n"/>
      <c r="M430" s="10" t="n"/>
      <c r="N430" s="10" t="n"/>
      <c r="O430" s="10" t="n"/>
      <c r="P430" s="10" t="n"/>
      <c r="Q430" s="10" t="n"/>
      <c r="R430" s="10" t="n"/>
      <c r="S430" s="10" t="n"/>
      <c r="T430" s="10" t="n"/>
      <c r="U430" s="10" t="n"/>
      <c r="V430" s="10" t="n"/>
      <c r="W430" s="10" t="n"/>
      <c r="X430" s="10" t="n"/>
      <c r="Y430" s="10" t="n"/>
      <c r="Z430" s="10" t="n"/>
      <c r="AA430" s="10" t="n"/>
      <c r="AB430" s="10" t="n"/>
      <c r="AC430" s="10" t="n"/>
      <c r="AD430" s="10" t="n"/>
      <c r="AE430" s="10" t="n"/>
      <c r="AF430" s="10" t="n"/>
      <c r="AG430" s="10" t="n"/>
      <c r="AH430" s="10" t="n"/>
      <c r="AI430" s="10" t="n"/>
    </row>
    <row r="431" ht="15.75" customHeight="1" s="120">
      <c r="A431" s="10" t="n"/>
      <c r="B431" s="10" t="n"/>
      <c r="C431" s="10" t="n"/>
      <c r="D431" s="10" t="n"/>
      <c r="E431" s="10" t="n"/>
      <c r="F431" s="10" t="n"/>
      <c r="G431" s="10" t="n"/>
      <c r="H431" s="10" t="n"/>
      <c r="I431" s="10" t="n"/>
      <c r="J431" s="10" t="n"/>
      <c r="K431" s="10" t="n"/>
      <c r="L431" s="10" t="n"/>
      <c r="M431" s="10" t="n"/>
      <c r="N431" s="10" t="n"/>
      <c r="O431" s="10" t="n"/>
      <c r="P431" s="10" t="n"/>
      <c r="Q431" s="10" t="n"/>
      <c r="R431" s="10" t="n"/>
      <c r="S431" s="10" t="n"/>
      <c r="T431" s="10" t="n"/>
      <c r="U431" s="10" t="n"/>
      <c r="V431" s="10" t="n"/>
      <c r="W431" s="10" t="n"/>
      <c r="X431" s="10" t="n"/>
      <c r="Y431" s="10" t="n"/>
      <c r="Z431" s="10" t="n"/>
      <c r="AA431" s="10" t="n"/>
      <c r="AB431" s="10" t="n"/>
      <c r="AC431" s="10" t="n"/>
      <c r="AD431" s="10" t="n"/>
      <c r="AE431" s="10" t="n"/>
      <c r="AF431" s="10" t="n"/>
      <c r="AG431" s="10" t="n"/>
      <c r="AH431" s="10" t="n"/>
      <c r="AI431" s="10" t="n"/>
    </row>
    <row r="432" ht="15.75" customHeight="1" s="120">
      <c r="A432" s="10" t="n"/>
      <c r="B432" s="10" t="n"/>
      <c r="C432" s="10" t="n"/>
      <c r="D432" s="10" t="n"/>
      <c r="E432" s="10" t="n"/>
      <c r="F432" s="10" t="n"/>
      <c r="G432" s="10" t="n"/>
      <c r="H432" s="10" t="n"/>
      <c r="I432" s="10" t="n"/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0" t="n"/>
      <c r="X432" s="10" t="n"/>
      <c r="Y432" s="10" t="n"/>
      <c r="Z432" s="10" t="n"/>
      <c r="AA432" s="10" t="n"/>
      <c r="AB432" s="10" t="n"/>
      <c r="AC432" s="10" t="n"/>
      <c r="AD432" s="10" t="n"/>
      <c r="AE432" s="10" t="n"/>
      <c r="AF432" s="10" t="n"/>
      <c r="AG432" s="10" t="n"/>
      <c r="AH432" s="10" t="n"/>
      <c r="AI432" s="10" t="n"/>
    </row>
    <row r="433" ht="15.75" customHeight="1" s="120">
      <c r="A433" s="10" t="n"/>
      <c r="B433" s="10" t="n"/>
      <c r="C433" s="10" t="n"/>
      <c r="D433" s="10" t="n"/>
      <c r="E433" s="10" t="n"/>
      <c r="F433" s="10" t="n"/>
      <c r="G433" s="10" t="n"/>
      <c r="H433" s="10" t="n"/>
      <c r="I433" s="10" t="n"/>
      <c r="J433" s="10" t="n"/>
      <c r="K433" s="10" t="n"/>
      <c r="L433" s="10" t="n"/>
      <c r="M433" s="10" t="n"/>
      <c r="N433" s="10" t="n"/>
      <c r="O433" s="10" t="n"/>
      <c r="P433" s="10" t="n"/>
      <c r="Q433" s="10" t="n"/>
      <c r="R433" s="10" t="n"/>
      <c r="S433" s="10" t="n"/>
      <c r="T433" s="10" t="n"/>
      <c r="U433" s="10" t="n"/>
      <c r="V433" s="10" t="n"/>
      <c r="W433" s="10" t="n"/>
      <c r="X433" s="10" t="n"/>
      <c r="Y433" s="10" t="n"/>
      <c r="Z433" s="10" t="n"/>
      <c r="AA433" s="10" t="n"/>
      <c r="AB433" s="10" t="n"/>
      <c r="AC433" s="10" t="n"/>
      <c r="AD433" s="10" t="n"/>
      <c r="AE433" s="10" t="n"/>
      <c r="AF433" s="10" t="n"/>
      <c r="AG433" s="10" t="n"/>
      <c r="AH433" s="10" t="n"/>
      <c r="AI433" s="10" t="n"/>
    </row>
    <row r="434" ht="15.75" customHeight="1" s="120">
      <c r="A434" s="10" t="n"/>
      <c r="B434" s="10" t="n"/>
      <c r="C434" s="10" t="n"/>
      <c r="D434" s="10" t="n"/>
      <c r="E434" s="10" t="n"/>
      <c r="F434" s="10" t="n"/>
      <c r="G434" s="10" t="n"/>
      <c r="H434" s="10" t="n"/>
      <c r="I434" s="10" t="n"/>
      <c r="J434" s="10" t="n"/>
      <c r="K434" s="10" t="n"/>
      <c r="L434" s="10" t="n"/>
      <c r="M434" s="10" t="n"/>
      <c r="N434" s="10" t="n"/>
      <c r="O434" s="10" t="n"/>
      <c r="P434" s="10" t="n"/>
      <c r="Q434" s="10" t="n"/>
      <c r="R434" s="10" t="n"/>
      <c r="S434" s="10" t="n"/>
      <c r="T434" s="10" t="n"/>
      <c r="U434" s="10" t="n"/>
      <c r="V434" s="10" t="n"/>
      <c r="W434" s="10" t="n"/>
      <c r="X434" s="10" t="n"/>
      <c r="Y434" s="10" t="n"/>
      <c r="Z434" s="10" t="n"/>
      <c r="AA434" s="10" t="n"/>
      <c r="AB434" s="10" t="n"/>
      <c r="AC434" s="10" t="n"/>
      <c r="AD434" s="10" t="n"/>
      <c r="AE434" s="10" t="n"/>
      <c r="AF434" s="10" t="n"/>
      <c r="AG434" s="10" t="n"/>
      <c r="AH434" s="10" t="n"/>
      <c r="AI434" s="10" t="n"/>
    </row>
    <row r="435" ht="15.75" customHeight="1" s="120">
      <c r="A435" s="10" t="n"/>
      <c r="B435" s="10" t="n"/>
      <c r="C435" s="10" t="n"/>
      <c r="D435" s="10" t="n"/>
      <c r="E435" s="10" t="n"/>
      <c r="F435" s="10" t="n"/>
      <c r="G435" s="10" t="n"/>
      <c r="H435" s="10" t="n"/>
      <c r="I435" s="10" t="n"/>
      <c r="J435" s="10" t="n"/>
      <c r="K435" s="10" t="n"/>
      <c r="L435" s="10" t="n"/>
      <c r="M435" s="10" t="n"/>
      <c r="N435" s="10" t="n"/>
      <c r="O435" s="10" t="n"/>
      <c r="P435" s="10" t="n"/>
      <c r="Q435" s="10" t="n"/>
      <c r="R435" s="10" t="n"/>
      <c r="S435" s="10" t="n"/>
      <c r="T435" s="10" t="n"/>
      <c r="U435" s="10" t="n"/>
      <c r="V435" s="10" t="n"/>
      <c r="W435" s="10" t="n"/>
      <c r="X435" s="10" t="n"/>
      <c r="Y435" s="10" t="n"/>
      <c r="Z435" s="10" t="n"/>
      <c r="AA435" s="10" t="n"/>
      <c r="AB435" s="10" t="n"/>
      <c r="AC435" s="10" t="n"/>
      <c r="AD435" s="10" t="n"/>
      <c r="AE435" s="10" t="n"/>
      <c r="AF435" s="10" t="n"/>
      <c r="AG435" s="10" t="n"/>
      <c r="AH435" s="10" t="n"/>
      <c r="AI435" s="10" t="n"/>
    </row>
    <row r="436" ht="15.75" customHeight="1" s="120">
      <c r="A436" s="10" t="n"/>
      <c r="B436" s="10" t="n"/>
      <c r="C436" s="10" t="n"/>
      <c r="D436" s="10" t="n"/>
      <c r="E436" s="10" t="n"/>
      <c r="F436" s="10" t="n"/>
      <c r="G436" s="10" t="n"/>
      <c r="H436" s="10" t="n"/>
      <c r="I436" s="10" t="n"/>
      <c r="J436" s="10" t="n"/>
      <c r="K436" s="10" t="n"/>
      <c r="L436" s="10" t="n"/>
      <c r="M436" s="10" t="n"/>
      <c r="N436" s="10" t="n"/>
      <c r="O436" s="10" t="n"/>
      <c r="P436" s="10" t="n"/>
      <c r="Q436" s="10" t="n"/>
      <c r="R436" s="10" t="n"/>
      <c r="S436" s="10" t="n"/>
      <c r="T436" s="10" t="n"/>
      <c r="U436" s="10" t="n"/>
      <c r="V436" s="10" t="n"/>
      <c r="W436" s="10" t="n"/>
      <c r="X436" s="10" t="n"/>
      <c r="Y436" s="10" t="n"/>
      <c r="Z436" s="10" t="n"/>
      <c r="AA436" s="10" t="n"/>
      <c r="AB436" s="10" t="n"/>
      <c r="AC436" s="10" t="n"/>
      <c r="AD436" s="10" t="n"/>
      <c r="AE436" s="10" t="n"/>
      <c r="AF436" s="10" t="n"/>
      <c r="AG436" s="10" t="n"/>
      <c r="AH436" s="10" t="n"/>
      <c r="AI436" s="10" t="n"/>
    </row>
    <row r="437" ht="15.75" customHeight="1" s="120">
      <c r="A437" s="10" t="n"/>
      <c r="B437" s="10" t="n"/>
      <c r="C437" s="10" t="n"/>
      <c r="D437" s="10" t="n"/>
      <c r="E437" s="10" t="n"/>
      <c r="F437" s="10" t="n"/>
      <c r="G437" s="10" t="n"/>
      <c r="H437" s="10" t="n"/>
      <c r="I437" s="10" t="n"/>
      <c r="J437" s="10" t="n"/>
      <c r="K437" s="10" t="n"/>
      <c r="L437" s="10" t="n"/>
      <c r="M437" s="10" t="n"/>
      <c r="N437" s="10" t="n"/>
      <c r="O437" s="10" t="n"/>
      <c r="P437" s="10" t="n"/>
      <c r="Q437" s="10" t="n"/>
      <c r="R437" s="10" t="n"/>
      <c r="S437" s="10" t="n"/>
      <c r="T437" s="10" t="n"/>
      <c r="U437" s="10" t="n"/>
      <c r="V437" s="10" t="n"/>
      <c r="W437" s="10" t="n"/>
      <c r="X437" s="10" t="n"/>
      <c r="Y437" s="10" t="n"/>
      <c r="Z437" s="10" t="n"/>
      <c r="AA437" s="10" t="n"/>
      <c r="AB437" s="10" t="n"/>
      <c r="AC437" s="10" t="n"/>
      <c r="AD437" s="10" t="n"/>
      <c r="AE437" s="10" t="n"/>
      <c r="AF437" s="10" t="n"/>
      <c r="AG437" s="10" t="n"/>
      <c r="AH437" s="10" t="n"/>
      <c r="AI437" s="10" t="n"/>
    </row>
    <row r="438" ht="15.75" customHeight="1" s="120">
      <c r="A438" s="10" t="n"/>
      <c r="B438" s="10" t="n"/>
      <c r="C438" s="10" t="n"/>
      <c r="D438" s="10" t="n"/>
      <c r="E438" s="10" t="n"/>
      <c r="F438" s="10" t="n"/>
      <c r="G438" s="10" t="n"/>
      <c r="H438" s="10" t="n"/>
      <c r="I438" s="10" t="n"/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0" t="n"/>
      <c r="X438" s="10" t="n"/>
      <c r="Y438" s="10" t="n"/>
      <c r="Z438" s="10" t="n"/>
      <c r="AA438" s="10" t="n"/>
      <c r="AB438" s="10" t="n"/>
      <c r="AC438" s="10" t="n"/>
      <c r="AD438" s="10" t="n"/>
      <c r="AE438" s="10" t="n"/>
      <c r="AF438" s="10" t="n"/>
      <c r="AG438" s="10" t="n"/>
      <c r="AH438" s="10" t="n"/>
      <c r="AI438" s="10" t="n"/>
    </row>
    <row r="439" ht="15.75" customHeight="1" s="120">
      <c r="A439" s="10" t="n"/>
      <c r="B439" s="10" t="n"/>
      <c r="C439" s="10" t="n"/>
      <c r="D439" s="10" t="n"/>
      <c r="E439" s="10" t="n"/>
      <c r="F439" s="10" t="n"/>
      <c r="G439" s="10" t="n"/>
      <c r="H439" s="10" t="n"/>
      <c r="I439" s="10" t="n"/>
      <c r="J439" s="10" t="n"/>
      <c r="K439" s="10" t="n"/>
      <c r="L439" s="10" t="n"/>
      <c r="M439" s="10" t="n"/>
      <c r="N439" s="10" t="n"/>
      <c r="O439" s="10" t="n"/>
      <c r="P439" s="10" t="n"/>
      <c r="Q439" s="10" t="n"/>
      <c r="R439" s="10" t="n"/>
      <c r="S439" s="10" t="n"/>
      <c r="T439" s="10" t="n"/>
      <c r="U439" s="10" t="n"/>
      <c r="V439" s="10" t="n"/>
      <c r="W439" s="10" t="n"/>
      <c r="X439" s="10" t="n"/>
      <c r="Y439" s="10" t="n"/>
      <c r="Z439" s="10" t="n"/>
      <c r="AA439" s="10" t="n"/>
      <c r="AB439" s="10" t="n"/>
      <c r="AC439" s="10" t="n"/>
      <c r="AD439" s="10" t="n"/>
      <c r="AE439" s="10" t="n"/>
      <c r="AF439" s="10" t="n"/>
      <c r="AG439" s="10" t="n"/>
      <c r="AH439" s="10" t="n"/>
      <c r="AI439" s="10" t="n"/>
    </row>
    <row r="440" ht="15.75" customHeight="1" s="120">
      <c r="A440" s="10" t="n"/>
      <c r="B440" s="10" t="n"/>
      <c r="C440" s="10" t="n"/>
      <c r="D440" s="10" t="n"/>
      <c r="E440" s="10" t="n"/>
      <c r="F440" s="10" t="n"/>
      <c r="G440" s="10" t="n"/>
      <c r="H440" s="10" t="n"/>
      <c r="I440" s="10" t="n"/>
      <c r="J440" s="10" t="n"/>
      <c r="K440" s="10" t="n"/>
      <c r="L440" s="10" t="n"/>
      <c r="M440" s="10" t="n"/>
      <c r="N440" s="10" t="n"/>
      <c r="O440" s="10" t="n"/>
      <c r="P440" s="10" t="n"/>
      <c r="Q440" s="10" t="n"/>
      <c r="R440" s="10" t="n"/>
      <c r="S440" s="10" t="n"/>
      <c r="T440" s="10" t="n"/>
      <c r="U440" s="10" t="n"/>
      <c r="V440" s="10" t="n"/>
      <c r="W440" s="10" t="n"/>
      <c r="X440" s="10" t="n"/>
      <c r="Y440" s="10" t="n"/>
      <c r="Z440" s="10" t="n"/>
      <c r="AA440" s="10" t="n"/>
      <c r="AB440" s="10" t="n"/>
      <c r="AC440" s="10" t="n"/>
      <c r="AD440" s="10" t="n"/>
      <c r="AE440" s="10" t="n"/>
      <c r="AF440" s="10" t="n"/>
      <c r="AG440" s="10" t="n"/>
      <c r="AH440" s="10" t="n"/>
      <c r="AI440" s="10" t="n"/>
    </row>
    <row r="441" ht="15.75" customHeight="1" s="120">
      <c r="A441" s="10" t="n"/>
      <c r="B441" s="10" t="n"/>
      <c r="C441" s="10" t="n"/>
      <c r="D441" s="10" t="n"/>
      <c r="E441" s="10" t="n"/>
      <c r="F441" s="10" t="n"/>
      <c r="G441" s="10" t="n"/>
      <c r="H441" s="10" t="n"/>
      <c r="I441" s="10" t="n"/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0" t="n"/>
      <c r="X441" s="10" t="n"/>
      <c r="Y441" s="10" t="n"/>
      <c r="Z441" s="10" t="n"/>
      <c r="AA441" s="10" t="n"/>
      <c r="AB441" s="10" t="n"/>
      <c r="AC441" s="10" t="n"/>
      <c r="AD441" s="10" t="n"/>
      <c r="AE441" s="10" t="n"/>
      <c r="AF441" s="10" t="n"/>
      <c r="AG441" s="10" t="n"/>
      <c r="AH441" s="10" t="n"/>
      <c r="AI441" s="10" t="n"/>
    </row>
    <row r="442" ht="15.75" customHeight="1" s="120">
      <c r="A442" s="10" t="n"/>
      <c r="B442" s="10" t="n"/>
      <c r="C442" s="10" t="n"/>
      <c r="D442" s="10" t="n"/>
      <c r="E442" s="10" t="n"/>
      <c r="F442" s="10" t="n"/>
      <c r="G442" s="10" t="n"/>
      <c r="H442" s="10" t="n"/>
      <c r="I442" s="10" t="n"/>
      <c r="J442" s="10" t="n"/>
      <c r="K442" s="10" t="n"/>
      <c r="L442" s="10" t="n"/>
      <c r="M442" s="10" t="n"/>
      <c r="N442" s="10" t="n"/>
      <c r="O442" s="10" t="n"/>
      <c r="P442" s="10" t="n"/>
      <c r="Q442" s="10" t="n"/>
      <c r="R442" s="10" t="n"/>
      <c r="S442" s="10" t="n"/>
      <c r="T442" s="10" t="n"/>
      <c r="U442" s="10" t="n"/>
      <c r="V442" s="10" t="n"/>
      <c r="W442" s="10" t="n"/>
      <c r="X442" s="10" t="n"/>
      <c r="Y442" s="10" t="n"/>
      <c r="Z442" s="10" t="n"/>
      <c r="AA442" s="10" t="n"/>
      <c r="AB442" s="10" t="n"/>
      <c r="AC442" s="10" t="n"/>
      <c r="AD442" s="10" t="n"/>
      <c r="AE442" s="10" t="n"/>
      <c r="AF442" s="10" t="n"/>
      <c r="AG442" s="10" t="n"/>
      <c r="AH442" s="10" t="n"/>
      <c r="AI442" s="10" t="n"/>
    </row>
    <row r="443" ht="15.75" customHeight="1" s="120">
      <c r="A443" s="10" t="n"/>
      <c r="B443" s="10" t="n"/>
      <c r="C443" s="10" t="n"/>
      <c r="D443" s="10" t="n"/>
      <c r="E443" s="10" t="n"/>
      <c r="F443" s="10" t="n"/>
      <c r="G443" s="10" t="n"/>
      <c r="H443" s="10" t="n"/>
      <c r="I443" s="10" t="n"/>
      <c r="J443" s="10" t="n"/>
      <c r="K443" s="10" t="n"/>
      <c r="L443" s="10" t="n"/>
      <c r="M443" s="10" t="n"/>
      <c r="N443" s="10" t="n"/>
      <c r="O443" s="10" t="n"/>
      <c r="P443" s="10" t="n"/>
      <c r="Q443" s="10" t="n"/>
      <c r="R443" s="10" t="n"/>
      <c r="S443" s="10" t="n"/>
      <c r="T443" s="10" t="n"/>
      <c r="U443" s="10" t="n"/>
      <c r="V443" s="10" t="n"/>
      <c r="W443" s="10" t="n"/>
      <c r="X443" s="10" t="n"/>
      <c r="Y443" s="10" t="n"/>
      <c r="Z443" s="10" t="n"/>
      <c r="AA443" s="10" t="n"/>
      <c r="AB443" s="10" t="n"/>
      <c r="AC443" s="10" t="n"/>
      <c r="AD443" s="10" t="n"/>
      <c r="AE443" s="10" t="n"/>
      <c r="AF443" s="10" t="n"/>
      <c r="AG443" s="10" t="n"/>
      <c r="AH443" s="10" t="n"/>
      <c r="AI443" s="10" t="n"/>
    </row>
    <row r="444" ht="15.75" customHeight="1" s="120">
      <c r="A444" s="10" t="n"/>
      <c r="B444" s="10" t="n"/>
      <c r="C444" s="10" t="n"/>
      <c r="D444" s="10" t="n"/>
      <c r="E444" s="10" t="n"/>
      <c r="F444" s="10" t="n"/>
      <c r="G444" s="10" t="n"/>
      <c r="H444" s="10" t="n"/>
      <c r="I444" s="10" t="n"/>
      <c r="J444" s="10" t="n"/>
      <c r="K444" s="10" t="n"/>
      <c r="L444" s="10" t="n"/>
      <c r="M444" s="10" t="n"/>
      <c r="N444" s="10" t="n"/>
      <c r="O444" s="10" t="n"/>
      <c r="P444" s="10" t="n"/>
      <c r="Q444" s="10" t="n"/>
      <c r="R444" s="10" t="n"/>
      <c r="S444" s="10" t="n"/>
      <c r="T444" s="10" t="n"/>
      <c r="U444" s="10" t="n"/>
      <c r="V444" s="10" t="n"/>
      <c r="W444" s="10" t="n"/>
      <c r="X444" s="10" t="n"/>
      <c r="Y444" s="10" t="n"/>
      <c r="Z444" s="10" t="n"/>
      <c r="AA444" s="10" t="n"/>
      <c r="AB444" s="10" t="n"/>
      <c r="AC444" s="10" t="n"/>
      <c r="AD444" s="10" t="n"/>
      <c r="AE444" s="10" t="n"/>
      <c r="AF444" s="10" t="n"/>
      <c r="AG444" s="10" t="n"/>
      <c r="AH444" s="10" t="n"/>
      <c r="AI444" s="10" t="n"/>
    </row>
    <row r="445" ht="15.75" customHeight="1" s="120">
      <c r="A445" s="10" t="n"/>
      <c r="B445" s="10" t="n"/>
      <c r="C445" s="10" t="n"/>
      <c r="D445" s="10" t="n"/>
      <c r="E445" s="10" t="n"/>
      <c r="F445" s="10" t="n"/>
      <c r="G445" s="10" t="n"/>
      <c r="H445" s="10" t="n"/>
      <c r="I445" s="10" t="n"/>
      <c r="J445" s="10" t="n"/>
      <c r="K445" s="10" t="n"/>
      <c r="L445" s="10" t="n"/>
      <c r="M445" s="10" t="n"/>
      <c r="N445" s="10" t="n"/>
      <c r="O445" s="10" t="n"/>
      <c r="P445" s="10" t="n"/>
      <c r="Q445" s="10" t="n"/>
      <c r="R445" s="10" t="n"/>
      <c r="S445" s="10" t="n"/>
      <c r="T445" s="10" t="n"/>
      <c r="U445" s="10" t="n"/>
      <c r="V445" s="10" t="n"/>
      <c r="W445" s="10" t="n"/>
      <c r="X445" s="10" t="n"/>
      <c r="Y445" s="10" t="n"/>
      <c r="Z445" s="10" t="n"/>
      <c r="AA445" s="10" t="n"/>
      <c r="AB445" s="10" t="n"/>
      <c r="AC445" s="10" t="n"/>
      <c r="AD445" s="10" t="n"/>
      <c r="AE445" s="10" t="n"/>
      <c r="AF445" s="10" t="n"/>
      <c r="AG445" s="10" t="n"/>
      <c r="AH445" s="10" t="n"/>
      <c r="AI445" s="10" t="n"/>
    </row>
    <row r="446" ht="15.75" customHeight="1" s="120">
      <c r="A446" s="10" t="n"/>
      <c r="B446" s="10" t="n"/>
      <c r="C446" s="10" t="n"/>
      <c r="D446" s="10" t="n"/>
      <c r="E446" s="10" t="n"/>
      <c r="F446" s="10" t="n"/>
      <c r="G446" s="10" t="n"/>
      <c r="H446" s="10" t="n"/>
      <c r="I446" s="10" t="n"/>
      <c r="J446" s="10" t="n"/>
      <c r="K446" s="10" t="n"/>
      <c r="L446" s="10" t="n"/>
      <c r="M446" s="10" t="n"/>
      <c r="N446" s="10" t="n"/>
      <c r="O446" s="10" t="n"/>
      <c r="P446" s="10" t="n"/>
      <c r="Q446" s="10" t="n"/>
      <c r="R446" s="10" t="n"/>
      <c r="S446" s="10" t="n"/>
      <c r="T446" s="10" t="n"/>
      <c r="U446" s="10" t="n"/>
      <c r="V446" s="10" t="n"/>
      <c r="W446" s="10" t="n"/>
      <c r="X446" s="10" t="n"/>
      <c r="Y446" s="10" t="n"/>
      <c r="Z446" s="10" t="n"/>
      <c r="AA446" s="10" t="n"/>
      <c r="AB446" s="10" t="n"/>
      <c r="AC446" s="10" t="n"/>
      <c r="AD446" s="10" t="n"/>
      <c r="AE446" s="10" t="n"/>
      <c r="AF446" s="10" t="n"/>
      <c r="AG446" s="10" t="n"/>
      <c r="AH446" s="10" t="n"/>
      <c r="AI446" s="10" t="n"/>
    </row>
    <row r="447" ht="15.75" customHeight="1" s="120">
      <c r="A447" s="10" t="n"/>
      <c r="B447" s="10" t="n"/>
      <c r="C447" s="10" t="n"/>
      <c r="D447" s="10" t="n"/>
      <c r="E447" s="10" t="n"/>
      <c r="F447" s="10" t="n"/>
      <c r="G447" s="10" t="n"/>
      <c r="H447" s="10" t="n"/>
      <c r="I447" s="10" t="n"/>
      <c r="J447" s="10" t="n"/>
      <c r="K447" s="10" t="n"/>
      <c r="L447" s="10" t="n"/>
      <c r="M447" s="10" t="n"/>
      <c r="N447" s="10" t="n"/>
      <c r="O447" s="10" t="n"/>
      <c r="P447" s="10" t="n"/>
      <c r="Q447" s="10" t="n"/>
      <c r="R447" s="10" t="n"/>
      <c r="S447" s="10" t="n"/>
      <c r="T447" s="10" t="n"/>
      <c r="U447" s="10" t="n"/>
      <c r="V447" s="10" t="n"/>
      <c r="W447" s="10" t="n"/>
      <c r="X447" s="10" t="n"/>
      <c r="Y447" s="10" t="n"/>
      <c r="Z447" s="10" t="n"/>
      <c r="AA447" s="10" t="n"/>
      <c r="AB447" s="10" t="n"/>
      <c r="AC447" s="10" t="n"/>
      <c r="AD447" s="10" t="n"/>
      <c r="AE447" s="10" t="n"/>
      <c r="AF447" s="10" t="n"/>
      <c r="AG447" s="10" t="n"/>
      <c r="AH447" s="10" t="n"/>
      <c r="AI447" s="10" t="n"/>
    </row>
    <row r="448" ht="15.75" customHeight="1" s="120">
      <c r="A448" s="10" t="n"/>
      <c r="B448" s="10" t="n"/>
      <c r="C448" s="10" t="n"/>
      <c r="D448" s="10" t="n"/>
      <c r="E448" s="10" t="n"/>
      <c r="F448" s="10" t="n"/>
      <c r="G448" s="10" t="n"/>
      <c r="H448" s="10" t="n"/>
      <c r="I448" s="10" t="n"/>
      <c r="J448" s="10" t="n"/>
      <c r="K448" s="10" t="n"/>
      <c r="L448" s="10" t="n"/>
      <c r="M448" s="10" t="n"/>
      <c r="N448" s="10" t="n"/>
      <c r="O448" s="10" t="n"/>
      <c r="P448" s="10" t="n"/>
      <c r="Q448" s="10" t="n"/>
      <c r="R448" s="10" t="n"/>
      <c r="S448" s="10" t="n"/>
      <c r="T448" s="10" t="n"/>
      <c r="U448" s="10" t="n"/>
      <c r="V448" s="10" t="n"/>
      <c r="W448" s="10" t="n"/>
      <c r="X448" s="10" t="n"/>
      <c r="Y448" s="10" t="n"/>
      <c r="Z448" s="10" t="n"/>
      <c r="AA448" s="10" t="n"/>
      <c r="AB448" s="10" t="n"/>
      <c r="AC448" s="10" t="n"/>
      <c r="AD448" s="10" t="n"/>
      <c r="AE448" s="10" t="n"/>
      <c r="AF448" s="10" t="n"/>
      <c r="AG448" s="10" t="n"/>
      <c r="AH448" s="10" t="n"/>
      <c r="AI448" s="10" t="n"/>
    </row>
    <row r="449" ht="15.75" customHeight="1" s="120">
      <c r="A449" s="10" t="n"/>
      <c r="B449" s="10" t="n"/>
      <c r="C449" s="10" t="n"/>
      <c r="D449" s="10" t="n"/>
      <c r="E449" s="10" t="n"/>
      <c r="F449" s="10" t="n"/>
      <c r="G449" s="10" t="n"/>
      <c r="H449" s="10" t="n"/>
      <c r="I449" s="10" t="n"/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0" t="n"/>
      <c r="X449" s="10" t="n"/>
      <c r="Y449" s="10" t="n"/>
      <c r="Z449" s="10" t="n"/>
      <c r="AA449" s="10" t="n"/>
      <c r="AB449" s="10" t="n"/>
      <c r="AC449" s="10" t="n"/>
      <c r="AD449" s="10" t="n"/>
      <c r="AE449" s="10" t="n"/>
      <c r="AF449" s="10" t="n"/>
      <c r="AG449" s="10" t="n"/>
      <c r="AH449" s="10" t="n"/>
      <c r="AI449" s="10" t="n"/>
    </row>
    <row r="450" ht="15.75" customHeight="1" s="120">
      <c r="A450" s="10" t="n"/>
      <c r="B450" s="10" t="n"/>
      <c r="C450" s="10" t="n"/>
      <c r="D450" s="10" t="n"/>
      <c r="E450" s="10" t="n"/>
      <c r="F450" s="10" t="n"/>
      <c r="G450" s="10" t="n"/>
      <c r="H450" s="10" t="n"/>
      <c r="I450" s="10" t="n"/>
      <c r="J450" s="10" t="n"/>
      <c r="K450" s="10" t="n"/>
      <c r="L450" s="10" t="n"/>
      <c r="M450" s="10" t="n"/>
      <c r="N450" s="10" t="n"/>
      <c r="O450" s="10" t="n"/>
      <c r="P450" s="10" t="n"/>
      <c r="Q450" s="10" t="n"/>
      <c r="R450" s="10" t="n"/>
      <c r="S450" s="10" t="n"/>
      <c r="T450" s="10" t="n"/>
      <c r="U450" s="10" t="n"/>
      <c r="V450" s="10" t="n"/>
      <c r="W450" s="10" t="n"/>
      <c r="X450" s="10" t="n"/>
      <c r="Y450" s="10" t="n"/>
      <c r="Z450" s="10" t="n"/>
      <c r="AA450" s="10" t="n"/>
      <c r="AB450" s="10" t="n"/>
      <c r="AC450" s="10" t="n"/>
      <c r="AD450" s="10" t="n"/>
      <c r="AE450" s="10" t="n"/>
      <c r="AF450" s="10" t="n"/>
      <c r="AG450" s="10" t="n"/>
      <c r="AH450" s="10" t="n"/>
      <c r="AI450" s="10" t="n"/>
    </row>
    <row r="451" ht="15.75" customHeight="1" s="120">
      <c r="A451" s="10" t="n"/>
      <c r="B451" s="10" t="n"/>
      <c r="C451" s="10" t="n"/>
      <c r="D451" s="10" t="n"/>
      <c r="E451" s="10" t="n"/>
      <c r="F451" s="10" t="n"/>
      <c r="G451" s="10" t="n"/>
      <c r="H451" s="10" t="n"/>
      <c r="I451" s="10" t="n"/>
      <c r="J451" s="10" t="n"/>
      <c r="K451" s="10" t="n"/>
      <c r="L451" s="10" t="n"/>
      <c r="M451" s="10" t="n"/>
      <c r="N451" s="10" t="n"/>
      <c r="O451" s="10" t="n"/>
      <c r="P451" s="10" t="n"/>
      <c r="Q451" s="10" t="n"/>
      <c r="R451" s="10" t="n"/>
      <c r="S451" s="10" t="n"/>
      <c r="T451" s="10" t="n"/>
      <c r="U451" s="10" t="n"/>
      <c r="V451" s="10" t="n"/>
      <c r="W451" s="10" t="n"/>
      <c r="X451" s="10" t="n"/>
      <c r="Y451" s="10" t="n"/>
      <c r="Z451" s="10" t="n"/>
      <c r="AA451" s="10" t="n"/>
      <c r="AB451" s="10" t="n"/>
      <c r="AC451" s="10" t="n"/>
      <c r="AD451" s="10" t="n"/>
      <c r="AE451" s="10" t="n"/>
      <c r="AF451" s="10" t="n"/>
      <c r="AG451" s="10" t="n"/>
      <c r="AH451" s="10" t="n"/>
      <c r="AI451" s="10" t="n"/>
    </row>
    <row r="452" ht="15.75" customHeight="1" s="120">
      <c r="A452" s="10" t="n"/>
      <c r="B452" s="10" t="n"/>
      <c r="C452" s="10" t="n"/>
      <c r="D452" s="10" t="n"/>
      <c r="E452" s="10" t="n"/>
      <c r="F452" s="10" t="n"/>
      <c r="G452" s="10" t="n"/>
      <c r="H452" s="10" t="n"/>
      <c r="I452" s="10" t="n"/>
      <c r="J452" s="10" t="n"/>
      <c r="K452" s="10" t="n"/>
      <c r="L452" s="10" t="n"/>
      <c r="M452" s="10" t="n"/>
      <c r="N452" s="10" t="n"/>
      <c r="O452" s="10" t="n"/>
      <c r="P452" s="10" t="n"/>
      <c r="Q452" s="10" t="n"/>
      <c r="R452" s="10" t="n"/>
      <c r="S452" s="10" t="n"/>
      <c r="T452" s="10" t="n"/>
      <c r="U452" s="10" t="n"/>
      <c r="V452" s="10" t="n"/>
      <c r="W452" s="10" t="n"/>
      <c r="X452" s="10" t="n"/>
      <c r="Y452" s="10" t="n"/>
      <c r="Z452" s="10" t="n"/>
      <c r="AA452" s="10" t="n"/>
      <c r="AB452" s="10" t="n"/>
      <c r="AC452" s="10" t="n"/>
      <c r="AD452" s="10" t="n"/>
      <c r="AE452" s="10" t="n"/>
      <c r="AF452" s="10" t="n"/>
      <c r="AG452" s="10" t="n"/>
      <c r="AH452" s="10" t="n"/>
      <c r="AI452" s="10" t="n"/>
    </row>
    <row r="453" ht="15.75" customHeight="1" s="120">
      <c r="A453" s="10" t="n"/>
      <c r="B453" s="10" t="n"/>
      <c r="C453" s="10" t="n"/>
      <c r="D453" s="10" t="n"/>
      <c r="E453" s="10" t="n"/>
      <c r="F453" s="10" t="n"/>
      <c r="G453" s="10" t="n"/>
      <c r="H453" s="10" t="n"/>
      <c r="I453" s="10" t="n"/>
      <c r="J453" s="10" t="n"/>
      <c r="K453" s="10" t="n"/>
      <c r="L453" s="10" t="n"/>
      <c r="M453" s="10" t="n"/>
      <c r="N453" s="10" t="n"/>
      <c r="O453" s="10" t="n"/>
      <c r="P453" s="10" t="n"/>
      <c r="Q453" s="10" t="n"/>
      <c r="R453" s="10" t="n"/>
      <c r="S453" s="10" t="n"/>
      <c r="T453" s="10" t="n"/>
      <c r="U453" s="10" t="n"/>
      <c r="V453" s="10" t="n"/>
      <c r="W453" s="10" t="n"/>
      <c r="X453" s="10" t="n"/>
      <c r="Y453" s="10" t="n"/>
      <c r="Z453" s="10" t="n"/>
      <c r="AA453" s="10" t="n"/>
      <c r="AB453" s="10" t="n"/>
      <c r="AC453" s="10" t="n"/>
      <c r="AD453" s="10" t="n"/>
      <c r="AE453" s="10" t="n"/>
      <c r="AF453" s="10" t="n"/>
      <c r="AG453" s="10" t="n"/>
      <c r="AH453" s="10" t="n"/>
      <c r="AI453" s="10" t="n"/>
    </row>
    <row r="454" ht="15.75" customHeight="1" s="120">
      <c r="A454" s="10" t="n"/>
      <c r="B454" s="10" t="n"/>
      <c r="C454" s="10" t="n"/>
      <c r="D454" s="10" t="n"/>
      <c r="E454" s="10" t="n"/>
      <c r="F454" s="10" t="n"/>
      <c r="G454" s="10" t="n"/>
      <c r="H454" s="10" t="n"/>
      <c r="I454" s="10" t="n"/>
      <c r="J454" s="10" t="n"/>
      <c r="K454" s="10" t="n"/>
      <c r="L454" s="10" t="n"/>
      <c r="M454" s="10" t="n"/>
      <c r="N454" s="10" t="n"/>
      <c r="O454" s="10" t="n"/>
      <c r="P454" s="10" t="n"/>
      <c r="Q454" s="10" t="n"/>
      <c r="R454" s="10" t="n"/>
      <c r="S454" s="10" t="n"/>
      <c r="T454" s="10" t="n"/>
      <c r="U454" s="10" t="n"/>
      <c r="V454" s="10" t="n"/>
      <c r="W454" s="10" t="n"/>
      <c r="X454" s="10" t="n"/>
      <c r="Y454" s="10" t="n"/>
      <c r="Z454" s="10" t="n"/>
      <c r="AA454" s="10" t="n"/>
      <c r="AB454" s="10" t="n"/>
      <c r="AC454" s="10" t="n"/>
      <c r="AD454" s="10" t="n"/>
      <c r="AE454" s="10" t="n"/>
      <c r="AF454" s="10" t="n"/>
      <c r="AG454" s="10" t="n"/>
      <c r="AH454" s="10" t="n"/>
      <c r="AI454" s="10" t="n"/>
    </row>
    <row r="455" ht="15.75" customHeight="1" s="120">
      <c r="A455" s="10" t="n"/>
      <c r="B455" s="10" t="n"/>
      <c r="C455" s="10" t="n"/>
      <c r="D455" s="10" t="n"/>
      <c r="E455" s="10" t="n"/>
      <c r="F455" s="10" t="n"/>
      <c r="G455" s="10" t="n"/>
      <c r="H455" s="10" t="n"/>
      <c r="I455" s="10" t="n"/>
      <c r="J455" s="10" t="n"/>
      <c r="K455" s="10" t="n"/>
      <c r="L455" s="10" t="n"/>
      <c r="M455" s="10" t="n"/>
      <c r="N455" s="10" t="n"/>
      <c r="O455" s="10" t="n"/>
      <c r="P455" s="10" t="n"/>
      <c r="Q455" s="10" t="n"/>
      <c r="R455" s="10" t="n"/>
      <c r="S455" s="10" t="n"/>
      <c r="T455" s="10" t="n"/>
      <c r="U455" s="10" t="n"/>
      <c r="V455" s="10" t="n"/>
      <c r="W455" s="10" t="n"/>
      <c r="X455" s="10" t="n"/>
      <c r="Y455" s="10" t="n"/>
      <c r="Z455" s="10" t="n"/>
      <c r="AA455" s="10" t="n"/>
      <c r="AB455" s="10" t="n"/>
      <c r="AC455" s="10" t="n"/>
      <c r="AD455" s="10" t="n"/>
      <c r="AE455" s="10" t="n"/>
      <c r="AF455" s="10" t="n"/>
      <c r="AG455" s="10" t="n"/>
      <c r="AH455" s="10" t="n"/>
      <c r="AI455" s="10" t="n"/>
    </row>
    <row r="456" ht="15.75" customHeight="1" s="120">
      <c r="A456" s="10" t="n"/>
      <c r="B456" s="10" t="n"/>
      <c r="C456" s="10" t="n"/>
      <c r="D456" s="10" t="n"/>
      <c r="E456" s="10" t="n"/>
      <c r="F456" s="10" t="n"/>
      <c r="G456" s="10" t="n"/>
      <c r="H456" s="10" t="n"/>
      <c r="I456" s="10" t="n"/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0" t="n"/>
      <c r="X456" s="10" t="n"/>
      <c r="Y456" s="10" t="n"/>
      <c r="Z456" s="10" t="n"/>
      <c r="AA456" s="10" t="n"/>
      <c r="AB456" s="10" t="n"/>
      <c r="AC456" s="10" t="n"/>
      <c r="AD456" s="10" t="n"/>
      <c r="AE456" s="10" t="n"/>
      <c r="AF456" s="10" t="n"/>
      <c r="AG456" s="10" t="n"/>
      <c r="AH456" s="10" t="n"/>
      <c r="AI456" s="10" t="n"/>
    </row>
    <row r="457" ht="15.75" customHeight="1" s="120">
      <c r="A457" s="10" t="n"/>
      <c r="B457" s="10" t="n"/>
      <c r="C457" s="10" t="n"/>
      <c r="D457" s="10" t="n"/>
      <c r="E457" s="10" t="n"/>
      <c r="F457" s="10" t="n"/>
      <c r="G457" s="10" t="n"/>
      <c r="H457" s="10" t="n"/>
      <c r="I457" s="10" t="n"/>
      <c r="J457" s="10" t="n"/>
      <c r="K457" s="10" t="n"/>
      <c r="L457" s="10" t="n"/>
      <c r="M457" s="10" t="n"/>
      <c r="N457" s="10" t="n"/>
      <c r="O457" s="10" t="n"/>
      <c r="P457" s="10" t="n"/>
      <c r="Q457" s="10" t="n"/>
      <c r="R457" s="10" t="n"/>
      <c r="S457" s="10" t="n"/>
      <c r="T457" s="10" t="n"/>
      <c r="U457" s="10" t="n"/>
      <c r="V457" s="10" t="n"/>
      <c r="W457" s="10" t="n"/>
      <c r="X457" s="10" t="n"/>
      <c r="Y457" s="10" t="n"/>
      <c r="Z457" s="10" t="n"/>
      <c r="AA457" s="10" t="n"/>
      <c r="AB457" s="10" t="n"/>
      <c r="AC457" s="10" t="n"/>
      <c r="AD457" s="10" t="n"/>
      <c r="AE457" s="10" t="n"/>
      <c r="AF457" s="10" t="n"/>
      <c r="AG457" s="10" t="n"/>
      <c r="AH457" s="10" t="n"/>
      <c r="AI457" s="10" t="n"/>
    </row>
    <row r="458" ht="15.75" customHeight="1" s="120">
      <c r="A458" s="10" t="n"/>
      <c r="B458" s="10" t="n"/>
      <c r="C458" s="10" t="n"/>
      <c r="D458" s="10" t="n"/>
      <c r="E458" s="10" t="n"/>
      <c r="F458" s="10" t="n"/>
      <c r="G458" s="10" t="n"/>
      <c r="H458" s="10" t="n"/>
      <c r="I458" s="10" t="n"/>
      <c r="J458" s="10" t="n"/>
      <c r="K458" s="10" t="n"/>
      <c r="L458" s="10" t="n"/>
      <c r="M458" s="10" t="n"/>
      <c r="N458" s="10" t="n"/>
      <c r="O458" s="10" t="n"/>
      <c r="P458" s="10" t="n"/>
      <c r="Q458" s="10" t="n"/>
      <c r="R458" s="10" t="n"/>
      <c r="S458" s="10" t="n"/>
      <c r="T458" s="10" t="n"/>
      <c r="U458" s="10" t="n"/>
      <c r="V458" s="10" t="n"/>
      <c r="W458" s="10" t="n"/>
      <c r="X458" s="10" t="n"/>
      <c r="Y458" s="10" t="n"/>
      <c r="Z458" s="10" t="n"/>
      <c r="AA458" s="10" t="n"/>
      <c r="AB458" s="10" t="n"/>
      <c r="AC458" s="10" t="n"/>
      <c r="AD458" s="10" t="n"/>
      <c r="AE458" s="10" t="n"/>
      <c r="AF458" s="10" t="n"/>
      <c r="AG458" s="10" t="n"/>
      <c r="AH458" s="10" t="n"/>
      <c r="AI458" s="10" t="n"/>
    </row>
    <row r="459" ht="15.75" customHeight="1" s="120">
      <c r="A459" s="10" t="n"/>
      <c r="B459" s="10" t="n"/>
      <c r="C459" s="10" t="n"/>
      <c r="D459" s="10" t="n"/>
      <c r="E459" s="10" t="n"/>
      <c r="F459" s="10" t="n"/>
      <c r="G459" s="10" t="n"/>
      <c r="H459" s="10" t="n"/>
      <c r="I459" s="10" t="n"/>
      <c r="J459" s="10" t="n"/>
      <c r="K459" s="10" t="n"/>
      <c r="L459" s="10" t="n"/>
      <c r="M459" s="10" t="n"/>
      <c r="N459" s="10" t="n"/>
      <c r="O459" s="10" t="n"/>
      <c r="P459" s="10" t="n"/>
      <c r="Q459" s="10" t="n"/>
      <c r="R459" s="10" t="n"/>
      <c r="S459" s="10" t="n"/>
      <c r="T459" s="10" t="n"/>
      <c r="U459" s="10" t="n"/>
      <c r="V459" s="10" t="n"/>
      <c r="W459" s="10" t="n"/>
      <c r="X459" s="10" t="n"/>
      <c r="Y459" s="10" t="n"/>
      <c r="Z459" s="10" t="n"/>
      <c r="AA459" s="10" t="n"/>
      <c r="AB459" s="10" t="n"/>
      <c r="AC459" s="10" t="n"/>
      <c r="AD459" s="10" t="n"/>
      <c r="AE459" s="10" t="n"/>
      <c r="AF459" s="10" t="n"/>
      <c r="AG459" s="10" t="n"/>
      <c r="AH459" s="10" t="n"/>
      <c r="AI459" s="10" t="n"/>
    </row>
    <row r="460" ht="15.75" customHeight="1" s="120">
      <c r="A460" s="10" t="n"/>
      <c r="B460" s="10" t="n"/>
      <c r="C460" s="10" t="n"/>
      <c r="D460" s="10" t="n"/>
      <c r="E460" s="10" t="n"/>
      <c r="F460" s="10" t="n"/>
      <c r="G460" s="10" t="n"/>
      <c r="H460" s="10" t="n"/>
      <c r="I460" s="10" t="n"/>
      <c r="J460" s="10" t="n"/>
      <c r="K460" s="10" t="n"/>
      <c r="L460" s="10" t="n"/>
      <c r="M460" s="10" t="n"/>
      <c r="N460" s="10" t="n"/>
      <c r="O460" s="10" t="n"/>
      <c r="P460" s="10" t="n"/>
      <c r="Q460" s="10" t="n"/>
      <c r="R460" s="10" t="n"/>
      <c r="S460" s="10" t="n"/>
      <c r="T460" s="10" t="n"/>
      <c r="U460" s="10" t="n"/>
      <c r="V460" s="10" t="n"/>
      <c r="W460" s="10" t="n"/>
      <c r="X460" s="10" t="n"/>
      <c r="Y460" s="10" t="n"/>
      <c r="Z460" s="10" t="n"/>
      <c r="AA460" s="10" t="n"/>
      <c r="AB460" s="10" t="n"/>
      <c r="AC460" s="10" t="n"/>
      <c r="AD460" s="10" t="n"/>
      <c r="AE460" s="10" t="n"/>
      <c r="AF460" s="10" t="n"/>
      <c r="AG460" s="10" t="n"/>
      <c r="AH460" s="10" t="n"/>
      <c r="AI460" s="10" t="n"/>
    </row>
    <row r="461" ht="15.75" customHeight="1" s="120">
      <c r="A461" s="10" t="n"/>
      <c r="B461" s="10" t="n"/>
      <c r="C461" s="10" t="n"/>
      <c r="D461" s="10" t="n"/>
      <c r="E461" s="10" t="n"/>
      <c r="F461" s="10" t="n"/>
      <c r="G461" s="10" t="n"/>
      <c r="H461" s="10" t="n"/>
      <c r="I461" s="10" t="n"/>
      <c r="J461" s="10" t="n"/>
      <c r="K461" s="10" t="n"/>
      <c r="L461" s="10" t="n"/>
      <c r="M461" s="10" t="n"/>
      <c r="N461" s="10" t="n"/>
      <c r="O461" s="10" t="n"/>
      <c r="P461" s="10" t="n"/>
      <c r="Q461" s="10" t="n"/>
      <c r="R461" s="10" t="n"/>
      <c r="S461" s="10" t="n"/>
      <c r="T461" s="10" t="n"/>
      <c r="U461" s="10" t="n"/>
      <c r="V461" s="10" t="n"/>
      <c r="W461" s="10" t="n"/>
      <c r="X461" s="10" t="n"/>
      <c r="Y461" s="10" t="n"/>
      <c r="Z461" s="10" t="n"/>
      <c r="AA461" s="10" t="n"/>
      <c r="AB461" s="10" t="n"/>
      <c r="AC461" s="10" t="n"/>
      <c r="AD461" s="10" t="n"/>
      <c r="AE461" s="10" t="n"/>
      <c r="AF461" s="10" t="n"/>
      <c r="AG461" s="10" t="n"/>
      <c r="AH461" s="10" t="n"/>
      <c r="AI461" s="10" t="n"/>
    </row>
    <row r="462" ht="15.75" customHeight="1" s="120">
      <c r="A462" s="10" t="n"/>
      <c r="B462" s="10" t="n"/>
      <c r="C462" s="10" t="n"/>
      <c r="D462" s="10" t="n"/>
      <c r="E462" s="10" t="n"/>
      <c r="F462" s="10" t="n"/>
      <c r="G462" s="10" t="n"/>
      <c r="H462" s="10" t="n"/>
      <c r="I462" s="10" t="n"/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0" t="n"/>
      <c r="X462" s="10" t="n"/>
      <c r="Y462" s="10" t="n"/>
      <c r="Z462" s="10" t="n"/>
      <c r="AA462" s="10" t="n"/>
      <c r="AB462" s="10" t="n"/>
      <c r="AC462" s="10" t="n"/>
      <c r="AD462" s="10" t="n"/>
      <c r="AE462" s="10" t="n"/>
      <c r="AF462" s="10" t="n"/>
      <c r="AG462" s="10" t="n"/>
      <c r="AH462" s="10" t="n"/>
      <c r="AI462" s="10" t="n"/>
    </row>
    <row r="463" ht="15.75" customHeight="1" s="120">
      <c r="A463" s="10" t="n"/>
      <c r="B463" s="10" t="n"/>
      <c r="C463" s="10" t="n"/>
      <c r="D463" s="10" t="n"/>
      <c r="E463" s="10" t="n"/>
      <c r="F463" s="10" t="n"/>
      <c r="G463" s="10" t="n"/>
      <c r="H463" s="10" t="n"/>
      <c r="I463" s="10" t="n"/>
      <c r="J463" s="10" t="n"/>
      <c r="K463" s="10" t="n"/>
      <c r="L463" s="10" t="n"/>
      <c r="M463" s="10" t="n"/>
      <c r="N463" s="10" t="n"/>
      <c r="O463" s="10" t="n"/>
      <c r="P463" s="10" t="n"/>
      <c r="Q463" s="10" t="n"/>
      <c r="R463" s="10" t="n"/>
      <c r="S463" s="10" t="n"/>
      <c r="T463" s="10" t="n"/>
      <c r="U463" s="10" t="n"/>
      <c r="V463" s="10" t="n"/>
      <c r="W463" s="10" t="n"/>
      <c r="X463" s="10" t="n"/>
      <c r="Y463" s="10" t="n"/>
      <c r="Z463" s="10" t="n"/>
      <c r="AA463" s="10" t="n"/>
      <c r="AB463" s="10" t="n"/>
      <c r="AC463" s="10" t="n"/>
      <c r="AD463" s="10" t="n"/>
      <c r="AE463" s="10" t="n"/>
      <c r="AF463" s="10" t="n"/>
      <c r="AG463" s="10" t="n"/>
      <c r="AH463" s="10" t="n"/>
      <c r="AI463" s="10" t="n"/>
    </row>
    <row r="464" ht="15.75" customHeight="1" s="120">
      <c r="A464" s="10" t="n"/>
      <c r="B464" s="10" t="n"/>
      <c r="C464" s="10" t="n"/>
      <c r="D464" s="10" t="n"/>
      <c r="E464" s="10" t="n"/>
      <c r="F464" s="10" t="n"/>
      <c r="G464" s="10" t="n"/>
      <c r="H464" s="10" t="n"/>
      <c r="I464" s="10" t="n"/>
      <c r="J464" s="10" t="n"/>
      <c r="K464" s="10" t="n"/>
      <c r="L464" s="10" t="n"/>
      <c r="M464" s="10" t="n"/>
      <c r="N464" s="10" t="n"/>
      <c r="O464" s="10" t="n"/>
      <c r="P464" s="10" t="n"/>
      <c r="Q464" s="10" t="n"/>
      <c r="R464" s="10" t="n"/>
      <c r="S464" s="10" t="n"/>
      <c r="T464" s="10" t="n"/>
      <c r="U464" s="10" t="n"/>
      <c r="V464" s="10" t="n"/>
      <c r="W464" s="10" t="n"/>
      <c r="X464" s="10" t="n"/>
      <c r="Y464" s="10" t="n"/>
      <c r="Z464" s="10" t="n"/>
      <c r="AA464" s="10" t="n"/>
      <c r="AB464" s="10" t="n"/>
      <c r="AC464" s="10" t="n"/>
      <c r="AD464" s="10" t="n"/>
      <c r="AE464" s="10" t="n"/>
      <c r="AF464" s="10" t="n"/>
      <c r="AG464" s="10" t="n"/>
      <c r="AH464" s="10" t="n"/>
      <c r="AI464" s="10" t="n"/>
    </row>
    <row r="465" ht="15.75" customHeight="1" s="120">
      <c r="A465" s="10" t="n"/>
      <c r="B465" s="10" t="n"/>
      <c r="C465" s="10" t="n"/>
      <c r="D465" s="10" t="n"/>
      <c r="E465" s="10" t="n"/>
      <c r="F465" s="10" t="n"/>
      <c r="G465" s="10" t="n"/>
      <c r="H465" s="10" t="n"/>
      <c r="I465" s="10" t="n"/>
      <c r="J465" s="10" t="n"/>
      <c r="K465" s="10" t="n"/>
      <c r="L465" s="10" t="n"/>
      <c r="M465" s="10" t="n"/>
      <c r="N465" s="10" t="n"/>
      <c r="O465" s="10" t="n"/>
      <c r="P465" s="10" t="n"/>
      <c r="Q465" s="10" t="n"/>
      <c r="R465" s="10" t="n"/>
      <c r="S465" s="10" t="n"/>
      <c r="T465" s="10" t="n"/>
      <c r="U465" s="10" t="n"/>
      <c r="V465" s="10" t="n"/>
      <c r="W465" s="10" t="n"/>
      <c r="X465" s="10" t="n"/>
      <c r="Y465" s="10" t="n"/>
      <c r="Z465" s="10" t="n"/>
      <c r="AA465" s="10" t="n"/>
      <c r="AB465" s="10" t="n"/>
      <c r="AC465" s="10" t="n"/>
      <c r="AD465" s="10" t="n"/>
      <c r="AE465" s="10" t="n"/>
      <c r="AF465" s="10" t="n"/>
      <c r="AG465" s="10" t="n"/>
      <c r="AH465" s="10" t="n"/>
      <c r="AI465" s="10" t="n"/>
    </row>
    <row r="466" ht="15.75" customHeight="1" s="120">
      <c r="A466" s="10" t="n"/>
      <c r="B466" s="10" t="n"/>
      <c r="C466" s="10" t="n"/>
      <c r="D466" s="10" t="n"/>
      <c r="E466" s="10" t="n"/>
      <c r="F466" s="10" t="n"/>
      <c r="G466" s="10" t="n"/>
      <c r="H466" s="10" t="n"/>
      <c r="I466" s="10" t="n"/>
      <c r="J466" s="10" t="n"/>
      <c r="K466" s="10" t="n"/>
      <c r="L466" s="10" t="n"/>
      <c r="M466" s="10" t="n"/>
      <c r="N466" s="10" t="n"/>
      <c r="O466" s="10" t="n"/>
      <c r="P466" s="10" t="n"/>
      <c r="Q466" s="10" t="n"/>
      <c r="R466" s="10" t="n"/>
      <c r="S466" s="10" t="n"/>
      <c r="T466" s="10" t="n"/>
      <c r="U466" s="10" t="n"/>
      <c r="V466" s="10" t="n"/>
      <c r="W466" s="10" t="n"/>
      <c r="X466" s="10" t="n"/>
      <c r="Y466" s="10" t="n"/>
      <c r="Z466" s="10" t="n"/>
      <c r="AA466" s="10" t="n"/>
      <c r="AB466" s="10" t="n"/>
      <c r="AC466" s="10" t="n"/>
      <c r="AD466" s="10" t="n"/>
      <c r="AE466" s="10" t="n"/>
      <c r="AF466" s="10" t="n"/>
      <c r="AG466" s="10" t="n"/>
      <c r="AH466" s="10" t="n"/>
      <c r="AI466" s="10" t="n"/>
    </row>
    <row r="467" ht="15.75" customHeight="1" s="120">
      <c r="A467" s="10" t="n"/>
      <c r="B467" s="10" t="n"/>
      <c r="C467" s="10" t="n"/>
      <c r="D467" s="10" t="n"/>
      <c r="E467" s="10" t="n"/>
      <c r="F467" s="10" t="n"/>
      <c r="G467" s="10" t="n"/>
      <c r="H467" s="10" t="n"/>
      <c r="I467" s="10" t="n"/>
      <c r="J467" s="10" t="n"/>
      <c r="K467" s="10" t="n"/>
      <c r="L467" s="10" t="n"/>
      <c r="M467" s="10" t="n"/>
      <c r="N467" s="10" t="n"/>
      <c r="O467" s="10" t="n"/>
      <c r="P467" s="10" t="n"/>
      <c r="Q467" s="10" t="n"/>
      <c r="R467" s="10" t="n"/>
      <c r="S467" s="10" t="n"/>
      <c r="T467" s="10" t="n"/>
      <c r="U467" s="10" t="n"/>
      <c r="V467" s="10" t="n"/>
      <c r="W467" s="10" t="n"/>
      <c r="X467" s="10" t="n"/>
      <c r="Y467" s="10" t="n"/>
      <c r="Z467" s="10" t="n"/>
      <c r="AA467" s="10" t="n"/>
      <c r="AB467" s="10" t="n"/>
      <c r="AC467" s="10" t="n"/>
      <c r="AD467" s="10" t="n"/>
      <c r="AE467" s="10" t="n"/>
      <c r="AF467" s="10" t="n"/>
      <c r="AG467" s="10" t="n"/>
      <c r="AH467" s="10" t="n"/>
      <c r="AI467" s="10" t="n"/>
    </row>
    <row r="468" ht="15.75" customHeight="1" s="120">
      <c r="A468" s="10" t="n"/>
      <c r="B468" s="10" t="n"/>
      <c r="C468" s="10" t="n"/>
      <c r="D468" s="10" t="n"/>
      <c r="E468" s="10" t="n"/>
      <c r="F468" s="10" t="n"/>
      <c r="G468" s="10" t="n"/>
      <c r="H468" s="10" t="n"/>
      <c r="I468" s="10" t="n"/>
      <c r="J468" s="10" t="n"/>
      <c r="K468" s="10" t="n"/>
      <c r="L468" s="10" t="n"/>
      <c r="M468" s="10" t="n"/>
      <c r="N468" s="10" t="n"/>
      <c r="O468" s="10" t="n"/>
      <c r="P468" s="10" t="n"/>
      <c r="Q468" s="10" t="n"/>
      <c r="R468" s="10" t="n"/>
      <c r="S468" s="10" t="n"/>
      <c r="T468" s="10" t="n"/>
      <c r="U468" s="10" t="n"/>
      <c r="V468" s="10" t="n"/>
      <c r="W468" s="10" t="n"/>
      <c r="X468" s="10" t="n"/>
      <c r="Y468" s="10" t="n"/>
      <c r="Z468" s="10" t="n"/>
      <c r="AA468" s="10" t="n"/>
      <c r="AB468" s="10" t="n"/>
      <c r="AC468" s="10" t="n"/>
      <c r="AD468" s="10" t="n"/>
      <c r="AE468" s="10" t="n"/>
      <c r="AF468" s="10" t="n"/>
      <c r="AG468" s="10" t="n"/>
      <c r="AH468" s="10" t="n"/>
      <c r="AI468" s="10" t="n"/>
    </row>
    <row r="469" ht="15.75" customHeight="1" s="120">
      <c r="A469" s="10" t="n"/>
      <c r="B469" s="10" t="n"/>
      <c r="C469" s="10" t="n"/>
      <c r="D469" s="10" t="n"/>
      <c r="E469" s="10" t="n"/>
      <c r="F469" s="10" t="n"/>
      <c r="G469" s="10" t="n"/>
      <c r="H469" s="10" t="n"/>
      <c r="I469" s="10" t="n"/>
      <c r="J469" s="10" t="n"/>
      <c r="K469" s="10" t="n"/>
      <c r="L469" s="10" t="n"/>
      <c r="M469" s="10" t="n"/>
      <c r="N469" s="10" t="n"/>
      <c r="O469" s="10" t="n"/>
      <c r="P469" s="10" t="n"/>
      <c r="Q469" s="10" t="n"/>
      <c r="R469" s="10" t="n"/>
      <c r="S469" s="10" t="n"/>
      <c r="T469" s="10" t="n"/>
      <c r="U469" s="10" t="n"/>
      <c r="V469" s="10" t="n"/>
      <c r="W469" s="10" t="n"/>
      <c r="X469" s="10" t="n"/>
      <c r="Y469" s="10" t="n"/>
      <c r="Z469" s="10" t="n"/>
      <c r="AA469" s="10" t="n"/>
      <c r="AB469" s="10" t="n"/>
      <c r="AC469" s="10" t="n"/>
      <c r="AD469" s="10" t="n"/>
      <c r="AE469" s="10" t="n"/>
      <c r="AF469" s="10" t="n"/>
      <c r="AG469" s="10" t="n"/>
      <c r="AH469" s="10" t="n"/>
      <c r="AI469" s="10" t="n"/>
    </row>
    <row r="470" ht="15.75" customHeight="1" s="120">
      <c r="A470" s="10" t="n"/>
      <c r="B470" s="10" t="n"/>
      <c r="C470" s="10" t="n"/>
      <c r="D470" s="10" t="n"/>
      <c r="E470" s="10" t="n"/>
      <c r="F470" s="10" t="n"/>
      <c r="G470" s="10" t="n"/>
      <c r="H470" s="10" t="n"/>
      <c r="I470" s="10" t="n"/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0" t="n"/>
      <c r="X470" s="10" t="n"/>
      <c r="Y470" s="10" t="n"/>
      <c r="Z470" s="10" t="n"/>
      <c r="AA470" s="10" t="n"/>
      <c r="AB470" s="10" t="n"/>
      <c r="AC470" s="10" t="n"/>
      <c r="AD470" s="10" t="n"/>
      <c r="AE470" s="10" t="n"/>
      <c r="AF470" s="10" t="n"/>
      <c r="AG470" s="10" t="n"/>
      <c r="AH470" s="10" t="n"/>
      <c r="AI470" s="10" t="n"/>
    </row>
    <row r="471" ht="15.75" customHeight="1" s="120">
      <c r="A471" s="10" t="n"/>
      <c r="B471" s="10" t="n"/>
      <c r="C471" s="10" t="n"/>
      <c r="D471" s="10" t="n"/>
      <c r="E471" s="10" t="n"/>
      <c r="F471" s="10" t="n"/>
      <c r="G471" s="10" t="n"/>
      <c r="H471" s="10" t="n"/>
      <c r="I471" s="10" t="n"/>
      <c r="J471" s="10" t="n"/>
      <c r="K471" s="10" t="n"/>
      <c r="L471" s="10" t="n"/>
      <c r="M471" s="10" t="n"/>
      <c r="N471" s="10" t="n"/>
      <c r="O471" s="10" t="n"/>
      <c r="P471" s="10" t="n"/>
      <c r="Q471" s="10" t="n"/>
      <c r="R471" s="10" t="n"/>
      <c r="S471" s="10" t="n"/>
      <c r="T471" s="10" t="n"/>
      <c r="U471" s="10" t="n"/>
      <c r="V471" s="10" t="n"/>
      <c r="W471" s="10" t="n"/>
      <c r="X471" s="10" t="n"/>
      <c r="Y471" s="10" t="n"/>
      <c r="Z471" s="10" t="n"/>
      <c r="AA471" s="10" t="n"/>
      <c r="AB471" s="10" t="n"/>
      <c r="AC471" s="10" t="n"/>
      <c r="AD471" s="10" t="n"/>
      <c r="AE471" s="10" t="n"/>
      <c r="AF471" s="10" t="n"/>
      <c r="AG471" s="10" t="n"/>
      <c r="AH471" s="10" t="n"/>
      <c r="AI471" s="10" t="n"/>
    </row>
    <row r="472" ht="15.75" customHeight="1" s="120">
      <c r="A472" s="10" t="n"/>
      <c r="B472" s="10" t="n"/>
      <c r="C472" s="10" t="n"/>
      <c r="D472" s="10" t="n"/>
      <c r="E472" s="10" t="n"/>
      <c r="F472" s="10" t="n"/>
      <c r="G472" s="10" t="n"/>
      <c r="H472" s="10" t="n"/>
      <c r="I472" s="10" t="n"/>
      <c r="J472" s="10" t="n"/>
      <c r="K472" s="10" t="n"/>
      <c r="L472" s="10" t="n"/>
      <c r="M472" s="10" t="n"/>
      <c r="N472" s="10" t="n"/>
      <c r="O472" s="10" t="n"/>
      <c r="P472" s="10" t="n"/>
      <c r="Q472" s="10" t="n"/>
      <c r="R472" s="10" t="n"/>
      <c r="S472" s="10" t="n"/>
      <c r="T472" s="10" t="n"/>
      <c r="U472" s="10" t="n"/>
      <c r="V472" s="10" t="n"/>
      <c r="W472" s="10" t="n"/>
      <c r="X472" s="10" t="n"/>
      <c r="Y472" s="10" t="n"/>
      <c r="Z472" s="10" t="n"/>
      <c r="AA472" s="10" t="n"/>
      <c r="AB472" s="10" t="n"/>
      <c r="AC472" s="10" t="n"/>
      <c r="AD472" s="10" t="n"/>
      <c r="AE472" s="10" t="n"/>
      <c r="AF472" s="10" t="n"/>
      <c r="AG472" s="10" t="n"/>
      <c r="AH472" s="10" t="n"/>
      <c r="AI472" s="10" t="n"/>
    </row>
    <row r="473" ht="15.75" customHeight="1" s="120">
      <c r="A473" s="10" t="n"/>
      <c r="B473" s="10" t="n"/>
      <c r="C473" s="10" t="n"/>
      <c r="D473" s="10" t="n"/>
      <c r="E473" s="10" t="n"/>
      <c r="F473" s="10" t="n"/>
      <c r="G473" s="10" t="n"/>
      <c r="H473" s="10" t="n"/>
      <c r="I473" s="10" t="n"/>
      <c r="J473" s="10" t="n"/>
      <c r="K473" s="10" t="n"/>
      <c r="L473" s="10" t="n"/>
      <c r="M473" s="10" t="n"/>
      <c r="N473" s="10" t="n"/>
      <c r="O473" s="10" t="n"/>
      <c r="P473" s="10" t="n"/>
      <c r="Q473" s="10" t="n"/>
      <c r="R473" s="10" t="n"/>
      <c r="S473" s="10" t="n"/>
      <c r="T473" s="10" t="n"/>
      <c r="U473" s="10" t="n"/>
      <c r="V473" s="10" t="n"/>
      <c r="W473" s="10" t="n"/>
      <c r="X473" s="10" t="n"/>
      <c r="Y473" s="10" t="n"/>
      <c r="Z473" s="10" t="n"/>
      <c r="AA473" s="10" t="n"/>
      <c r="AB473" s="10" t="n"/>
      <c r="AC473" s="10" t="n"/>
      <c r="AD473" s="10" t="n"/>
      <c r="AE473" s="10" t="n"/>
      <c r="AF473" s="10" t="n"/>
      <c r="AG473" s="10" t="n"/>
      <c r="AH473" s="10" t="n"/>
      <c r="AI473" s="10" t="n"/>
    </row>
    <row r="474" ht="15.75" customHeight="1" s="120">
      <c r="A474" s="10" t="n"/>
      <c r="B474" s="10" t="n"/>
      <c r="C474" s="10" t="n"/>
      <c r="D474" s="10" t="n"/>
      <c r="E474" s="10" t="n"/>
      <c r="F474" s="10" t="n"/>
      <c r="G474" s="10" t="n"/>
      <c r="H474" s="10" t="n"/>
      <c r="I474" s="10" t="n"/>
      <c r="J474" s="10" t="n"/>
      <c r="K474" s="10" t="n"/>
      <c r="L474" s="10" t="n"/>
      <c r="M474" s="10" t="n"/>
      <c r="N474" s="10" t="n"/>
      <c r="O474" s="10" t="n"/>
      <c r="P474" s="10" t="n"/>
      <c r="Q474" s="10" t="n"/>
      <c r="R474" s="10" t="n"/>
      <c r="S474" s="10" t="n"/>
      <c r="T474" s="10" t="n"/>
      <c r="U474" s="10" t="n"/>
      <c r="V474" s="10" t="n"/>
      <c r="W474" s="10" t="n"/>
      <c r="X474" s="10" t="n"/>
      <c r="Y474" s="10" t="n"/>
      <c r="Z474" s="10" t="n"/>
      <c r="AA474" s="10" t="n"/>
      <c r="AB474" s="10" t="n"/>
      <c r="AC474" s="10" t="n"/>
      <c r="AD474" s="10" t="n"/>
      <c r="AE474" s="10" t="n"/>
      <c r="AF474" s="10" t="n"/>
      <c r="AG474" s="10" t="n"/>
      <c r="AH474" s="10" t="n"/>
      <c r="AI474" s="10" t="n"/>
    </row>
    <row r="475" ht="15.75" customHeight="1" s="120">
      <c r="A475" s="10" t="n"/>
      <c r="B475" s="10" t="n"/>
      <c r="C475" s="10" t="n"/>
      <c r="D475" s="10" t="n"/>
      <c r="E475" s="10" t="n"/>
      <c r="F475" s="10" t="n"/>
      <c r="G475" s="10" t="n"/>
      <c r="H475" s="10" t="n"/>
      <c r="I475" s="10" t="n"/>
      <c r="J475" s="10" t="n"/>
      <c r="K475" s="10" t="n"/>
      <c r="L475" s="10" t="n"/>
      <c r="M475" s="10" t="n"/>
      <c r="N475" s="10" t="n"/>
      <c r="O475" s="10" t="n"/>
      <c r="P475" s="10" t="n"/>
      <c r="Q475" s="10" t="n"/>
      <c r="R475" s="10" t="n"/>
      <c r="S475" s="10" t="n"/>
      <c r="T475" s="10" t="n"/>
      <c r="U475" s="10" t="n"/>
      <c r="V475" s="10" t="n"/>
      <c r="W475" s="10" t="n"/>
      <c r="X475" s="10" t="n"/>
      <c r="Y475" s="10" t="n"/>
      <c r="Z475" s="10" t="n"/>
      <c r="AA475" s="10" t="n"/>
      <c r="AB475" s="10" t="n"/>
      <c r="AC475" s="10" t="n"/>
      <c r="AD475" s="10" t="n"/>
      <c r="AE475" s="10" t="n"/>
      <c r="AF475" s="10" t="n"/>
      <c r="AG475" s="10" t="n"/>
      <c r="AH475" s="10" t="n"/>
      <c r="AI475" s="10" t="n"/>
    </row>
    <row r="476" ht="15.75" customHeight="1" s="120">
      <c r="A476" s="10" t="n"/>
      <c r="B476" s="10" t="n"/>
      <c r="C476" s="10" t="n"/>
      <c r="D476" s="10" t="n"/>
      <c r="E476" s="10" t="n"/>
      <c r="F476" s="10" t="n"/>
      <c r="G476" s="10" t="n"/>
      <c r="H476" s="10" t="n"/>
      <c r="I476" s="10" t="n"/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0" t="n"/>
      <c r="X476" s="10" t="n"/>
      <c r="Y476" s="10" t="n"/>
      <c r="Z476" s="10" t="n"/>
      <c r="AA476" s="10" t="n"/>
      <c r="AB476" s="10" t="n"/>
      <c r="AC476" s="10" t="n"/>
      <c r="AD476" s="10" t="n"/>
      <c r="AE476" s="10" t="n"/>
      <c r="AF476" s="10" t="n"/>
      <c r="AG476" s="10" t="n"/>
      <c r="AH476" s="10" t="n"/>
      <c r="AI476" s="10" t="n"/>
    </row>
    <row r="477" ht="15.75" customHeight="1" s="120">
      <c r="A477" s="10" t="n"/>
      <c r="B477" s="10" t="n"/>
      <c r="C477" s="10" t="n"/>
      <c r="D477" s="10" t="n"/>
      <c r="E477" s="10" t="n"/>
      <c r="F477" s="10" t="n"/>
      <c r="G477" s="10" t="n"/>
      <c r="H477" s="10" t="n"/>
      <c r="I477" s="10" t="n"/>
      <c r="J477" s="10" t="n"/>
      <c r="K477" s="10" t="n"/>
      <c r="L477" s="10" t="n"/>
      <c r="M477" s="10" t="n"/>
      <c r="N477" s="10" t="n"/>
      <c r="O477" s="10" t="n"/>
      <c r="P477" s="10" t="n"/>
      <c r="Q477" s="10" t="n"/>
      <c r="R477" s="10" t="n"/>
      <c r="S477" s="10" t="n"/>
      <c r="T477" s="10" t="n"/>
      <c r="U477" s="10" t="n"/>
      <c r="V477" s="10" t="n"/>
      <c r="W477" s="10" t="n"/>
      <c r="X477" s="10" t="n"/>
      <c r="Y477" s="10" t="n"/>
      <c r="Z477" s="10" t="n"/>
      <c r="AA477" s="10" t="n"/>
      <c r="AB477" s="10" t="n"/>
      <c r="AC477" s="10" t="n"/>
      <c r="AD477" s="10" t="n"/>
      <c r="AE477" s="10" t="n"/>
      <c r="AF477" s="10" t="n"/>
      <c r="AG477" s="10" t="n"/>
      <c r="AH477" s="10" t="n"/>
      <c r="AI477" s="10" t="n"/>
    </row>
    <row r="478" ht="15.75" customHeight="1" s="120">
      <c r="A478" s="10" t="n"/>
      <c r="B478" s="10" t="n"/>
      <c r="C478" s="10" t="n"/>
      <c r="D478" s="10" t="n"/>
      <c r="E478" s="10" t="n"/>
      <c r="F478" s="10" t="n"/>
      <c r="G478" s="10" t="n"/>
      <c r="H478" s="10" t="n"/>
      <c r="I478" s="10" t="n"/>
      <c r="J478" s="10" t="n"/>
      <c r="K478" s="10" t="n"/>
      <c r="L478" s="10" t="n"/>
      <c r="M478" s="10" t="n"/>
      <c r="N478" s="10" t="n"/>
      <c r="O478" s="10" t="n"/>
      <c r="P478" s="10" t="n"/>
      <c r="Q478" s="10" t="n"/>
      <c r="R478" s="10" t="n"/>
      <c r="S478" s="10" t="n"/>
      <c r="T478" s="10" t="n"/>
      <c r="U478" s="10" t="n"/>
      <c r="V478" s="10" t="n"/>
      <c r="W478" s="10" t="n"/>
      <c r="X478" s="10" t="n"/>
      <c r="Y478" s="10" t="n"/>
      <c r="Z478" s="10" t="n"/>
      <c r="AA478" s="10" t="n"/>
      <c r="AB478" s="10" t="n"/>
      <c r="AC478" s="10" t="n"/>
      <c r="AD478" s="10" t="n"/>
      <c r="AE478" s="10" t="n"/>
      <c r="AF478" s="10" t="n"/>
      <c r="AG478" s="10" t="n"/>
      <c r="AH478" s="10" t="n"/>
      <c r="AI478" s="10" t="n"/>
    </row>
    <row r="479" ht="15.75" customHeight="1" s="120">
      <c r="A479" s="10" t="n"/>
      <c r="B479" s="10" t="n"/>
      <c r="C479" s="10" t="n"/>
      <c r="D479" s="10" t="n"/>
      <c r="E479" s="10" t="n"/>
      <c r="F479" s="10" t="n"/>
      <c r="G479" s="10" t="n"/>
      <c r="H479" s="10" t="n"/>
      <c r="I479" s="10" t="n"/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0" t="n"/>
      <c r="X479" s="10" t="n"/>
      <c r="Y479" s="10" t="n"/>
      <c r="Z479" s="10" t="n"/>
      <c r="AA479" s="10" t="n"/>
      <c r="AB479" s="10" t="n"/>
      <c r="AC479" s="10" t="n"/>
      <c r="AD479" s="10" t="n"/>
      <c r="AE479" s="10" t="n"/>
      <c r="AF479" s="10" t="n"/>
      <c r="AG479" s="10" t="n"/>
      <c r="AH479" s="10" t="n"/>
      <c r="AI479" s="10" t="n"/>
    </row>
    <row r="480" ht="15.75" customHeight="1" s="120">
      <c r="A480" s="10" t="n"/>
      <c r="B480" s="10" t="n"/>
      <c r="C480" s="10" t="n"/>
      <c r="D480" s="10" t="n"/>
      <c r="E480" s="10" t="n"/>
      <c r="F480" s="10" t="n"/>
      <c r="G480" s="10" t="n"/>
      <c r="H480" s="10" t="n"/>
      <c r="I480" s="10" t="n"/>
      <c r="J480" s="10" t="n"/>
      <c r="K480" s="10" t="n"/>
      <c r="L480" s="10" t="n"/>
      <c r="M480" s="10" t="n"/>
      <c r="N480" s="10" t="n"/>
      <c r="O480" s="10" t="n"/>
      <c r="P480" s="10" t="n"/>
      <c r="Q480" s="10" t="n"/>
      <c r="R480" s="10" t="n"/>
      <c r="S480" s="10" t="n"/>
      <c r="T480" s="10" t="n"/>
      <c r="U480" s="10" t="n"/>
      <c r="V480" s="10" t="n"/>
      <c r="W480" s="10" t="n"/>
      <c r="X480" s="10" t="n"/>
      <c r="Y480" s="10" t="n"/>
      <c r="Z480" s="10" t="n"/>
      <c r="AA480" s="10" t="n"/>
      <c r="AB480" s="10" t="n"/>
      <c r="AC480" s="10" t="n"/>
      <c r="AD480" s="10" t="n"/>
      <c r="AE480" s="10" t="n"/>
      <c r="AF480" s="10" t="n"/>
      <c r="AG480" s="10" t="n"/>
      <c r="AH480" s="10" t="n"/>
      <c r="AI480" s="10" t="n"/>
    </row>
    <row r="481" ht="15.75" customHeight="1" s="120">
      <c r="A481" s="10" t="n"/>
      <c r="B481" s="10" t="n"/>
      <c r="C481" s="10" t="n"/>
      <c r="D481" s="10" t="n"/>
      <c r="E481" s="10" t="n"/>
      <c r="F481" s="10" t="n"/>
      <c r="G481" s="10" t="n"/>
      <c r="H481" s="10" t="n"/>
      <c r="I481" s="10" t="n"/>
      <c r="J481" s="10" t="n"/>
      <c r="K481" s="10" t="n"/>
      <c r="L481" s="10" t="n"/>
      <c r="M481" s="10" t="n"/>
      <c r="N481" s="10" t="n"/>
      <c r="O481" s="10" t="n"/>
      <c r="P481" s="10" t="n"/>
      <c r="Q481" s="10" t="n"/>
      <c r="R481" s="10" t="n"/>
      <c r="S481" s="10" t="n"/>
      <c r="T481" s="10" t="n"/>
      <c r="U481" s="10" t="n"/>
      <c r="V481" s="10" t="n"/>
      <c r="W481" s="10" t="n"/>
      <c r="X481" s="10" t="n"/>
      <c r="Y481" s="10" t="n"/>
      <c r="Z481" s="10" t="n"/>
      <c r="AA481" s="10" t="n"/>
      <c r="AB481" s="10" t="n"/>
      <c r="AC481" s="10" t="n"/>
      <c r="AD481" s="10" t="n"/>
      <c r="AE481" s="10" t="n"/>
      <c r="AF481" s="10" t="n"/>
      <c r="AG481" s="10" t="n"/>
      <c r="AH481" s="10" t="n"/>
      <c r="AI481" s="10" t="n"/>
    </row>
    <row r="482" ht="15.75" customHeight="1" s="120">
      <c r="A482" s="10" t="n"/>
      <c r="B482" s="10" t="n"/>
      <c r="C482" s="10" t="n"/>
      <c r="D482" s="10" t="n"/>
      <c r="E482" s="10" t="n"/>
      <c r="F482" s="10" t="n"/>
      <c r="G482" s="10" t="n"/>
      <c r="H482" s="10" t="n"/>
      <c r="I482" s="10" t="n"/>
      <c r="J482" s="10" t="n"/>
      <c r="K482" s="10" t="n"/>
      <c r="L482" s="10" t="n"/>
      <c r="M482" s="10" t="n"/>
      <c r="N482" s="10" t="n"/>
      <c r="O482" s="10" t="n"/>
      <c r="P482" s="10" t="n"/>
      <c r="Q482" s="10" t="n"/>
      <c r="R482" s="10" t="n"/>
      <c r="S482" s="10" t="n"/>
      <c r="T482" s="10" t="n"/>
      <c r="U482" s="10" t="n"/>
      <c r="V482" s="10" t="n"/>
      <c r="W482" s="10" t="n"/>
      <c r="X482" s="10" t="n"/>
      <c r="Y482" s="10" t="n"/>
      <c r="Z482" s="10" t="n"/>
      <c r="AA482" s="10" t="n"/>
      <c r="AB482" s="10" t="n"/>
      <c r="AC482" s="10" t="n"/>
      <c r="AD482" s="10" t="n"/>
      <c r="AE482" s="10" t="n"/>
      <c r="AF482" s="10" t="n"/>
      <c r="AG482" s="10" t="n"/>
      <c r="AH482" s="10" t="n"/>
      <c r="AI482" s="10" t="n"/>
    </row>
    <row r="483" ht="15.75" customHeight="1" s="120">
      <c r="A483" s="10" t="n"/>
      <c r="B483" s="10" t="n"/>
      <c r="C483" s="10" t="n"/>
      <c r="D483" s="10" t="n"/>
      <c r="E483" s="10" t="n"/>
      <c r="F483" s="10" t="n"/>
      <c r="G483" s="10" t="n"/>
      <c r="H483" s="10" t="n"/>
      <c r="I483" s="10" t="n"/>
      <c r="J483" s="10" t="n"/>
      <c r="K483" s="10" t="n"/>
      <c r="L483" s="10" t="n"/>
      <c r="M483" s="10" t="n"/>
      <c r="N483" s="10" t="n"/>
      <c r="O483" s="10" t="n"/>
      <c r="P483" s="10" t="n"/>
      <c r="Q483" s="10" t="n"/>
      <c r="R483" s="10" t="n"/>
      <c r="S483" s="10" t="n"/>
      <c r="T483" s="10" t="n"/>
      <c r="U483" s="10" t="n"/>
      <c r="V483" s="10" t="n"/>
      <c r="W483" s="10" t="n"/>
      <c r="X483" s="10" t="n"/>
      <c r="Y483" s="10" t="n"/>
      <c r="Z483" s="10" t="n"/>
      <c r="AA483" s="10" t="n"/>
      <c r="AB483" s="10" t="n"/>
      <c r="AC483" s="10" t="n"/>
      <c r="AD483" s="10" t="n"/>
      <c r="AE483" s="10" t="n"/>
      <c r="AF483" s="10" t="n"/>
      <c r="AG483" s="10" t="n"/>
      <c r="AH483" s="10" t="n"/>
      <c r="AI483" s="10" t="n"/>
    </row>
    <row r="484" ht="15.75" customHeight="1" s="120">
      <c r="A484" s="10" t="n"/>
      <c r="B484" s="10" t="n"/>
      <c r="C484" s="10" t="n"/>
      <c r="D484" s="10" t="n"/>
      <c r="E484" s="10" t="n"/>
      <c r="F484" s="10" t="n"/>
      <c r="G484" s="10" t="n"/>
      <c r="H484" s="10" t="n"/>
      <c r="I484" s="10" t="n"/>
      <c r="J484" s="10" t="n"/>
      <c r="K484" s="10" t="n"/>
      <c r="L484" s="10" t="n"/>
      <c r="M484" s="10" t="n"/>
      <c r="N484" s="10" t="n"/>
      <c r="O484" s="10" t="n"/>
      <c r="P484" s="10" t="n"/>
      <c r="Q484" s="10" t="n"/>
      <c r="R484" s="10" t="n"/>
      <c r="S484" s="10" t="n"/>
      <c r="T484" s="10" t="n"/>
      <c r="U484" s="10" t="n"/>
      <c r="V484" s="10" t="n"/>
      <c r="W484" s="10" t="n"/>
      <c r="X484" s="10" t="n"/>
      <c r="Y484" s="10" t="n"/>
      <c r="Z484" s="10" t="n"/>
      <c r="AA484" s="10" t="n"/>
      <c r="AB484" s="10" t="n"/>
      <c r="AC484" s="10" t="n"/>
      <c r="AD484" s="10" t="n"/>
      <c r="AE484" s="10" t="n"/>
      <c r="AF484" s="10" t="n"/>
      <c r="AG484" s="10" t="n"/>
      <c r="AH484" s="10" t="n"/>
      <c r="AI484" s="10" t="n"/>
    </row>
    <row r="485" ht="15.75" customHeight="1" s="120">
      <c r="A485" s="10" t="n"/>
      <c r="B485" s="10" t="n"/>
      <c r="C485" s="10" t="n"/>
      <c r="D485" s="10" t="n"/>
      <c r="E485" s="10" t="n"/>
      <c r="F485" s="10" t="n"/>
      <c r="G485" s="10" t="n"/>
      <c r="H485" s="10" t="n"/>
      <c r="I485" s="10" t="n"/>
      <c r="J485" s="10" t="n"/>
      <c r="K485" s="10" t="n"/>
      <c r="L485" s="10" t="n"/>
      <c r="M485" s="10" t="n"/>
      <c r="N485" s="10" t="n"/>
      <c r="O485" s="10" t="n"/>
      <c r="P485" s="10" t="n"/>
      <c r="Q485" s="10" t="n"/>
      <c r="R485" s="10" t="n"/>
      <c r="S485" s="10" t="n"/>
      <c r="T485" s="10" t="n"/>
      <c r="U485" s="10" t="n"/>
      <c r="V485" s="10" t="n"/>
      <c r="W485" s="10" t="n"/>
      <c r="X485" s="10" t="n"/>
      <c r="Y485" s="10" t="n"/>
      <c r="Z485" s="10" t="n"/>
      <c r="AA485" s="10" t="n"/>
      <c r="AB485" s="10" t="n"/>
      <c r="AC485" s="10" t="n"/>
      <c r="AD485" s="10" t="n"/>
      <c r="AE485" s="10" t="n"/>
      <c r="AF485" s="10" t="n"/>
      <c r="AG485" s="10" t="n"/>
      <c r="AH485" s="10" t="n"/>
      <c r="AI485" s="10" t="n"/>
    </row>
    <row r="486" ht="15.75" customHeight="1" s="120">
      <c r="A486" s="10" t="n"/>
      <c r="B486" s="10" t="n"/>
      <c r="C486" s="10" t="n"/>
      <c r="D486" s="10" t="n"/>
      <c r="E486" s="10" t="n"/>
      <c r="F486" s="10" t="n"/>
      <c r="G486" s="10" t="n"/>
      <c r="H486" s="10" t="n"/>
      <c r="I486" s="10" t="n"/>
      <c r="J486" s="10" t="n"/>
      <c r="K486" s="10" t="n"/>
      <c r="L486" s="10" t="n"/>
      <c r="M486" s="10" t="n"/>
      <c r="N486" s="10" t="n"/>
      <c r="O486" s="10" t="n"/>
      <c r="P486" s="10" t="n"/>
      <c r="Q486" s="10" t="n"/>
      <c r="R486" s="10" t="n"/>
      <c r="S486" s="10" t="n"/>
      <c r="T486" s="10" t="n"/>
      <c r="U486" s="10" t="n"/>
      <c r="V486" s="10" t="n"/>
      <c r="W486" s="10" t="n"/>
      <c r="X486" s="10" t="n"/>
      <c r="Y486" s="10" t="n"/>
      <c r="Z486" s="10" t="n"/>
      <c r="AA486" s="10" t="n"/>
      <c r="AB486" s="10" t="n"/>
      <c r="AC486" s="10" t="n"/>
      <c r="AD486" s="10" t="n"/>
      <c r="AE486" s="10" t="n"/>
      <c r="AF486" s="10" t="n"/>
      <c r="AG486" s="10" t="n"/>
      <c r="AH486" s="10" t="n"/>
      <c r="AI486" s="10" t="n"/>
    </row>
    <row r="487" ht="15.75" customHeight="1" s="120">
      <c r="A487" s="10" t="n"/>
      <c r="B487" s="10" t="n"/>
      <c r="C487" s="10" t="n"/>
      <c r="D487" s="10" t="n"/>
      <c r="E487" s="10" t="n"/>
      <c r="F487" s="10" t="n"/>
      <c r="G487" s="10" t="n"/>
      <c r="H487" s="10" t="n"/>
      <c r="I487" s="10" t="n"/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0" t="n"/>
      <c r="X487" s="10" t="n"/>
      <c r="Y487" s="10" t="n"/>
      <c r="Z487" s="10" t="n"/>
      <c r="AA487" s="10" t="n"/>
      <c r="AB487" s="10" t="n"/>
      <c r="AC487" s="10" t="n"/>
      <c r="AD487" s="10" t="n"/>
      <c r="AE487" s="10" t="n"/>
      <c r="AF487" s="10" t="n"/>
      <c r="AG487" s="10" t="n"/>
      <c r="AH487" s="10" t="n"/>
      <c r="AI487" s="10" t="n"/>
    </row>
    <row r="488" ht="15.75" customHeight="1" s="120">
      <c r="A488" s="10" t="n"/>
      <c r="B488" s="10" t="n"/>
      <c r="C488" s="10" t="n"/>
      <c r="D488" s="10" t="n"/>
      <c r="E488" s="10" t="n"/>
      <c r="F488" s="10" t="n"/>
      <c r="G488" s="10" t="n"/>
      <c r="H488" s="10" t="n"/>
      <c r="I488" s="10" t="n"/>
      <c r="J488" s="10" t="n"/>
      <c r="K488" s="10" t="n"/>
      <c r="L488" s="10" t="n"/>
      <c r="M488" s="10" t="n"/>
      <c r="N488" s="10" t="n"/>
      <c r="O488" s="10" t="n"/>
      <c r="P488" s="10" t="n"/>
      <c r="Q488" s="10" t="n"/>
      <c r="R488" s="10" t="n"/>
      <c r="S488" s="10" t="n"/>
      <c r="T488" s="10" t="n"/>
      <c r="U488" s="10" t="n"/>
      <c r="V488" s="10" t="n"/>
      <c r="W488" s="10" t="n"/>
      <c r="X488" s="10" t="n"/>
      <c r="Y488" s="10" t="n"/>
      <c r="Z488" s="10" t="n"/>
      <c r="AA488" s="10" t="n"/>
      <c r="AB488" s="10" t="n"/>
      <c r="AC488" s="10" t="n"/>
      <c r="AD488" s="10" t="n"/>
      <c r="AE488" s="10" t="n"/>
      <c r="AF488" s="10" t="n"/>
      <c r="AG488" s="10" t="n"/>
      <c r="AH488" s="10" t="n"/>
      <c r="AI488" s="10" t="n"/>
    </row>
    <row r="489" ht="15.75" customHeight="1" s="120">
      <c r="A489" s="10" t="n"/>
      <c r="B489" s="10" t="n"/>
      <c r="C489" s="10" t="n"/>
      <c r="D489" s="10" t="n"/>
      <c r="E489" s="10" t="n"/>
      <c r="F489" s="10" t="n"/>
      <c r="G489" s="10" t="n"/>
      <c r="H489" s="10" t="n"/>
      <c r="I489" s="10" t="n"/>
      <c r="J489" s="10" t="n"/>
      <c r="K489" s="10" t="n"/>
      <c r="L489" s="10" t="n"/>
      <c r="M489" s="10" t="n"/>
      <c r="N489" s="10" t="n"/>
      <c r="O489" s="10" t="n"/>
      <c r="P489" s="10" t="n"/>
      <c r="Q489" s="10" t="n"/>
      <c r="R489" s="10" t="n"/>
      <c r="S489" s="10" t="n"/>
      <c r="T489" s="10" t="n"/>
      <c r="U489" s="10" t="n"/>
      <c r="V489" s="10" t="n"/>
      <c r="W489" s="10" t="n"/>
      <c r="X489" s="10" t="n"/>
      <c r="Y489" s="10" t="n"/>
      <c r="Z489" s="10" t="n"/>
      <c r="AA489" s="10" t="n"/>
      <c r="AB489" s="10" t="n"/>
      <c r="AC489" s="10" t="n"/>
      <c r="AD489" s="10" t="n"/>
      <c r="AE489" s="10" t="n"/>
      <c r="AF489" s="10" t="n"/>
      <c r="AG489" s="10" t="n"/>
      <c r="AH489" s="10" t="n"/>
      <c r="AI489" s="10" t="n"/>
    </row>
    <row r="490" ht="15.75" customHeight="1" s="120">
      <c r="A490" s="10" t="n"/>
      <c r="B490" s="10" t="n"/>
      <c r="C490" s="10" t="n"/>
      <c r="D490" s="10" t="n"/>
      <c r="E490" s="10" t="n"/>
      <c r="F490" s="10" t="n"/>
      <c r="G490" s="10" t="n"/>
      <c r="H490" s="10" t="n"/>
      <c r="I490" s="10" t="n"/>
      <c r="J490" s="10" t="n"/>
      <c r="K490" s="10" t="n"/>
      <c r="L490" s="10" t="n"/>
      <c r="M490" s="10" t="n"/>
      <c r="N490" s="10" t="n"/>
      <c r="O490" s="10" t="n"/>
      <c r="P490" s="10" t="n"/>
      <c r="Q490" s="10" t="n"/>
      <c r="R490" s="10" t="n"/>
      <c r="S490" s="10" t="n"/>
      <c r="T490" s="10" t="n"/>
      <c r="U490" s="10" t="n"/>
      <c r="V490" s="10" t="n"/>
      <c r="W490" s="10" t="n"/>
      <c r="X490" s="10" t="n"/>
      <c r="Y490" s="10" t="n"/>
      <c r="Z490" s="10" t="n"/>
      <c r="AA490" s="10" t="n"/>
      <c r="AB490" s="10" t="n"/>
      <c r="AC490" s="10" t="n"/>
      <c r="AD490" s="10" t="n"/>
      <c r="AE490" s="10" t="n"/>
      <c r="AF490" s="10" t="n"/>
      <c r="AG490" s="10" t="n"/>
      <c r="AH490" s="10" t="n"/>
      <c r="AI490" s="10" t="n"/>
    </row>
    <row r="491" ht="15.75" customHeight="1" s="120">
      <c r="A491" s="10" t="n"/>
      <c r="B491" s="10" t="n"/>
      <c r="C491" s="10" t="n"/>
      <c r="D491" s="10" t="n"/>
      <c r="E491" s="10" t="n"/>
      <c r="F491" s="10" t="n"/>
      <c r="G491" s="10" t="n"/>
      <c r="H491" s="10" t="n"/>
      <c r="I491" s="10" t="n"/>
      <c r="J491" s="10" t="n"/>
      <c r="K491" s="10" t="n"/>
      <c r="L491" s="10" t="n"/>
      <c r="M491" s="10" t="n"/>
      <c r="N491" s="10" t="n"/>
      <c r="O491" s="10" t="n"/>
      <c r="P491" s="10" t="n"/>
      <c r="Q491" s="10" t="n"/>
      <c r="R491" s="10" t="n"/>
      <c r="S491" s="10" t="n"/>
      <c r="T491" s="10" t="n"/>
      <c r="U491" s="10" t="n"/>
      <c r="V491" s="10" t="n"/>
      <c r="W491" s="10" t="n"/>
      <c r="X491" s="10" t="n"/>
      <c r="Y491" s="10" t="n"/>
      <c r="Z491" s="10" t="n"/>
      <c r="AA491" s="10" t="n"/>
      <c r="AB491" s="10" t="n"/>
      <c r="AC491" s="10" t="n"/>
      <c r="AD491" s="10" t="n"/>
      <c r="AE491" s="10" t="n"/>
      <c r="AF491" s="10" t="n"/>
      <c r="AG491" s="10" t="n"/>
      <c r="AH491" s="10" t="n"/>
      <c r="AI491" s="10" t="n"/>
    </row>
    <row r="492" ht="15.75" customHeight="1" s="120">
      <c r="A492" s="10" t="n"/>
      <c r="B492" s="10" t="n"/>
      <c r="C492" s="10" t="n"/>
      <c r="D492" s="10" t="n"/>
      <c r="E492" s="10" t="n"/>
      <c r="F492" s="10" t="n"/>
      <c r="G492" s="10" t="n"/>
      <c r="H492" s="10" t="n"/>
      <c r="I492" s="10" t="n"/>
      <c r="J492" s="10" t="n"/>
      <c r="K492" s="10" t="n"/>
      <c r="L492" s="10" t="n"/>
      <c r="M492" s="10" t="n"/>
      <c r="N492" s="10" t="n"/>
      <c r="O492" s="10" t="n"/>
      <c r="P492" s="10" t="n"/>
      <c r="Q492" s="10" t="n"/>
      <c r="R492" s="10" t="n"/>
      <c r="S492" s="10" t="n"/>
      <c r="T492" s="10" t="n"/>
      <c r="U492" s="10" t="n"/>
      <c r="V492" s="10" t="n"/>
      <c r="W492" s="10" t="n"/>
      <c r="X492" s="10" t="n"/>
      <c r="Y492" s="10" t="n"/>
      <c r="Z492" s="10" t="n"/>
      <c r="AA492" s="10" t="n"/>
      <c r="AB492" s="10" t="n"/>
      <c r="AC492" s="10" t="n"/>
      <c r="AD492" s="10" t="n"/>
      <c r="AE492" s="10" t="n"/>
      <c r="AF492" s="10" t="n"/>
      <c r="AG492" s="10" t="n"/>
      <c r="AH492" s="10" t="n"/>
      <c r="AI492" s="10" t="n"/>
    </row>
    <row r="493" ht="15.75" customHeight="1" s="120">
      <c r="A493" s="10" t="n"/>
      <c r="B493" s="10" t="n"/>
      <c r="C493" s="10" t="n"/>
      <c r="D493" s="10" t="n"/>
      <c r="E493" s="10" t="n"/>
      <c r="F493" s="10" t="n"/>
      <c r="G493" s="10" t="n"/>
      <c r="H493" s="10" t="n"/>
      <c r="I493" s="10" t="n"/>
      <c r="J493" s="10" t="n"/>
      <c r="K493" s="10" t="n"/>
      <c r="L493" s="10" t="n"/>
      <c r="M493" s="10" t="n"/>
      <c r="N493" s="10" t="n"/>
      <c r="O493" s="10" t="n"/>
      <c r="P493" s="10" t="n"/>
      <c r="Q493" s="10" t="n"/>
      <c r="R493" s="10" t="n"/>
      <c r="S493" s="10" t="n"/>
      <c r="T493" s="10" t="n"/>
      <c r="U493" s="10" t="n"/>
      <c r="V493" s="10" t="n"/>
      <c r="W493" s="10" t="n"/>
      <c r="X493" s="10" t="n"/>
      <c r="Y493" s="10" t="n"/>
      <c r="Z493" s="10" t="n"/>
      <c r="AA493" s="10" t="n"/>
      <c r="AB493" s="10" t="n"/>
      <c r="AC493" s="10" t="n"/>
      <c r="AD493" s="10" t="n"/>
      <c r="AE493" s="10" t="n"/>
      <c r="AF493" s="10" t="n"/>
      <c r="AG493" s="10" t="n"/>
      <c r="AH493" s="10" t="n"/>
      <c r="AI493" s="10" t="n"/>
    </row>
    <row r="494" ht="15.75" customHeight="1" s="120">
      <c r="A494" s="10" t="n"/>
      <c r="B494" s="10" t="n"/>
      <c r="C494" s="10" t="n"/>
      <c r="D494" s="10" t="n"/>
      <c r="E494" s="10" t="n"/>
      <c r="F494" s="10" t="n"/>
      <c r="G494" s="10" t="n"/>
      <c r="H494" s="10" t="n"/>
      <c r="I494" s="10" t="n"/>
      <c r="J494" s="10" t="n"/>
      <c r="K494" s="10" t="n"/>
      <c r="L494" s="10" t="n"/>
      <c r="M494" s="10" t="n"/>
      <c r="N494" s="10" t="n"/>
      <c r="O494" s="10" t="n"/>
      <c r="P494" s="10" t="n"/>
      <c r="Q494" s="10" t="n"/>
      <c r="R494" s="10" t="n"/>
      <c r="S494" s="10" t="n"/>
      <c r="T494" s="10" t="n"/>
      <c r="U494" s="10" t="n"/>
      <c r="V494" s="10" t="n"/>
      <c r="W494" s="10" t="n"/>
      <c r="X494" s="10" t="n"/>
      <c r="Y494" s="10" t="n"/>
      <c r="Z494" s="10" t="n"/>
      <c r="AA494" s="10" t="n"/>
      <c r="AB494" s="10" t="n"/>
      <c r="AC494" s="10" t="n"/>
      <c r="AD494" s="10" t="n"/>
      <c r="AE494" s="10" t="n"/>
      <c r="AF494" s="10" t="n"/>
      <c r="AG494" s="10" t="n"/>
      <c r="AH494" s="10" t="n"/>
      <c r="AI494" s="10" t="n"/>
    </row>
    <row r="495" ht="15.75" customHeight="1" s="120">
      <c r="A495" s="10" t="n"/>
      <c r="B495" s="10" t="n"/>
      <c r="C495" s="10" t="n"/>
      <c r="D495" s="10" t="n"/>
      <c r="E495" s="10" t="n"/>
      <c r="F495" s="10" t="n"/>
      <c r="G495" s="10" t="n"/>
      <c r="H495" s="10" t="n"/>
      <c r="I495" s="10" t="n"/>
      <c r="J495" s="10" t="n"/>
      <c r="K495" s="10" t="n"/>
      <c r="L495" s="10" t="n"/>
      <c r="M495" s="10" t="n"/>
      <c r="N495" s="10" t="n"/>
      <c r="O495" s="10" t="n"/>
      <c r="P495" s="10" t="n"/>
      <c r="Q495" s="10" t="n"/>
      <c r="R495" s="10" t="n"/>
      <c r="S495" s="10" t="n"/>
      <c r="T495" s="10" t="n"/>
      <c r="U495" s="10" t="n"/>
      <c r="V495" s="10" t="n"/>
      <c r="W495" s="10" t="n"/>
      <c r="X495" s="10" t="n"/>
      <c r="Y495" s="10" t="n"/>
      <c r="Z495" s="10" t="n"/>
      <c r="AA495" s="10" t="n"/>
      <c r="AB495" s="10" t="n"/>
      <c r="AC495" s="10" t="n"/>
      <c r="AD495" s="10" t="n"/>
      <c r="AE495" s="10" t="n"/>
      <c r="AF495" s="10" t="n"/>
      <c r="AG495" s="10" t="n"/>
      <c r="AH495" s="10" t="n"/>
      <c r="AI495" s="10" t="n"/>
    </row>
    <row r="496" ht="15.75" customHeight="1" s="120">
      <c r="A496" s="10" t="n"/>
      <c r="B496" s="10" t="n"/>
      <c r="C496" s="10" t="n"/>
      <c r="D496" s="10" t="n"/>
      <c r="E496" s="10" t="n"/>
      <c r="F496" s="10" t="n"/>
      <c r="G496" s="10" t="n"/>
      <c r="H496" s="10" t="n"/>
      <c r="I496" s="10" t="n"/>
      <c r="J496" s="10" t="n"/>
      <c r="K496" s="10" t="n"/>
      <c r="L496" s="10" t="n"/>
      <c r="M496" s="10" t="n"/>
      <c r="N496" s="10" t="n"/>
      <c r="O496" s="10" t="n"/>
      <c r="P496" s="10" t="n"/>
      <c r="Q496" s="10" t="n"/>
      <c r="R496" s="10" t="n"/>
      <c r="S496" s="10" t="n"/>
      <c r="T496" s="10" t="n"/>
      <c r="U496" s="10" t="n"/>
      <c r="V496" s="10" t="n"/>
      <c r="W496" s="10" t="n"/>
      <c r="X496" s="10" t="n"/>
      <c r="Y496" s="10" t="n"/>
      <c r="Z496" s="10" t="n"/>
      <c r="AA496" s="10" t="n"/>
      <c r="AB496" s="10" t="n"/>
      <c r="AC496" s="10" t="n"/>
      <c r="AD496" s="10" t="n"/>
      <c r="AE496" s="10" t="n"/>
      <c r="AF496" s="10" t="n"/>
      <c r="AG496" s="10" t="n"/>
      <c r="AH496" s="10" t="n"/>
      <c r="AI496" s="10" t="n"/>
    </row>
    <row r="497" ht="15.75" customHeight="1" s="120">
      <c r="A497" s="10" t="n"/>
      <c r="B497" s="10" t="n"/>
      <c r="C497" s="10" t="n"/>
      <c r="D497" s="10" t="n"/>
      <c r="E497" s="10" t="n"/>
      <c r="F497" s="10" t="n"/>
      <c r="G497" s="10" t="n"/>
      <c r="H497" s="10" t="n"/>
      <c r="I497" s="10" t="n"/>
      <c r="J497" s="10" t="n"/>
      <c r="K497" s="10" t="n"/>
      <c r="L497" s="10" t="n"/>
      <c r="M497" s="10" t="n"/>
      <c r="N497" s="10" t="n"/>
      <c r="O497" s="10" t="n"/>
      <c r="P497" s="10" t="n"/>
      <c r="Q497" s="10" t="n"/>
      <c r="R497" s="10" t="n"/>
      <c r="S497" s="10" t="n"/>
      <c r="T497" s="10" t="n"/>
      <c r="U497" s="10" t="n"/>
      <c r="V497" s="10" t="n"/>
      <c r="W497" s="10" t="n"/>
      <c r="X497" s="10" t="n"/>
      <c r="Y497" s="10" t="n"/>
      <c r="Z497" s="10" t="n"/>
      <c r="AA497" s="10" t="n"/>
      <c r="AB497" s="10" t="n"/>
      <c r="AC497" s="10" t="n"/>
      <c r="AD497" s="10" t="n"/>
      <c r="AE497" s="10" t="n"/>
      <c r="AF497" s="10" t="n"/>
      <c r="AG497" s="10" t="n"/>
      <c r="AH497" s="10" t="n"/>
      <c r="AI497" s="10" t="n"/>
    </row>
    <row r="498" ht="15.75" customHeight="1" s="120">
      <c r="A498" s="10" t="n"/>
      <c r="B498" s="10" t="n"/>
      <c r="C498" s="10" t="n"/>
      <c r="D498" s="10" t="n"/>
      <c r="E498" s="10" t="n"/>
      <c r="F498" s="10" t="n"/>
      <c r="G498" s="10" t="n"/>
      <c r="H498" s="10" t="n"/>
      <c r="I498" s="10" t="n"/>
      <c r="J498" s="10" t="n"/>
      <c r="K498" s="10" t="n"/>
      <c r="L498" s="10" t="n"/>
      <c r="M498" s="10" t="n"/>
      <c r="N498" s="10" t="n"/>
      <c r="O498" s="10" t="n"/>
      <c r="P498" s="10" t="n"/>
      <c r="Q498" s="10" t="n"/>
      <c r="R498" s="10" t="n"/>
      <c r="S498" s="10" t="n"/>
      <c r="T498" s="10" t="n"/>
      <c r="U498" s="10" t="n"/>
      <c r="V498" s="10" t="n"/>
      <c r="W498" s="10" t="n"/>
      <c r="X498" s="10" t="n"/>
      <c r="Y498" s="10" t="n"/>
      <c r="Z498" s="10" t="n"/>
      <c r="AA498" s="10" t="n"/>
      <c r="AB498" s="10" t="n"/>
      <c r="AC498" s="10" t="n"/>
      <c r="AD498" s="10" t="n"/>
      <c r="AE498" s="10" t="n"/>
      <c r="AF498" s="10" t="n"/>
      <c r="AG498" s="10" t="n"/>
      <c r="AH498" s="10" t="n"/>
      <c r="AI498" s="10" t="n"/>
    </row>
    <row r="499" ht="15.75" customHeight="1" s="120">
      <c r="A499" s="10" t="n"/>
      <c r="B499" s="10" t="n"/>
      <c r="C499" s="10" t="n"/>
      <c r="D499" s="10" t="n"/>
      <c r="E499" s="10" t="n"/>
      <c r="F499" s="10" t="n"/>
      <c r="G499" s="10" t="n"/>
      <c r="H499" s="10" t="n"/>
      <c r="I499" s="10" t="n"/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0" t="n"/>
      <c r="X499" s="10" t="n"/>
      <c r="Y499" s="10" t="n"/>
      <c r="Z499" s="10" t="n"/>
      <c r="AA499" s="10" t="n"/>
      <c r="AB499" s="10" t="n"/>
      <c r="AC499" s="10" t="n"/>
      <c r="AD499" s="10" t="n"/>
      <c r="AE499" s="10" t="n"/>
      <c r="AF499" s="10" t="n"/>
      <c r="AG499" s="10" t="n"/>
      <c r="AH499" s="10" t="n"/>
      <c r="AI499" s="10" t="n"/>
    </row>
    <row r="500" ht="15.75" customHeight="1" s="120">
      <c r="A500" s="10" t="n"/>
      <c r="B500" s="10" t="n"/>
      <c r="C500" s="10" t="n"/>
      <c r="D500" s="10" t="n"/>
      <c r="E500" s="10" t="n"/>
      <c r="F500" s="10" t="n"/>
      <c r="G500" s="10" t="n"/>
      <c r="H500" s="10" t="n"/>
      <c r="I500" s="10" t="n"/>
      <c r="J500" s="10" t="n"/>
      <c r="K500" s="10" t="n"/>
      <c r="L500" s="10" t="n"/>
      <c r="M500" s="10" t="n"/>
      <c r="N500" s="10" t="n"/>
      <c r="O500" s="10" t="n"/>
      <c r="P500" s="10" t="n"/>
      <c r="Q500" s="10" t="n"/>
      <c r="R500" s="10" t="n"/>
      <c r="S500" s="10" t="n"/>
      <c r="T500" s="10" t="n"/>
      <c r="U500" s="10" t="n"/>
      <c r="V500" s="10" t="n"/>
      <c r="W500" s="10" t="n"/>
      <c r="X500" s="10" t="n"/>
      <c r="Y500" s="10" t="n"/>
      <c r="Z500" s="10" t="n"/>
      <c r="AA500" s="10" t="n"/>
      <c r="AB500" s="10" t="n"/>
      <c r="AC500" s="10" t="n"/>
      <c r="AD500" s="10" t="n"/>
      <c r="AE500" s="10" t="n"/>
      <c r="AF500" s="10" t="n"/>
      <c r="AG500" s="10" t="n"/>
      <c r="AH500" s="10" t="n"/>
      <c r="AI500" s="10" t="n"/>
    </row>
    <row r="501" ht="15.75" customHeight="1" s="120">
      <c r="A501" s="10" t="n"/>
      <c r="B501" s="10" t="n"/>
      <c r="C501" s="10" t="n"/>
      <c r="D501" s="10" t="n"/>
      <c r="E501" s="10" t="n"/>
      <c r="F501" s="10" t="n"/>
      <c r="G501" s="10" t="n"/>
      <c r="H501" s="10" t="n"/>
      <c r="I501" s="10" t="n"/>
      <c r="J501" s="10" t="n"/>
      <c r="K501" s="10" t="n"/>
      <c r="L501" s="10" t="n"/>
      <c r="M501" s="10" t="n"/>
      <c r="N501" s="10" t="n"/>
      <c r="O501" s="10" t="n"/>
      <c r="P501" s="10" t="n"/>
      <c r="Q501" s="10" t="n"/>
      <c r="R501" s="10" t="n"/>
      <c r="S501" s="10" t="n"/>
      <c r="T501" s="10" t="n"/>
      <c r="U501" s="10" t="n"/>
      <c r="V501" s="10" t="n"/>
      <c r="W501" s="10" t="n"/>
      <c r="X501" s="10" t="n"/>
      <c r="Y501" s="10" t="n"/>
      <c r="Z501" s="10" t="n"/>
      <c r="AA501" s="10" t="n"/>
      <c r="AB501" s="10" t="n"/>
      <c r="AC501" s="10" t="n"/>
      <c r="AD501" s="10" t="n"/>
      <c r="AE501" s="10" t="n"/>
      <c r="AF501" s="10" t="n"/>
      <c r="AG501" s="10" t="n"/>
      <c r="AH501" s="10" t="n"/>
      <c r="AI501" s="10" t="n"/>
    </row>
    <row r="502" ht="15.75" customHeight="1" s="120">
      <c r="A502" s="10" t="n"/>
      <c r="B502" s="10" t="n"/>
      <c r="C502" s="10" t="n"/>
      <c r="D502" s="10" t="n"/>
      <c r="E502" s="10" t="n"/>
      <c r="F502" s="10" t="n"/>
      <c r="G502" s="10" t="n"/>
      <c r="H502" s="10" t="n"/>
      <c r="I502" s="10" t="n"/>
      <c r="J502" s="10" t="n"/>
      <c r="K502" s="10" t="n"/>
      <c r="L502" s="10" t="n"/>
      <c r="M502" s="10" t="n"/>
      <c r="N502" s="10" t="n"/>
      <c r="O502" s="10" t="n"/>
      <c r="P502" s="10" t="n"/>
      <c r="Q502" s="10" t="n"/>
      <c r="R502" s="10" t="n"/>
      <c r="S502" s="10" t="n"/>
      <c r="T502" s="10" t="n"/>
      <c r="U502" s="10" t="n"/>
      <c r="V502" s="10" t="n"/>
      <c r="W502" s="10" t="n"/>
      <c r="X502" s="10" t="n"/>
      <c r="Y502" s="10" t="n"/>
      <c r="Z502" s="10" t="n"/>
      <c r="AA502" s="10" t="n"/>
      <c r="AB502" s="10" t="n"/>
      <c r="AC502" s="10" t="n"/>
      <c r="AD502" s="10" t="n"/>
      <c r="AE502" s="10" t="n"/>
      <c r="AF502" s="10" t="n"/>
      <c r="AG502" s="10" t="n"/>
      <c r="AH502" s="10" t="n"/>
      <c r="AI502" s="10" t="n"/>
    </row>
    <row r="503" ht="15.75" customHeight="1" s="120">
      <c r="A503" s="10" t="n"/>
      <c r="B503" s="10" t="n"/>
      <c r="C503" s="10" t="n"/>
      <c r="D503" s="10" t="n"/>
      <c r="E503" s="10" t="n"/>
      <c r="F503" s="10" t="n"/>
      <c r="G503" s="10" t="n"/>
      <c r="H503" s="10" t="n"/>
      <c r="I503" s="10" t="n"/>
      <c r="J503" s="10" t="n"/>
      <c r="K503" s="10" t="n"/>
      <c r="L503" s="10" t="n"/>
      <c r="M503" s="10" t="n"/>
      <c r="N503" s="10" t="n"/>
      <c r="O503" s="10" t="n"/>
      <c r="P503" s="10" t="n"/>
      <c r="Q503" s="10" t="n"/>
      <c r="R503" s="10" t="n"/>
      <c r="S503" s="10" t="n"/>
      <c r="T503" s="10" t="n"/>
      <c r="U503" s="10" t="n"/>
      <c r="V503" s="10" t="n"/>
      <c r="W503" s="10" t="n"/>
      <c r="X503" s="10" t="n"/>
      <c r="Y503" s="10" t="n"/>
      <c r="Z503" s="10" t="n"/>
      <c r="AA503" s="10" t="n"/>
      <c r="AB503" s="10" t="n"/>
      <c r="AC503" s="10" t="n"/>
      <c r="AD503" s="10" t="n"/>
      <c r="AE503" s="10" t="n"/>
      <c r="AF503" s="10" t="n"/>
      <c r="AG503" s="10" t="n"/>
      <c r="AH503" s="10" t="n"/>
      <c r="AI503" s="10" t="n"/>
    </row>
    <row r="504" ht="15.75" customHeight="1" s="120">
      <c r="A504" s="10" t="n"/>
      <c r="B504" s="10" t="n"/>
      <c r="C504" s="10" t="n"/>
      <c r="D504" s="10" t="n"/>
      <c r="E504" s="10" t="n"/>
      <c r="F504" s="10" t="n"/>
      <c r="G504" s="10" t="n"/>
      <c r="H504" s="10" t="n"/>
      <c r="I504" s="10" t="n"/>
      <c r="J504" s="10" t="n"/>
      <c r="K504" s="10" t="n"/>
      <c r="L504" s="10" t="n"/>
      <c r="M504" s="10" t="n"/>
      <c r="N504" s="10" t="n"/>
      <c r="O504" s="10" t="n"/>
      <c r="P504" s="10" t="n"/>
      <c r="Q504" s="10" t="n"/>
      <c r="R504" s="10" t="n"/>
      <c r="S504" s="10" t="n"/>
      <c r="T504" s="10" t="n"/>
      <c r="U504" s="10" t="n"/>
      <c r="V504" s="10" t="n"/>
      <c r="W504" s="10" t="n"/>
      <c r="X504" s="10" t="n"/>
      <c r="Y504" s="10" t="n"/>
      <c r="Z504" s="10" t="n"/>
      <c r="AA504" s="10" t="n"/>
      <c r="AB504" s="10" t="n"/>
      <c r="AC504" s="10" t="n"/>
      <c r="AD504" s="10" t="n"/>
      <c r="AE504" s="10" t="n"/>
      <c r="AF504" s="10" t="n"/>
      <c r="AG504" s="10" t="n"/>
      <c r="AH504" s="10" t="n"/>
      <c r="AI504" s="10" t="n"/>
    </row>
    <row r="505" ht="15.75" customHeight="1" s="120">
      <c r="A505" s="10" t="n"/>
      <c r="B505" s="10" t="n"/>
      <c r="C505" s="10" t="n"/>
      <c r="D505" s="10" t="n"/>
      <c r="E505" s="10" t="n"/>
      <c r="F505" s="10" t="n"/>
      <c r="G505" s="10" t="n"/>
      <c r="H505" s="10" t="n"/>
      <c r="I505" s="10" t="n"/>
      <c r="J505" s="10" t="n"/>
      <c r="K505" s="10" t="n"/>
      <c r="L505" s="10" t="n"/>
      <c r="M505" s="10" t="n"/>
      <c r="N505" s="10" t="n"/>
      <c r="O505" s="10" t="n"/>
      <c r="P505" s="10" t="n"/>
      <c r="Q505" s="10" t="n"/>
      <c r="R505" s="10" t="n"/>
      <c r="S505" s="10" t="n"/>
      <c r="T505" s="10" t="n"/>
      <c r="U505" s="10" t="n"/>
      <c r="V505" s="10" t="n"/>
      <c r="W505" s="10" t="n"/>
      <c r="X505" s="10" t="n"/>
      <c r="Y505" s="10" t="n"/>
      <c r="Z505" s="10" t="n"/>
      <c r="AA505" s="10" t="n"/>
      <c r="AB505" s="10" t="n"/>
      <c r="AC505" s="10" t="n"/>
      <c r="AD505" s="10" t="n"/>
      <c r="AE505" s="10" t="n"/>
      <c r="AF505" s="10" t="n"/>
      <c r="AG505" s="10" t="n"/>
      <c r="AH505" s="10" t="n"/>
      <c r="AI505" s="10" t="n"/>
    </row>
    <row r="506" ht="15.75" customHeight="1" s="120">
      <c r="A506" s="10" t="n"/>
      <c r="B506" s="10" t="n"/>
      <c r="C506" s="10" t="n"/>
      <c r="D506" s="10" t="n"/>
      <c r="E506" s="10" t="n"/>
      <c r="F506" s="10" t="n"/>
      <c r="G506" s="10" t="n"/>
      <c r="H506" s="10" t="n"/>
      <c r="I506" s="10" t="n"/>
      <c r="J506" s="10" t="n"/>
      <c r="K506" s="10" t="n"/>
      <c r="L506" s="10" t="n"/>
      <c r="M506" s="10" t="n"/>
      <c r="N506" s="10" t="n"/>
      <c r="O506" s="10" t="n"/>
      <c r="P506" s="10" t="n"/>
      <c r="Q506" s="10" t="n"/>
      <c r="R506" s="10" t="n"/>
      <c r="S506" s="10" t="n"/>
      <c r="T506" s="10" t="n"/>
      <c r="U506" s="10" t="n"/>
      <c r="V506" s="10" t="n"/>
      <c r="W506" s="10" t="n"/>
      <c r="X506" s="10" t="n"/>
      <c r="Y506" s="10" t="n"/>
      <c r="Z506" s="10" t="n"/>
      <c r="AA506" s="10" t="n"/>
      <c r="AB506" s="10" t="n"/>
      <c r="AC506" s="10" t="n"/>
      <c r="AD506" s="10" t="n"/>
      <c r="AE506" s="10" t="n"/>
      <c r="AF506" s="10" t="n"/>
      <c r="AG506" s="10" t="n"/>
      <c r="AH506" s="10" t="n"/>
      <c r="AI506" s="10" t="n"/>
    </row>
    <row r="507" ht="15.75" customHeight="1" s="120">
      <c r="A507" s="10" t="n"/>
      <c r="B507" s="10" t="n"/>
      <c r="C507" s="10" t="n"/>
      <c r="D507" s="10" t="n"/>
      <c r="E507" s="10" t="n"/>
      <c r="F507" s="10" t="n"/>
      <c r="G507" s="10" t="n"/>
      <c r="H507" s="10" t="n"/>
      <c r="I507" s="10" t="n"/>
      <c r="J507" s="10" t="n"/>
      <c r="K507" s="10" t="n"/>
      <c r="L507" s="10" t="n"/>
      <c r="M507" s="10" t="n"/>
      <c r="N507" s="10" t="n"/>
      <c r="O507" s="10" t="n"/>
      <c r="P507" s="10" t="n"/>
      <c r="Q507" s="10" t="n"/>
      <c r="R507" s="10" t="n"/>
      <c r="S507" s="10" t="n"/>
      <c r="T507" s="10" t="n"/>
      <c r="U507" s="10" t="n"/>
      <c r="V507" s="10" t="n"/>
      <c r="W507" s="10" t="n"/>
      <c r="X507" s="10" t="n"/>
      <c r="Y507" s="10" t="n"/>
      <c r="Z507" s="10" t="n"/>
      <c r="AA507" s="10" t="n"/>
      <c r="AB507" s="10" t="n"/>
      <c r="AC507" s="10" t="n"/>
      <c r="AD507" s="10" t="n"/>
      <c r="AE507" s="10" t="n"/>
      <c r="AF507" s="10" t="n"/>
      <c r="AG507" s="10" t="n"/>
      <c r="AH507" s="10" t="n"/>
      <c r="AI507" s="10" t="n"/>
    </row>
    <row r="508" ht="15.75" customHeight="1" s="120">
      <c r="A508" s="10" t="n"/>
      <c r="B508" s="10" t="n"/>
      <c r="C508" s="10" t="n"/>
      <c r="D508" s="10" t="n"/>
      <c r="E508" s="10" t="n"/>
      <c r="F508" s="10" t="n"/>
      <c r="G508" s="10" t="n"/>
      <c r="H508" s="10" t="n"/>
      <c r="I508" s="10" t="n"/>
      <c r="J508" s="10" t="n"/>
      <c r="K508" s="10" t="n"/>
      <c r="L508" s="10" t="n"/>
      <c r="M508" s="10" t="n"/>
      <c r="N508" s="10" t="n"/>
      <c r="O508" s="10" t="n"/>
      <c r="P508" s="10" t="n"/>
      <c r="Q508" s="10" t="n"/>
      <c r="R508" s="10" t="n"/>
      <c r="S508" s="10" t="n"/>
      <c r="T508" s="10" t="n"/>
      <c r="U508" s="10" t="n"/>
      <c r="V508" s="10" t="n"/>
      <c r="W508" s="10" t="n"/>
      <c r="X508" s="10" t="n"/>
      <c r="Y508" s="10" t="n"/>
      <c r="Z508" s="10" t="n"/>
      <c r="AA508" s="10" t="n"/>
      <c r="AB508" s="10" t="n"/>
      <c r="AC508" s="10" t="n"/>
      <c r="AD508" s="10" t="n"/>
      <c r="AE508" s="10" t="n"/>
      <c r="AF508" s="10" t="n"/>
      <c r="AG508" s="10" t="n"/>
      <c r="AH508" s="10" t="n"/>
      <c r="AI508" s="10" t="n"/>
    </row>
    <row r="509" ht="15.75" customHeight="1" s="120">
      <c r="A509" s="10" t="n"/>
      <c r="B509" s="10" t="n"/>
      <c r="C509" s="10" t="n"/>
      <c r="D509" s="10" t="n"/>
      <c r="E509" s="10" t="n"/>
      <c r="F509" s="10" t="n"/>
      <c r="G509" s="10" t="n"/>
      <c r="H509" s="10" t="n"/>
      <c r="I509" s="10" t="n"/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0" t="n"/>
      <c r="X509" s="10" t="n"/>
      <c r="Y509" s="10" t="n"/>
      <c r="Z509" s="10" t="n"/>
      <c r="AA509" s="10" t="n"/>
      <c r="AB509" s="10" t="n"/>
      <c r="AC509" s="10" t="n"/>
      <c r="AD509" s="10" t="n"/>
      <c r="AE509" s="10" t="n"/>
      <c r="AF509" s="10" t="n"/>
      <c r="AG509" s="10" t="n"/>
      <c r="AH509" s="10" t="n"/>
      <c r="AI509" s="10" t="n"/>
    </row>
    <row r="510" ht="15.75" customHeight="1" s="120">
      <c r="A510" s="10" t="n"/>
      <c r="B510" s="10" t="n"/>
      <c r="C510" s="10" t="n"/>
      <c r="D510" s="10" t="n"/>
      <c r="E510" s="10" t="n"/>
      <c r="F510" s="10" t="n"/>
      <c r="G510" s="10" t="n"/>
      <c r="H510" s="10" t="n"/>
      <c r="I510" s="10" t="n"/>
      <c r="J510" s="10" t="n"/>
      <c r="K510" s="10" t="n"/>
      <c r="L510" s="10" t="n"/>
      <c r="M510" s="10" t="n"/>
      <c r="N510" s="10" t="n"/>
      <c r="O510" s="10" t="n"/>
      <c r="P510" s="10" t="n"/>
      <c r="Q510" s="10" t="n"/>
      <c r="R510" s="10" t="n"/>
      <c r="S510" s="10" t="n"/>
      <c r="T510" s="10" t="n"/>
      <c r="U510" s="10" t="n"/>
      <c r="V510" s="10" t="n"/>
      <c r="W510" s="10" t="n"/>
      <c r="X510" s="10" t="n"/>
      <c r="Y510" s="10" t="n"/>
      <c r="Z510" s="10" t="n"/>
      <c r="AA510" s="10" t="n"/>
      <c r="AB510" s="10" t="n"/>
      <c r="AC510" s="10" t="n"/>
      <c r="AD510" s="10" t="n"/>
      <c r="AE510" s="10" t="n"/>
      <c r="AF510" s="10" t="n"/>
      <c r="AG510" s="10" t="n"/>
      <c r="AH510" s="10" t="n"/>
      <c r="AI510" s="10" t="n"/>
    </row>
    <row r="511" ht="15.75" customHeight="1" s="120">
      <c r="A511" s="10" t="n"/>
      <c r="B511" s="10" t="n"/>
      <c r="C511" s="10" t="n"/>
      <c r="D511" s="10" t="n"/>
      <c r="E511" s="10" t="n"/>
      <c r="F511" s="10" t="n"/>
      <c r="G511" s="10" t="n"/>
      <c r="H511" s="10" t="n"/>
      <c r="I511" s="10" t="n"/>
      <c r="J511" s="10" t="n"/>
      <c r="K511" s="10" t="n"/>
      <c r="L511" s="10" t="n"/>
      <c r="M511" s="10" t="n"/>
      <c r="N511" s="10" t="n"/>
      <c r="O511" s="10" t="n"/>
      <c r="P511" s="10" t="n"/>
      <c r="Q511" s="10" t="n"/>
      <c r="R511" s="10" t="n"/>
      <c r="S511" s="10" t="n"/>
      <c r="T511" s="10" t="n"/>
      <c r="U511" s="10" t="n"/>
      <c r="V511" s="10" t="n"/>
      <c r="W511" s="10" t="n"/>
      <c r="X511" s="10" t="n"/>
      <c r="Y511" s="10" t="n"/>
      <c r="Z511" s="10" t="n"/>
      <c r="AA511" s="10" t="n"/>
      <c r="AB511" s="10" t="n"/>
      <c r="AC511" s="10" t="n"/>
      <c r="AD511" s="10" t="n"/>
      <c r="AE511" s="10" t="n"/>
      <c r="AF511" s="10" t="n"/>
      <c r="AG511" s="10" t="n"/>
      <c r="AH511" s="10" t="n"/>
      <c r="AI511" s="10" t="n"/>
    </row>
    <row r="512" ht="15.75" customHeight="1" s="120">
      <c r="A512" s="10" t="n"/>
      <c r="B512" s="10" t="n"/>
      <c r="C512" s="10" t="n"/>
      <c r="D512" s="10" t="n"/>
      <c r="E512" s="10" t="n"/>
      <c r="F512" s="10" t="n"/>
      <c r="G512" s="10" t="n"/>
      <c r="H512" s="10" t="n"/>
      <c r="I512" s="10" t="n"/>
      <c r="J512" s="10" t="n"/>
      <c r="K512" s="10" t="n"/>
      <c r="L512" s="10" t="n"/>
      <c r="M512" s="10" t="n"/>
      <c r="N512" s="10" t="n"/>
      <c r="O512" s="10" t="n"/>
      <c r="P512" s="10" t="n"/>
      <c r="Q512" s="10" t="n"/>
      <c r="R512" s="10" t="n"/>
      <c r="S512" s="10" t="n"/>
      <c r="T512" s="10" t="n"/>
      <c r="U512" s="10" t="n"/>
      <c r="V512" s="10" t="n"/>
      <c r="W512" s="10" t="n"/>
      <c r="X512" s="10" t="n"/>
      <c r="Y512" s="10" t="n"/>
      <c r="Z512" s="10" t="n"/>
      <c r="AA512" s="10" t="n"/>
      <c r="AB512" s="10" t="n"/>
      <c r="AC512" s="10" t="n"/>
      <c r="AD512" s="10" t="n"/>
      <c r="AE512" s="10" t="n"/>
      <c r="AF512" s="10" t="n"/>
      <c r="AG512" s="10" t="n"/>
      <c r="AH512" s="10" t="n"/>
      <c r="AI512" s="10" t="n"/>
    </row>
    <row r="513" ht="15.75" customHeight="1" s="120">
      <c r="A513" s="10" t="n"/>
      <c r="B513" s="10" t="n"/>
      <c r="C513" s="10" t="n"/>
      <c r="D513" s="10" t="n"/>
      <c r="E513" s="10" t="n"/>
      <c r="F513" s="10" t="n"/>
      <c r="G513" s="10" t="n"/>
      <c r="H513" s="10" t="n"/>
      <c r="I513" s="10" t="n"/>
      <c r="J513" s="10" t="n"/>
      <c r="K513" s="10" t="n"/>
      <c r="L513" s="10" t="n"/>
      <c r="M513" s="10" t="n"/>
      <c r="N513" s="10" t="n"/>
      <c r="O513" s="10" t="n"/>
      <c r="P513" s="10" t="n"/>
      <c r="Q513" s="10" t="n"/>
      <c r="R513" s="10" t="n"/>
      <c r="S513" s="10" t="n"/>
      <c r="T513" s="10" t="n"/>
      <c r="U513" s="10" t="n"/>
      <c r="V513" s="10" t="n"/>
      <c r="W513" s="10" t="n"/>
      <c r="X513" s="10" t="n"/>
      <c r="Y513" s="10" t="n"/>
      <c r="Z513" s="10" t="n"/>
      <c r="AA513" s="10" t="n"/>
      <c r="AB513" s="10" t="n"/>
      <c r="AC513" s="10" t="n"/>
      <c r="AD513" s="10" t="n"/>
      <c r="AE513" s="10" t="n"/>
      <c r="AF513" s="10" t="n"/>
      <c r="AG513" s="10" t="n"/>
      <c r="AH513" s="10" t="n"/>
      <c r="AI513" s="10" t="n"/>
    </row>
    <row r="514" ht="15.75" customHeight="1" s="120">
      <c r="A514" s="10" t="n"/>
      <c r="B514" s="10" t="n"/>
      <c r="C514" s="10" t="n"/>
      <c r="D514" s="10" t="n"/>
      <c r="E514" s="10" t="n"/>
      <c r="F514" s="10" t="n"/>
      <c r="G514" s="10" t="n"/>
      <c r="H514" s="10" t="n"/>
      <c r="I514" s="10" t="n"/>
      <c r="J514" s="10" t="n"/>
      <c r="K514" s="10" t="n"/>
      <c r="L514" s="10" t="n"/>
      <c r="M514" s="10" t="n"/>
      <c r="N514" s="10" t="n"/>
      <c r="O514" s="10" t="n"/>
      <c r="P514" s="10" t="n"/>
      <c r="Q514" s="10" t="n"/>
      <c r="R514" s="10" t="n"/>
      <c r="S514" s="10" t="n"/>
      <c r="T514" s="10" t="n"/>
      <c r="U514" s="10" t="n"/>
      <c r="V514" s="10" t="n"/>
      <c r="W514" s="10" t="n"/>
      <c r="X514" s="10" t="n"/>
      <c r="Y514" s="10" t="n"/>
      <c r="Z514" s="10" t="n"/>
      <c r="AA514" s="10" t="n"/>
      <c r="AB514" s="10" t="n"/>
      <c r="AC514" s="10" t="n"/>
      <c r="AD514" s="10" t="n"/>
      <c r="AE514" s="10" t="n"/>
      <c r="AF514" s="10" t="n"/>
      <c r="AG514" s="10" t="n"/>
      <c r="AH514" s="10" t="n"/>
      <c r="AI514" s="10" t="n"/>
    </row>
    <row r="515" ht="15.75" customHeight="1" s="120">
      <c r="A515" s="10" t="n"/>
      <c r="B515" s="10" t="n"/>
      <c r="C515" s="10" t="n"/>
      <c r="D515" s="10" t="n"/>
      <c r="E515" s="10" t="n"/>
      <c r="F515" s="10" t="n"/>
      <c r="G515" s="10" t="n"/>
      <c r="H515" s="10" t="n"/>
      <c r="I515" s="10" t="n"/>
      <c r="J515" s="10" t="n"/>
      <c r="K515" s="10" t="n"/>
      <c r="L515" s="10" t="n"/>
      <c r="M515" s="10" t="n"/>
      <c r="N515" s="10" t="n"/>
      <c r="O515" s="10" t="n"/>
      <c r="P515" s="10" t="n"/>
      <c r="Q515" s="10" t="n"/>
      <c r="R515" s="10" t="n"/>
      <c r="S515" s="10" t="n"/>
      <c r="T515" s="10" t="n"/>
      <c r="U515" s="10" t="n"/>
      <c r="V515" s="10" t="n"/>
      <c r="W515" s="10" t="n"/>
      <c r="X515" s="10" t="n"/>
      <c r="Y515" s="10" t="n"/>
      <c r="Z515" s="10" t="n"/>
      <c r="AA515" s="10" t="n"/>
      <c r="AB515" s="10" t="n"/>
      <c r="AC515" s="10" t="n"/>
      <c r="AD515" s="10" t="n"/>
      <c r="AE515" s="10" t="n"/>
      <c r="AF515" s="10" t="n"/>
      <c r="AG515" s="10" t="n"/>
      <c r="AH515" s="10" t="n"/>
      <c r="AI515" s="10" t="n"/>
    </row>
    <row r="516" ht="15.75" customHeight="1" s="120">
      <c r="A516" s="10" t="n"/>
      <c r="B516" s="10" t="n"/>
      <c r="C516" s="10" t="n"/>
      <c r="D516" s="10" t="n"/>
      <c r="E516" s="10" t="n"/>
      <c r="F516" s="10" t="n"/>
      <c r="G516" s="10" t="n"/>
      <c r="H516" s="10" t="n"/>
      <c r="I516" s="10" t="n"/>
      <c r="J516" s="10" t="n"/>
      <c r="K516" s="10" t="n"/>
      <c r="L516" s="10" t="n"/>
      <c r="M516" s="10" t="n"/>
      <c r="N516" s="10" t="n"/>
      <c r="O516" s="10" t="n"/>
      <c r="P516" s="10" t="n"/>
      <c r="Q516" s="10" t="n"/>
      <c r="R516" s="10" t="n"/>
      <c r="S516" s="10" t="n"/>
      <c r="T516" s="10" t="n"/>
      <c r="U516" s="10" t="n"/>
      <c r="V516" s="10" t="n"/>
      <c r="W516" s="10" t="n"/>
      <c r="X516" s="10" t="n"/>
      <c r="Y516" s="10" t="n"/>
      <c r="Z516" s="10" t="n"/>
      <c r="AA516" s="10" t="n"/>
      <c r="AB516" s="10" t="n"/>
      <c r="AC516" s="10" t="n"/>
      <c r="AD516" s="10" t="n"/>
      <c r="AE516" s="10" t="n"/>
      <c r="AF516" s="10" t="n"/>
      <c r="AG516" s="10" t="n"/>
      <c r="AH516" s="10" t="n"/>
      <c r="AI516" s="10" t="n"/>
    </row>
    <row r="517" ht="15.75" customHeight="1" s="120">
      <c r="A517" s="10" t="n"/>
      <c r="B517" s="10" t="n"/>
      <c r="C517" s="10" t="n"/>
      <c r="D517" s="10" t="n"/>
      <c r="E517" s="10" t="n"/>
      <c r="F517" s="10" t="n"/>
      <c r="G517" s="10" t="n"/>
      <c r="H517" s="10" t="n"/>
      <c r="I517" s="10" t="n"/>
      <c r="J517" s="10" t="n"/>
      <c r="K517" s="10" t="n"/>
      <c r="L517" s="10" t="n"/>
      <c r="M517" s="10" t="n"/>
      <c r="N517" s="10" t="n"/>
      <c r="O517" s="10" t="n"/>
      <c r="P517" s="10" t="n"/>
      <c r="Q517" s="10" t="n"/>
      <c r="R517" s="10" t="n"/>
      <c r="S517" s="10" t="n"/>
      <c r="T517" s="10" t="n"/>
      <c r="U517" s="10" t="n"/>
      <c r="V517" s="10" t="n"/>
      <c r="W517" s="10" t="n"/>
      <c r="X517" s="10" t="n"/>
      <c r="Y517" s="10" t="n"/>
      <c r="Z517" s="10" t="n"/>
      <c r="AA517" s="10" t="n"/>
      <c r="AB517" s="10" t="n"/>
      <c r="AC517" s="10" t="n"/>
      <c r="AD517" s="10" t="n"/>
      <c r="AE517" s="10" t="n"/>
      <c r="AF517" s="10" t="n"/>
      <c r="AG517" s="10" t="n"/>
      <c r="AH517" s="10" t="n"/>
      <c r="AI517" s="10" t="n"/>
    </row>
    <row r="518" ht="15.75" customHeight="1" s="120">
      <c r="A518" s="10" t="n"/>
      <c r="B518" s="10" t="n"/>
      <c r="C518" s="10" t="n"/>
      <c r="D518" s="10" t="n"/>
      <c r="E518" s="10" t="n"/>
      <c r="F518" s="10" t="n"/>
      <c r="G518" s="10" t="n"/>
      <c r="H518" s="10" t="n"/>
      <c r="I518" s="10" t="n"/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0" t="n"/>
      <c r="X518" s="10" t="n"/>
      <c r="Y518" s="10" t="n"/>
      <c r="Z518" s="10" t="n"/>
      <c r="AA518" s="10" t="n"/>
      <c r="AB518" s="10" t="n"/>
      <c r="AC518" s="10" t="n"/>
      <c r="AD518" s="10" t="n"/>
      <c r="AE518" s="10" t="n"/>
      <c r="AF518" s="10" t="n"/>
      <c r="AG518" s="10" t="n"/>
      <c r="AH518" s="10" t="n"/>
      <c r="AI518" s="10" t="n"/>
    </row>
    <row r="519" ht="15.75" customHeight="1" s="120">
      <c r="A519" s="10" t="n"/>
      <c r="B519" s="10" t="n"/>
      <c r="C519" s="10" t="n"/>
      <c r="D519" s="10" t="n"/>
      <c r="E519" s="10" t="n"/>
      <c r="F519" s="10" t="n"/>
      <c r="G519" s="10" t="n"/>
      <c r="H519" s="10" t="n"/>
      <c r="I519" s="10" t="n"/>
      <c r="J519" s="10" t="n"/>
      <c r="K519" s="10" t="n"/>
      <c r="L519" s="10" t="n"/>
      <c r="M519" s="10" t="n"/>
      <c r="N519" s="10" t="n"/>
      <c r="O519" s="10" t="n"/>
      <c r="P519" s="10" t="n"/>
      <c r="Q519" s="10" t="n"/>
      <c r="R519" s="10" t="n"/>
      <c r="S519" s="10" t="n"/>
      <c r="T519" s="10" t="n"/>
      <c r="U519" s="10" t="n"/>
      <c r="V519" s="10" t="n"/>
      <c r="W519" s="10" t="n"/>
      <c r="X519" s="10" t="n"/>
      <c r="Y519" s="10" t="n"/>
      <c r="Z519" s="10" t="n"/>
      <c r="AA519" s="10" t="n"/>
      <c r="AB519" s="10" t="n"/>
      <c r="AC519" s="10" t="n"/>
      <c r="AD519" s="10" t="n"/>
      <c r="AE519" s="10" t="n"/>
      <c r="AF519" s="10" t="n"/>
      <c r="AG519" s="10" t="n"/>
      <c r="AH519" s="10" t="n"/>
      <c r="AI519" s="10" t="n"/>
    </row>
    <row r="520" ht="15.75" customHeight="1" s="120">
      <c r="A520" s="10" t="n"/>
      <c r="B520" s="10" t="n"/>
      <c r="C520" s="10" t="n"/>
      <c r="D520" s="10" t="n"/>
      <c r="E520" s="10" t="n"/>
      <c r="F520" s="10" t="n"/>
      <c r="G520" s="10" t="n"/>
      <c r="H520" s="10" t="n"/>
      <c r="I520" s="10" t="n"/>
      <c r="J520" s="10" t="n"/>
      <c r="K520" s="10" t="n"/>
      <c r="L520" s="10" t="n"/>
      <c r="M520" s="10" t="n"/>
      <c r="N520" s="10" t="n"/>
      <c r="O520" s="10" t="n"/>
      <c r="P520" s="10" t="n"/>
      <c r="Q520" s="10" t="n"/>
      <c r="R520" s="10" t="n"/>
      <c r="S520" s="10" t="n"/>
      <c r="T520" s="10" t="n"/>
      <c r="U520" s="10" t="n"/>
      <c r="V520" s="10" t="n"/>
      <c r="W520" s="10" t="n"/>
      <c r="X520" s="10" t="n"/>
      <c r="Y520" s="10" t="n"/>
      <c r="Z520" s="10" t="n"/>
      <c r="AA520" s="10" t="n"/>
      <c r="AB520" s="10" t="n"/>
      <c r="AC520" s="10" t="n"/>
      <c r="AD520" s="10" t="n"/>
      <c r="AE520" s="10" t="n"/>
      <c r="AF520" s="10" t="n"/>
      <c r="AG520" s="10" t="n"/>
      <c r="AH520" s="10" t="n"/>
      <c r="AI520" s="10" t="n"/>
    </row>
    <row r="521" ht="15.75" customHeight="1" s="120">
      <c r="A521" s="10" t="n"/>
      <c r="B521" s="10" t="n"/>
      <c r="C521" s="10" t="n"/>
      <c r="D521" s="10" t="n"/>
      <c r="E521" s="10" t="n"/>
      <c r="F521" s="10" t="n"/>
      <c r="G521" s="10" t="n"/>
      <c r="H521" s="10" t="n"/>
      <c r="I521" s="10" t="n"/>
      <c r="J521" s="10" t="n"/>
      <c r="K521" s="10" t="n"/>
      <c r="L521" s="10" t="n"/>
      <c r="M521" s="10" t="n"/>
      <c r="N521" s="10" t="n"/>
      <c r="O521" s="10" t="n"/>
      <c r="P521" s="10" t="n"/>
      <c r="Q521" s="10" t="n"/>
      <c r="R521" s="10" t="n"/>
      <c r="S521" s="10" t="n"/>
      <c r="T521" s="10" t="n"/>
      <c r="U521" s="10" t="n"/>
      <c r="V521" s="10" t="n"/>
      <c r="W521" s="10" t="n"/>
      <c r="X521" s="10" t="n"/>
      <c r="Y521" s="10" t="n"/>
      <c r="Z521" s="10" t="n"/>
      <c r="AA521" s="10" t="n"/>
      <c r="AB521" s="10" t="n"/>
      <c r="AC521" s="10" t="n"/>
      <c r="AD521" s="10" t="n"/>
      <c r="AE521" s="10" t="n"/>
      <c r="AF521" s="10" t="n"/>
      <c r="AG521" s="10" t="n"/>
      <c r="AH521" s="10" t="n"/>
      <c r="AI521" s="10" t="n"/>
    </row>
    <row r="522" ht="15.75" customHeight="1" s="120">
      <c r="A522" s="10" t="n"/>
      <c r="B522" s="10" t="n"/>
      <c r="C522" s="10" t="n"/>
      <c r="D522" s="10" t="n"/>
      <c r="E522" s="10" t="n"/>
      <c r="F522" s="10" t="n"/>
      <c r="G522" s="10" t="n"/>
      <c r="H522" s="10" t="n"/>
      <c r="I522" s="10" t="n"/>
      <c r="J522" s="10" t="n"/>
      <c r="K522" s="10" t="n"/>
      <c r="L522" s="10" t="n"/>
      <c r="M522" s="10" t="n"/>
      <c r="N522" s="10" t="n"/>
      <c r="O522" s="10" t="n"/>
      <c r="P522" s="10" t="n"/>
      <c r="Q522" s="10" t="n"/>
      <c r="R522" s="10" t="n"/>
      <c r="S522" s="10" t="n"/>
      <c r="T522" s="10" t="n"/>
      <c r="U522" s="10" t="n"/>
      <c r="V522" s="10" t="n"/>
      <c r="W522" s="10" t="n"/>
      <c r="X522" s="10" t="n"/>
      <c r="Y522" s="10" t="n"/>
      <c r="Z522" s="10" t="n"/>
      <c r="AA522" s="10" t="n"/>
      <c r="AB522" s="10" t="n"/>
      <c r="AC522" s="10" t="n"/>
      <c r="AD522" s="10" t="n"/>
      <c r="AE522" s="10" t="n"/>
      <c r="AF522" s="10" t="n"/>
      <c r="AG522" s="10" t="n"/>
      <c r="AH522" s="10" t="n"/>
      <c r="AI522" s="10" t="n"/>
    </row>
    <row r="523" ht="15.75" customHeight="1" s="120">
      <c r="A523" s="10" t="n"/>
      <c r="B523" s="10" t="n"/>
      <c r="C523" s="10" t="n"/>
      <c r="D523" s="10" t="n"/>
      <c r="E523" s="10" t="n"/>
      <c r="F523" s="10" t="n"/>
      <c r="G523" s="10" t="n"/>
      <c r="H523" s="10" t="n"/>
      <c r="I523" s="10" t="n"/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0" t="n"/>
      <c r="X523" s="10" t="n"/>
      <c r="Y523" s="10" t="n"/>
      <c r="Z523" s="10" t="n"/>
      <c r="AA523" s="10" t="n"/>
      <c r="AB523" s="10" t="n"/>
      <c r="AC523" s="10" t="n"/>
      <c r="AD523" s="10" t="n"/>
      <c r="AE523" s="10" t="n"/>
      <c r="AF523" s="10" t="n"/>
      <c r="AG523" s="10" t="n"/>
      <c r="AH523" s="10" t="n"/>
      <c r="AI523" s="10" t="n"/>
    </row>
    <row r="524" ht="15.75" customHeight="1" s="120">
      <c r="A524" s="10" t="n"/>
      <c r="B524" s="10" t="n"/>
      <c r="C524" s="10" t="n"/>
      <c r="D524" s="10" t="n"/>
      <c r="E524" s="10" t="n"/>
      <c r="F524" s="10" t="n"/>
      <c r="G524" s="10" t="n"/>
      <c r="H524" s="10" t="n"/>
      <c r="I524" s="10" t="n"/>
      <c r="J524" s="10" t="n"/>
      <c r="K524" s="10" t="n"/>
      <c r="L524" s="10" t="n"/>
      <c r="M524" s="10" t="n"/>
      <c r="N524" s="10" t="n"/>
      <c r="O524" s="10" t="n"/>
      <c r="P524" s="10" t="n"/>
      <c r="Q524" s="10" t="n"/>
      <c r="R524" s="10" t="n"/>
      <c r="S524" s="10" t="n"/>
      <c r="T524" s="10" t="n"/>
      <c r="U524" s="10" t="n"/>
      <c r="V524" s="10" t="n"/>
      <c r="W524" s="10" t="n"/>
      <c r="X524" s="10" t="n"/>
      <c r="Y524" s="10" t="n"/>
      <c r="Z524" s="10" t="n"/>
      <c r="AA524" s="10" t="n"/>
      <c r="AB524" s="10" t="n"/>
      <c r="AC524" s="10" t="n"/>
      <c r="AD524" s="10" t="n"/>
      <c r="AE524" s="10" t="n"/>
      <c r="AF524" s="10" t="n"/>
      <c r="AG524" s="10" t="n"/>
      <c r="AH524" s="10" t="n"/>
      <c r="AI524" s="10" t="n"/>
    </row>
    <row r="525" ht="15.75" customHeight="1" s="120">
      <c r="A525" s="10" t="n"/>
      <c r="B525" s="10" t="n"/>
      <c r="C525" s="10" t="n"/>
      <c r="D525" s="10" t="n"/>
      <c r="E525" s="10" t="n"/>
      <c r="F525" s="10" t="n"/>
      <c r="G525" s="10" t="n"/>
      <c r="H525" s="10" t="n"/>
      <c r="I525" s="10" t="n"/>
      <c r="J525" s="10" t="n"/>
      <c r="K525" s="10" t="n"/>
      <c r="L525" s="10" t="n"/>
      <c r="M525" s="10" t="n"/>
      <c r="N525" s="10" t="n"/>
      <c r="O525" s="10" t="n"/>
      <c r="P525" s="10" t="n"/>
      <c r="Q525" s="10" t="n"/>
      <c r="R525" s="10" t="n"/>
      <c r="S525" s="10" t="n"/>
      <c r="T525" s="10" t="n"/>
      <c r="U525" s="10" t="n"/>
      <c r="V525" s="10" t="n"/>
      <c r="W525" s="10" t="n"/>
      <c r="X525" s="10" t="n"/>
      <c r="Y525" s="10" t="n"/>
      <c r="Z525" s="10" t="n"/>
      <c r="AA525" s="10" t="n"/>
      <c r="AB525" s="10" t="n"/>
      <c r="AC525" s="10" t="n"/>
      <c r="AD525" s="10" t="n"/>
      <c r="AE525" s="10" t="n"/>
      <c r="AF525" s="10" t="n"/>
      <c r="AG525" s="10" t="n"/>
      <c r="AH525" s="10" t="n"/>
      <c r="AI525" s="10" t="n"/>
    </row>
    <row r="526" ht="15.75" customHeight="1" s="120">
      <c r="A526" s="10" t="n"/>
      <c r="B526" s="10" t="n"/>
      <c r="C526" s="10" t="n"/>
      <c r="D526" s="10" t="n"/>
      <c r="E526" s="10" t="n"/>
      <c r="F526" s="10" t="n"/>
      <c r="G526" s="10" t="n"/>
      <c r="H526" s="10" t="n"/>
      <c r="I526" s="10" t="n"/>
      <c r="J526" s="10" t="n"/>
      <c r="K526" s="10" t="n"/>
      <c r="L526" s="10" t="n"/>
      <c r="M526" s="10" t="n"/>
      <c r="N526" s="10" t="n"/>
      <c r="O526" s="10" t="n"/>
      <c r="P526" s="10" t="n"/>
      <c r="Q526" s="10" t="n"/>
      <c r="R526" s="10" t="n"/>
      <c r="S526" s="10" t="n"/>
      <c r="T526" s="10" t="n"/>
      <c r="U526" s="10" t="n"/>
      <c r="V526" s="10" t="n"/>
      <c r="W526" s="10" t="n"/>
      <c r="X526" s="10" t="n"/>
      <c r="Y526" s="10" t="n"/>
      <c r="Z526" s="10" t="n"/>
      <c r="AA526" s="10" t="n"/>
      <c r="AB526" s="10" t="n"/>
      <c r="AC526" s="10" t="n"/>
      <c r="AD526" s="10" t="n"/>
      <c r="AE526" s="10" t="n"/>
      <c r="AF526" s="10" t="n"/>
      <c r="AG526" s="10" t="n"/>
      <c r="AH526" s="10" t="n"/>
      <c r="AI526" s="10" t="n"/>
    </row>
    <row r="527" ht="15.75" customHeight="1" s="120">
      <c r="A527" s="10" t="n"/>
      <c r="B527" s="10" t="n"/>
      <c r="C527" s="10" t="n"/>
      <c r="D527" s="10" t="n"/>
      <c r="E527" s="10" t="n"/>
      <c r="F527" s="10" t="n"/>
      <c r="G527" s="10" t="n"/>
      <c r="H527" s="10" t="n"/>
      <c r="I527" s="10" t="n"/>
      <c r="J527" s="10" t="n"/>
      <c r="K527" s="10" t="n"/>
      <c r="L527" s="10" t="n"/>
      <c r="M527" s="10" t="n"/>
      <c r="N527" s="10" t="n"/>
      <c r="O527" s="10" t="n"/>
      <c r="P527" s="10" t="n"/>
      <c r="Q527" s="10" t="n"/>
      <c r="R527" s="10" t="n"/>
      <c r="S527" s="10" t="n"/>
      <c r="T527" s="10" t="n"/>
      <c r="U527" s="10" t="n"/>
      <c r="V527" s="10" t="n"/>
      <c r="W527" s="10" t="n"/>
      <c r="X527" s="10" t="n"/>
      <c r="Y527" s="10" t="n"/>
      <c r="Z527" s="10" t="n"/>
      <c r="AA527" s="10" t="n"/>
      <c r="AB527" s="10" t="n"/>
      <c r="AC527" s="10" t="n"/>
      <c r="AD527" s="10" t="n"/>
      <c r="AE527" s="10" t="n"/>
      <c r="AF527" s="10" t="n"/>
      <c r="AG527" s="10" t="n"/>
      <c r="AH527" s="10" t="n"/>
      <c r="AI527" s="10" t="n"/>
    </row>
    <row r="528" ht="15.75" customHeight="1" s="120">
      <c r="A528" s="10" t="n"/>
      <c r="B528" s="10" t="n"/>
      <c r="C528" s="10" t="n"/>
      <c r="D528" s="10" t="n"/>
      <c r="E528" s="10" t="n"/>
      <c r="F528" s="10" t="n"/>
      <c r="G528" s="10" t="n"/>
      <c r="H528" s="10" t="n"/>
      <c r="I528" s="10" t="n"/>
      <c r="J528" s="10" t="n"/>
      <c r="K528" s="10" t="n"/>
      <c r="L528" s="10" t="n"/>
      <c r="M528" s="10" t="n"/>
      <c r="N528" s="10" t="n"/>
      <c r="O528" s="10" t="n"/>
      <c r="P528" s="10" t="n"/>
      <c r="Q528" s="10" t="n"/>
      <c r="R528" s="10" t="n"/>
      <c r="S528" s="10" t="n"/>
      <c r="T528" s="10" t="n"/>
      <c r="U528" s="10" t="n"/>
      <c r="V528" s="10" t="n"/>
      <c r="W528" s="10" t="n"/>
      <c r="X528" s="10" t="n"/>
      <c r="Y528" s="10" t="n"/>
      <c r="Z528" s="10" t="n"/>
      <c r="AA528" s="10" t="n"/>
      <c r="AB528" s="10" t="n"/>
      <c r="AC528" s="10" t="n"/>
      <c r="AD528" s="10" t="n"/>
      <c r="AE528" s="10" t="n"/>
      <c r="AF528" s="10" t="n"/>
      <c r="AG528" s="10" t="n"/>
      <c r="AH528" s="10" t="n"/>
      <c r="AI528" s="10" t="n"/>
    </row>
    <row r="529" ht="15.75" customHeight="1" s="120">
      <c r="A529" s="10" t="n"/>
      <c r="B529" s="10" t="n"/>
      <c r="C529" s="10" t="n"/>
      <c r="D529" s="10" t="n"/>
      <c r="E529" s="10" t="n"/>
      <c r="F529" s="10" t="n"/>
      <c r="G529" s="10" t="n"/>
      <c r="H529" s="10" t="n"/>
      <c r="I529" s="10" t="n"/>
      <c r="J529" s="10" t="n"/>
      <c r="K529" s="10" t="n"/>
      <c r="L529" s="10" t="n"/>
      <c r="M529" s="10" t="n"/>
      <c r="N529" s="10" t="n"/>
      <c r="O529" s="10" t="n"/>
      <c r="P529" s="10" t="n"/>
      <c r="Q529" s="10" t="n"/>
      <c r="R529" s="10" t="n"/>
      <c r="S529" s="10" t="n"/>
      <c r="T529" s="10" t="n"/>
      <c r="U529" s="10" t="n"/>
      <c r="V529" s="10" t="n"/>
      <c r="W529" s="10" t="n"/>
      <c r="X529" s="10" t="n"/>
      <c r="Y529" s="10" t="n"/>
      <c r="Z529" s="10" t="n"/>
      <c r="AA529" s="10" t="n"/>
      <c r="AB529" s="10" t="n"/>
      <c r="AC529" s="10" t="n"/>
      <c r="AD529" s="10" t="n"/>
      <c r="AE529" s="10" t="n"/>
      <c r="AF529" s="10" t="n"/>
      <c r="AG529" s="10" t="n"/>
      <c r="AH529" s="10" t="n"/>
      <c r="AI529" s="10" t="n"/>
    </row>
    <row r="530" ht="15.75" customHeight="1" s="120">
      <c r="A530" s="10" t="n"/>
      <c r="B530" s="10" t="n"/>
      <c r="C530" s="10" t="n"/>
      <c r="D530" s="10" t="n"/>
      <c r="E530" s="10" t="n"/>
      <c r="F530" s="10" t="n"/>
      <c r="G530" s="10" t="n"/>
      <c r="H530" s="10" t="n"/>
      <c r="I530" s="10" t="n"/>
      <c r="J530" s="10" t="n"/>
      <c r="K530" s="10" t="n"/>
      <c r="L530" s="10" t="n"/>
      <c r="M530" s="10" t="n"/>
      <c r="N530" s="10" t="n"/>
      <c r="O530" s="10" t="n"/>
      <c r="P530" s="10" t="n"/>
      <c r="Q530" s="10" t="n"/>
      <c r="R530" s="10" t="n"/>
      <c r="S530" s="10" t="n"/>
      <c r="T530" s="10" t="n"/>
      <c r="U530" s="10" t="n"/>
      <c r="V530" s="10" t="n"/>
      <c r="W530" s="10" t="n"/>
      <c r="X530" s="10" t="n"/>
      <c r="Y530" s="10" t="n"/>
      <c r="Z530" s="10" t="n"/>
      <c r="AA530" s="10" t="n"/>
      <c r="AB530" s="10" t="n"/>
      <c r="AC530" s="10" t="n"/>
      <c r="AD530" s="10" t="n"/>
      <c r="AE530" s="10" t="n"/>
      <c r="AF530" s="10" t="n"/>
      <c r="AG530" s="10" t="n"/>
      <c r="AH530" s="10" t="n"/>
      <c r="AI530" s="10" t="n"/>
    </row>
    <row r="531" ht="15.75" customHeight="1" s="120">
      <c r="A531" s="10" t="n"/>
      <c r="B531" s="10" t="n"/>
      <c r="C531" s="10" t="n"/>
      <c r="D531" s="10" t="n"/>
      <c r="E531" s="10" t="n"/>
      <c r="F531" s="10" t="n"/>
      <c r="G531" s="10" t="n"/>
      <c r="H531" s="10" t="n"/>
      <c r="I531" s="10" t="n"/>
      <c r="J531" s="10" t="n"/>
      <c r="K531" s="10" t="n"/>
      <c r="L531" s="10" t="n"/>
      <c r="M531" s="10" t="n"/>
      <c r="N531" s="10" t="n"/>
      <c r="O531" s="10" t="n"/>
      <c r="P531" s="10" t="n"/>
      <c r="Q531" s="10" t="n"/>
      <c r="R531" s="10" t="n"/>
      <c r="S531" s="10" t="n"/>
      <c r="T531" s="10" t="n"/>
      <c r="U531" s="10" t="n"/>
      <c r="V531" s="10" t="n"/>
      <c r="W531" s="10" t="n"/>
      <c r="X531" s="10" t="n"/>
      <c r="Y531" s="10" t="n"/>
      <c r="Z531" s="10" t="n"/>
      <c r="AA531" s="10" t="n"/>
      <c r="AB531" s="10" t="n"/>
      <c r="AC531" s="10" t="n"/>
      <c r="AD531" s="10" t="n"/>
      <c r="AE531" s="10" t="n"/>
      <c r="AF531" s="10" t="n"/>
      <c r="AG531" s="10" t="n"/>
      <c r="AH531" s="10" t="n"/>
      <c r="AI531" s="10" t="n"/>
    </row>
    <row r="532" ht="15.75" customHeight="1" s="120">
      <c r="A532" s="10" t="n"/>
      <c r="B532" s="10" t="n"/>
      <c r="C532" s="10" t="n"/>
      <c r="D532" s="10" t="n"/>
      <c r="E532" s="10" t="n"/>
      <c r="F532" s="10" t="n"/>
      <c r="G532" s="10" t="n"/>
      <c r="H532" s="10" t="n"/>
      <c r="I532" s="10" t="n"/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0" t="n"/>
      <c r="X532" s="10" t="n"/>
      <c r="Y532" s="10" t="n"/>
      <c r="Z532" s="10" t="n"/>
      <c r="AA532" s="10" t="n"/>
      <c r="AB532" s="10" t="n"/>
      <c r="AC532" s="10" t="n"/>
      <c r="AD532" s="10" t="n"/>
      <c r="AE532" s="10" t="n"/>
      <c r="AF532" s="10" t="n"/>
      <c r="AG532" s="10" t="n"/>
      <c r="AH532" s="10" t="n"/>
      <c r="AI532" s="10" t="n"/>
    </row>
    <row r="533" ht="15.75" customHeight="1" s="120">
      <c r="A533" s="10" t="n"/>
      <c r="B533" s="10" t="n"/>
      <c r="C533" s="10" t="n"/>
      <c r="D533" s="10" t="n"/>
      <c r="E533" s="10" t="n"/>
      <c r="F533" s="10" t="n"/>
      <c r="G533" s="10" t="n"/>
      <c r="H533" s="10" t="n"/>
      <c r="I533" s="10" t="n"/>
      <c r="J533" s="10" t="n"/>
      <c r="K533" s="10" t="n"/>
      <c r="L533" s="10" t="n"/>
      <c r="M533" s="10" t="n"/>
      <c r="N533" s="10" t="n"/>
      <c r="O533" s="10" t="n"/>
      <c r="P533" s="10" t="n"/>
      <c r="Q533" s="10" t="n"/>
      <c r="R533" s="10" t="n"/>
      <c r="S533" s="10" t="n"/>
      <c r="T533" s="10" t="n"/>
      <c r="U533" s="10" t="n"/>
      <c r="V533" s="10" t="n"/>
      <c r="W533" s="10" t="n"/>
      <c r="X533" s="10" t="n"/>
      <c r="Y533" s="10" t="n"/>
      <c r="Z533" s="10" t="n"/>
      <c r="AA533" s="10" t="n"/>
      <c r="AB533" s="10" t="n"/>
      <c r="AC533" s="10" t="n"/>
      <c r="AD533" s="10" t="n"/>
      <c r="AE533" s="10" t="n"/>
      <c r="AF533" s="10" t="n"/>
      <c r="AG533" s="10" t="n"/>
      <c r="AH533" s="10" t="n"/>
      <c r="AI533" s="10" t="n"/>
    </row>
    <row r="534" ht="15.75" customHeight="1" s="120">
      <c r="A534" s="10" t="n"/>
      <c r="B534" s="10" t="n"/>
      <c r="C534" s="10" t="n"/>
      <c r="D534" s="10" t="n"/>
      <c r="E534" s="10" t="n"/>
      <c r="F534" s="10" t="n"/>
      <c r="G534" s="10" t="n"/>
      <c r="H534" s="10" t="n"/>
      <c r="I534" s="10" t="n"/>
      <c r="J534" s="10" t="n"/>
      <c r="K534" s="10" t="n"/>
      <c r="L534" s="10" t="n"/>
      <c r="M534" s="10" t="n"/>
      <c r="N534" s="10" t="n"/>
      <c r="O534" s="10" t="n"/>
      <c r="P534" s="10" t="n"/>
      <c r="Q534" s="10" t="n"/>
      <c r="R534" s="10" t="n"/>
      <c r="S534" s="10" t="n"/>
      <c r="T534" s="10" t="n"/>
      <c r="U534" s="10" t="n"/>
      <c r="V534" s="10" t="n"/>
      <c r="W534" s="10" t="n"/>
      <c r="X534" s="10" t="n"/>
      <c r="Y534" s="10" t="n"/>
      <c r="Z534" s="10" t="n"/>
      <c r="AA534" s="10" t="n"/>
      <c r="AB534" s="10" t="n"/>
      <c r="AC534" s="10" t="n"/>
      <c r="AD534" s="10" t="n"/>
      <c r="AE534" s="10" t="n"/>
      <c r="AF534" s="10" t="n"/>
      <c r="AG534" s="10" t="n"/>
      <c r="AH534" s="10" t="n"/>
      <c r="AI534" s="10" t="n"/>
    </row>
    <row r="535" ht="15.75" customHeight="1" s="120">
      <c r="A535" s="10" t="n"/>
      <c r="B535" s="10" t="n"/>
      <c r="C535" s="10" t="n"/>
      <c r="D535" s="10" t="n"/>
      <c r="E535" s="10" t="n"/>
      <c r="F535" s="10" t="n"/>
      <c r="G535" s="10" t="n"/>
      <c r="H535" s="10" t="n"/>
      <c r="I535" s="10" t="n"/>
      <c r="J535" s="10" t="n"/>
      <c r="K535" s="10" t="n"/>
      <c r="L535" s="10" t="n"/>
      <c r="M535" s="10" t="n"/>
      <c r="N535" s="10" t="n"/>
      <c r="O535" s="10" t="n"/>
      <c r="P535" s="10" t="n"/>
      <c r="Q535" s="10" t="n"/>
      <c r="R535" s="10" t="n"/>
      <c r="S535" s="10" t="n"/>
      <c r="T535" s="10" t="n"/>
      <c r="U535" s="10" t="n"/>
      <c r="V535" s="10" t="n"/>
      <c r="W535" s="10" t="n"/>
      <c r="X535" s="10" t="n"/>
      <c r="Y535" s="10" t="n"/>
      <c r="Z535" s="10" t="n"/>
      <c r="AA535" s="10" t="n"/>
      <c r="AB535" s="10" t="n"/>
      <c r="AC535" s="10" t="n"/>
      <c r="AD535" s="10" t="n"/>
      <c r="AE535" s="10" t="n"/>
      <c r="AF535" s="10" t="n"/>
      <c r="AG535" s="10" t="n"/>
      <c r="AH535" s="10" t="n"/>
      <c r="AI535" s="10" t="n"/>
    </row>
    <row r="536" ht="15.75" customHeight="1" s="120">
      <c r="A536" s="10" t="n"/>
      <c r="B536" s="10" t="n"/>
      <c r="C536" s="10" t="n"/>
      <c r="D536" s="10" t="n"/>
      <c r="E536" s="10" t="n"/>
      <c r="F536" s="10" t="n"/>
      <c r="G536" s="10" t="n"/>
      <c r="H536" s="10" t="n"/>
      <c r="I536" s="10" t="n"/>
      <c r="J536" s="10" t="n"/>
      <c r="K536" s="10" t="n"/>
      <c r="L536" s="10" t="n"/>
      <c r="M536" s="10" t="n"/>
      <c r="N536" s="10" t="n"/>
      <c r="O536" s="10" t="n"/>
      <c r="P536" s="10" t="n"/>
      <c r="Q536" s="10" t="n"/>
      <c r="R536" s="10" t="n"/>
      <c r="S536" s="10" t="n"/>
      <c r="T536" s="10" t="n"/>
      <c r="U536" s="10" t="n"/>
      <c r="V536" s="10" t="n"/>
      <c r="W536" s="10" t="n"/>
      <c r="X536" s="10" t="n"/>
      <c r="Y536" s="10" t="n"/>
      <c r="Z536" s="10" t="n"/>
      <c r="AA536" s="10" t="n"/>
      <c r="AB536" s="10" t="n"/>
      <c r="AC536" s="10" t="n"/>
      <c r="AD536" s="10" t="n"/>
      <c r="AE536" s="10" t="n"/>
      <c r="AF536" s="10" t="n"/>
      <c r="AG536" s="10" t="n"/>
      <c r="AH536" s="10" t="n"/>
      <c r="AI536" s="10" t="n"/>
    </row>
    <row r="537" ht="15.75" customHeight="1" s="120">
      <c r="A537" s="10" t="n"/>
      <c r="B537" s="10" t="n"/>
      <c r="C537" s="10" t="n"/>
      <c r="D537" s="10" t="n"/>
      <c r="E537" s="10" t="n"/>
      <c r="F537" s="10" t="n"/>
      <c r="G537" s="10" t="n"/>
      <c r="H537" s="10" t="n"/>
      <c r="I537" s="10" t="n"/>
      <c r="J537" s="10" t="n"/>
      <c r="K537" s="10" t="n"/>
      <c r="L537" s="10" t="n"/>
      <c r="M537" s="10" t="n"/>
      <c r="N537" s="10" t="n"/>
      <c r="O537" s="10" t="n"/>
      <c r="P537" s="10" t="n"/>
      <c r="Q537" s="10" t="n"/>
      <c r="R537" s="10" t="n"/>
      <c r="S537" s="10" t="n"/>
      <c r="T537" s="10" t="n"/>
      <c r="U537" s="10" t="n"/>
      <c r="V537" s="10" t="n"/>
      <c r="W537" s="10" t="n"/>
      <c r="X537" s="10" t="n"/>
      <c r="Y537" s="10" t="n"/>
      <c r="Z537" s="10" t="n"/>
      <c r="AA537" s="10" t="n"/>
      <c r="AB537" s="10" t="n"/>
      <c r="AC537" s="10" t="n"/>
      <c r="AD537" s="10" t="n"/>
      <c r="AE537" s="10" t="n"/>
      <c r="AF537" s="10" t="n"/>
      <c r="AG537" s="10" t="n"/>
      <c r="AH537" s="10" t="n"/>
      <c r="AI537" s="10" t="n"/>
    </row>
    <row r="538" ht="15.75" customHeight="1" s="120">
      <c r="A538" s="10" t="n"/>
      <c r="B538" s="10" t="n"/>
      <c r="C538" s="10" t="n"/>
      <c r="D538" s="10" t="n"/>
      <c r="E538" s="10" t="n"/>
      <c r="F538" s="10" t="n"/>
      <c r="G538" s="10" t="n"/>
      <c r="H538" s="10" t="n"/>
      <c r="I538" s="10" t="n"/>
      <c r="J538" s="10" t="n"/>
      <c r="K538" s="10" t="n"/>
      <c r="L538" s="10" t="n"/>
      <c r="M538" s="10" t="n"/>
      <c r="N538" s="10" t="n"/>
      <c r="O538" s="10" t="n"/>
      <c r="P538" s="10" t="n"/>
      <c r="Q538" s="10" t="n"/>
      <c r="R538" s="10" t="n"/>
      <c r="S538" s="10" t="n"/>
      <c r="T538" s="10" t="n"/>
      <c r="U538" s="10" t="n"/>
      <c r="V538" s="10" t="n"/>
      <c r="W538" s="10" t="n"/>
      <c r="X538" s="10" t="n"/>
      <c r="Y538" s="10" t="n"/>
      <c r="Z538" s="10" t="n"/>
      <c r="AA538" s="10" t="n"/>
      <c r="AB538" s="10" t="n"/>
      <c r="AC538" s="10" t="n"/>
      <c r="AD538" s="10" t="n"/>
      <c r="AE538" s="10" t="n"/>
      <c r="AF538" s="10" t="n"/>
      <c r="AG538" s="10" t="n"/>
      <c r="AH538" s="10" t="n"/>
      <c r="AI538" s="10" t="n"/>
    </row>
    <row r="539" ht="15.75" customHeight="1" s="120">
      <c r="A539" s="10" t="n"/>
      <c r="B539" s="10" t="n"/>
      <c r="C539" s="10" t="n"/>
      <c r="D539" s="10" t="n"/>
      <c r="E539" s="10" t="n"/>
      <c r="F539" s="10" t="n"/>
      <c r="G539" s="10" t="n"/>
      <c r="H539" s="10" t="n"/>
      <c r="I539" s="10" t="n"/>
      <c r="J539" s="10" t="n"/>
      <c r="K539" s="10" t="n"/>
      <c r="L539" s="10" t="n"/>
      <c r="M539" s="10" t="n"/>
      <c r="N539" s="10" t="n"/>
      <c r="O539" s="10" t="n"/>
      <c r="P539" s="10" t="n"/>
      <c r="Q539" s="10" t="n"/>
      <c r="R539" s="10" t="n"/>
      <c r="S539" s="10" t="n"/>
      <c r="T539" s="10" t="n"/>
      <c r="U539" s="10" t="n"/>
      <c r="V539" s="10" t="n"/>
      <c r="W539" s="10" t="n"/>
      <c r="X539" s="10" t="n"/>
      <c r="Y539" s="10" t="n"/>
      <c r="Z539" s="10" t="n"/>
      <c r="AA539" s="10" t="n"/>
      <c r="AB539" s="10" t="n"/>
      <c r="AC539" s="10" t="n"/>
      <c r="AD539" s="10" t="n"/>
      <c r="AE539" s="10" t="n"/>
      <c r="AF539" s="10" t="n"/>
      <c r="AG539" s="10" t="n"/>
      <c r="AH539" s="10" t="n"/>
      <c r="AI539" s="10" t="n"/>
    </row>
    <row r="540" ht="15.75" customHeight="1" s="120">
      <c r="A540" s="10" t="n"/>
      <c r="B540" s="10" t="n"/>
      <c r="C540" s="10" t="n"/>
      <c r="D540" s="10" t="n"/>
      <c r="E540" s="10" t="n"/>
      <c r="F540" s="10" t="n"/>
      <c r="G540" s="10" t="n"/>
      <c r="H540" s="10" t="n"/>
      <c r="I540" s="10" t="n"/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0" t="n"/>
      <c r="X540" s="10" t="n"/>
      <c r="Y540" s="10" t="n"/>
      <c r="Z540" s="10" t="n"/>
      <c r="AA540" s="10" t="n"/>
      <c r="AB540" s="10" t="n"/>
      <c r="AC540" s="10" t="n"/>
      <c r="AD540" s="10" t="n"/>
      <c r="AE540" s="10" t="n"/>
      <c r="AF540" s="10" t="n"/>
      <c r="AG540" s="10" t="n"/>
      <c r="AH540" s="10" t="n"/>
      <c r="AI540" s="10" t="n"/>
    </row>
    <row r="541" ht="15.75" customHeight="1" s="120">
      <c r="A541" s="10" t="n"/>
      <c r="B541" s="10" t="n"/>
      <c r="C541" s="10" t="n"/>
      <c r="D541" s="10" t="n"/>
      <c r="E541" s="10" t="n"/>
      <c r="F541" s="10" t="n"/>
      <c r="G541" s="10" t="n"/>
      <c r="H541" s="10" t="n"/>
      <c r="I541" s="10" t="n"/>
      <c r="J541" s="10" t="n"/>
      <c r="K541" s="10" t="n"/>
      <c r="L541" s="10" t="n"/>
      <c r="M541" s="10" t="n"/>
      <c r="N541" s="10" t="n"/>
      <c r="O541" s="10" t="n"/>
      <c r="P541" s="10" t="n"/>
      <c r="Q541" s="10" t="n"/>
      <c r="R541" s="10" t="n"/>
      <c r="S541" s="10" t="n"/>
      <c r="T541" s="10" t="n"/>
      <c r="U541" s="10" t="n"/>
      <c r="V541" s="10" t="n"/>
      <c r="W541" s="10" t="n"/>
      <c r="X541" s="10" t="n"/>
      <c r="Y541" s="10" t="n"/>
      <c r="Z541" s="10" t="n"/>
      <c r="AA541" s="10" t="n"/>
      <c r="AB541" s="10" t="n"/>
      <c r="AC541" s="10" t="n"/>
      <c r="AD541" s="10" t="n"/>
      <c r="AE541" s="10" t="n"/>
      <c r="AF541" s="10" t="n"/>
      <c r="AG541" s="10" t="n"/>
      <c r="AH541" s="10" t="n"/>
      <c r="AI541" s="10" t="n"/>
    </row>
    <row r="542" ht="15.75" customHeight="1" s="120">
      <c r="A542" s="10" t="n"/>
      <c r="B542" s="10" t="n"/>
      <c r="C542" s="10" t="n"/>
      <c r="D542" s="10" t="n"/>
      <c r="E542" s="10" t="n"/>
      <c r="F542" s="10" t="n"/>
      <c r="G542" s="10" t="n"/>
      <c r="H542" s="10" t="n"/>
      <c r="I542" s="10" t="n"/>
      <c r="J542" s="10" t="n"/>
      <c r="K542" s="10" t="n"/>
      <c r="L542" s="10" t="n"/>
      <c r="M542" s="10" t="n"/>
      <c r="N542" s="10" t="n"/>
      <c r="O542" s="10" t="n"/>
      <c r="P542" s="10" t="n"/>
      <c r="Q542" s="10" t="n"/>
      <c r="R542" s="10" t="n"/>
      <c r="S542" s="10" t="n"/>
      <c r="T542" s="10" t="n"/>
      <c r="U542" s="10" t="n"/>
      <c r="V542" s="10" t="n"/>
      <c r="W542" s="10" t="n"/>
      <c r="X542" s="10" t="n"/>
      <c r="Y542" s="10" t="n"/>
      <c r="Z542" s="10" t="n"/>
      <c r="AA542" s="10" t="n"/>
      <c r="AB542" s="10" t="n"/>
      <c r="AC542" s="10" t="n"/>
      <c r="AD542" s="10" t="n"/>
      <c r="AE542" s="10" t="n"/>
      <c r="AF542" s="10" t="n"/>
      <c r="AG542" s="10" t="n"/>
      <c r="AH542" s="10" t="n"/>
      <c r="AI542" s="10" t="n"/>
    </row>
    <row r="543" ht="15.75" customHeight="1" s="120">
      <c r="A543" s="10" t="n"/>
      <c r="B543" s="10" t="n"/>
      <c r="C543" s="10" t="n"/>
      <c r="D543" s="10" t="n"/>
      <c r="E543" s="10" t="n"/>
      <c r="F543" s="10" t="n"/>
      <c r="G543" s="10" t="n"/>
      <c r="H543" s="10" t="n"/>
      <c r="I543" s="10" t="n"/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0" t="n"/>
      <c r="X543" s="10" t="n"/>
      <c r="Y543" s="10" t="n"/>
      <c r="Z543" s="10" t="n"/>
      <c r="AA543" s="10" t="n"/>
      <c r="AB543" s="10" t="n"/>
      <c r="AC543" s="10" t="n"/>
      <c r="AD543" s="10" t="n"/>
      <c r="AE543" s="10" t="n"/>
      <c r="AF543" s="10" t="n"/>
      <c r="AG543" s="10" t="n"/>
      <c r="AH543" s="10" t="n"/>
      <c r="AI543" s="10" t="n"/>
    </row>
    <row r="544" ht="15.75" customHeight="1" s="120">
      <c r="A544" s="10" t="n"/>
      <c r="B544" s="10" t="n"/>
      <c r="C544" s="10" t="n"/>
      <c r="D544" s="10" t="n"/>
      <c r="E544" s="10" t="n"/>
      <c r="F544" s="10" t="n"/>
      <c r="G544" s="10" t="n"/>
      <c r="H544" s="10" t="n"/>
      <c r="I544" s="10" t="n"/>
      <c r="J544" s="10" t="n"/>
      <c r="K544" s="10" t="n"/>
      <c r="L544" s="10" t="n"/>
      <c r="M544" s="10" t="n"/>
      <c r="N544" s="10" t="n"/>
      <c r="O544" s="10" t="n"/>
      <c r="P544" s="10" t="n"/>
      <c r="Q544" s="10" t="n"/>
      <c r="R544" s="10" t="n"/>
      <c r="S544" s="10" t="n"/>
      <c r="T544" s="10" t="n"/>
      <c r="U544" s="10" t="n"/>
      <c r="V544" s="10" t="n"/>
      <c r="W544" s="10" t="n"/>
      <c r="X544" s="10" t="n"/>
      <c r="Y544" s="10" t="n"/>
      <c r="Z544" s="10" t="n"/>
      <c r="AA544" s="10" t="n"/>
      <c r="AB544" s="10" t="n"/>
      <c r="AC544" s="10" t="n"/>
      <c r="AD544" s="10" t="n"/>
      <c r="AE544" s="10" t="n"/>
      <c r="AF544" s="10" t="n"/>
      <c r="AG544" s="10" t="n"/>
      <c r="AH544" s="10" t="n"/>
      <c r="AI544" s="10" t="n"/>
    </row>
    <row r="545" ht="15.75" customHeight="1" s="120">
      <c r="A545" s="10" t="n"/>
      <c r="B545" s="10" t="n"/>
      <c r="C545" s="10" t="n"/>
      <c r="D545" s="10" t="n"/>
      <c r="E545" s="10" t="n"/>
      <c r="F545" s="10" t="n"/>
      <c r="G545" s="10" t="n"/>
      <c r="H545" s="10" t="n"/>
      <c r="I545" s="10" t="n"/>
      <c r="J545" s="10" t="n"/>
      <c r="K545" s="10" t="n"/>
      <c r="L545" s="10" t="n"/>
      <c r="M545" s="10" t="n"/>
      <c r="N545" s="10" t="n"/>
      <c r="O545" s="10" t="n"/>
      <c r="P545" s="10" t="n"/>
      <c r="Q545" s="10" t="n"/>
      <c r="R545" s="10" t="n"/>
      <c r="S545" s="10" t="n"/>
      <c r="T545" s="10" t="n"/>
      <c r="U545" s="10" t="n"/>
      <c r="V545" s="10" t="n"/>
      <c r="W545" s="10" t="n"/>
      <c r="X545" s="10" t="n"/>
      <c r="Y545" s="10" t="n"/>
      <c r="Z545" s="10" t="n"/>
      <c r="AA545" s="10" t="n"/>
      <c r="AB545" s="10" t="n"/>
      <c r="AC545" s="10" t="n"/>
      <c r="AD545" s="10" t="n"/>
      <c r="AE545" s="10" t="n"/>
      <c r="AF545" s="10" t="n"/>
      <c r="AG545" s="10" t="n"/>
      <c r="AH545" s="10" t="n"/>
      <c r="AI545" s="10" t="n"/>
    </row>
    <row r="546" ht="15.75" customHeight="1" s="120">
      <c r="A546" s="10" t="n"/>
      <c r="B546" s="10" t="n"/>
      <c r="C546" s="10" t="n"/>
      <c r="D546" s="10" t="n"/>
      <c r="E546" s="10" t="n"/>
      <c r="F546" s="10" t="n"/>
      <c r="G546" s="10" t="n"/>
      <c r="H546" s="10" t="n"/>
      <c r="I546" s="10" t="n"/>
      <c r="J546" s="10" t="n"/>
      <c r="K546" s="10" t="n"/>
      <c r="L546" s="10" t="n"/>
      <c r="M546" s="10" t="n"/>
      <c r="N546" s="10" t="n"/>
      <c r="O546" s="10" t="n"/>
      <c r="P546" s="10" t="n"/>
      <c r="Q546" s="10" t="n"/>
      <c r="R546" s="10" t="n"/>
      <c r="S546" s="10" t="n"/>
      <c r="T546" s="10" t="n"/>
      <c r="U546" s="10" t="n"/>
      <c r="V546" s="10" t="n"/>
      <c r="W546" s="10" t="n"/>
      <c r="X546" s="10" t="n"/>
      <c r="Y546" s="10" t="n"/>
      <c r="Z546" s="10" t="n"/>
      <c r="AA546" s="10" t="n"/>
      <c r="AB546" s="10" t="n"/>
      <c r="AC546" s="10" t="n"/>
      <c r="AD546" s="10" t="n"/>
      <c r="AE546" s="10" t="n"/>
      <c r="AF546" s="10" t="n"/>
      <c r="AG546" s="10" t="n"/>
      <c r="AH546" s="10" t="n"/>
      <c r="AI546" s="10" t="n"/>
    </row>
    <row r="547" ht="15.75" customHeight="1" s="120">
      <c r="A547" s="10" t="n"/>
      <c r="B547" s="10" t="n"/>
      <c r="C547" s="10" t="n"/>
      <c r="D547" s="10" t="n"/>
      <c r="E547" s="10" t="n"/>
      <c r="F547" s="10" t="n"/>
      <c r="G547" s="10" t="n"/>
      <c r="H547" s="10" t="n"/>
      <c r="I547" s="10" t="n"/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0" t="n"/>
      <c r="X547" s="10" t="n"/>
      <c r="Y547" s="10" t="n"/>
      <c r="Z547" s="10" t="n"/>
      <c r="AA547" s="10" t="n"/>
      <c r="AB547" s="10" t="n"/>
      <c r="AC547" s="10" t="n"/>
      <c r="AD547" s="10" t="n"/>
      <c r="AE547" s="10" t="n"/>
      <c r="AF547" s="10" t="n"/>
      <c r="AG547" s="10" t="n"/>
      <c r="AH547" s="10" t="n"/>
      <c r="AI547" s="10" t="n"/>
    </row>
    <row r="548" ht="15.75" customHeight="1" s="120">
      <c r="A548" s="10" t="n"/>
      <c r="B548" s="10" t="n"/>
      <c r="C548" s="10" t="n"/>
      <c r="D548" s="10" t="n"/>
      <c r="E548" s="10" t="n"/>
      <c r="F548" s="10" t="n"/>
      <c r="G548" s="10" t="n"/>
      <c r="H548" s="10" t="n"/>
      <c r="I548" s="10" t="n"/>
      <c r="J548" s="10" t="n"/>
      <c r="K548" s="10" t="n"/>
      <c r="L548" s="10" t="n"/>
      <c r="M548" s="10" t="n"/>
      <c r="N548" s="10" t="n"/>
      <c r="O548" s="10" t="n"/>
      <c r="P548" s="10" t="n"/>
      <c r="Q548" s="10" t="n"/>
      <c r="R548" s="10" t="n"/>
      <c r="S548" s="10" t="n"/>
      <c r="T548" s="10" t="n"/>
      <c r="U548" s="10" t="n"/>
      <c r="V548" s="10" t="n"/>
      <c r="W548" s="10" t="n"/>
      <c r="X548" s="10" t="n"/>
      <c r="Y548" s="10" t="n"/>
      <c r="Z548" s="10" t="n"/>
      <c r="AA548" s="10" t="n"/>
      <c r="AB548" s="10" t="n"/>
      <c r="AC548" s="10" t="n"/>
      <c r="AD548" s="10" t="n"/>
      <c r="AE548" s="10" t="n"/>
      <c r="AF548" s="10" t="n"/>
      <c r="AG548" s="10" t="n"/>
      <c r="AH548" s="10" t="n"/>
      <c r="AI548" s="10" t="n"/>
    </row>
    <row r="549" ht="15.75" customHeight="1" s="120">
      <c r="A549" s="10" t="n"/>
      <c r="B549" s="10" t="n"/>
      <c r="C549" s="10" t="n"/>
      <c r="D549" s="10" t="n"/>
      <c r="E549" s="10" t="n"/>
      <c r="F549" s="10" t="n"/>
      <c r="G549" s="10" t="n"/>
      <c r="H549" s="10" t="n"/>
      <c r="I549" s="10" t="n"/>
      <c r="J549" s="10" t="n"/>
      <c r="K549" s="10" t="n"/>
      <c r="L549" s="10" t="n"/>
      <c r="M549" s="10" t="n"/>
      <c r="N549" s="10" t="n"/>
      <c r="O549" s="10" t="n"/>
      <c r="P549" s="10" t="n"/>
      <c r="Q549" s="10" t="n"/>
      <c r="R549" s="10" t="n"/>
      <c r="S549" s="10" t="n"/>
      <c r="T549" s="10" t="n"/>
      <c r="U549" s="10" t="n"/>
      <c r="V549" s="10" t="n"/>
      <c r="W549" s="10" t="n"/>
      <c r="X549" s="10" t="n"/>
      <c r="Y549" s="10" t="n"/>
      <c r="Z549" s="10" t="n"/>
      <c r="AA549" s="10" t="n"/>
      <c r="AB549" s="10" t="n"/>
      <c r="AC549" s="10" t="n"/>
      <c r="AD549" s="10" t="n"/>
      <c r="AE549" s="10" t="n"/>
      <c r="AF549" s="10" t="n"/>
      <c r="AG549" s="10" t="n"/>
      <c r="AH549" s="10" t="n"/>
      <c r="AI549" s="10" t="n"/>
    </row>
    <row r="550" ht="15.75" customHeight="1" s="120">
      <c r="A550" s="10" t="n"/>
      <c r="B550" s="10" t="n"/>
      <c r="C550" s="10" t="n"/>
      <c r="D550" s="10" t="n"/>
      <c r="E550" s="10" t="n"/>
      <c r="F550" s="10" t="n"/>
      <c r="G550" s="10" t="n"/>
      <c r="H550" s="10" t="n"/>
      <c r="I550" s="10" t="n"/>
      <c r="J550" s="10" t="n"/>
      <c r="K550" s="10" t="n"/>
      <c r="L550" s="10" t="n"/>
      <c r="M550" s="10" t="n"/>
      <c r="N550" s="10" t="n"/>
      <c r="O550" s="10" t="n"/>
      <c r="P550" s="10" t="n"/>
      <c r="Q550" s="10" t="n"/>
      <c r="R550" s="10" t="n"/>
      <c r="S550" s="10" t="n"/>
      <c r="T550" s="10" t="n"/>
      <c r="U550" s="10" t="n"/>
      <c r="V550" s="10" t="n"/>
      <c r="W550" s="10" t="n"/>
      <c r="X550" s="10" t="n"/>
      <c r="Y550" s="10" t="n"/>
      <c r="Z550" s="10" t="n"/>
      <c r="AA550" s="10" t="n"/>
      <c r="AB550" s="10" t="n"/>
      <c r="AC550" s="10" t="n"/>
      <c r="AD550" s="10" t="n"/>
      <c r="AE550" s="10" t="n"/>
      <c r="AF550" s="10" t="n"/>
      <c r="AG550" s="10" t="n"/>
      <c r="AH550" s="10" t="n"/>
      <c r="AI550" s="10" t="n"/>
    </row>
    <row r="551" ht="15.75" customHeight="1" s="120">
      <c r="A551" s="10" t="n"/>
      <c r="B551" s="10" t="n"/>
      <c r="C551" s="10" t="n"/>
      <c r="D551" s="10" t="n"/>
      <c r="E551" s="10" t="n"/>
      <c r="F551" s="10" t="n"/>
      <c r="G551" s="10" t="n"/>
      <c r="H551" s="10" t="n"/>
      <c r="I551" s="10" t="n"/>
      <c r="J551" s="10" t="n"/>
      <c r="K551" s="10" t="n"/>
      <c r="L551" s="10" t="n"/>
      <c r="M551" s="10" t="n"/>
      <c r="N551" s="10" t="n"/>
      <c r="O551" s="10" t="n"/>
      <c r="P551" s="10" t="n"/>
      <c r="Q551" s="10" t="n"/>
      <c r="R551" s="10" t="n"/>
      <c r="S551" s="10" t="n"/>
      <c r="T551" s="10" t="n"/>
      <c r="U551" s="10" t="n"/>
      <c r="V551" s="10" t="n"/>
      <c r="W551" s="10" t="n"/>
      <c r="X551" s="10" t="n"/>
      <c r="Y551" s="10" t="n"/>
      <c r="Z551" s="10" t="n"/>
      <c r="AA551" s="10" t="n"/>
      <c r="AB551" s="10" t="n"/>
      <c r="AC551" s="10" t="n"/>
      <c r="AD551" s="10" t="n"/>
      <c r="AE551" s="10" t="n"/>
      <c r="AF551" s="10" t="n"/>
      <c r="AG551" s="10" t="n"/>
      <c r="AH551" s="10" t="n"/>
      <c r="AI551" s="10" t="n"/>
    </row>
    <row r="552" ht="15.75" customHeight="1" s="120">
      <c r="A552" s="10" t="n"/>
      <c r="B552" s="10" t="n"/>
      <c r="C552" s="10" t="n"/>
      <c r="D552" s="10" t="n"/>
      <c r="E552" s="10" t="n"/>
      <c r="F552" s="10" t="n"/>
      <c r="G552" s="10" t="n"/>
      <c r="H552" s="10" t="n"/>
      <c r="I552" s="10" t="n"/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0" t="n"/>
      <c r="X552" s="10" t="n"/>
      <c r="Y552" s="10" t="n"/>
      <c r="Z552" s="10" t="n"/>
      <c r="AA552" s="10" t="n"/>
      <c r="AB552" s="10" t="n"/>
      <c r="AC552" s="10" t="n"/>
      <c r="AD552" s="10" t="n"/>
      <c r="AE552" s="10" t="n"/>
      <c r="AF552" s="10" t="n"/>
      <c r="AG552" s="10" t="n"/>
      <c r="AH552" s="10" t="n"/>
      <c r="AI552" s="10" t="n"/>
    </row>
    <row r="553" ht="15.75" customHeight="1" s="120">
      <c r="A553" s="10" t="n"/>
      <c r="B553" s="10" t="n"/>
      <c r="C553" s="10" t="n"/>
      <c r="D553" s="10" t="n"/>
      <c r="E553" s="10" t="n"/>
      <c r="F553" s="10" t="n"/>
      <c r="G553" s="10" t="n"/>
      <c r="H553" s="10" t="n"/>
      <c r="I553" s="10" t="n"/>
      <c r="J553" s="10" t="n"/>
      <c r="K553" s="10" t="n"/>
      <c r="L553" s="10" t="n"/>
      <c r="M553" s="10" t="n"/>
      <c r="N553" s="10" t="n"/>
      <c r="O553" s="10" t="n"/>
      <c r="P553" s="10" t="n"/>
      <c r="Q553" s="10" t="n"/>
      <c r="R553" s="10" t="n"/>
      <c r="S553" s="10" t="n"/>
      <c r="T553" s="10" t="n"/>
      <c r="U553" s="10" t="n"/>
      <c r="V553" s="10" t="n"/>
      <c r="W553" s="10" t="n"/>
      <c r="X553" s="10" t="n"/>
      <c r="Y553" s="10" t="n"/>
      <c r="Z553" s="10" t="n"/>
      <c r="AA553" s="10" t="n"/>
      <c r="AB553" s="10" t="n"/>
      <c r="AC553" s="10" t="n"/>
      <c r="AD553" s="10" t="n"/>
      <c r="AE553" s="10" t="n"/>
      <c r="AF553" s="10" t="n"/>
      <c r="AG553" s="10" t="n"/>
      <c r="AH553" s="10" t="n"/>
      <c r="AI553" s="10" t="n"/>
    </row>
    <row r="554" ht="15.75" customHeight="1" s="120">
      <c r="A554" s="10" t="n"/>
      <c r="B554" s="10" t="n"/>
      <c r="C554" s="10" t="n"/>
      <c r="D554" s="10" t="n"/>
      <c r="E554" s="10" t="n"/>
      <c r="F554" s="10" t="n"/>
      <c r="G554" s="10" t="n"/>
      <c r="H554" s="10" t="n"/>
      <c r="I554" s="10" t="n"/>
      <c r="J554" s="10" t="n"/>
      <c r="K554" s="10" t="n"/>
      <c r="L554" s="10" t="n"/>
      <c r="M554" s="10" t="n"/>
      <c r="N554" s="10" t="n"/>
      <c r="O554" s="10" t="n"/>
      <c r="P554" s="10" t="n"/>
      <c r="Q554" s="10" t="n"/>
      <c r="R554" s="10" t="n"/>
      <c r="S554" s="10" t="n"/>
      <c r="T554" s="10" t="n"/>
      <c r="U554" s="10" t="n"/>
      <c r="V554" s="10" t="n"/>
      <c r="W554" s="10" t="n"/>
      <c r="X554" s="10" t="n"/>
      <c r="Y554" s="10" t="n"/>
      <c r="Z554" s="10" t="n"/>
      <c r="AA554" s="10" t="n"/>
      <c r="AB554" s="10" t="n"/>
      <c r="AC554" s="10" t="n"/>
      <c r="AD554" s="10" t="n"/>
      <c r="AE554" s="10" t="n"/>
      <c r="AF554" s="10" t="n"/>
      <c r="AG554" s="10" t="n"/>
      <c r="AH554" s="10" t="n"/>
      <c r="AI554" s="10" t="n"/>
    </row>
    <row r="555" ht="15.75" customHeight="1" s="120">
      <c r="A555" s="10" t="n"/>
      <c r="B555" s="10" t="n"/>
      <c r="C555" s="10" t="n"/>
      <c r="D555" s="10" t="n"/>
      <c r="E555" s="10" t="n"/>
      <c r="F555" s="10" t="n"/>
      <c r="G555" s="10" t="n"/>
      <c r="H555" s="10" t="n"/>
      <c r="I555" s="10" t="n"/>
      <c r="J555" s="10" t="n"/>
      <c r="K555" s="10" t="n"/>
      <c r="L555" s="10" t="n"/>
      <c r="M555" s="10" t="n"/>
      <c r="N555" s="10" t="n"/>
      <c r="O555" s="10" t="n"/>
      <c r="P555" s="10" t="n"/>
      <c r="Q555" s="10" t="n"/>
      <c r="R555" s="10" t="n"/>
      <c r="S555" s="10" t="n"/>
      <c r="T555" s="10" t="n"/>
      <c r="U555" s="10" t="n"/>
      <c r="V555" s="10" t="n"/>
      <c r="W555" s="10" t="n"/>
      <c r="X555" s="10" t="n"/>
      <c r="Y555" s="10" t="n"/>
      <c r="Z555" s="10" t="n"/>
      <c r="AA555" s="10" t="n"/>
      <c r="AB555" s="10" t="n"/>
      <c r="AC555" s="10" t="n"/>
      <c r="AD555" s="10" t="n"/>
      <c r="AE555" s="10" t="n"/>
      <c r="AF555" s="10" t="n"/>
      <c r="AG555" s="10" t="n"/>
      <c r="AH555" s="10" t="n"/>
      <c r="AI555" s="10" t="n"/>
    </row>
    <row r="556" ht="15.75" customHeight="1" s="120">
      <c r="A556" s="10" t="n"/>
      <c r="B556" s="10" t="n"/>
      <c r="C556" s="10" t="n"/>
      <c r="D556" s="10" t="n"/>
      <c r="E556" s="10" t="n"/>
      <c r="F556" s="10" t="n"/>
      <c r="G556" s="10" t="n"/>
      <c r="H556" s="10" t="n"/>
      <c r="I556" s="10" t="n"/>
      <c r="J556" s="10" t="n"/>
      <c r="K556" s="10" t="n"/>
      <c r="L556" s="10" t="n"/>
      <c r="M556" s="10" t="n"/>
      <c r="N556" s="10" t="n"/>
      <c r="O556" s="10" t="n"/>
      <c r="P556" s="10" t="n"/>
      <c r="Q556" s="10" t="n"/>
      <c r="R556" s="10" t="n"/>
      <c r="S556" s="10" t="n"/>
      <c r="T556" s="10" t="n"/>
      <c r="U556" s="10" t="n"/>
      <c r="V556" s="10" t="n"/>
      <c r="W556" s="10" t="n"/>
      <c r="X556" s="10" t="n"/>
      <c r="Y556" s="10" t="n"/>
      <c r="Z556" s="10" t="n"/>
      <c r="AA556" s="10" t="n"/>
      <c r="AB556" s="10" t="n"/>
      <c r="AC556" s="10" t="n"/>
      <c r="AD556" s="10" t="n"/>
      <c r="AE556" s="10" t="n"/>
      <c r="AF556" s="10" t="n"/>
      <c r="AG556" s="10" t="n"/>
      <c r="AH556" s="10" t="n"/>
      <c r="AI556" s="10" t="n"/>
    </row>
    <row r="557" ht="15.75" customHeight="1" s="120">
      <c r="A557" s="10" t="n"/>
      <c r="B557" s="10" t="n"/>
      <c r="C557" s="10" t="n"/>
      <c r="D557" s="10" t="n"/>
      <c r="E557" s="10" t="n"/>
      <c r="F557" s="10" t="n"/>
      <c r="G557" s="10" t="n"/>
      <c r="H557" s="10" t="n"/>
      <c r="I557" s="10" t="n"/>
      <c r="J557" s="10" t="n"/>
      <c r="K557" s="10" t="n"/>
      <c r="L557" s="10" t="n"/>
      <c r="M557" s="10" t="n"/>
      <c r="N557" s="10" t="n"/>
      <c r="O557" s="10" t="n"/>
      <c r="P557" s="10" t="n"/>
      <c r="Q557" s="10" t="n"/>
      <c r="R557" s="10" t="n"/>
      <c r="S557" s="10" t="n"/>
      <c r="T557" s="10" t="n"/>
      <c r="U557" s="10" t="n"/>
      <c r="V557" s="10" t="n"/>
      <c r="W557" s="10" t="n"/>
      <c r="X557" s="10" t="n"/>
      <c r="Y557" s="10" t="n"/>
      <c r="Z557" s="10" t="n"/>
      <c r="AA557" s="10" t="n"/>
      <c r="AB557" s="10" t="n"/>
      <c r="AC557" s="10" t="n"/>
      <c r="AD557" s="10" t="n"/>
      <c r="AE557" s="10" t="n"/>
      <c r="AF557" s="10" t="n"/>
      <c r="AG557" s="10" t="n"/>
      <c r="AH557" s="10" t="n"/>
      <c r="AI557" s="10" t="n"/>
    </row>
    <row r="558" ht="15.75" customHeight="1" s="120">
      <c r="A558" s="10" t="n"/>
      <c r="B558" s="10" t="n"/>
      <c r="C558" s="10" t="n"/>
      <c r="D558" s="10" t="n"/>
      <c r="E558" s="10" t="n"/>
      <c r="F558" s="10" t="n"/>
      <c r="G558" s="10" t="n"/>
      <c r="H558" s="10" t="n"/>
      <c r="I558" s="10" t="n"/>
      <c r="J558" s="10" t="n"/>
      <c r="K558" s="10" t="n"/>
      <c r="L558" s="10" t="n"/>
      <c r="M558" s="10" t="n"/>
      <c r="N558" s="10" t="n"/>
      <c r="O558" s="10" t="n"/>
      <c r="P558" s="10" t="n"/>
      <c r="Q558" s="10" t="n"/>
      <c r="R558" s="10" t="n"/>
      <c r="S558" s="10" t="n"/>
      <c r="T558" s="10" t="n"/>
      <c r="U558" s="10" t="n"/>
      <c r="V558" s="10" t="n"/>
      <c r="W558" s="10" t="n"/>
      <c r="X558" s="10" t="n"/>
      <c r="Y558" s="10" t="n"/>
      <c r="Z558" s="10" t="n"/>
      <c r="AA558" s="10" t="n"/>
      <c r="AB558" s="10" t="n"/>
      <c r="AC558" s="10" t="n"/>
      <c r="AD558" s="10" t="n"/>
      <c r="AE558" s="10" t="n"/>
      <c r="AF558" s="10" t="n"/>
      <c r="AG558" s="10" t="n"/>
      <c r="AH558" s="10" t="n"/>
      <c r="AI558" s="10" t="n"/>
    </row>
    <row r="559" ht="15.75" customHeight="1" s="120">
      <c r="A559" s="10" t="n"/>
      <c r="B559" s="10" t="n"/>
      <c r="C559" s="10" t="n"/>
      <c r="D559" s="10" t="n"/>
      <c r="E559" s="10" t="n"/>
      <c r="F559" s="10" t="n"/>
      <c r="G559" s="10" t="n"/>
      <c r="H559" s="10" t="n"/>
      <c r="I559" s="10" t="n"/>
      <c r="J559" s="10" t="n"/>
      <c r="K559" s="10" t="n"/>
      <c r="L559" s="10" t="n"/>
      <c r="M559" s="10" t="n"/>
      <c r="N559" s="10" t="n"/>
      <c r="O559" s="10" t="n"/>
      <c r="P559" s="10" t="n"/>
      <c r="Q559" s="10" t="n"/>
      <c r="R559" s="10" t="n"/>
      <c r="S559" s="10" t="n"/>
      <c r="T559" s="10" t="n"/>
      <c r="U559" s="10" t="n"/>
      <c r="V559" s="10" t="n"/>
      <c r="W559" s="10" t="n"/>
      <c r="X559" s="10" t="n"/>
      <c r="Y559" s="10" t="n"/>
      <c r="Z559" s="10" t="n"/>
      <c r="AA559" s="10" t="n"/>
      <c r="AB559" s="10" t="n"/>
      <c r="AC559" s="10" t="n"/>
      <c r="AD559" s="10" t="n"/>
      <c r="AE559" s="10" t="n"/>
      <c r="AF559" s="10" t="n"/>
      <c r="AG559" s="10" t="n"/>
      <c r="AH559" s="10" t="n"/>
      <c r="AI559" s="10" t="n"/>
    </row>
    <row r="560" ht="15.75" customHeight="1" s="120">
      <c r="A560" s="10" t="n"/>
      <c r="B560" s="10" t="n"/>
      <c r="C560" s="10" t="n"/>
      <c r="D560" s="10" t="n"/>
      <c r="E560" s="10" t="n"/>
      <c r="F560" s="10" t="n"/>
      <c r="G560" s="10" t="n"/>
      <c r="H560" s="10" t="n"/>
      <c r="I560" s="10" t="n"/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0" t="n"/>
      <c r="X560" s="10" t="n"/>
      <c r="Y560" s="10" t="n"/>
      <c r="Z560" s="10" t="n"/>
      <c r="AA560" s="10" t="n"/>
      <c r="AB560" s="10" t="n"/>
      <c r="AC560" s="10" t="n"/>
      <c r="AD560" s="10" t="n"/>
      <c r="AE560" s="10" t="n"/>
      <c r="AF560" s="10" t="n"/>
      <c r="AG560" s="10" t="n"/>
      <c r="AH560" s="10" t="n"/>
      <c r="AI560" s="10" t="n"/>
    </row>
    <row r="561" ht="15.75" customHeight="1" s="120">
      <c r="A561" s="10" t="n"/>
      <c r="B561" s="10" t="n"/>
      <c r="C561" s="10" t="n"/>
      <c r="D561" s="10" t="n"/>
      <c r="E561" s="10" t="n"/>
      <c r="F561" s="10" t="n"/>
      <c r="G561" s="10" t="n"/>
      <c r="H561" s="10" t="n"/>
      <c r="I561" s="10" t="n"/>
      <c r="J561" s="10" t="n"/>
      <c r="K561" s="10" t="n"/>
      <c r="L561" s="10" t="n"/>
      <c r="M561" s="10" t="n"/>
      <c r="N561" s="10" t="n"/>
      <c r="O561" s="10" t="n"/>
      <c r="P561" s="10" t="n"/>
      <c r="Q561" s="10" t="n"/>
      <c r="R561" s="10" t="n"/>
      <c r="S561" s="10" t="n"/>
      <c r="T561" s="10" t="n"/>
      <c r="U561" s="10" t="n"/>
      <c r="V561" s="10" t="n"/>
      <c r="W561" s="10" t="n"/>
      <c r="X561" s="10" t="n"/>
      <c r="Y561" s="10" t="n"/>
      <c r="Z561" s="10" t="n"/>
      <c r="AA561" s="10" t="n"/>
      <c r="AB561" s="10" t="n"/>
      <c r="AC561" s="10" t="n"/>
      <c r="AD561" s="10" t="n"/>
      <c r="AE561" s="10" t="n"/>
      <c r="AF561" s="10" t="n"/>
      <c r="AG561" s="10" t="n"/>
      <c r="AH561" s="10" t="n"/>
      <c r="AI561" s="10" t="n"/>
    </row>
    <row r="562" ht="15.75" customHeight="1" s="120">
      <c r="A562" s="10" t="n"/>
      <c r="B562" s="10" t="n"/>
      <c r="C562" s="10" t="n"/>
      <c r="D562" s="10" t="n"/>
      <c r="E562" s="10" t="n"/>
      <c r="F562" s="10" t="n"/>
      <c r="G562" s="10" t="n"/>
      <c r="H562" s="10" t="n"/>
      <c r="I562" s="10" t="n"/>
      <c r="J562" s="10" t="n"/>
      <c r="K562" s="10" t="n"/>
      <c r="L562" s="10" t="n"/>
      <c r="M562" s="10" t="n"/>
      <c r="N562" s="10" t="n"/>
      <c r="O562" s="10" t="n"/>
      <c r="P562" s="10" t="n"/>
      <c r="Q562" s="10" t="n"/>
      <c r="R562" s="10" t="n"/>
      <c r="S562" s="10" t="n"/>
      <c r="T562" s="10" t="n"/>
      <c r="U562" s="10" t="n"/>
      <c r="V562" s="10" t="n"/>
      <c r="W562" s="10" t="n"/>
      <c r="X562" s="10" t="n"/>
      <c r="Y562" s="10" t="n"/>
      <c r="Z562" s="10" t="n"/>
      <c r="AA562" s="10" t="n"/>
      <c r="AB562" s="10" t="n"/>
      <c r="AC562" s="10" t="n"/>
      <c r="AD562" s="10" t="n"/>
      <c r="AE562" s="10" t="n"/>
      <c r="AF562" s="10" t="n"/>
      <c r="AG562" s="10" t="n"/>
      <c r="AH562" s="10" t="n"/>
      <c r="AI562" s="10" t="n"/>
    </row>
    <row r="563" ht="15.75" customHeight="1" s="120">
      <c r="A563" s="10" t="n"/>
      <c r="B563" s="10" t="n"/>
      <c r="C563" s="10" t="n"/>
      <c r="D563" s="10" t="n"/>
      <c r="E563" s="10" t="n"/>
      <c r="F563" s="10" t="n"/>
      <c r="G563" s="10" t="n"/>
      <c r="H563" s="10" t="n"/>
      <c r="I563" s="10" t="n"/>
      <c r="J563" s="10" t="n"/>
      <c r="K563" s="10" t="n"/>
      <c r="L563" s="10" t="n"/>
      <c r="M563" s="10" t="n"/>
      <c r="N563" s="10" t="n"/>
      <c r="O563" s="10" t="n"/>
      <c r="P563" s="10" t="n"/>
      <c r="Q563" s="10" t="n"/>
      <c r="R563" s="10" t="n"/>
      <c r="S563" s="10" t="n"/>
      <c r="T563" s="10" t="n"/>
      <c r="U563" s="10" t="n"/>
      <c r="V563" s="10" t="n"/>
      <c r="W563" s="10" t="n"/>
      <c r="X563" s="10" t="n"/>
      <c r="Y563" s="10" t="n"/>
      <c r="Z563" s="10" t="n"/>
      <c r="AA563" s="10" t="n"/>
      <c r="AB563" s="10" t="n"/>
      <c r="AC563" s="10" t="n"/>
      <c r="AD563" s="10" t="n"/>
      <c r="AE563" s="10" t="n"/>
      <c r="AF563" s="10" t="n"/>
      <c r="AG563" s="10" t="n"/>
      <c r="AH563" s="10" t="n"/>
      <c r="AI563" s="10" t="n"/>
    </row>
    <row r="564" ht="15.75" customHeight="1" s="120">
      <c r="A564" s="10" t="n"/>
      <c r="B564" s="10" t="n"/>
      <c r="C564" s="10" t="n"/>
      <c r="D564" s="10" t="n"/>
      <c r="E564" s="10" t="n"/>
      <c r="F564" s="10" t="n"/>
      <c r="G564" s="10" t="n"/>
      <c r="H564" s="10" t="n"/>
      <c r="I564" s="10" t="n"/>
      <c r="J564" s="10" t="n"/>
      <c r="K564" s="10" t="n"/>
      <c r="L564" s="10" t="n"/>
      <c r="M564" s="10" t="n"/>
      <c r="N564" s="10" t="n"/>
      <c r="O564" s="10" t="n"/>
      <c r="P564" s="10" t="n"/>
      <c r="Q564" s="10" t="n"/>
      <c r="R564" s="10" t="n"/>
      <c r="S564" s="10" t="n"/>
      <c r="T564" s="10" t="n"/>
      <c r="U564" s="10" t="n"/>
      <c r="V564" s="10" t="n"/>
      <c r="W564" s="10" t="n"/>
      <c r="X564" s="10" t="n"/>
      <c r="Y564" s="10" t="n"/>
      <c r="Z564" s="10" t="n"/>
      <c r="AA564" s="10" t="n"/>
      <c r="AB564" s="10" t="n"/>
      <c r="AC564" s="10" t="n"/>
      <c r="AD564" s="10" t="n"/>
      <c r="AE564" s="10" t="n"/>
      <c r="AF564" s="10" t="n"/>
      <c r="AG564" s="10" t="n"/>
      <c r="AH564" s="10" t="n"/>
      <c r="AI564" s="10" t="n"/>
    </row>
    <row r="565" ht="15.75" customHeight="1" s="120">
      <c r="A565" s="10" t="n"/>
      <c r="B565" s="10" t="n"/>
      <c r="C565" s="10" t="n"/>
      <c r="D565" s="10" t="n"/>
      <c r="E565" s="10" t="n"/>
      <c r="F565" s="10" t="n"/>
      <c r="G565" s="10" t="n"/>
      <c r="H565" s="10" t="n"/>
      <c r="I565" s="10" t="n"/>
      <c r="J565" s="10" t="n"/>
      <c r="K565" s="10" t="n"/>
      <c r="L565" s="10" t="n"/>
      <c r="M565" s="10" t="n"/>
      <c r="N565" s="10" t="n"/>
      <c r="O565" s="10" t="n"/>
      <c r="P565" s="10" t="n"/>
      <c r="Q565" s="10" t="n"/>
      <c r="R565" s="10" t="n"/>
      <c r="S565" s="10" t="n"/>
      <c r="T565" s="10" t="n"/>
      <c r="U565" s="10" t="n"/>
      <c r="V565" s="10" t="n"/>
      <c r="W565" s="10" t="n"/>
      <c r="X565" s="10" t="n"/>
      <c r="Y565" s="10" t="n"/>
      <c r="Z565" s="10" t="n"/>
      <c r="AA565" s="10" t="n"/>
      <c r="AB565" s="10" t="n"/>
      <c r="AC565" s="10" t="n"/>
      <c r="AD565" s="10" t="n"/>
      <c r="AE565" s="10" t="n"/>
      <c r="AF565" s="10" t="n"/>
      <c r="AG565" s="10" t="n"/>
      <c r="AH565" s="10" t="n"/>
      <c r="AI565" s="10" t="n"/>
    </row>
    <row r="566" ht="15.75" customHeight="1" s="120">
      <c r="A566" s="10" t="n"/>
      <c r="B566" s="10" t="n"/>
      <c r="C566" s="10" t="n"/>
      <c r="D566" s="10" t="n"/>
      <c r="E566" s="10" t="n"/>
      <c r="F566" s="10" t="n"/>
      <c r="G566" s="10" t="n"/>
      <c r="H566" s="10" t="n"/>
      <c r="I566" s="10" t="n"/>
      <c r="J566" s="10" t="n"/>
      <c r="K566" s="10" t="n"/>
      <c r="L566" s="10" t="n"/>
      <c r="M566" s="10" t="n"/>
      <c r="N566" s="10" t="n"/>
      <c r="O566" s="10" t="n"/>
      <c r="P566" s="10" t="n"/>
      <c r="Q566" s="10" t="n"/>
      <c r="R566" s="10" t="n"/>
      <c r="S566" s="10" t="n"/>
      <c r="T566" s="10" t="n"/>
      <c r="U566" s="10" t="n"/>
      <c r="V566" s="10" t="n"/>
      <c r="W566" s="10" t="n"/>
      <c r="X566" s="10" t="n"/>
      <c r="Y566" s="10" t="n"/>
      <c r="Z566" s="10" t="n"/>
      <c r="AA566" s="10" t="n"/>
      <c r="AB566" s="10" t="n"/>
      <c r="AC566" s="10" t="n"/>
      <c r="AD566" s="10" t="n"/>
      <c r="AE566" s="10" t="n"/>
      <c r="AF566" s="10" t="n"/>
      <c r="AG566" s="10" t="n"/>
      <c r="AH566" s="10" t="n"/>
      <c r="AI566" s="10" t="n"/>
    </row>
    <row r="567" ht="15.75" customHeight="1" s="120">
      <c r="A567" s="10" t="n"/>
      <c r="B567" s="10" t="n"/>
      <c r="C567" s="10" t="n"/>
      <c r="D567" s="10" t="n"/>
      <c r="E567" s="10" t="n"/>
      <c r="F567" s="10" t="n"/>
      <c r="G567" s="10" t="n"/>
      <c r="H567" s="10" t="n"/>
      <c r="I567" s="10" t="n"/>
      <c r="J567" s="10" t="n"/>
      <c r="K567" s="10" t="n"/>
      <c r="L567" s="10" t="n"/>
      <c r="M567" s="10" t="n"/>
      <c r="N567" s="10" t="n"/>
      <c r="O567" s="10" t="n"/>
      <c r="P567" s="10" t="n"/>
      <c r="Q567" s="10" t="n"/>
      <c r="R567" s="10" t="n"/>
      <c r="S567" s="10" t="n"/>
      <c r="T567" s="10" t="n"/>
      <c r="U567" s="10" t="n"/>
      <c r="V567" s="10" t="n"/>
      <c r="W567" s="10" t="n"/>
      <c r="X567" s="10" t="n"/>
      <c r="Y567" s="10" t="n"/>
      <c r="Z567" s="10" t="n"/>
      <c r="AA567" s="10" t="n"/>
      <c r="AB567" s="10" t="n"/>
      <c r="AC567" s="10" t="n"/>
      <c r="AD567" s="10" t="n"/>
      <c r="AE567" s="10" t="n"/>
      <c r="AF567" s="10" t="n"/>
      <c r="AG567" s="10" t="n"/>
      <c r="AH567" s="10" t="n"/>
      <c r="AI567" s="10" t="n"/>
    </row>
    <row r="568" ht="15.75" customHeight="1" s="120">
      <c r="A568" s="10" t="n"/>
      <c r="B568" s="10" t="n"/>
      <c r="C568" s="10" t="n"/>
      <c r="D568" s="10" t="n"/>
      <c r="E568" s="10" t="n"/>
      <c r="F568" s="10" t="n"/>
      <c r="G568" s="10" t="n"/>
      <c r="H568" s="10" t="n"/>
      <c r="I568" s="10" t="n"/>
      <c r="J568" s="10" t="n"/>
      <c r="K568" s="10" t="n"/>
      <c r="L568" s="10" t="n"/>
      <c r="M568" s="10" t="n"/>
      <c r="N568" s="10" t="n"/>
      <c r="O568" s="10" t="n"/>
      <c r="P568" s="10" t="n"/>
      <c r="Q568" s="10" t="n"/>
      <c r="R568" s="10" t="n"/>
      <c r="S568" s="10" t="n"/>
      <c r="T568" s="10" t="n"/>
      <c r="U568" s="10" t="n"/>
      <c r="V568" s="10" t="n"/>
      <c r="W568" s="10" t="n"/>
      <c r="X568" s="10" t="n"/>
      <c r="Y568" s="10" t="n"/>
      <c r="Z568" s="10" t="n"/>
      <c r="AA568" s="10" t="n"/>
      <c r="AB568" s="10" t="n"/>
      <c r="AC568" s="10" t="n"/>
      <c r="AD568" s="10" t="n"/>
      <c r="AE568" s="10" t="n"/>
      <c r="AF568" s="10" t="n"/>
      <c r="AG568" s="10" t="n"/>
      <c r="AH568" s="10" t="n"/>
      <c r="AI568" s="10" t="n"/>
    </row>
    <row r="569" ht="15.75" customHeight="1" s="120">
      <c r="A569" s="10" t="n"/>
      <c r="B569" s="10" t="n"/>
      <c r="C569" s="10" t="n"/>
      <c r="D569" s="10" t="n"/>
      <c r="E569" s="10" t="n"/>
      <c r="F569" s="10" t="n"/>
      <c r="G569" s="10" t="n"/>
      <c r="H569" s="10" t="n"/>
      <c r="I569" s="10" t="n"/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0" t="n"/>
      <c r="X569" s="10" t="n"/>
      <c r="Y569" s="10" t="n"/>
      <c r="Z569" s="10" t="n"/>
      <c r="AA569" s="10" t="n"/>
      <c r="AB569" s="10" t="n"/>
      <c r="AC569" s="10" t="n"/>
      <c r="AD569" s="10" t="n"/>
      <c r="AE569" s="10" t="n"/>
      <c r="AF569" s="10" t="n"/>
      <c r="AG569" s="10" t="n"/>
      <c r="AH569" s="10" t="n"/>
      <c r="AI569" s="10" t="n"/>
    </row>
    <row r="570" ht="15.75" customHeight="1" s="120">
      <c r="A570" s="10" t="n"/>
      <c r="B570" s="10" t="n"/>
      <c r="C570" s="10" t="n"/>
      <c r="D570" s="10" t="n"/>
      <c r="E570" s="10" t="n"/>
      <c r="F570" s="10" t="n"/>
      <c r="G570" s="10" t="n"/>
      <c r="H570" s="10" t="n"/>
      <c r="I570" s="10" t="n"/>
      <c r="J570" s="10" t="n"/>
      <c r="K570" s="10" t="n"/>
      <c r="L570" s="10" t="n"/>
      <c r="M570" s="10" t="n"/>
      <c r="N570" s="10" t="n"/>
      <c r="O570" s="10" t="n"/>
      <c r="P570" s="10" t="n"/>
      <c r="Q570" s="10" t="n"/>
      <c r="R570" s="10" t="n"/>
      <c r="S570" s="10" t="n"/>
      <c r="T570" s="10" t="n"/>
      <c r="U570" s="10" t="n"/>
      <c r="V570" s="10" t="n"/>
      <c r="W570" s="10" t="n"/>
      <c r="X570" s="10" t="n"/>
      <c r="Y570" s="10" t="n"/>
      <c r="Z570" s="10" t="n"/>
      <c r="AA570" s="10" t="n"/>
      <c r="AB570" s="10" t="n"/>
      <c r="AC570" s="10" t="n"/>
      <c r="AD570" s="10" t="n"/>
      <c r="AE570" s="10" t="n"/>
      <c r="AF570" s="10" t="n"/>
      <c r="AG570" s="10" t="n"/>
      <c r="AH570" s="10" t="n"/>
      <c r="AI570" s="10" t="n"/>
    </row>
    <row r="571" ht="15.75" customHeight="1" s="120">
      <c r="A571" s="10" t="n"/>
      <c r="B571" s="10" t="n"/>
      <c r="C571" s="10" t="n"/>
      <c r="D571" s="10" t="n"/>
      <c r="E571" s="10" t="n"/>
      <c r="F571" s="10" t="n"/>
      <c r="G571" s="10" t="n"/>
      <c r="H571" s="10" t="n"/>
      <c r="I571" s="10" t="n"/>
      <c r="J571" s="10" t="n"/>
      <c r="K571" s="10" t="n"/>
      <c r="L571" s="10" t="n"/>
      <c r="M571" s="10" t="n"/>
      <c r="N571" s="10" t="n"/>
      <c r="O571" s="10" t="n"/>
      <c r="P571" s="10" t="n"/>
      <c r="Q571" s="10" t="n"/>
      <c r="R571" s="10" t="n"/>
      <c r="S571" s="10" t="n"/>
      <c r="T571" s="10" t="n"/>
      <c r="U571" s="10" t="n"/>
      <c r="V571" s="10" t="n"/>
      <c r="W571" s="10" t="n"/>
      <c r="X571" s="10" t="n"/>
      <c r="Y571" s="10" t="n"/>
      <c r="Z571" s="10" t="n"/>
      <c r="AA571" s="10" t="n"/>
      <c r="AB571" s="10" t="n"/>
      <c r="AC571" s="10" t="n"/>
      <c r="AD571" s="10" t="n"/>
      <c r="AE571" s="10" t="n"/>
      <c r="AF571" s="10" t="n"/>
      <c r="AG571" s="10" t="n"/>
      <c r="AH571" s="10" t="n"/>
      <c r="AI571" s="10" t="n"/>
    </row>
    <row r="572" ht="15.75" customHeight="1" s="120">
      <c r="A572" s="10" t="n"/>
      <c r="B572" s="10" t="n"/>
      <c r="C572" s="10" t="n"/>
      <c r="D572" s="10" t="n"/>
      <c r="E572" s="10" t="n"/>
      <c r="F572" s="10" t="n"/>
      <c r="G572" s="10" t="n"/>
      <c r="H572" s="10" t="n"/>
      <c r="I572" s="10" t="n"/>
      <c r="J572" s="10" t="n"/>
      <c r="K572" s="10" t="n"/>
      <c r="L572" s="10" t="n"/>
      <c r="M572" s="10" t="n"/>
      <c r="N572" s="10" t="n"/>
      <c r="O572" s="10" t="n"/>
      <c r="P572" s="10" t="n"/>
      <c r="Q572" s="10" t="n"/>
      <c r="R572" s="10" t="n"/>
      <c r="S572" s="10" t="n"/>
      <c r="T572" s="10" t="n"/>
      <c r="U572" s="10" t="n"/>
      <c r="V572" s="10" t="n"/>
      <c r="W572" s="10" t="n"/>
      <c r="X572" s="10" t="n"/>
      <c r="Y572" s="10" t="n"/>
      <c r="Z572" s="10" t="n"/>
      <c r="AA572" s="10" t="n"/>
      <c r="AB572" s="10" t="n"/>
      <c r="AC572" s="10" t="n"/>
      <c r="AD572" s="10" t="n"/>
      <c r="AE572" s="10" t="n"/>
      <c r="AF572" s="10" t="n"/>
      <c r="AG572" s="10" t="n"/>
      <c r="AH572" s="10" t="n"/>
      <c r="AI572" s="10" t="n"/>
    </row>
    <row r="573" ht="15.75" customHeight="1" s="120">
      <c r="A573" s="10" t="n"/>
      <c r="B573" s="10" t="n"/>
      <c r="C573" s="10" t="n"/>
      <c r="D573" s="10" t="n"/>
      <c r="E573" s="10" t="n"/>
      <c r="F573" s="10" t="n"/>
      <c r="G573" s="10" t="n"/>
      <c r="H573" s="10" t="n"/>
      <c r="I573" s="10" t="n"/>
      <c r="J573" s="10" t="n"/>
      <c r="K573" s="10" t="n"/>
      <c r="L573" s="10" t="n"/>
      <c r="M573" s="10" t="n"/>
      <c r="N573" s="10" t="n"/>
      <c r="O573" s="10" t="n"/>
      <c r="P573" s="10" t="n"/>
      <c r="Q573" s="10" t="n"/>
      <c r="R573" s="10" t="n"/>
      <c r="S573" s="10" t="n"/>
      <c r="T573" s="10" t="n"/>
      <c r="U573" s="10" t="n"/>
      <c r="V573" s="10" t="n"/>
      <c r="W573" s="10" t="n"/>
      <c r="X573" s="10" t="n"/>
      <c r="Y573" s="10" t="n"/>
      <c r="Z573" s="10" t="n"/>
      <c r="AA573" s="10" t="n"/>
      <c r="AB573" s="10" t="n"/>
      <c r="AC573" s="10" t="n"/>
      <c r="AD573" s="10" t="n"/>
      <c r="AE573" s="10" t="n"/>
      <c r="AF573" s="10" t="n"/>
      <c r="AG573" s="10" t="n"/>
      <c r="AH573" s="10" t="n"/>
      <c r="AI573" s="10" t="n"/>
    </row>
    <row r="574" ht="15.75" customHeight="1" s="120">
      <c r="A574" s="10" t="n"/>
      <c r="B574" s="10" t="n"/>
      <c r="C574" s="10" t="n"/>
      <c r="D574" s="10" t="n"/>
      <c r="E574" s="10" t="n"/>
      <c r="F574" s="10" t="n"/>
      <c r="G574" s="10" t="n"/>
      <c r="H574" s="10" t="n"/>
      <c r="I574" s="10" t="n"/>
      <c r="J574" s="10" t="n"/>
      <c r="K574" s="10" t="n"/>
      <c r="L574" s="10" t="n"/>
      <c r="M574" s="10" t="n"/>
      <c r="N574" s="10" t="n"/>
      <c r="O574" s="10" t="n"/>
      <c r="P574" s="10" t="n"/>
      <c r="Q574" s="10" t="n"/>
      <c r="R574" s="10" t="n"/>
      <c r="S574" s="10" t="n"/>
      <c r="T574" s="10" t="n"/>
      <c r="U574" s="10" t="n"/>
      <c r="V574" s="10" t="n"/>
      <c r="W574" s="10" t="n"/>
      <c r="X574" s="10" t="n"/>
      <c r="Y574" s="10" t="n"/>
      <c r="Z574" s="10" t="n"/>
      <c r="AA574" s="10" t="n"/>
      <c r="AB574" s="10" t="n"/>
      <c r="AC574" s="10" t="n"/>
      <c r="AD574" s="10" t="n"/>
      <c r="AE574" s="10" t="n"/>
      <c r="AF574" s="10" t="n"/>
      <c r="AG574" s="10" t="n"/>
      <c r="AH574" s="10" t="n"/>
      <c r="AI574" s="10" t="n"/>
    </row>
    <row r="575" ht="15.75" customHeight="1" s="120">
      <c r="A575" s="10" t="n"/>
      <c r="B575" s="10" t="n"/>
      <c r="C575" s="10" t="n"/>
      <c r="D575" s="10" t="n"/>
      <c r="E575" s="10" t="n"/>
      <c r="F575" s="10" t="n"/>
      <c r="G575" s="10" t="n"/>
      <c r="H575" s="10" t="n"/>
      <c r="I575" s="10" t="n"/>
      <c r="J575" s="10" t="n"/>
      <c r="K575" s="10" t="n"/>
      <c r="L575" s="10" t="n"/>
      <c r="M575" s="10" t="n"/>
      <c r="N575" s="10" t="n"/>
      <c r="O575" s="10" t="n"/>
      <c r="P575" s="10" t="n"/>
      <c r="Q575" s="10" t="n"/>
      <c r="R575" s="10" t="n"/>
      <c r="S575" s="10" t="n"/>
      <c r="T575" s="10" t="n"/>
      <c r="U575" s="10" t="n"/>
      <c r="V575" s="10" t="n"/>
      <c r="W575" s="10" t="n"/>
      <c r="X575" s="10" t="n"/>
      <c r="Y575" s="10" t="n"/>
      <c r="Z575" s="10" t="n"/>
      <c r="AA575" s="10" t="n"/>
      <c r="AB575" s="10" t="n"/>
      <c r="AC575" s="10" t="n"/>
      <c r="AD575" s="10" t="n"/>
      <c r="AE575" s="10" t="n"/>
      <c r="AF575" s="10" t="n"/>
      <c r="AG575" s="10" t="n"/>
      <c r="AH575" s="10" t="n"/>
      <c r="AI575" s="10" t="n"/>
    </row>
    <row r="576" ht="15.75" customHeight="1" s="120">
      <c r="A576" s="10" t="n"/>
      <c r="B576" s="10" t="n"/>
      <c r="C576" s="10" t="n"/>
      <c r="D576" s="10" t="n"/>
      <c r="E576" s="10" t="n"/>
      <c r="F576" s="10" t="n"/>
      <c r="G576" s="10" t="n"/>
      <c r="H576" s="10" t="n"/>
      <c r="I576" s="10" t="n"/>
      <c r="J576" s="10" t="n"/>
      <c r="K576" s="10" t="n"/>
      <c r="L576" s="10" t="n"/>
      <c r="M576" s="10" t="n"/>
      <c r="N576" s="10" t="n"/>
      <c r="O576" s="10" t="n"/>
      <c r="P576" s="10" t="n"/>
      <c r="Q576" s="10" t="n"/>
      <c r="R576" s="10" t="n"/>
      <c r="S576" s="10" t="n"/>
      <c r="T576" s="10" t="n"/>
      <c r="U576" s="10" t="n"/>
      <c r="V576" s="10" t="n"/>
      <c r="W576" s="10" t="n"/>
      <c r="X576" s="10" t="n"/>
      <c r="Y576" s="10" t="n"/>
      <c r="Z576" s="10" t="n"/>
      <c r="AA576" s="10" t="n"/>
      <c r="AB576" s="10" t="n"/>
      <c r="AC576" s="10" t="n"/>
      <c r="AD576" s="10" t="n"/>
      <c r="AE576" s="10" t="n"/>
      <c r="AF576" s="10" t="n"/>
      <c r="AG576" s="10" t="n"/>
      <c r="AH576" s="10" t="n"/>
      <c r="AI576" s="10" t="n"/>
    </row>
    <row r="577" ht="15.75" customHeight="1" s="120">
      <c r="A577" s="10" t="n"/>
      <c r="B577" s="10" t="n"/>
      <c r="C577" s="10" t="n"/>
      <c r="D577" s="10" t="n"/>
      <c r="E577" s="10" t="n"/>
      <c r="F577" s="10" t="n"/>
      <c r="G577" s="10" t="n"/>
      <c r="H577" s="10" t="n"/>
      <c r="I577" s="10" t="n"/>
      <c r="J577" s="10" t="n"/>
      <c r="K577" s="10" t="n"/>
      <c r="L577" s="10" t="n"/>
      <c r="M577" s="10" t="n"/>
      <c r="N577" s="10" t="n"/>
      <c r="O577" s="10" t="n"/>
      <c r="P577" s="10" t="n"/>
      <c r="Q577" s="10" t="n"/>
      <c r="R577" s="10" t="n"/>
      <c r="S577" s="10" t="n"/>
      <c r="T577" s="10" t="n"/>
      <c r="U577" s="10" t="n"/>
      <c r="V577" s="10" t="n"/>
      <c r="W577" s="10" t="n"/>
      <c r="X577" s="10" t="n"/>
      <c r="Y577" s="10" t="n"/>
      <c r="Z577" s="10" t="n"/>
      <c r="AA577" s="10" t="n"/>
      <c r="AB577" s="10" t="n"/>
      <c r="AC577" s="10" t="n"/>
      <c r="AD577" s="10" t="n"/>
      <c r="AE577" s="10" t="n"/>
      <c r="AF577" s="10" t="n"/>
      <c r="AG577" s="10" t="n"/>
      <c r="AH577" s="10" t="n"/>
      <c r="AI577" s="10" t="n"/>
    </row>
    <row r="578" ht="15.75" customHeight="1" s="120">
      <c r="A578" s="10" t="n"/>
      <c r="B578" s="10" t="n"/>
      <c r="C578" s="10" t="n"/>
      <c r="D578" s="10" t="n"/>
      <c r="E578" s="10" t="n"/>
      <c r="F578" s="10" t="n"/>
      <c r="G578" s="10" t="n"/>
      <c r="H578" s="10" t="n"/>
      <c r="I578" s="10" t="n"/>
      <c r="J578" s="10" t="n"/>
      <c r="K578" s="10" t="n"/>
      <c r="L578" s="10" t="n"/>
      <c r="M578" s="10" t="n"/>
      <c r="N578" s="10" t="n"/>
      <c r="O578" s="10" t="n"/>
      <c r="P578" s="10" t="n"/>
      <c r="Q578" s="10" t="n"/>
      <c r="R578" s="10" t="n"/>
      <c r="S578" s="10" t="n"/>
      <c r="T578" s="10" t="n"/>
      <c r="U578" s="10" t="n"/>
      <c r="V578" s="10" t="n"/>
      <c r="W578" s="10" t="n"/>
      <c r="X578" s="10" t="n"/>
      <c r="Y578" s="10" t="n"/>
      <c r="Z578" s="10" t="n"/>
      <c r="AA578" s="10" t="n"/>
      <c r="AB578" s="10" t="n"/>
      <c r="AC578" s="10" t="n"/>
      <c r="AD578" s="10" t="n"/>
      <c r="AE578" s="10" t="n"/>
      <c r="AF578" s="10" t="n"/>
      <c r="AG578" s="10" t="n"/>
      <c r="AH578" s="10" t="n"/>
      <c r="AI578" s="10" t="n"/>
    </row>
    <row r="579" ht="15.75" customHeight="1" s="120">
      <c r="A579" s="10" t="n"/>
      <c r="B579" s="10" t="n"/>
      <c r="C579" s="10" t="n"/>
      <c r="D579" s="10" t="n"/>
      <c r="E579" s="10" t="n"/>
      <c r="F579" s="10" t="n"/>
      <c r="G579" s="10" t="n"/>
      <c r="H579" s="10" t="n"/>
      <c r="I579" s="10" t="n"/>
      <c r="J579" s="10" t="n"/>
      <c r="K579" s="10" t="n"/>
      <c r="L579" s="10" t="n"/>
      <c r="M579" s="10" t="n"/>
      <c r="N579" s="10" t="n"/>
      <c r="O579" s="10" t="n"/>
      <c r="P579" s="10" t="n"/>
      <c r="Q579" s="10" t="n"/>
      <c r="R579" s="10" t="n"/>
      <c r="S579" s="10" t="n"/>
      <c r="T579" s="10" t="n"/>
      <c r="U579" s="10" t="n"/>
      <c r="V579" s="10" t="n"/>
      <c r="W579" s="10" t="n"/>
      <c r="X579" s="10" t="n"/>
      <c r="Y579" s="10" t="n"/>
      <c r="Z579" s="10" t="n"/>
      <c r="AA579" s="10" t="n"/>
      <c r="AB579" s="10" t="n"/>
      <c r="AC579" s="10" t="n"/>
      <c r="AD579" s="10" t="n"/>
      <c r="AE579" s="10" t="n"/>
      <c r="AF579" s="10" t="n"/>
      <c r="AG579" s="10" t="n"/>
      <c r="AH579" s="10" t="n"/>
      <c r="AI579" s="10" t="n"/>
    </row>
    <row r="580" ht="15.75" customHeight="1" s="120">
      <c r="A580" s="10" t="n"/>
      <c r="B580" s="10" t="n"/>
      <c r="C580" s="10" t="n"/>
      <c r="D580" s="10" t="n"/>
      <c r="E580" s="10" t="n"/>
      <c r="F580" s="10" t="n"/>
      <c r="G580" s="10" t="n"/>
      <c r="H580" s="10" t="n"/>
      <c r="I580" s="10" t="n"/>
      <c r="J580" s="10" t="n"/>
      <c r="K580" s="10" t="n"/>
      <c r="L580" s="10" t="n"/>
      <c r="M580" s="10" t="n"/>
      <c r="N580" s="10" t="n"/>
      <c r="O580" s="10" t="n"/>
      <c r="P580" s="10" t="n"/>
      <c r="Q580" s="10" t="n"/>
      <c r="R580" s="10" t="n"/>
      <c r="S580" s="10" t="n"/>
      <c r="T580" s="10" t="n"/>
      <c r="U580" s="10" t="n"/>
      <c r="V580" s="10" t="n"/>
      <c r="W580" s="10" t="n"/>
      <c r="X580" s="10" t="n"/>
      <c r="Y580" s="10" t="n"/>
      <c r="Z580" s="10" t="n"/>
      <c r="AA580" s="10" t="n"/>
      <c r="AB580" s="10" t="n"/>
      <c r="AC580" s="10" t="n"/>
      <c r="AD580" s="10" t="n"/>
      <c r="AE580" s="10" t="n"/>
      <c r="AF580" s="10" t="n"/>
      <c r="AG580" s="10" t="n"/>
      <c r="AH580" s="10" t="n"/>
      <c r="AI580" s="10" t="n"/>
    </row>
    <row r="581" ht="15.75" customHeight="1" s="120">
      <c r="A581" s="10" t="n"/>
      <c r="B581" s="10" t="n"/>
      <c r="C581" s="10" t="n"/>
      <c r="D581" s="10" t="n"/>
      <c r="E581" s="10" t="n"/>
      <c r="F581" s="10" t="n"/>
      <c r="G581" s="10" t="n"/>
      <c r="H581" s="10" t="n"/>
      <c r="I581" s="10" t="n"/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0" t="n"/>
      <c r="X581" s="10" t="n"/>
      <c r="Y581" s="10" t="n"/>
      <c r="Z581" s="10" t="n"/>
      <c r="AA581" s="10" t="n"/>
      <c r="AB581" s="10" t="n"/>
      <c r="AC581" s="10" t="n"/>
      <c r="AD581" s="10" t="n"/>
      <c r="AE581" s="10" t="n"/>
      <c r="AF581" s="10" t="n"/>
      <c r="AG581" s="10" t="n"/>
      <c r="AH581" s="10" t="n"/>
      <c r="AI581" s="10" t="n"/>
    </row>
    <row r="582" ht="15.75" customHeight="1" s="120">
      <c r="A582" s="10" t="n"/>
      <c r="B582" s="10" t="n"/>
      <c r="C582" s="10" t="n"/>
      <c r="D582" s="10" t="n"/>
      <c r="E582" s="10" t="n"/>
      <c r="F582" s="10" t="n"/>
      <c r="G582" s="10" t="n"/>
      <c r="H582" s="10" t="n"/>
      <c r="I582" s="10" t="n"/>
      <c r="J582" s="10" t="n"/>
      <c r="K582" s="10" t="n"/>
      <c r="L582" s="10" t="n"/>
      <c r="M582" s="10" t="n"/>
      <c r="N582" s="10" t="n"/>
      <c r="O582" s="10" t="n"/>
      <c r="P582" s="10" t="n"/>
      <c r="Q582" s="10" t="n"/>
      <c r="R582" s="10" t="n"/>
      <c r="S582" s="10" t="n"/>
      <c r="T582" s="10" t="n"/>
      <c r="U582" s="10" t="n"/>
      <c r="V582" s="10" t="n"/>
      <c r="W582" s="10" t="n"/>
      <c r="X582" s="10" t="n"/>
      <c r="Y582" s="10" t="n"/>
      <c r="Z582" s="10" t="n"/>
      <c r="AA582" s="10" t="n"/>
      <c r="AB582" s="10" t="n"/>
      <c r="AC582" s="10" t="n"/>
      <c r="AD582" s="10" t="n"/>
      <c r="AE582" s="10" t="n"/>
      <c r="AF582" s="10" t="n"/>
      <c r="AG582" s="10" t="n"/>
      <c r="AH582" s="10" t="n"/>
      <c r="AI582" s="10" t="n"/>
    </row>
    <row r="583" ht="15.75" customHeight="1" s="120">
      <c r="A583" s="10" t="n"/>
      <c r="B583" s="10" t="n"/>
      <c r="C583" s="10" t="n"/>
      <c r="D583" s="10" t="n"/>
      <c r="E583" s="10" t="n"/>
      <c r="F583" s="10" t="n"/>
      <c r="G583" s="10" t="n"/>
      <c r="H583" s="10" t="n"/>
      <c r="I583" s="10" t="n"/>
      <c r="J583" s="10" t="n"/>
      <c r="K583" s="10" t="n"/>
      <c r="L583" s="10" t="n"/>
      <c r="M583" s="10" t="n"/>
      <c r="N583" s="10" t="n"/>
      <c r="O583" s="10" t="n"/>
      <c r="P583" s="10" t="n"/>
      <c r="Q583" s="10" t="n"/>
      <c r="R583" s="10" t="n"/>
      <c r="S583" s="10" t="n"/>
      <c r="T583" s="10" t="n"/>
      <c r="U583" s="10" t="n"/>
      <c r="V583" s="10" t="n"/>
      <c r="W583" s="10" t="n"/>
      <c r="X583" s="10" t="n"/>
      <c r="Y583" s="10" t="n"/>
      <c r="Z583" s="10" t="n"/>
      <c r="AA583" s="10" t="n"/>
      <c r="AB583" s="10" t="n"/>
      <c r="AC583" s="10" t="n"/>
      <c r="AD583" s="10" t="n"/>
      <c r="AE583" s="10" t="n"/>
      <c r="AF583" s="10" t="n"/>
      <c r="AG583" s="10" t="n"/>
      <c r="AH583" s="10" t="n"/>
      <c r="AI583" s="10" t="n"/>
    </row>
    <row r="584" ht="15.75" customHeight="1" s="120">
      <c r="A584" s="10" t="n"/>
      <c r="B584" s="10" t="n"/>
      <c r="C584" s="10" t="n"/>
      <c r="D584" s="10" t="n"/>
      <c r="E584" s="10" t="n"/>
      <c r="F584" s="10" t="n"/>
      <c r="G584" s="10" t="n"/>
      <c r="H584" s="10" t="n"/>
      <c r="I584" s="10" t="n"/>
      <c r="J584" s="10" t="n"/>
      <c r="K584" s="10" t="n"/>
      <c r="L584" s="10" t="n"/>
      <c r="M584" s="10" t="n"/>
      <c r="N584" s="10" t="n"/>
      <c r="O584" s="10" t="n"/>
      <c r="P584" s="10" t="n"/>
      <c r="Q584" s="10" t="n"/>
      <c r="R584" s="10" t="n"/>
      <c r="S584" s="10" t="n"/>
      <c r="T584" s="10" t="n"/>
      <c r="U584" s="10" t="n"/>
      <c r="V584" s="10" t="n"/>
      <c r="W584" s="10" t="n"/>
      <c r="X584" s="10" t="n"/>
      <c r="Y584" s="10" t="n"/>
      <c r="Z584" s="10" t="n"/>
      <c r="AA584" s="10" t="n"/>
      <c r="AB584" s="10" t="n"/>
      <c r="AC584" s="10" t="n"/>
      <c r="AD584" s="10" t="n"/>
      <c r="AE584" s="10" t="n"/>
      <c r="AF584" s="10" t="n"/>
      <c r="AG584" s="10" t="n"/>
      <c r="AH584" s="10" t="n"/>
      <c r="AI584" s="10" t="n"/>
    </row>
    <row r="585" ht="15.75" customHeight="1" s="120">
      <c r="A585" s="10" t="n"/>
      <c r="B585" s="10" t="n"/>
      <c r="C585" s="10" t="n"/>
      <c r="D585" s="10" t="n"/>
      <c r="E585" s="10" t="n"/>
      <c r="F585" s="10" t="n"/>
      <c r="G585" s="10" t="n"/>
      <c r="H585" s="10" t="n"/>
      <c r="I585" s="10" t="n"/>
      <c r="J585" s="10" t="n"/>
      <c r="K585" s="10" t="n"/>
      <c r="L585" s="10" t="n"/>
      <c r="M585" s="10" t="n"/>
      <c r="N585" s="10" t="n"/>
      <c r="O585" s="10" t="n"/>
      <c r="P585" s="10" t="n"/>
      <c r="Q585" s="10" t="n"/>
      <c r="R585" s="10" t="n"/>
      <c r="S585" s="10" t="n"/>
      <c r="T585" s="10" t="n"/>
      <c r="U585" s="10" t="n"/>
      <c r="V585" s="10" t="n"/>
      <c r="W585" s="10" t="n"/>
      <c r="X585" s="10" t="n"/>
      <c r="Y585" s="10" t="n"/>
      <c r="Z585" s="10" t="n"/>
      <c r="AA585" s="10" t="n"/>
      <c r="AB585" s="10" t="n"/>
      <c r="AC585" s="10" t="n"/>
      <c r="AD585" s="10" t="n"/>
      <c r="AE585" s="10" t="n"/>
      <c r="AF585" s="10" t="n"/>
      <c r="AG585" s="10" t="n"/>
      <c r="AH585" s="10" t="n"/>
      <c r="AI585" s="10" t="n"/>
    </row>
    <row r="586" ht="15.75" customHeight="1" s="120">
      <c r="A586" s="10" t="n"/>
      <c r="B586" s="10" t="n"/>
      <c r="C586" s="10" t="n"/>
      <c r="D586" s="10" t="n"/>
      <c r="E586" s="10" t="n"/>
      <c r="F586" s="10" t="n"/>
      <c r="G586" s="10" t="n"/>
      <c r="H586" s="10" t="n"/>
      <c r="I586" s="10" t="n"/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0" t="n"/>
      <c r="X586" s="10" t="n"/>
      <c r="Y586" s="10" t="n"/>
      <c r="Z586" s="10" t="n"/>
      <c r="AA586" s="10" t="n"/>
      <c r="AB586" s="10" t="n"/>
      <c r="AC586" s="10" t="n"/>
      <c r="AD586" s="10" t="n"/>
      <c r="AE586" s="10" t="n"/>
      <c r="AF586" s="10" t="n"/>
      <c r="AG586" s="10" t="n"/>
      <c r="AH586" s="10" t="n"/>
      <c r="AI586" s="10" t="n"/>
    </row>
    <row r="587" ht="15.75" customHeight="1" s="120">
      <c r="A587" s="10" t="n"/>
      <c r="B587" s="10" t="n"/>
      <c r="C587" s="10" t="n"/>
      <c r="D587" s="10" t="n"/>
      <c r="E587" s="10" t="n"/>
      <c r="F587" s="10" t="n"/>
      <c r="G587" s="10" t="n"/>
      <c r="H587" s="10" t="n"/>
      <c r="I587" s="10" t="n"/>
      <c r="J587" s="10" t="n"/>
      <c r="K587" s="10" t="n"/>
      <c r="L587" s="10" t="n"/>
      <c r="M587" s="10" t="n"/>
      <c r="N587" s="10" t="n"/>
      <c r="O587" s="10" t="n"/>
      <c r="P587" s="10" t="n"/>
      <c r="Q587" s="10" t="n"/>
      <c r="R587" s="10" t="n"/>
      <c r="S587" s="10" t="n"/>
      <c r="T587" s="10" t="n"/>
      <c r="U587" s="10" t="n"/>
      <c r="V587" s="10" t="n"/>
      <c r="W587" s="10" t="n"/>
      <c r="X587" s="10" t="n"/>
      <c r="Y587" s="10" t="n"/>
      <c r="Z587" s="10" t="n"/>
      <c r="AA587" s="10" t="n"/>
      <c r="AB587" s="10" t="n"/>
      <c r="AC587" s="10" t="n"/>
      <c r="AD587" s="10" t="n"/>
      <c r="AE587" s="10" t="n"/>
      <c r="AF587" s="10" t="n"/>
      <c r="AG587" s="10" t="n"/>
      <c r="AH587" s="10" t="n"/>
      <c r="AI587" s="10" t="n"/>
    </row>
    <row r="588" ht="15.75" customHeight="1" s="120">
      <c r="A588" s="10" t="n"/>
      <c r="B588" s="10" t="n"/>
      <c r="C588" s="10" t="n"/>
      <c r="D588" s="10" t="n"/>
      <c r="E588" s="10" t="n"/>
      <c r="F588" s="10" t="n"/>
      <c r="G588" s="10" t="n"/>
      <c r="H588" s="10" t="n"/>
      <c r="I588" s="10" t="n"/>
      <c r="J588" s="10" t="n"/>
      <c r="K588" s="10" t="n"/>
      <c r="L588" s="10" t="n"/>
      <c r="M588" s="10" t="n"/>
      <c r="N588" s="10" t="n"/>
      <c r="O588" s="10" t="n"/>
      <c r="P588" s="10" t="n"/>
      <c r="Q588" s="10" t="n"/>
      <c r="R588" s="10" t="n"/>
      <c r="S588" s="10" t="n"/>
      <c r="T588" s="10" t="n"/>
      <c r="U588" s="10" t="n"/>
      <c r="V588" s="10" t="n"/>
      <c r="W588" s="10" t="n"/>
      <c r="X588" s="10" t="n"/>
      <c r="Y588" s="10" t="n"/>
      <c r="Z588" s="10" t="n"/>
      <c r="AA588" s="10" t="n"/>
      <c r="AB588" s="10" t="n"/>
      <c r="AC588" s="10" t="n"/>
      <c r="AD588" s="10" t="n"/>
      <c r="AE588" s="10" t="n"/>
      <c r="AF588" s="10" t="n"/>
      <c r="AG588" s="10" t="n"/>
      <c r="AH588" s="10" t="n"/>
      <c r="AI588" s="10" t="n"/>
    </row>
    <row r="589" ht="15.75" customHeight="1" s="120">
      <c r="A589" s="10" t="n"/>
      <c r="B589" s="10" t="n"/>
      <c r="C589" s="10" t="n"/>
      <c r="D589" s="10" t="n"/>
      <c r="E589" s="10" t="n"/>
      <c r="F589" s="10" t="n"/>
      <c r="G589" s="10" t="n"/>
      <c r="H589" s="10" t="n"/>
      <c r="I589" s="10" t="n"/>
      <c r="J589" s="10" t="n"/>
      <c r="K589" s="10" t="n"/>
      <c r="L589" s="10" t="n"/>
      <c r="M589" s="10" t="n"/>
      <c r="N589" s="10" t="n"/>
      <c r="O589" s="10" t="n"/>
      <c r="P589" s="10" t="n"/>
      <c r="Q589" s="10" t="n"/>
      <c r="R589" s="10" t="n"/>
      <c r="S589" s="10" t="n"/>
      <c r="T589" s="10" t="n"/>
      <c r="U589" s="10" t="n"/>
      <c r="V589" s="10" t="n"/>
      <c r="W589" s="10" t="n"/>
      <c r="X589" s="10" t="n"/>
      <c r="Y589" s="10" t="n"/>
      <c r="Z589" s="10" t="n"/>
      <c r="AA589" s="10" t="n"/>
      <c r="AB589" s="10" t="n"/>
      <c r="AC589" s="10" t="n"/>
      <c r="AD589" s="10" t="n"/>
      <c r="AE589" s="10" t="n"/>
      <c r="AF589" s="10" t="n"/>
      <c r="AG589" s="10" t="n"/>
      <c r="AH589" s="10" t="n"/>
      <c r="AI589" s="10" t="n"/>
    </row>
    <row r="590" ht="15.75" customHeight="1" s="120">
      <c r="A590" s="10" t="n"/>
      <c r="B590" s="10" t="n"/>
      <c r="C590" s="10" t="n"/>
      <c r="D590" s="10" t="n"/>
      <c r="E590" s="10" t="n"/>
      <c r="F590" s="10" t="n"/>
      <c r="G590" s="10" t="n"/>
      <c r="H590" s="10" t="n"/>
      <c r="I590" s="10" t="n"/>
      <c r="J590" s="10" t="n"/>
      <c r="K590" s="10" t="n"/>
      <c r="L590" s="10" t="n"/>
      <c r="M590" s="10" t="n"/>
      <c r="N590" s="10" t="n"/>
      <c r="O590" s="10" t="n"/>
      <c r="P590" s="10" t="n"/>
      <c r="Q590" s="10" t="n"/>
      <c r="R590" s="10" t="n"/>
      <c r="S590" s="10" t="n"/>
      <c r="T590" s="10" t="n"/>
      <c r="U590" s="10" t="n"/>
      <c r="V590" s="10" t="n"/>
      <c r="W590" s="10" t="n"/>
      <c r="X590" s="10" t="n"/>
      <c r="Y590" s="10" t="n"/>
      <c r="Z590" s="10" t="n"/>
      <c r="AA590" s="10" t="n"/>
      <c r="AB590" s="10" t="n"/>
      <c r="AC590" s="10" t="n"/>
      <c r="AD590" s="10" t="n"/>
      <c r="AE590" s="10" t="n"/>
      <c r="AF590" s="10" t="n"/>
      <c r="AG590" s="10" t="n"/>
      <c r="AH590" s="10" t="n"/>
      <c r="AI590" s="10" t="n"/>
    </row>
    <row r="591" ht="15.75" customHeight="1" s="120">
      <c r="A591" s="10" t="n"/>
      <c r="B591" s="10" t="n"/>
      <c r="C591" s="10" t="n"/>
      <c r="D591" s="10" t="n"/>
      <c r="E591" s="10" t="n"/>
      <c r="F591" s="10" t="n"/>
      <c r="G591" s="10" t="n"/>
      <c r="H591" s="10" t="n"/>
      <c r="I591" s="10" t="n"/>
      <c r="J591" s="10" t="n"/>
      <c r="K591" s="10" t="n"/>
      <c r="L591" s="10" t="n"/>
      <c r="M591" s="10" t="n"/>
      <c r="N591" s="10" t="n"/>
      <c r="O591" s="10" t="n"/>
      <c r="P591" s="10" t="n"/>
      <c r="Q591" s="10" t="n"/>
      <c r="R591" s="10" t="n"/>
      <c r="S591" s="10" t="n"/>
      <c r="T591" s="10" t="n"/>
      <c r="U591" s="10" t="n"/>
      <c r="V591" s="10" t="n"/>
      <c r="W591" s="10" t="n"/>
      <c r="X591" s="10" t="n"/>
      <c r="Y591" s="10" t="n"/>
      <c r="Z591" s="10" t="n"/>
      <c r="AA591" s="10" t="n"/>
      <c r="AB591" s="10" t="n"/>
      <c r="AC591" s="10" t="n"/>
      <c r="AD591" s="10" t="n"/>
      <c r="AE591" s="10" t="n"/>
      <c r="AF591" s="10" t="n"/>
      <c r="AG591" s="10" t="n"/>
      <c r="AH591" s="10" t="n"/>
      <c r="AI591" s="10" t="n"/>
    </row>
    <row r="592" ht="15.75" customHeight="1" s="120">
      <c r="A592" s="10" t="n"/>
      <c r="B592" s="10" t="n"/>
      <c r="C592" s="10" t="n"/>
      <c r="D592" s="10" t="n"/>
      <c r="E592" s="10" t="n"/>
      <c r="F592" s="10" t="n"/>
      <c r="G592" s="10" t="n"/>
      <c r="H592" s="10" t="n"/>
      <c r="I592" s="10" t="n"/>
      <c r="J592" s="10" t="n"/>
      <c r="K592" s="10" t="n"/>
      <c r="L592" s="10" t="n"/>
      <c r="M592" s="10" t="n"/>
      <c r="N592" s="10" t="n"/>
      <c r="O592" s="10" t="n"/>
      <c r="P592" s="10" t="n"/>
      <c r="Q592" s="10" t="n"/>
      <c r="R592" s="10" t="n"/>
      <c r="S592" s="10" t="n"/>
      <c r="T592" s="10" t="n"/>
      <c r="U592" s="10" t="n"/>
      <c r="V592" s="10" t="n"/>
      <c r="W592" s="10" t="n"/>
      <c r="X592" s="10" t="n"/>
      <c r="Y592" s="10" t="n"/>
      <c r="Z592" s="10" t="n"/>
      <c r="AA592" s="10" t="n"/>
      <c r="AB592" s="10" t="n"/>
      <c r="AC592" s="10" t="n"/>
      <c r="AD592" s="10" t="n"/>
      <c r="AE592" s="10" t="n"/>
      <c r="AF592" s="10" t="n"/>
      <c r="AG592" s="10" t="n"/>
      <c r="AH592" s="10" t="n"/>
      <c r="AI592" s="10" t="n"/>
    </row>
    <row r="593" ht="15.75" customHeight="1" s="120">
      <c r="A593" s="10" t="n"/>
      <c r="B593" s="10" t="n"/>
      <c r="C593" s="10" t="n"/>
      <c r="D593" s="10" t="n"/>
      <c r="E593" s="10" t="n"/>
      <c r="F593" s="10" t="n"/>
      <c r="G593" s="10" t="n"/>
      <c r="H593" s="10" t="n"/>
      <c r="I593" s="10" t="n"/>
      <c r="J593" s="10" t="n"/>
      <c r="K593" s="10" t="n"/>
      <c r="L593" s="10" t="n"/>
      <c r="M593" s="10" t="n"/>
      <c r="N593" s="10" t="n"/>
      <c r="O593" s="10" t="n"/>
      <c r="P593" s="10" t="n"/>
      <c r="Q593" s="10" t="n"/>
      <c r="R593" s="10" t="n"/>
      <c r="S593" s="10" t="n"/>
      <c r="T593" s="10" t="n"/>
      <c r="U593" s="10" t="n"/>
      <c r="V593" s="10" t="n"/>
      <c r="W593" s="10" t="n"/>
      <c r="X593" s="10" t="n"/>
      <c r="Y593" s="10" t="n"/>
      <c r="Z593" s="10" t="n"/>
      <c r="AA593" s="10" t="n"/>
      <c r="AB593" s="10" t="n"/>
      <c r="AC593" s="10" t="n"/>
      <c r="AD593" s="10" t="n"/>
      <c r="AE593" s="10" t="n"/>
      <c r="AF593" s="10" t="n"/>
      <c r="AG593" s="10" t="n"/>
      <c r="AH593" s="10" t="n"/>
      <c r="AI593" s="10" t="n"/>
    </row>
    <row r="594" ht="15.75" customHeight="1" s="120">
      <c r="A594" s="10" t="n"/>
      <c r="B594" s="10" t="n"/>
      <c r="C594" s="10" t="n"/>
      <c r="D594" s="10" t="n"/>
      <c r="E594" s="10" t="n"/>
      <c r="F594" s="10" t="n"/>
      <c r="G594" s="10" t="n"/>
      <c r="H594" s="10" t="n"/>
      <c r="I594" s="10" t="n"/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0" t="n"/>
      <c r="X594" s="10" t="n"/>
      <c r="Y594" s="10" t="n"/>
      <c r="Z594" s="10" t="n"/>
      <c r="AA594" s="10" t="n"/>
      <c r="AB594" s="10" t="n"/>
      <c r="AC594" s="10" t="n"/>
      <c r="AD594" s="10" t="n"/>
      <c r="AE594" s="10" t="n"/>
      <c r="AF594" s="10" t="n"/>
      <c r="AG594" s="10" t="n"/>
      <c r="AH594" s="10" t="n"/>
      <c r="AI594" s="10" t="n"/>
    </row>
    <row r="595" ht="15.75" customHeight="1" s="120">
      <c r="A595" s="10" t="n"/>
      <c r="B595" s="10" t="n"/>
      <c r="C595" s="10" t="n"/>
      <c r="D595" s="10" t="n"/>
      <c r="E595" s="10" t="n"/>
      <c r="F595" s="10" t="n"/>
      <c r="G595" s="10" t="n"/>
      <c r="H595" s="10" t="n"/>
      <c r="I595" s="10" t="n"/>
      <c r="J595" s="10" t="n"/>
      <c r="K595" s="10" t="n"/>
      <c r="L595" s="10" t="n"/>
      <c r="M595" s="10" t="n"/>
      <c r="N595" s="10" t="n"/>
      <c r="O595" s="10" t="n"/>
      <c r="P595" s="10" t="n"/>
      <c r="Q595" s="10" t="n"/>
      <c r="R595" s="10" t="n"/>
      <c r="S595" s="10" t="n"/>
      <c r="T595" s="10" t="n"/>
      <c r="U595" s="10" t="n"/>
      <c r="V595" s="10" t="n"/>
      <c r="W595" s="10" t="n"/>
      <c r="X595" s="10" t="n"/>
      <c r="Y595" s="10" t="n"/>
      <c r="Z595" s="10" t="n"/>
      <c r="AA595" s="10" t="n"/>
      <c r="AB595" s="10" t="n"/>
      <c r="AC595" s="10" t="n"/>
      <c r="AD595" s="10" t="n"/>
      <c r="AE595" s="10" t="n"/>
      <c r="AF595" s="10" t="n"/>
      <c r="AG595" s="10" t="n"/>
      <c r="AH595" s="10" t="n"/>
      <c r="AI595" s="10" t="n"/>
    </row>
    <row r="596" ht="15.75" customHeight="1" s="120">
      <c r="A596" s="10" t="n"/>
      <c r="B596" s="10" t="n"/>
      <c r="C596" s="10" t="n"/>
      <c r="D596" s="10" t="n"/>
      <c r="E596" s="10" t="n"/>
      <c r="F596" s="10" t="n"/>
      <c r="G596" s="10" t="n"/>
      <c r="H596" s="10" t="n"/>
      <c r="I596" s="10" t="n"/>
      <c r="J596" s="10" t="n"/>
      <c r="K596" s="10" t="n"/>
      <c r="L596" s="10" t="n"/>
      <c r="M596" s="10" t="n"/>
      <c r="N596" s="10" t="n"/>
      <c r="O596" s="10" t="n"/>
      <c r="P596" s="10" t="n"/>
      <c r="Q596" s="10" t="n"/>
      <c r="R596" s="10" t="n"/>
      <c r="S596" s="10" t="n"/>
      <c r="T596" s="10" t="n"/>
      <c r="U596" s="10" t="n"/>
      <c r="V596" s="10" t="n"/>
      <c r="W596" s="10" t="n"/>
      <c r="X596" s="10" t="n"/>
      <c r="Y596" s="10" t="n"/>
      <c r="Z596" s="10" t="n"/>
      <c r="AA596" s="10" t="n"/>
      <c r="AB596" s="10" t="n"/>
      <c r="AC596" s="10" t="n"/>
      <c r="AD596" s="10" t="n"/>
      <c r="AE596" s="10" t="n"/>
      <c r="AF596" s="10" t="n"/>
      <c r="AG596" s="10" t="n"/>
      <c r="AH596" s="10" t="n"/>
      <c r="AI596" s="10" t="n"/>
    </row>
    <row r="597" ht="15.75" customHeight="1" s="120">
      <c r="A597" s="10" t="n"/>
      <c r="B597" s="10" t="n"/>
      <c r="C597" s="10" t="n"/>
      <c r="D597" s="10" t="n"/>
      <c r="E597" s="10" t="n"/>
      <c r="F597" s="10" t="n"/>
      <c r="G597" s="10" t="n"/>
      <c r="H597" s="10" t="n"/>
      <c r="I597" s="10" t="n"/>
      <c r="J597" s="10" t="n"/>
      <c r="K597" s="10" t="n"/>
      <c r="L597" s="10" t="n"/>
      <c r="M597" s="10" t="n"/>
      <c r="N597" s="10" t="n"/>
      <c r="O597" s="10" t="n"/>
      <c r="P597" s="10" t="n"/>
      <c r="Q597" s="10" t="n"/>
      <c r="R597" s="10" t="n"/>
      <c r="S597" s="10" t="n"/>
      <c r="T597" s="10" t="n"/>
      <c r="U597" s="10" t="n"/>
      <c r="V597" s="10" t="n"/>
      <c r="W597" s="10" t="n"/>
      <c r="X597" s="10" t="n"/>
      <c r="Y597" s="10" t="n"/>
      <c r="Z597" s="10" t="n"/>
      <c r="AA597" s="10" t="n"/>
      <c r="AB597" s="10" t="n"/>
      <c r="AC597" s="10" t="n"/>
      <c r="AD597" s="10" t="n"/>
      <c r="AE597" s="10" t="n"/>
      <c r="AF597" s="10" t="n"/>
      <c r="AG597" s="10" t="n"/>
      <c r="AH597" s="10" t="n"/>
      <c r="AI597" s="10" t="n"/>
    </row>
    <row r="598" ht="15.75" customHeight="1" s="120">
      <c r="A598" s="10" t="n"/>
      <c r="B598" s="10" t="n"/>
      <c r="C598" s="10" t="n"/>
      <c r="D598" s="10" t="n"/>
      <c r="E598" s="10" t="n"/>
      <c r="F598" s="10" t="n"/>
      <c r="G598" s="10" t="n"/>
      <c r="H598" s="10" t="n"/>
      <c r="I598" s="10" t="n"/>
      <c r="J598" s="10" t="n"/>
      <c r="K598" s="10" t="n"/>
      <c r="L598" s="10" t="n"/>
      <c r="M598" s="10" t="n"/>
      <c r="N598" s="10" t="n"/>
      <c r="O598" s="10" t="n"/>
      <c r="P598" s="10" t="n"/>
      <c r="Q598" s="10" t="n"/>
      <c r="R598" s="10" t="n"/>
      <c r="S598" s="10" t="n"/>
      <c r="T598" s="10" t="n"/>
      <c r="U598" s="10" t="n"/>
      <c r="V598" s="10" t="n"/>
      <c r="W598" s="10" t="n"/>
      <c r="X598" s="10" t="n"/>
      <c r="Y598" s="10" t="n"/>
      <c r="Z598" s="10" t="n"/>
      <c r="AA598" s="10" t="n"/>
      <c r="AB598" s="10" t="n"/>
      <c r="AC598" s="10" t="n"/>
      <c r="AD598" s="10" t="n"/>
      <c r="AE598" s="10" t="n"/>
      <c r="AF598" s="10" t="n"/>
      <c r="AG598" s="10" t="n"/>
      <c r="AH598" s="10" t="n"/>
      <c r="AI598" s="10" t="n"/>
    </row>
    <row r="599" ht="15.75" customHeight="1" s="120">
      <c r="A599" s="10" t="n"/>
      <c r="B599" s="10" t="n"/>
      <c r="C599" s="10" t="n"/>
      <c r="D599" s="10" t="n"/>
      <c r="E599" s="10" t="n"/>
      <c r="F599" s="10" t="n"/>
      <c r="G599" s="10" t="n"/>
      <c r="H599" s="10" t="n"/>
      <c r="I599" s="10" t="n"/>
      <c r="J599" s="10" t="n"/>
      <c r="K599" s="10" t="n"/>
      <c r="L599" s="10" t="n"/>
      <c r="M599" s="10" t="n"/>
      <c r="N599" s="10" t="n"/>
      <c r="O599" s="10" t="n"/>
      <c r="P599" s="10" t="n"/>
      <c r="Q599" s="10" t="n"/>
      <c r="R599" s="10" t="n"/>
      <c r="S599" s="10" t="n"/>
      <c r="T599" s="10" t="n"/>
      <c r="U599" s="10" t="n"/>
      <c r="V599" s="10" t="n"/>
      <c r="W599" s="10" t="n"/>
      <c r="X599" s="10" t="n"/>
      <c r="Y599" s="10" t="n"/>
      <c r="Z599" s="10" t="n"/>
      <c r="AA599" s="10" t="n"/>
      <c r="AB599" s="10" t="n"/>
      <c r="AC599" s="10" t="n"/>
      <c r="AD599" s="10" t="n"/>
      <c r="AE599" s="10" t="n"/>
      <c r="AF599" s="10" t="n"/>
      <c r="AG599" s="10" t="n"/>
      <c r="AH599" s="10" t="n"/>
      <c r="AI599" s="10" t="n"/>
    </row>
    <row r="600" ht="15.75" customHeight="1" s="120">
      <c r="A600" s="10" t="n"/>
      <c r="B600" s="10" t="n"/>
      <c r="C600" s="10" t="n"/>
      <c r="D600" s="10" t="n"/>
      <c r="E600" s="10" t="n"/>
      <c r="F600" s="10" t="n"/>
      <c r="G600" s="10" t="n"/>
      <c r="H600" s="10" t="n"/>
      <c r="I600" s="10" t="n"/>
      <c r="J600" s="10" t="n"/>
      <c r="K600" s="10" t="n"/>
      <c r="L600" s="10" t="n"/>
      <c r="M600" s="10" t="n"/>
      <c r="N600" s="10" t="n"/>
      <c r="O600" s="10" t="n"/>
      <c r="P600" s="10" t="n"/>
      <c r="Q600" s="10" t="n"/>
      <c r="R600" s="10" t="n"/>
      <c r="S600" s="10" t="n"/>
      <c r="T600" s="10" t="n"/>
      <c r="U600" s="10" t="n"/>
      <c r="V600" s="10" t="n"/>
      <c r="W600" s="10" t="n"/>
      <c r="X600" s="10" t="n"/>
      <c r="Y600" s="10" t="n"/>
      <c r="Z600" s="10" t="n"/>
      <c r="AA600" s="10" t="n"/>
      <c r="AB600" s="10" t="n"/>
      <c r="AC600" s="10" t="n"/>
      <c r="AD600" s="10" t="n"/>
      <c r="AE600" s="10" t="n"/>
      <c r="AF600" s="10" t="n"/>
      <c r="AG600" s="10" t="n"/>
      <c r="AH600" s="10" t="n"/>
      <c r="AI600" s="10" t="n"/>
    </row>
    <row r="601" ht="15.75" customHeight="1" s="120">
      <c r="A601" s="10" t="n"/>
      <c r="B601" s="10" t="n"/>
      <c r="C601" s="10" t="n"/>
      <c r="D601" s="10" t="n"/>
      <c r="E601" s="10" t="n"/>
      <c r="F601" s="10" t="n"/>
      <c r="G601" s="10" t="n"/>
      <c r="H601" s="10" t="n"/>
      <c r="I601" s="10" t="n"/>
      <c r="J601" s="10" t="n"/>
      <c r="K601" s="10" t="n"/>
      <c r="L601" s="10" t="n"/>
      <c r="M601" s="10" t="n"/>
      <c r="N601" s="10" t="n"/>
      <c r="O601" s="10" t="n"/>
      <c r="P601" s="10" t="n"/>
      <c r="Q601" s="10" t="n"/>
      <c r="R601" s="10" t="n"/>
      <c r="S601" s="10" t="n"/>
      <c r="T601" s="10" t="n"/>
      <c r="U601" s="10" t="n"/>
      <c r="V601" s="10" t="n"/>
      <c r="W601" s="10" t="n"/>
      <c r="X601" s="10" t="n"/>
      <c r="Y601" s="10" t="n"/>
      <c r="Z601" s="10" t="n"/>
      <c r="AA601" s="10" t="n"/>
      <c r="AB601" s="10" t="n"/>
      <c r="AC601" s="10" t="n"/>
      <c r="AD601" s="10" t="n"/>
      <c r="AE601" s="10" t="n"/>
      <c r="AF601" s="10" t="n"/>
      <c r="AG601" s="10" t="n"/>
      <c r="AH601" s="10" t="n"/>
      <c r="AI601" s="10" t="n"/>
    </row>
    <row r="602" ht="15.75" customHeight="1" s="120">
      <c r="A602" s="10" t="n"/>
      <c r="B602" s="10" t="n"/>
      <c r="C602" s="10" t="n"/>
      <c r="D602" s="10" t="n"/>
      <c r="E602" s="10" t="n"/>
      <c r="F602" s="10" t="n"/>
      <c r="G602" s="10" t="n"/>
      <c r="H602" s="10" t="n"/>
      <c r="I602" s="10" t="n"/>
      <c r="J602" s="10" t="n"/>
      <c r="K602" s="10" t="n"/>
      <c r="L602" s="10" t="n"/>
      <c r="M602" s="10" t="n"/>
      <c r="N602" s="10" t="n"/>
      <c r="O602" s="10" t="n"/>
      <c r="P602" s="10" t="n"/>
      <c r="Q602" s="10" t="n"/>
      <c r="R602" s="10" t="n"/>
      <c r="S602" s="10" t="n"/>
      <c r="T602" s="10" t="n"/>
      <c r="U602" s="10" t="n"/>
      <c r="V602" s="10" t="n"/>
      <c r="W602" s="10" t="n"/>
      <c r="X602" s="10" t="n"/>
      <c r="Y602" s="10" t="n"/>
      <c r="Z602" s="10" t="n"/>
      <c r="AA602" s="10" t="n"/>
      <c r="AB602" s="10" t="n"/>
      <c r="AC602" s="10" t="n"/>
      <c r="AD602" s="10" t="n"/>
      <c r="AE602" s="10" t="n"/>
      <c r="AF602" s="10" t="n"/>
      <c r="AG602" s="10" t="n"/>
      <c r="AH602" s="10" t="n"/>
      <c r="AI602" s="10" t="n"/>
    </row>
    <row r="603" ht="15.75" customHeight="1" s="120">
      <c r="A603" s="10" t="n"/>
      <c r="B603" s="10" t="n"/>
      <c r="C603" s="10" t="n"/>
      <c r="D603" s="10" t="n"/>
      <c r="E603" s="10" t="n"/>
      <c r="F603" s="10" t="n"/>
      <c r="G603" s="10" t="n"/>
      <c r="H603" s="10" t="n"/>
      <c r="I603" s="10" t="n"/>
      <c r="J603" s="10" t="n"/>
      <c r="K603" s="10" t="n"/>
      <c r="L603" s="10" t="n"/>
      <c r="M603" s="10" t="n"/>
      <c r="N603" s="10" t="n"/>
      <c r="O603" s="10" t="n"/>
      <c r="P603" s="10" t="n"/>
      <c r="Q603" s="10" t="n"/>
      <c r="R603" s="10" t="n"/>
      <c r="S603" s="10" t="n"/>
      <c r="T603" s="10" t="n"/>
      <c r="U603" s="10" t="n"/>
      <c r="V603" s="10" t="n"/>
      <c r="W603" s="10" t="n"/>
      <c r="X603" s="10" t="n"/>
      <c r="Y603" s="10" t="n"/>
      <c r="Z603" s="10" t="n"/>
      <c r="AA603" s="10" t="n"/>
      <c r="AB603" s="10" t="n"/>
      <c r="AC603" s="10" t="n"/>
      <c r="AD603" s="10" t="n"/>
      <c r="AE603" s="10" t="n"/>
      <c r="AF603" s="10" t="n"/>
      <c r="AG603" s="10" t="n"/>
      <c r="AH603" s="10" t="n"/>
      <c r="AI603" s="10" t="n"/>
    </row>
    <row r="604" ht="15.75" customHeight="1" s="120">
      <c r="A604" s="10" t="n"/>
      <c r="B604" s="10" t="n"/>
      <c r="C604" s="10" t="n"/>
      <c r="D604" s="10" t="n"/>
      <c r="E604" s="10" t="n"/>
      <c r="F604" s="10" t="n"/>
      <c r="G604" s="10" t="n"/>
      <c r="H604" s="10" t="n"/>
      <c r="I604" s="10" t="n"/>
      <c r="J604" s="10" t="n"/>
      <c r="K604" s="10" t="n"/>
      <c r="L604" s="10" t="n"/>
      <c r="M604" s="10" t="n"/>
      <c r="N604" s="10" t="n"/>
      <c r="O604" s="10" t="n"/>
      <c r="P604" s="10" t="n"/>
      <c r="Q604" s="10" t="n"/>
      <c r="R604" s="10" t="n"/>
      <c r="S604" s="10" t="n"/>
      <c r="T604" s="10" t="n"/>
      <c r="U604" s="10" t="n"/>
      <c r="V604" s="10" t="n"/>
      <c r="W604" s="10" t="n"/>
      <c r="X604" s="10" t="n"/>
      <c r="Y604" s="10" t="n"/>
      <c r="Z604" s="10" t="n"/>
      <c r="AA604" s="10" t="n"/>
      <c r="AB604" s="10" t="n"/>
      <c r="AC604" s="10" t="n"/>
      <c r="AD604" s="10" t="n"/>
      <c r="AE604" s="10" t="n"/>
      <c r="AF604" s="10" t="n"/>
      <c r="AG604" s="10" t="n"/>
      <c r="AH604" s="10" t="n"/>
      <c r="AI604" s="10" t="n"/>
    </row>
    <row r="605" ht="15.75" customHeight="1" s="120">
      <c r="A605" s="10" t="n"/>
      <c r="B605" s="10" t="n"/>
      <c r="C605" s="10" t="n"/>
      <c r="D605" s="10" t="n"/>
      <c r="E605" s="10" t="n"/>
      <c r="F605" s="10" t="n"/>
      <c r="G605" s="10" t="n"/>
      <c r="H605" s="10" t="n"/>
      <c r="I605" s="10" t="n"/>
      <c r="J605" s="10" t="n"/>
      <c r="K605" s="10" t="n"/>
      <c r="L605" s="10" t="n"/>
      <c r="M605" s="10" t="n"/>
      <c r="N605" s="10" t="n"/>
      <c r="O605" s="10" t="n"/>
      <c r="P605" s="10" t="n"/>
      <c r="Q605" s="10" t="n"/>
      <c r="R605" s="10" t="n"/>
      <c r="S605" s="10" t="n"/>
      <c r="T605" s="10" t="n"/>
      <c r="U605" s="10" t="n"/>
      <c r="V605" s="10" t="n"/>
      <c r="W605" s="10" t="n"/>
      <c r="X605" s="10" t="n"/>
      <c r="Y605" s="10" t="n"/>
      <c r="Z605" s="10" t="n"/>
      <c r="AA605" s="10" t="n"/>
      <c r="AB605" s="10" t="n"/>
      <c r="AC605" s="10" t="n"/>
      <c r="AD605" s="10" t="n"/>
      <c r="AE605" s="10" t="n"/>
      <c r="AF605" s="10" t="n"/>
      <c r="AG605" s="10" t="n"/>
      <c r="AH605" s="10" t="n"/>
      <c r="AI605" s="10" t="n"/>
    </row>
    <row r="606" ht="15.75" customHeight="1" s="120">
      <c r="A606" s="10" t="n"/>
      <c r="B606" s="10" t="n"/>
      <c r="C606" s="10" t="n"/>
      <c r="D606" s="10" t="n"/>
      <c r="E606" s="10" t="n"/>
      <c r="F606" s="10" t="n"/>
      <c r="G606" s="10" t="n"/>
      <c r="H606" s="10" t="n"/>
      <c r="I606" s="10" t="n"/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0" t="n"/>
      <c r="X606" s="10" t="n"/>
      <c r="Y606" s="10" t="n"/>
      <c r="Z606" s="10" t="n"/>
      <c r="AA606" s="10" t="n"/>
      <c r="AB606" s="10" t="n"/>
      <c r="AC606" s="10" t="n"/>
      <c r="AD606" s="10" t="n"/>
      <c r="AE606" s="10" t="n"/>
      <c r="AF606" s="10" t="n"/>
      <c r="AG606" s="10" t="n"/>
      <c r="AH606" s="10" t="n"/>
      <c r="AI606" s="10" t="n"/>
    </row>
    <row r="607" ht="15.75" customHeight="1" s="120">
      <c r="A607" s="10" t="n"/>
      <c r="B607" s="10" t="n"/>
      <c r="C607" s="10" t="n"/>
      <c r="D607" s="10" t="n"/>
      <c r="E607" s="10" t="n"/>
      <c r="F607" s="10" t="n"/>
      <c r="G607" s="10" t="n"/>
      <c r="H607" s="10" t="n"/>
      <c r="I607" s="10" t="n"/>
      <c r="J607" s="10" t="n"/>
      <c r="K607" s="10" t="n"/>
      <c r="L607" s="10" t="n"/>
      <c r="M607" s="10" t="n"/>
      <c r="N607" s="10" t="n"/>
      <c r="O607" s="10" t="n"/>
      <c r="P607" s="10" t="n"/>
      <c r="Q607" s="10" t="n"/>
      <c r="R607" s="10" t="n"/>
      <c r="S607" s="10" t="n"/>
      <c r="T607" s="10" t="n"/>
      <c r="U607" s="10" t="n"/>
      <c r="V607" s="10" t="n"/>
      <c r="W607" s="10" t="n"/>
      <c r="X607" s="10" t="n"/>
      <c r="Y607" s="10" t="n"/>
      <c r="Z607" s="10" t="n"/>
      <c r="AA607" s="10" t="n"/>
      <c r="AB607" s="10" t="n"/>
      <c r="AC607" s="10" t="n"/>
      <c r="AD607" s="10" t="n"/>
      <c r="AE607" s="10" t="n"/>
      <c r="AF607" s="10" t="n"/>
      <c r="AG607" s="10" t="n"/>
      <c r="AH607" s="10" t="n"/>
      <c r="AI607" s="10" t="n"/>
    </row>
    <row r="608" ht="15.75" customHeight="1" s="120">
      <c r="A608" s="10" t="n"/>
      <c r="B608" s="10" t="n"/>
      <c r="C608" s="10" t="n"/>
      <c r="D608" s="10" t="n"/>
      <c r="E608" s="10" t="n"/>
      <c r="F608" s="10" t="n"/>
      <c r="G608" s="10" t="n"/>
      <c r="H608" s="10" t="n"/>
      <c r="I608" s="10" t="n"/>
      <c r="J608" s="10" t="n"/>
      <c r="K608" s="10" t="n"/>
      <c r="L608" s="10" t="n"/>
      <c r="M608" s="10" t="n"/>
      <c r="N608" s="10" t="n"/>
      <c r="O608" s="10" t="n"/>
      <c r="P608" s="10" t="n"/>
      <c r="Q608" s="10" t="n"/>
      <c r="R608" s="10" t="n"/>
      <c r="S608" s="10" t="n"/>
      <c r="T608" s="10" t="n"/>
      <c r="U608" s="10" t="n"/>
      <c r="V608" s="10" t="n"/>
      <c r="W608" s="10" t="n"/>
      <c r="X608" s="10" t="n"/>
      <c r="Y608" s="10" t="n"/>
      <c r="Z608" s="10" t="n"/>
      <c r="AA608" s="10" t="n"/>
      <c r="AB608" s="10" t="n"/>
      <c r="AC608" s="10" t="n"/>
      <c r="AD608" s="10" t="n"/>
      <c r="AE608" s="10" t="n"/>
      <c r="AF608" s="10" t="n"/>
      <c r="AG608" s="10" t="n"/>
      <c r="AH608" s="10" t="n"/>
      <c r="AI608" s="10" t="n"/>
    </row>
    <row r="609" ht="15.75" customHeight="1" s="120">
      <c r="A609" s="10" t="n"/>
      <c r="B609" s="10" t="n"/>
      <c r="C609" s="10" t="n"/>
      <c r="D609" s="10" t="n"/>
      <c r="E609" s="10" t="n"/>
      <c r="F609" s="10" t="n"/>
      <c r="G609" s="10" t="n"/>
      <c r="H609" s="10" t="n"/>
      <c r="I609" s="10" t="n"/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0" t="n"/>
      <c r="X609" s="10" t="n"/>
      <c r="Y609" s="10" t="n"/>
      <c r="Z609" s="10" t="n"/>
      <c r="AA609" s="10" t="n"/>
      <c r="AB609" s="10" t="n"/>
      <c r="AC609" s="10" t="n"/>
      <c r="AD609" s="10" t="n"/>
      <c r="AE609" s="10" t="n"/>
      <c r="AF609" s="10" t="n"/>
      <c r="AG609" s="10" t="n"/>
      <c r="AH609" s="10" t="n"/>
      <c r="AI609" s="10" t="n"/>
    </row>
    <row r="610" ht="15.75" customHeight="1" s="120">
      <c r="A610" s="10" t="n"/>
      <c r="B610" s="10" t="n"/>
      <c r="C610" s="10" t="n"/>
      <c r="D610" s="10" t="n"/>
      <c r="E610" s="10" t="n"/>
      <c r="F610" s="10" t="n"/>
      <c r="G610" s="10" t="n"/>
      <c r="H610" s="10" t="n"/>
      <c r="I610" s="10" t="n"/>
      <c r="J610" s="10" t="n"/>
      <c r="K610" s="10" t="n"/>
      <c r="L610" s="10" t="n"/>
      <c r="M610" s="10" t="n"/>
      <c r="N610" s="10" t="n"/>
      <c r="O610" s="10" t="n"/>
      <c r="P610" s="10" t="n"/>
      <c r="Q610" s="10" t="n"/>
      <c r="R610" s="10" t="n"/>
      <c r="S610" s="10" t="n"/>
      <c r="T610" s="10" t="n"/>
      <c r="U610" s="10" t="n"/>
      <c r="V610" s="10" t="n"/>
      <c r="W610" s="10" t="n"/>
      <c r="X610" s="10" t="n"/>
      <c r="Y610" s="10" t="n"/>
      <c r="Z610" s="10" t="n"/>
      <c r="AA610" s="10" t="n"/>
      <c r="AB610" s="10" t="n"/>
      <c r="AC610" s="10" t="n"/>
      <c r="AD610" s="10" t="n"/>
      <c r="AE610" s="10" t="n"/>
      <c r="AF610" s="10" t="n"/>
      <c r="AG610" s="10" t="n"/>
      <c r="AH610" s="10" t="n"/>
      <c r="AI610" s="10" t="n"/>
    </row>
    <row r="611" ht="15.75" customHeight="1" s="120">
      <c r="A611" s="10" t="n"/>
      <c r="B611" s="10" t="n"/>
      <c r="C611" s="10" t="n"/>
      <c r="D611" s="10" t="n"/>
      <c r="E611" s="10" t="n"/>
      <c r="F611" s="10" t="n"/>
      <c r="G611" s="10" t="n"/>
      <c r="H611" s="10" t="n"/>
      <c r="I611" s="10" t="n"/>
      <c r="J611" s="10" t="n"/>
      <c r="K611" s="10" t="n"/>
      <c r="L611" s="10" t="n"/>
      <c r="M611" s="10" t="n"/>
      <c r="N611" s="10" t="n"/>
      <c r="O611" s="10" t="n"/>
      <c r="P611" s="10" t="n"/>
      <c r="Q611" s="10" t="n"/>
      <c r="R611" s="10" t="n"/>
      <c r="S611" s="10" t="n"/>
      <c r="T611" s="10" t="n"/>
      <c r="U611" s="10" t="n"/>
      <c r="V611" s="10" t="n"/>
      <c r="W611" s="10" t="n"/>
      <c r="X611" s="10" t="n"/>
      <c r="Y611" s="10" t="n"/>
      <c r="Z611" s="10" t="n"/>
      <c r="AA611" s="10" t="n"/>
      <c r="AB611" s="10" t="n"/>
      <c r="AC611" s="10" t="n"/>
      <c r="AD611" s="10" t="n"/>
      <c r="AE611" s="10" t="n"/>
      <c r="AF611" s="10" t="n"/>
      <c r="AG611" s="10" t="n"/>
      <c r="AH611" s="10" t="n"/>
      <c r="AI611" s="10" t="n"/>
    </row>
    <row r="612" ht="15.75" customHeight="1" s="120">
      <c r="A612" s="10" t="n"/>
      <c r="B612" s="10" t="n"/>
      <c r="C612" s="10" t="n"/>
      <c r="D612" s="10" t="n"/>
      <c r="E612" s="10" t="n"/>
      <c r="F612" s="10" t="n"/>
      <c r="G612" s="10" t="n"/>
      <c r="H612" s="10" t="n"/>
      <c r="I612" s="10" t="n"/>
      <c r="J612" s="10" t="n"/>
      <c r="K612" s="10" t="n"/>
      <c r="L612" s="10" t="n"/>
      <c r="M612" s="10" t="n"/>
      <c r="N612" s="10" t="n"/>
      <c r="O612" s="10" t="n"/>
      <c r="P612" s="10" t="n"/>
      <c r="Q612" s="10" t="n"/>
      <c r="R612" s="10" t="n"/>
      <c r="S612" s="10" t="n"/>
      <c r="T612" s="10" t="n"/>
      <c r="U612" s="10" t="n"/>
      <c r="V612" s="10" t="n"/>
      <c r="W612" s="10" t="n"/>
      <c r="X612" s="10" t="n"/>
      <c r="Y612" s="10" t="n"/>
      <c r="Z612" s="10" t="n"/>
      <c r="AA612" s="10" t="n"/>
      <c r="AB612" s="10" t="n"/>
      <c r="AC612" s="10" t="n"/>
      <c r="AD612" s="10" t="n"/>
      <c r="AE612" s="10" t="n"/>
      <c r="AF612" s="10" t="n"/>
      <c r="AG612" s="10" t="n"/>
      <c r="AH612" s="10" t="n"/>
      <c r="AI612" s="10" t="n"/>
    </row>
    <row r="613" ht="15.75" customHeight="1" s="120">
      <c r="A613" s="10" t="n"/>
      <c r="B613" s="10" t="n"/>
      <c r="C613" s="10" t="n"/>
      <c r="D613" s="10" t="n"/>
      <c r="E613" s="10" t="n"/>
      <c r="F613" s="10" t="n"/>
      <c r="G613" s="10" t="n"/>
      <c r="H613" s="10" t="n"/>
      <c r="I613" s="10" t="n"/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0" t="n"/>
      <c r="X613" s="10" t="n"/>
      <c r="Y613" s="10" t="n"/>
      <c r="Z613" s="10" t="n"/>
      <c r="AA613" s="10" t="n"/>
      <c r="AB613" s="10" t="n"/>
      <c r="AC613" s="10" t="n"/>
      <c r="AD613" s="10" t="n"/>
      <c r="AE613" s="10" t="n"/>
      <c r="AF613" s="10" t="n"/>
      <c r="AG613" s="10" t="n"/>
      <c r="AH613" s="10" t="n"/>
      <c r="AI613" s="10" t="n"/>
    </row>
    <row r="614" ht="15.75" customHeight="1" s="120">
      <c r="A614" s="10" t="n"/>
      <c r="B614" s="10" t="n"/>
      <c r="C614" s="10" t="n"/>
      <c r="D614" s="10" t="n"/>
      <c r="E614" s="10" t="n"/>
      <c r="F614" s="10" t="n"/>
      <c r="G614" s="10" t="n"/>
      <c r="H614" s="10" t="n"/>
      <c r="I614" s="10" t="n"/>
      <c r="J614" s="10" t="n"/>
      <c r="K614" s="10" t="n"/>
      <c r="L614" s="10" t="n"/>
      <c r="M614" s="10" t="n"/>
      <c r="N614" s="10" t="n"/>
      <c r="O614" s="10" t="n"/>
      <c r="P614" s="10" t="n"/>
      <c r="Q614" s="10" t="n"/>
      <c r="R614" s="10" t="n"/>
      <c r="S614" s="10" t="n"/>
      <c r="T614" s="10" t="n"/>
      <c r="U614" s="10" t="n"/>
      <c r="V614" s="10" t="n"/>
      <c r="W614" s="10" t="n"/>
      <c r="X614" s="10" t="n"/>
      <c r="Y614" s="10" t="n"/>
      <c r="Z614" s="10" t="n"/>
      <c r="AA614" s="10" t="n"/>
      <c r="AB614" s="10" t="n"/>
      <c r="AC614" s="10" t="n"/>
      <c r="AD614" s="10" t="n"/>
      <c r="AE614" s="10" t="n"/>
      <c r="AF614" s="10" t="n"/>
      <c r="AG614" s="10" t="n"/>
      <c r="AH614" s="10" t="n"/>
      <c r="AI614" s="10" t="n"/>
    </row>
    <row r="615" ht="15.75" customHeight="1" s="120">
      <c r="A615" s="10" t="n"/>
      <c r="B615" s="10" t="n"/>
      <c r="C615" s="10" t="n"/>
      <c r="D615" s="10" t="n"/>
      <c r="E615" s="10" t="n"/>
      <c r="F615" s="10" t="n"/>
      <c r="G615" s="10" t="n"/>
      <c r="H615" s="10" t="n"/>
      <c r="I615" s="10" t="n"/>
      <c r="J615" s="10" t="n"/>
      <c r="K615" s="10" t="n"/>
      <c r="L615" s="10" t="n"/>
      <c r="M615" s="10" t="n"/>
      <c r="N615" s="10" t="n"/>
      <c r="O615" s="10" t="n"/>
      <c r="P615" s="10" t="n"/>
      <c r="Q615" s="10" t="n"/>
      <c r="R615" s="10" t="n"/>
      <c r="S615" s="10" t="n"/>
      <c r="T615" s="10" t="n"/>
      <c r="U615" s="10" t="n"/>
      <c r="V615" s="10" t="n"/>
      <c r="W615" s="10" t="n"/>
      <c r="X615" s="10" t="n"/>
      <c r="Y615" s="10" t="n"/>
      <c r="Z615" s="10" t="n"/>
      <c r="AA615" s="10" t="n"/>
      <c r="AB615" s="10" t="n"/>
      <c r="AC615" s="10" t="n"/>
      <c r="AD615" s="10" t="n"/>
      <c r="AE615" s="10" t="n"/>
      <c r="AF615" s="10" t="n"/>
      <c r="AG615" s="10" t="n"/>
      <c r="AH615" s="10" t="n"/>
      <c r="AI615" s="10" t="n"/>
    </row>
    <row r="616" ht="15.75" customHeight="1" s="120">
      <c r="A616" s="10" t="n"/>
      <c r="B616" s="10" t="n"/>
      <c r="C616" s="10" t="n"/>
      <c r="D616" s="10" t="n"/>
      <c r="E616" s="10" t="n"/>
      <c r="F616" s="10" t="n"/>
      <c r="G616" s="10" t="n"/>
      <c r="H616" s="10" t="n"/>
      <c r="I616" s="10" t="n"/>
      <c r="J616" s="10" t="n"/>
      <c r="K616" s="10" t="n"/>
      <c r="L616" s="10" t="n"/>
      <c r="M616" s="10" t="n"/>
      <c r="N616" s="10" t="n"/>
      <c r="O616" s="10" t="n"/>
      <c r="P616" s="10" t="n"/>
      <c r="Q616" s="10" t="n"/>
      <c r="R616" s="10" t="n"/>
      <c r="S616" s="10" t="n"/>
      <c r="T616" s="10" t="n"/>
      <c r="U616" s="10" t="n"/>
      <c r="V616" s="10" t="n"/>
      <c r="W616" s="10" t="n"/>
      <c r="X616" s="10" t="n"/>
      <c r="Y616" s="10" t="n"/>
      <c r="Z616" s="10" t="n"/>
      <c r="AA616" s="10" t="n"/>
      <c r="AB616" s="10" t="n"/>
      <c r="AC616" s="10" t="n"/>
      <c r="AD616" s="10" t="n"/>
      <c r="AE616" s="10" t="n"/>
      <c r="AF616" s="10" t="n"/>
      <c r="AG616" s="10" t="n"/>
      <c r="AH616" s="10" t="n"/>
      <c r="AI616" s="10" t="n"/>
    </row>
    <row r="617" ht="15.75" customHeight="1" s="120">
      <c r="A617" s="10" t="n"/>
      <c r="B617" s="10" t="n"/>
      <c r="C617" s="10" t="n"/>
      <c r="D617" s="10" t="n"/>
      <c r="E617" s="10" t="n"/>
      <c r="F617" s="10" t="n"/>
      <c r="G617" s="10" t="n"/>
      <c r="H617" s="10" t="n"/>
      <c r="I617" s="10" t="n"/>
      <c r="J617" s="10" t="n"/>
      <c r="K617" s="10" t="n"/>
      <c r="L617" s="10" t="n"/>
      <c r="M617" s="10" t="n"/>
      <c r="N617" s="10" t="n"/>
      <c r="O617" s="10" t="n"/>
      <c r="P617" s="10" t="n"/>
      <c r="Q617" s="10" t="n"/>
      <c r="R617" s="10" t="n"/>
      <c r="S617" s="10" t="n"/>
      <c r="T617" s="10" t="n"/>
      <c r="U617" s="10" t="n"/>
      <c r="V617" s="10" t="n"/>
      <c r="W617" s="10" t="n"/>
      <c r="X617" s="10" t="n"/>
      <c r="Y617" s="10" t="n"/>
      <c r="Z617" s="10" t="n"/>
      <c r="AA617" s="10" t="n"/>
      <c r="AB617" s="10" t="n"/>
      <c r="AC617" s="10" t="n"/>
      <c r="AD617" s="10" t="n"/>
      <c r="AE617" s="10" t="n"/>
      <c r="AF617" s="10" t="n"/>
      <c r="AG617" s="10" t="n"/>
      <c r="AH617" s="10" t="n"/>
      <c r="AI617" s="10" t="n"/>
    </row>
    <row r="618" ht="15.75" customHeight="1" s="120">
      <c r="A618" s="10" t="n"/>
      <c r="B618" s="10" t="n"/>
      <c r="C618" s="10" t="n"/>
      <c r="D618" s="10" t="n"/>
      <c r="E618" s="10" t="n"/>
      <c r="F618" s="10" t="n"/>
      <c r="G618" s="10" t="n"/>
      <c r="H618" s="10" t="n"/>
      <c r="I618" s="10" t="n"/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0" t="n"/>
      <c r="X618" s="10" t="n"/>
      <c r="Y618" s="10" t="n"/>
      <c r="Z618" s="10" t="n"/>
      <c r="AA618" s="10" t="n"/>
      <c r="AB618" s="10" t="n"/>
      <c r="AC618" s="10" t="n"/>
      <c r="AD618" s="10" t="n"/>
      <c r="AE618" s="10" t="n"/>
      <c r="AF618" s="10" t="n"/>
      <c r="AG618" s="10" t="n"/>
      <c r="AH618" s="10" t="n"/>
      <c r="AI618" s="10" t="n"/>
    </row>
    <row r="619" ht="15.75" customHeight="1" s="120">
      <c r="A619" s="10" t="n"/>
      <c r="B619" s="10" t="n"/>
      <c r="C619" s="10" t="n"/>
      <c r="D619" s="10" t="n"/>
      <c r="E619" s="10" t="n"/>
      <c r="F619" s="10" t="n"/>
      <c r="G619" s="10" t="n"/>
      <c r="H619" s="10" t="n"/>
      <c r="I619" s="10" t="n"/>
      <c r="J619" s="10" t="n"/>
      <c r="K619" s="10" t="n"/>
      <c r="L619" s="10" t="n"/>
      <c r="M619" s="10" t="n"/>
      <c r="N619" s="10" t="n"/>
      <c r="O619" s="10" t="n"/>
      <c r="P619" s="10" t="n"/>
      <c r="Q619" s="10" t="n"/>
      <c r="R619" s="10" t="n"/>
      <c r="S619" s="10" t="n"/>
      <c r="T619" s="10" t="n"/>
      <c r="U619" s="10" t="n"/>
      <c r="V619" s="10" t="n"/>
      <c r="W619" s="10" t="n"/>
      <c r="X619" s="10" t="n"/>
      <c r="Y619" s="10" t="n"/>
      <c r="Z619" s="10" t="n"/>
      <c r="AA619" s="10" t="n"/>
      <c r="AB619" s="10" t="n"/>
      <c r="AC619" s="10" t="n"/>
      <c r="AD619" s="10" t="n"/>
      <c r="AE619" s="10" t="n"/>
      <c r="AF619" s="10" t="n"/>
      <c r="AG619" s="10" t="n"/>
      <c r="AH619" s="10" t="n"/>
      <c r="AI619" s="10" t="n"/>
    </row>
    <row r="620" ht="15.75" customHeight="1" s="120">
      <c r="A620" s="10" t="n"/>
      <c r="B620" s="10" t="n"/>
      <c r="C620" s="10" t="n"/>
      <c r="D620" s="10" t="n"/>
      <c r="E620" s="10" t="n"/>
      <c r="F620" s="10" t="n"/>
      <c r="G620" s="10" t="n"/>
      <c r="H620" s="10" t="n"/>
      <c r="I620" s="10" t="n"/>
      <c r="J620" s="10" t="n"/>
      <c r="K620" s="10" t="n"/>
      <c r="L620" s="10" t="n"/>
      <c r="M620" s="10" t="n"/>
      <c r="N620" s="10" t="n"/>
      <c r="O620" s="10" t="n"/>
      <c r="P620" s="10" t="n"/>
      <c r="Q620" s="10" t="n"/>
      <c r="R620" s="10" t="n"/>
      <c r="S620" s="10" t="n"/>
      <c r="T620" s="10" t="n"/>
      <c r="U620" s="10" t="n"/>
      <c r="V620" s="10" t="n"/>
      <c r="W620" s="10" t="n"/>
      <c r="X620" s="10" t="n"/>
      <c r="Y620" s="10" t="n"/>
      <c r="Z620" s="10" t="n"/>
      <c r="AA620" s="10" t="n"/>
      <c r="AB620" s="10" t="n"/>
      <c r="AC620" s="10" t="n"/>
      <c r="AD620" s="10" t="n"/>
      <c r="AE620" s="10" t="n"/>
      <c r="AF620" s="10" t="n"/>
      <c r="AG620" s="10" t="n"/>
      <c r="AH620" s="10" t="n"/>
      <c r="AI620" s="10" t="n"/>
    </row>
    <row r="621" ht="15.75" customHeight="1" s="120">
      <c r="A621" s="10" t="n"/>
      <c r="B621" s="10" t="n"/>
      <c r="C621" s="10" t="n"/>
      <c r="D621" s="10" t="n"/>
      <c r="E621" s="10" t="n"/>
      <c r="F621" s="10" t="n"/>
      <c r="G621" s="10" t="n"/>
      <c r="H621" s="10" t="n"/>
      <c r="I621" s="10" t="n"/>
      <c r="J621" s="10" t="n"/>
      <c r="K621" s="10" t="n"/>
      <c r="L621" s="10" t="n"/>
      <c r="M621" s="10" t="n"/>
      <c r="N621" s="10" t="n"/>
      <c r="O621" s="10" t="n"/>
      <c r="P621" s="10" t="n"/>
      <c r="Q621" s="10" t="n"/>
      <c r="R621" s="10" t="n"/>
      <c r="S621" s="10" t="n"/>
      <c r="T621" s="10" t="n"/>
      <c r="U621" s="10" t="n"/>
      <c r="V621" s="10" t="n"/>
      <c r="W621" s="10" t="n"/>
      <c r="X621" s="10" t="n"/>
      <c r="Y621" s="10" t="n"/>
      <c r="Z621" s="10" t="n"/>
      <c r="AA621" s="10" t="n"/>
      <c r="AB621" s="10" t="n"/>
      <c r="AC621" s="10" t="n"/>
      <c r="AD621" s="10" t="n"/>
      <c r="AE621" s="10" t="n"/>
      <c r="AF621" s="10" t="n"/>
      <c r="AG621" s="10" t="n"/>
      <c r="AH621" s="10" t="n"/>
      <c r="AI621" s="10" t="n"/>
    </row>
    <row r="622" ht="15.75" customHeight="1" s="120">
      <c r="A622" s="10" t="n"/>
      <c r="B622" s="10" t="n"/>
      <c r="C622" s="10" t="n"/>
      <c r="D622" s="10" t="n"/>
      <c r="E622" s="10" t="n"/>
      <c r="F622" s="10" t="n"/>
      <c r="G622" s="10" t="n"/>
      <c r="H622" s="10" t="n"/>
      <c r="I622" s="10" t="n"/>
      <c r="J622" s="10" t="n"/>
      <c r="K622" s="10" t="n"/>
      <c r="L622" s="10" t="n"/>
      <c r="M622" s="10" t="n"/>
      <c r="N622" s="10" t="n"/>
      <c r="O622" s="10" t="n"/>
      <c r="P622" s="10" t="n"/>
      <c r="Q622" s="10" t="n"/>
      <c r="R622" s="10" t="n"/>
      <c r="S622" s="10" t="n"/>
      <c r="T622" s="10" t="n"/>
      <c r="U622" s="10" t="n"/>
      <c r="V622" s="10" t="n"/>
      <c r="W622" s="10" t="n"/>
      <c r="X622" s="10" t="n"/>
      <c r="Y622" s="10" t="n"/>
      <c r="Z622" s="10" t="n"/>
      <c r="AA622" s="10" t="n"/>
      <c r="AB622" s="10" t="n"/>
      <c r="AC622" s="10" t="n"/>
      <c r="AD622" s="10" t="n"/>
      <c r="AE622" s="10" t="n"/>
      <c r="AF622" s="10" t="n"/>
      <c r="AG622" s="10" t="n"/>
      <c r="AH622" s="10" t="n"/>
      <c r="AI622" s="10" t="n"/>
    </row>
    <row r="623" ht="15.75" customHeight="1" s="120">
      <c r="A623" s="10" t="n"/>
      <c r="B623" s="10" t="n"/>
      <c r="C623" s="10" t="n"/>
      <c r="D623" s="10" t="n"/>
      <c r="E623" s="10" t="n"/>
      <c r="F623" s="10" t="n"/>
      <c r="G623" s="10" t="n"/>
      <c r="H623" s="10" t="n"/>
      <c r="I623" s="10" t="n"/>
      <c r="J623" s="10" t="n"/>
      <c r="K623" s="10" t="n"/>
      <c r="L623" s="10" t="n"/>
      <c r="M623" s="10" t="n"/>
      <c r="N623" s="10" t="n"/>
      <c r="O623" s="10" t="n"/>
      <c r="P623" s="10" t="n"/>
      <c r="Q623" s="10" t="n"/>
      <c r="R623" s="10" t="n"/>
      <c r="S623" s="10" t="n"/>
      <c r="T623" s="10" t="n"/>
      <c r="U623" s="10" t="n"/>
      <c r="V623" s="10" t="n"/>
      <c r="W623" s="10" t="n"/>
      <c r="X623" s="10" t="n"/>
      <c r="Y623" s="10" t="n"/>
      <c r="Z623" s="10" t="n"/>
      <c r="AA623" s="10" t="n"/>
      <c r="AB623" s="10" t="n"/>
      <c r="AC623" s="10" t="n"/>
      <c r="AD623" s="10" t="n"/>
      <c r="AE623" s="10" t="n"/>
      <c r="AF623" s="10" t="n"/>
      <c r="AG623" s="10" t="n"/>
      <c r="AH623" s="10" t="n"/>
      <c r="AI623" s="10" t="n"/>
    </row>
    <row r="624" ht="15.75" customHeight="1" s="120">
      <c r="A624" s="10" t="n"/>
      <c r="B624" s="10" t="n"/>
      <c r="C624" s="10" t="n"/>
      <c r="D624" s="10" t="n"/>
      <c r="E624" s="10" t="n"/>
      <c r="F624" s="10" t="n"/>
      <c r="G624" s="10" t="n"/>
      <c r="H624" s="10" t="n"/>
      <c r="I624" s="10" t="n"/>
      <c r="J624" s="10" t="n"/>
      <c r="K624" s="10" t="n"/>
      <c r="L624" s="10" t="n"/>
      <c r="M624" s="10" t="n"/>
      <c r="N624" s="10" t="n"/>
      <c r="O624" s="10" t="n"/>
      <c r="P624" s="10" t="n"/>
      <c r="Q624" s="10" t="n"/>
      <c r="R624" s="10" t="n"/>
      <c r="S624" s="10" t="n"/>
      <c r="T624" s="10" t="n"/>
      <c r="U624" s="10" t="n"/>
      <c r="V624" s="10" t="n"/>
      <c r="W624" s="10" t="n"/>
      <c r="X624" s="10" t="n"/>
      <c r="Y624" s="10" t="n"/>
      <c r="Z624" s="10" t="n"/>
      <c r="AA624" s="10" t="n"/>
      <c r="AB624" s="10" t="n"/>
      <c r="AC624" s="10" t="n"/>
      <c r="AD624" s="10" t="n"/>
      <c r="AE624" s="10" t="n"/>
      <c r="AF624" s="10" t="n"/>
      <c r="AG624" s="10" t="n"/>
      <c r="AH624" s="10" t="n"/>
      <c r="AI624" s="10" t="n"/>
    </row>
    <row r="625" ht="15.75" customHeight="1" s="120">
      <c r="A625" s="10" t="n"/>
      <c r="B625" s="10" t="n"/>
      <c r="C625" s="10" t="n"/>
      <c r="D625" s="10" t="n"/>
      <c r="E625" s="10" t="n"/>
      <c r="F625" s="10" t="n"/>
      <c r="G625" s="10" t="n"/>
      <c r="H625" s="10" t="n"/>
      <c r="I625" s="10" t="n"/>
      <c r="J625" s="10" t="n"/>
      <c r="K625" s="10" t="n"/>
      <c r="L625" s="10" t="n"/>
      <c r="M625" s="10" t="n"/>
      <c r="N625" s="10" t="n"/>
      <c r="O625" s="10" t="n"/>
      <c r="P625" s="10" t="n"/>
      <c r="Q625" s="10" t="n"/>
      <c r="R625" s="10" t="n"/>
      <c r="S625" s="10" t="n"/>
      <c r="T625" s="10" t="n"/>
      <c r="U625" s="10" t="n"/>
      <c r="V625" s="10" t="n"/>
      <c r="W625" s="10" t="n"/>
      <c r="X625" s="10" t="n"/>
      <c r="Y625" s="10" t="n"/>
      <c r="Z625" s="10" t="n"/>
      <c r="AA625" s="10" t="n"/>
      <c r="AB625" s="10" t="n"/>
      <c r="AC625" s="10" t="n"/>
      <c r="AD625" s="10" t="n"/>
      <c r="AE625" s="10" t="n"/>
      <c r="AF625" s="10" t="n"/>
      <c r="AG625" s="10" t="n"/>
      <c r="AH625" s="10" t="n"/>
      <c r="AI625" s="10" t="n"/>
    </row>
    <row r="626" ht="15.75" customHeight="1" s="120">
      <c r="A626" s="10" t="n"/>
      <c r="B626" s="10" t="n"/>
      <c r="C626" s="10" t="n"/>
      <c r="D626" s="10" t="n"/>
      <c r="E626" s="10" t="n"/>
      <c r="F626" s="10" t="n"/>
      <c r="G626" s="10" t="n"/>
      <c r="H626" s="10" t="n"/>
      <c r="I626" s="10" t="n"/>
      <c r="J626" s="10" t="n"/>
      <c r="K626" s="10" t="n"/>
      <c r="L626" s="10" t="n"/>
      <c r="M626" s="10" t="n"/>
      <c r="N626" s="10" t="n"/>
      <c r="O626" s="10" t="n"/>
      <c r="P626" s="10" t="n"/>
      <c r="Q626" s="10" t="n"/>
      <c r="R626" s="10" t="n"/>
      <c r="S626" s="10" t="n"/>
      <c r="T626" s="10" t="n"/>
      <c r="U626" s="10" t="n"/>
      <c r="V626" s="10" t="n"/>
      <c r="W626" s="10" t="n"/>
      <c r="X626" s="10" t="n"/>
      <c r="Y626" s="10" t="n"/>
      <c r="Z626" s="10" t="n"/>
      <c r="AA626" s="10" t="n"/>
      <c r="AB626" s="10" t="n"/>
      <c r="AC626" s="10" t="n"/>
      <c r="AD626" s="10" t="n"/>
      <c r="AE626" s="10" t="n"/>
      <c r="AF626" s="10" t="n"/>
      <c r="AG626" s="10" t="n"/>
      <c r="AH626" s="10" t="n"/>
      <c r="AI626" s="10" t="n"/>
    </row>
    <row r="627" ht="15.75" customHeight="1" s="120">
      <c r="A627" s="10" t="n"/>
      <c r="B627" s="10" t="n"/>
      <c r="C627" s="10" t="n"/>
      <c r="D627" s="10" t="n"/>
      <c r="E627" s="10" t="n"/>
      <c r="F627" s="10" t="n"/>
      <c r="G627" s="10" t="n"/>
      <c r="H627" s="10" t="n"/>
      <c r="I627" s="10" t="n"/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0" t="n"/>
      <c r="X627" s="10" t="n"/>
      <c r="Y627" s="10" t="n"/>
      <c r="Z627" s="10" t="n"/>
      <c r="AA627" s="10" t="n"/>
      <c r="AB627" s="10" t="n"/>
      <c r="AC627" s="10" t="n"/>
      <c r="AD627" s="10" t="n"/>
      <c r="AE627" s="10" t="n"/>
      <c r="AF627" s="10" t="n"/>
      <c r="AG627" s="10" t="n"/>
      <c r="AH627" s="10" t="n"/>
      <c r="AI627" s="10" t="n"/>
    </row>
    <row r="628" ht="15.75" customHeight="1" s="120">
      <c r="A628" s="10" t="n"/>
      <c r="B628" s="10" t="n"/>
      <c r="C628" s="10" t="n"/>
      <c r="D628" s="10" t="n"/>
      <c r="E628" s="10" t="n"/>
      <c r="F628" s="10" t="n"/>
      <c r="G628" s="10" t="n"/>
      <c r="H628" s="10" t="n"/>
      <c r="I628" s="10" t="n"/>
      <c r="J628" s="10" t="n"/>
      <c r="K628" s="10" t="n"/>
      <c r="L628" s="10" t="n"/>
      <c r="M628" s="10" t="n"/>
      <c r="N628" s="10" t="n"/>
      <c r="O628" s="10" t="n"/>
      <c r="P628" s="10" t="n"/>
      <c r="Q628" s="10" t="n"/>
      <c r="R628" s="10" t="n"/>
      <c r="S628" s="10" t="n"/>
      <c r="T628" s="10" t="n"/>
      <c r="U628" s="10" t="n"/>
      <c r="V628" s="10" t="n"/>
      <c r="W628" s="10" t="n"/>
      <c r="X628" s="10" t="n"/>
      <c r="Y628" s="10" t="n"/>
      <c r="Z628" s="10" t="n"/>
      <c r="AA628" s="10" t="n"/>
      <c r="AB628" s="10" t="n"/>
      <c r="AC628" s="10" t="n"/>
      <c r="AD628" s="10" t="n"/>
      <c r="AE628" s="10" t="n"/>
      <c r="AF628" s="10" t="n"/>
      <c r="AG628" s="10" t="n"/>
      <c r="AH628" s="10" t="n"/>
      <c r="AI628" s="10" t="n"/>
    </row>
    <row r="629" ht="15.75" customHeight="1" s="120">
      <c r="A629" s="10" t="n"/>
      <c r="B629" s="10" t="n"/>
      <c r="C629" s="10" t="n"/>
      <c r="D629" s="10" t="n"/>
      <c r="E629" s="10" t="n"/>
      <c r="F629" s="10" t="n"/>
      <c r="G629" s="10" t="n"/>
      <c r="H629" s="10" t="n"/>
      <c r="I629" s="10" t="n"/>
      <c r="J629" s="10" t="n"/>
      <c r="K629" s="10" t="n"/>
      <c r="L629" s="10" t="n"/>
      <c r="M629" s="10" t="n"/>
      <c r="N629" s="10" t="n"/>
      <c r="O629" s="10" t="n"/>
      <c r="P629" s="10" t="n"/>
      <c r="Q629" s="10" t="n"/>
      <c r="R629" s="10" t="n"/>
      <c r="S629" s="10" t="n"/>
      <c r="T629" s="10" t="n"/>
      <c r="U629" s="10" t="n"/>
      <c r="V629" s="10" t="n"/>
      <c r="W629" s="10" t="n"/>
      <c r="X629" s="10" t="n"/>
      <c r="Y629" s="10" t="n"/>
      <c r="Z629" s="10" t="n"/>
      <c r="AA629" s="10" t="n"/>
      <c r="AB629" s="10" t="n"/>
      <c r="AC629" s="10" t="n"/>
      <c r="AD629" s="10" t="n"/>
      <c r="AE629" s="10" t="n"/>
      <c r="AF629" s="10" t="n"/>
      <c r="AG629" s="10" t="n"/>
      <c r="AH629" s="10" t="n"/>
      <c r="AI629" s="10" t="n"/>
    </row>
    <row r="630" ht="15.75" customHeight="1" s="120">
      <c r="A630" s="10" t="n"/>
      <c r="B630" s="10" t="n"/>
      <c r="C630" s="10" t="n"/>
      <c r="D630" s="10" t="n"/>
      <c r="E630" s="10" t="n"/>
      <c r="F630" s="10" t="n"/>
      <c r="G630" s="10" t="n"/>
      <c r="H630" s="10" t="n"/>
      <c r="I630" s="10" t="n"/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0" t="n"/>
      <c r="X630" s="10" t="n"/>
      <c r="Y630" s="10" t="n"/>
      <c r="Z630" s="10" t="n"/>
      <c r="AA630" s="10" t="n"/>
      <c r="AB630" s="10" t="n"/>
      <c r="AC630" s="10" t="n"/>
      <c r="AD630" s="10" t="n"/>
      <c r="AE630" s="10" t="n"/>
      <c r="AF630" s="10" t="n"/>
      <c r="AG630" s="10" t="n"/>
      <c r="AH630" s="10" t="n"/>
      <c r="AI630" s="10" t="n"/>
    </row>
    <row r="631" ht="15.75" customHeight="1" s="120">
      <c r="A631" s="10" t="n"/>
      <c r="B631" s="10" t="n"/>
      <c r="C631" s="10" t="n"/>
      <c r="D631" s="10" t="n"/>
      <c r="E631" s="10" t="n"/>
      <c r="F631" s="10" t="n"/>
      <c r="G631" s="10" t="n"/>
      <c r="H631" s="10" t="n"/>
      <c r="I631" s="10" t="n"/>
      <c r="J631" s="10" t="n"/>
      <c r="K631" s="10" t="n"/>
      <c r="L631" s="10" t="n"/>
      <c r="M631" s="10" t="n"/>
      <c r="N631" s="10" t="n"/>
      <c r="O631" s="10" t="n"/>
      <c r="P631" s="10" t="n"/>
      <c r="Q631" s="10" t="n"/>
      <c r="R631" s="10" t="n"/>
      <c r="S631" s="10" t="n"/>
      <c r="T631" s="10" t="n"/>
      <c r="U631" s="10" t="n"/>
      <c r="V631" s="10" t="n"/>
      <c r="W631" s="10" t="n"/>
      <c r="X631" s="10" t="n"/>
      <c r="Y631" s="10" t="n"/>
      <c r="Z631" s="10" t="n"/>
      <c r="AA631" s="10" t="n"/>
      <c r="AB631" s="10" t="n"/>
      <c r="AC631" s="10" t="n"/>
      <c r="AD631" s="10" t="n"/>
      <c r="AE631" s="10" t="n"/>
      <c r="AF631" s="10" t="n"/>
      <c r="AG631" s="10" t="n"/>
      <c r="AH631" s="10" t="n"/>
      <c r="AI631" s="10" t="n"/>
    </row>
    <row r="632" ht="15.75" customHeight="1" s="120">
      <c r="A632" s="10" t="n"/>
      <c r="B632" s="10" t="n"/>
      <c r="C632" s="10" t="n"/>
      <c r="D632" s="10" t="n"/>
      <c r="E632" s="10" t="n"/>
      <c r="F632" s="10" t="n"/>
      <c r="G632" s="10" t="n"/>
      <c r="H632" s="10" t="n"/>
      <c r="I632" s="10" t="n"/>
      <c r="J632" s="10" t="n"/>
      <c r="K632" s="10" t="n"/>
      <c r="L632" s="10" t="n"/>
      <c r="M632" s="10" t="n"/>
      <c r="N632" s="10" t="n"/>
      <c r="O632" s="10" t="n"/>
      <c r="P632" s="10" t="n"/>
      <c r="Q632" s="10" t="n"/>
      <c r="R632" s="10" t="n"/>
      <c r="S632" s="10" t="n"/>
      <c r="T632" s="10" t="n"/>
      <c r="U632" s="10" t="n"/>
      <c r="V632" s="10" t="n"/>
      <c r="W632" s="10" t="n"/>
      <c r="X632" s="10" t="n"/>
      <c r="Y632" s="10" t="n"/>
      <c r="Z632" s="10" t="n"/>
      <c r="AA632" s="10" t="n"/>
      <c r="AB632" s="10" t="n"/>
      <c r="AC632" s="10" t="n"/>
      <c r="AD632" s="10" t="n"/>
      <c r="AE632" s="10" t="n"/>
      <c r="AF632" s="10" t="n"/>
      <c r="AG632" s="10" t="n"/>
      <c r="AH632" s="10" t="n"/>
      <c r="AI632" s="10" t="n"/>
    </row>
    <row r="633" ht="15.75" customHeight="1" s="120">
      <c r="A633" s="10" t="n"/>
      <c r="B633" s="10" t="n"/>
      <c r="C633" s="10" t="n"/>
      <c r="D633" s="10" t="n"/>
      <c r="E633" s="10" t="n"/>
      <c r="F633" s="10" t="n"/>
      <c r="G633" s="10" t="n"/>
      <c r="H633" s="10" t="n"/>
      <c r="I633" s="10" t="n"/>
      <c r="J633" s="10" t="n"/>
      <c r="K633" s="10" t="n"/>
      <c r="L633" s="10" t="n"/>
      <c r="M633" s="10" t="n"/>
      <c r="N633" s="10" t="n"/>
      <c r="O633" s="10" t="n"/>
      <c r="P633" s="10" t="n"/>
      <c r="Q633" s="10" t="n"/>
      <c r="R633" s="10" t="n"/>
      <c r="S633" s="10" t="n"/>
      <c r="T633" s="10" t="n"/>
      <c r="U633" s="10" t="n"/>
      <c r="V633" s="10" t="n"/>
      <c r="W633" s="10" t="n"/>
      <c r="X633" s="10" t="n"/>
      <c r="Y633" s="10" t="n"/>
      <c r="Z633" s="10" t="n"/>
      <c r="AA633" s="10" t="n"/>
      <c r="AB633" s="10" t="n"/>
      <c r="AC633" s="10" t="n"/>
      <c r="AD633" s="10" t="n"/>
      <c r="AE633" s="10" t="n"/>
      <c r="AF633" s="10" t="n"/>
      <c r="AG633" s="10" t="n"/>
      <c r="AH633" s="10" t="n"/>
      <c r="AI633" s="10" t="n"/>
    </row>
    <row r="634" ht="15.75" customHeight="1" s="120">
      <c r="A634" s="10" t="n"/>
      <c r="B634" s="10" t="n"/>
      <c r="C634" s="10" t="n"/>
      <c r="D634" s="10" t="n"/>
      <c r="E634" s="10" t="n"/>
      <c r="F634" s="10" t="n"/>
      <c r="G634" s="10" t="n"/>
      <c r="H634" s="10" t="n"/>
      <c r="I634" s="10" t="n"/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0" t="n"/>
      <c r="X634" s="10" t="n"/>
      <c r="Y634" s="10" t="n"/>
      <c r="Z634" s="10" t="n"/>
      <c r="AA634" s="10" t="n"/>
      <c r="AB634" s="10" t="n"/>
      <c r="AC634" s="10" t="n"/>
      <c r="AD634" s="10" t="n"/>
      <c r="AE634" s="10" t="n"/>
      <c r="AF634" s="10" t="n"/>
      <c r="AG634" s="10" t="n"/>
      <c r="AH634" s="10" t="n"/>
      <c r="AI634" s="10" t="n"/>
    </row>
    <row r="635" ht="15.75" customHeight="1" s="120">
      <c r="A635" s="10" t="n"/>
      <c r="B635" s="10" t="n"/>
      <c r="C635" s="10" t="n"/>
      <c r="D635" s="10" t="n"/>
      <c r="E635" s="10" t="n"/>
      <c r="F635" s="10" t="n"/>
      <c r="G635" s="10" t="n"/>
      <c r="H635" s="10" t="n"/>
      <c r="I635" s="10" t="n"/>
      <c r="J635" s="10" t="n"/>
      <c r="K635" s="10" t="n"/>
      <c r="L635" s="10" t="n"/>
      <c r="M635" s="10" t="n"/>
      <c r="N635" s="10" t="n"/>
      <c r="O635" s="10" t="n"/>
      <c r="P635" s="10" t="n"/>
      <c r="Q635" s="10" t="n"/>
      <c r="R635" s="10" t="n"/>
      <c r="S635" s="10" t="n"/>
      <c r="T635" s="10" t="n"/>
      <c r="U635" s="10" t="n"/>
      <c r="V635" s="10" t="n"/>
      <c r="W635" s="10" t="n"/>
      <c r="X635" s="10" t="n"/>
      <c r="Y635" s="10" t="n"/>
      <c r="Z635" s="10" t="n"/>
      <c r="AA635" s="10" t="n"/>
      <c r="AB635" s="10" t="n"/>
      <c r="AC635" s="10" t="n"/>
      <c r="AD635" s="10" t="n"/>
      <c r="AE635" s="10" t="n"/>
      <c r="AF635" s="10" t="n"/>
      <c r="AG635" s="10" t="n"/>
      <c r="AH635" s="10" t="n"/>
      <c r="AI635" s="10" t="n"/>
    </row>
    <row r="636" ht="15.75" customHeight="1" s="120">
      <c r="A636" s="10" t="n"/>
      <c r="B636" s="10" t="n"/>
      <c r="C636" s="10" t="n"/>
      <c r="D636" s="10" t="n"/>
      <c r="E636" s="10" t="n"/>
      <c r="F636" s="10" t="n"/>
      <c r="G636" s="10" t="n"/>
      <c r="H636" s="10" t="n"/>
      <c r="I636" s="10" t="n"/>
      <c r="J636" s="10" t="n"/>
      <c r="K636" s="10" t="n"/>
      <c r="L636" s="10" t="n"/>
      <c r="M636" s="10" t="n"/>
      <c r="N636" s="10" t="n"/>
      <c r="O636" s="10" t="n"/>
      <c r="P636" s="10" t="n"/>
      <c r="Q636" s="10" t="n"/>
      <c r="R636" s="10" t="n"/>
      <c r="S636" s="10" t="n"/>
      <c r="T636" s="10" t="n"/>
      <c r="U636" s="10" t="n"/>
      <c r="V636" s="10" t="n"/>
      <c r="W636" s="10" t="n"/>
      <c r="X636" s="10" t="n"/>
      <c r="Y636" s="10" t="n"/>
      <c r="Z636" s="10" t="n"/>
      <c r="AA636" s="10" t="n"/>
      <c r="AB636" s="10" t="n"/>
      <c r="AC636" s="10" t="n"/>
      <c r="AD636" s="10" t="n"/>
      <c r="AE636" s="10" t="n"/>
      <c r="AF636" s="10" t="n"/>
      <c r="AG636" s="10" t="n"/>
      <c r="AH636" s="10" t="n"/>
      <c r="AI636" s="10" t="n"/>
    </row>
    <row r="637" ht="15.75" customHeight="1" s="120">
      <c r="A637" s="10" t="n"/>
      <c r="B637" s="10" t="n"/>
      <c r="C637" s="10" t="n"/>
      <c r="D637" s="10" t="n"/>
      <c r="E637" s="10" t="n"/>
      <c r="F637" s="10" t="n"/>
      <c r="G637" s="10" t="n"/>
      <c r="H637" s="10" t="n"/>
      <c r="I637" s="10" t="n"/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0" t="n"/>
      <c r="X637" s="10" t="n"/>
      <c r="Y637" s="10" t="n"/>
      <c r="Z637" s="10" t="n"/>
      <c r="AA637" s="10" t="n"/>
      <c r="AB637" s="10" t="n"/>
      <c r="AC637" s="10" t="n"/>
      <c r="AD637" s="10" t="n"/>
      <c r="AE637" s="10" t="n"/>
      <c r="AF637" s="10" t="n"/>
      <c r="AG637" s="10" t="n"/>
      <c r="AH637" s="10" t="n"/>
      <c r="AI637" s="10" t="n"/>
    </row>
    <row r="638" ht="15.75" customHeight="1" s="120">
      <c r="A638" s="10" t="n"/>
      <c r="B638" s="10" t="n"/>
      <c r="C638" s="10" t="n"/>
      <c r="D638" s="10" t="n"/>
      <c r="E638" s="10" t="n"/>
      <c r="F638" s="10" t="n"/>
      <c r="G638" s="10" t="n"/>
      <c r="H638" s="10" t="n"/>
      <c r="I638" s="10" t="n"/>
      <c r="J638" s="10" t="n"/>
      <c r="K638" s="10" t="n"/>
      <c r="L638" s="10" t="n"/>
      <c r="M638" s="10" t="n"/>
      <c r="N638" s="10" t="n"/>
      <c r="O638" s="10" t="n"/>
      <c r="P638" s="10" t="n"/>
      <c r="Q638" s="10" t="n"/>
      <c r="R638" s="10" t="n"/>
      <c r="S638" s="10" t="n"/>
      <c r="T638" s="10" t="n"/>
      <c r="U638" s="10" t="n"/>
      <c r="V638" s="10" t="n"/>
      <c r="W638" s="10" t="n"/>
      <c r="X638" s="10" t="n"/>
      <c r="Y638" s="10" t="n"/>
      <c r="Z638" s="10" t="n"/>
      <c r="AA638" s="10" t="n"/>
      <c r="AB638" s="10" t="n"/>
      <c r="AC638" s="10" t="n"/>
      <c r="AD638" s="10" t="n"/>
      <c r="AE638" s="10" t="n"/>
      <c r="AF638" s="10" t="n"/>
      <c r="AG638" s="10" t="n"/>
      <c r="AH638" s="10" t="n"/>
      <c r="AI638" s="10" t="n"/>
    </row>
    <row r="639" ht="15.75" customHeight="1" s="120">
      <c r="A639" s="10" t="n"/>
      <c r="B639" s="10" t="n"/>
      <c r="C639" s="10" t="n"/>
      <c r="D639" s="10" t="n"/>
      <c r="E639" s="10" t="n"/>
      <c r="F639" s="10" t="n"/>
      <c r="G639" s="10" t="n"/>
      <c r="H639" s="10" t="n"/>
      <c r="I639" s="10" t="n"/>
      <c r="J639" s="10" t="n"/>
      <c r="K639" s="10" t="n"/>
      <c r="L639" s="10" t="n"/>
      <c r="M639" s="10" t="n"/>
      <c r="N639" s="10" t="n"/>
      <c r="O639" s="10" t="n"/>
      <c r="P639" s="10" t="n"/>
      <c r="Q639" s="10" t="n"/>
      <c r="R639" s="10" t="n"/>
      <c r="S639" s="10" t="n"/>
      <c r="T639" s="10" t="n"/>
      <c r="U639" s="10" t="n"/>
      <c r="V639" s="10" t="n"/>
      <c r="W639" s="10" t="n"/>
      <c r="X639" s="10" t="n"/>
      <c r="Y639" s="10" t="n"/>
      <c r="Z639" s="10" t="n"/>
      <c r="AA639" s="10" t="n"/>
      <c r="AB639" s="10" t="n"/>
      <c r="AC639" s="10" t="n"/>
      <c r="AD639" s="10" t="n"/>
      <c r="AE639" s="10" t="n"/>
      <c r="AF639" s="10" t="n"/>
      <c r="AG639" s="10" t="n"/>
      <c r="AH639" s="10" t="n"/>
      <c r="AI639" s="10" t="n"/>
    </row>
    <row r="640" ht="15.75" customHeight="1" s="120">
      <c r="A640" s="10" t="n"/>
      <c r="B640" s="10" t="n"/>
      <c r="C640" s="10" t="n"/>
      <c r="D640" s="10" t="n"/>
      <c r="E640" s="10" t="n"/>
      <c r="F640" s="10" t="n"/>
      <c r="G640" s="10" t="n"/>
      <c r="H640" s="10" t="n"/>
      <c r="I640" s="10" t="n"/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0" t="n"/>
      <c r="X640" s="10" t="n"/>
      <c r="Y640" s="10" t="n"/>
      <c r="Z640" s="10" t="n"/>
      <c r="AA640" s="10" t="n"/>
      <c r="AB640" s="10" t="n"/>
      <c r="AC640" s="10" t="n"/>
      <c r="AD640" s="10" t="n"/>
      <c r="AE640" s="10" t="n"/>
      <c r="AF640" s="10" t="n"/>
      <c r="AG640" s="10" t="n"/>
      <c r="AH640" s="10" t="n"/>
      <c r="AI640" s="10" t="n"/>
    </row>
    <row r="641" ht="15.75" customHeight="1" s="120">
      <c r="A641" s="10" t="n"/>
      <c r="B641" s="10" t="n"/>
      <c r="C641" s="10" t="n"/>
      <c r="D641" s="10" t="n"/>
      <c r="E641" s="10" t="n"/>
      <c r="F641" s="10" t="n"/>
      <c r="G641" s="10" t="n"/>
      <c r="H641" s="10" t="n"/>
      <c r="I641" s="10" t="n"/>
      <c r="J641" s="10" t="n"/>
      <c r="K641" s="10" t="n"/>
      <c r="L641" s="10" t="n"/>
      <c r="M641" s="10" t="n"/>
      <c r="N641" s="10" t="n"/>
      <c r="O641" s="10" t="n"/>
      <c r="P641" s="10" t="n"/>
      <c r="Q641" s="10" t="n"/>
      <c r="R641" s="10" t="n"/>
      <c r="S641" s="10" t="n"/>
      <c r="T641" s="10" t="n"/>
      <c r="U641" s="10" t="n"/>
      <c r="V641" s="10" t="n"/>
      <c r="W641" s="10" t="n"/>
      <c r="X641" s="10" t="n"/>
      <c r="Y641" s="10" t="n"/>
      <c r="Z641" s="10" t="n"/>
      <c r="AA641" s="10" t="n"/>
      <c r="AB641" s="10" t="n"/>
      <c r="AC641" s="10" t="n"/>
      <c r="AD641" s="10" t="n"/>
      <c r="AE641" s="10" t="n"/>
      <c r="AF641" s="10" t="n"/>
      <c r="AG641" s="10" t="n"/>
      <c r="AH641" s="10" t="n"/>
      <c r="AI641" s="10" t="n"/>
    </row>
    <row r="642" ht="15.75" customHeight="1" s="120">
      <c r="A642" s="10" t="n"/>
      <c r="B642" s="10" t="n"/>
      <c r="C642" s="10" t="n"/>
      <c r="D642" s="10" t="n"/>
      <c r="E642" s="10" t="n"/>
      <c r="F642" s="10" t="n"/>
      <c r="G642" s="10" t="n"/>
      <c r="H642" s="10" t="n"/>
      <c r="I642" s="10" t="n"/>
      <c r="J642" s="10" t="n"/>
      <c r="K642" s="10" t="n"/>
      <c r="L642" s="10" t="n"/>
      <c r="M642" s="10" t="n"/>
      <c r="N642" s="10" t="n"/>
      <c r="O642" s="10" t="n"/>
      <c r="P642" s="10" t="n"/>
      <c r="Q642" s="10" t="n"/>
      <c r="R642" s="10" t="n"/>
      <c r="S642" s="10" t="n"/>
      <c r="T642" s="10" t="n"/>
      <c r="U642" s="10" t="n"/>
      <c r="V642" s="10" t="n"/>
      <c r="W642" s="10" t="n"/>
      <c r="X642" s="10" t="n"/>
      <c r="Y642" s="10" t="n"/>
      <c r="Z642" s="10" t="n"/>
      <c r="AA642" s="10" t="n"/>
      <c r="AB642" s="10" t="n"/>
      <c r="AC642" s="10" t="n"/>
      <c r="AD642" s="10" t="n"/>
      <c r="AE642" s="10" t="n"/>
      <c r="AF642" s="10" t="n"/>
      <c r="AG642" s="10" t="n"/>
      <c r="AH642" s="10" t="n"/>
      <c r="AI642" s="10" t="n"/>
    </row>
    <row r="643" ht="15.75" customHeight="1" s="120">
      <c r="A643" s="10" t="n"/>
      <c r="B643" s="10" t="n"/>
      <c r="C643" s="10" t="n"/>
      <c r="D643" s="10" t="n"/>
      <c r="E643" s="10" t="n"/>
      <c r="F643" s="10" t="n"/>
      <c r="G643" s="10" t="n"/>
      <c r="H643" s="10" t="n"/>
      <c r="I643" s="10" t="n"/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0" t="n"/>
      <c r="X643" s="10" t="n"/>
      <c r="Y643" s="10" t="n"/>
      <c r="Z643" s="10" t="n"/>
      <c r="AA643" s="10" t="n"/>
      <c r="AB643" s="10" t="n"/>
      <c r="AC643" s="10" t="n"/>
      <c r="AD643" s="10" t="n"/>
      <c r="AE643" s="10" t="n"/>
      <c r="AF643" s="10" t="n"/>
      <c r="AG643" s="10" t="n"/>
      <c r="AH643" s="10" t="n"/>
      <c r="AI643" s="10" t="n"/>
    </row>
    <row r="644" ht="15.75" customHeight="1" s="120">
      <c r="A644" s="10" t="n"/>
      <c r="B644" s="10" t="n"/>
      <c r="C644" s="10" t="n"/>
      <c r="D644" s="10" t="n"/>
      <c r="E644" s="10" t="n"/>
      <c r="F644" s="10" t="n"/>
      <c r="G644" s="10" t="n"/>
      <c r="H644" s="10" t="n"/>
      <c r="I644" s="10" t="n"/>
      <c r="J644" s="10" t="n"/>
      <c r="K644" s="10" t="n"/>
      <c r="L644" s="10" t="n"/>
      <c r="M644" s="10" t="n"/>
      <c r="N644" s="10" t="n"/>
      <c r="O644" s="10" t="n"/>
      <c r="P644" s="10" t="n"/>
      <c r="Q644" s="10" t="n"/>
      <c r="R644" s="10" t="n"/>
      <c r="S644" s="10" t="n"/>
      <c r="T644" s="10" t="n"/>
      <c r="U644" s="10" t="n"/>
      <c r="V644" s="10" t="n"/>
      <c r="W644" s="10" t="n"/>
      <c r="X644" s="10" t="n"/>
      <c r="Y644" s="10" t="n"/>
      <c r="Z644" s="10" t="n"/>
      <c r="AA644" s="10" t="n"/>
      <c r="AB644" s="10" t="n"/>
      <c r="AC644" s="10" t="n"/>
      <c r="AD644" s="10" t="n"/>
      <c r="AE644" s="10" t="n"/>
      <c r="AF644" s="10" t="n"/>
      <c r="AG644" s="10" t="n"/>
      <c r="AH644" s="10" t="n"/>
      <c r="AI644" s="10" t="n"/>
    </row>
    <row r="645" ht="15.75" customHeight="1" s="120">
      <c r="A645" s="10" t="n"/>
      <c r="B645" s="10" t="n"/>
      <c r="C645" s="10" t="n"/>
      <c r="D645" s="10" t="n"/>
      <c r="E645" s="10" t="n"/>
      <c r="F645" s="10" t="n"/>
      <c r="G645" s="10" t="n"/>
      <c r="H645" s="10" t="n"/>
      <c r="I645" s="10" t="n"/>
      <c r="J645" s="10" t="n"/>
      <c r="K645" s="10" t="n"/>
      <c r="L645" s="10" t="n"/>
      <c r="M645" s="10" t="n"/>
      <c r="N645" s="10" t="n"/>
      <c r="O645" s="10" t="n"/>
      <c r="P645" s="10" t="n"/>
      <c r="Q645" s="10" t="n"/>
      <c r="R645" s="10" t="n"/>
      <c r="S645" s="10" t="n"/>
      <c r="T645" s="10" t="n"/>
      <c r="U645" s="10" t="n"/>
      <c r="V645" s="10" t="n"/>
      <c r="W645" s="10" t="n"/>
      <c r="X645" s="10" t="n"/>
      <c r="Y645" s="10" t="n"/>
      <c r="Z645" s="10" t="n"/>
      <c r="AA645" s="10" t="n"/>
      <c r="AB645" s="10" t="n"/>
      <c r="AC645" s="10" t="n"/>
      <c r="AD645" s="10" t="n"/>
      <c r="AE645" s="10" t="n"/>
      <c r="AF645" s="10" t="n"/>
      <c r="AG645" s="10" t="n"/>
      <c r="AH645" s="10" t="n"/>
      <c r="AI645" s="10" t="n"/>
    </row>
    <row r="646" ht="15.75" customHeight="1" s="120">
      <c r="A646" s="10" t="n"/>
      <c r="B646" s="10" t="n"/>
      <c r="C646" s="10" t="n"/>
      <c r="D646" s="10" t="n"/>
      <c r="E646" s="10" t="n"/>
      <c r="F646" s="10" t="n"/>
      <c r="G646" s="10" t="n"/>
      <c r="H646" s="10" t="n"/>
      <c r="I646" s="10" t="n"/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0" t="n"/>
      <c r="X646" s="10" t="n"/>
      <c r="Y646" s="10" t="n"/>
      <c r="Z646" s="10" t="n"/>
      <c r="AA646" s="10" t="n"/>
      <c r="AB646" s="10" t="n"/>
      <c r="AC646" s="10" t="n"/>
      <c r="AD646" s="10" t="n"/>
      <c r="AE646" s="10" t="n"/>
      <c r="AF646" s="10" t="n"/>
      <c r="AG646" s="10" t="n"/>
      <c r="AH646" s="10" t="n"/>
      <c r="AI646" s="10" t="n"/>
    </row>
    <row r="647" ht="15.75" customHeight="1" s="120">
      <c r="A647" s="10" t="n"/>
      <c r="B647" s="10" t="n"/>
      <c r="C647" s="10" t="n"/>
      <c r="D647" s="10" t="n"/>
      <c r="E647" s="10" t="n"/>
      <c r="F647" s="10" t="n"/>
      <c r="G647" s="10" t="n"/>
      <c r="H647" s="10" t="n"/>
      <c r="I647" s="10" t="n"/>
      <c r="J647" s="10" t="n"/>
      <c r="K647" s="10" t="n"/>
      <c r="L647" s="10" t="n"/>
      <c r="M647" s="10" t="n"/>
      <c r="N647" s="10" t="n"/>
      <c r="O647" s="10" t="n"/>
      <c r="P647" s="10" t="n"/>
      <c r="Q647" s="10" t="n"/>
      <c r="R647" s="10" t="n"/>
      <c r="S647" s="10" t="n"/>
      <c r="T647" s="10" t="n"/>
      <c r="U647" s="10" t="n"/>
      <c r="V647" s="10" t="n"/>
      <c r="W647" s="10" t="n"/>
      <c r="X647" s="10" t="n"/>
      <c r="Y647" s="10" t="n"/>
      <c r="Z647" s="10" t="n"/>
      <c r="AA647" s="10" t="n"/>
      <c r="AB647" s="10" t="n"/>
      <c r="AC647" s="10" t="n"/>
      <c r="AD647" s="10" t="n"/>
      <c r="AE647" s="10" t="n"/>
      <c r="AF647" s="10" t="n"/>
      <c r="AG647" s="10" t="n"/>
      <c r="AH647" s="10" t="n"/>
      <c r="AI647" s="10" t="n"/>
    </row>
    <row r="648" ht="15.75" customHeight="1" s="120">
      <c r="A648" s="10" t="n"/>
      <c r="B648" s="10" t="n"/>
      <c r="C648" s="10" t="n"/>
      <c r="D648" s="10" t="n"/>
      <c r="E648" s="10" t="n"/>
      <c r="F648" s="10" t="n"/>
      <c r="G648" s="10" t="n"/>
      <c r="H648" s="10" t="n"/>
      <c r="I648" s="10" t="n"/>
      <c r="J648" s="10" t="n"/>
      <c r="K648" s="10" t="n"/>
      <c r="L648" s="10" t="n"/>
      <c r="M648" s="10" t="n"/>
      <c r="N648" s="10" t="n"/>
      <c r="O648" s="10" t="n"/>
      <c r="P648" s="10" t="n"/>
      <c r="Q648" s="10" t="n"/>
      <c r="R648" s="10" t="n"/>
      <c r="S648" s="10" t="n"/>
      <c r="T648" s="10" t="n"/>
      <c r="U648" s="10" t="n"/>
      <c r="V648" s="10" t="n"/>
      <c r="W648" s="10" t="n"/>
      <c r="X648" s="10" t="n"/>
      <c r="Y648" s="10" t="n"/>
      <c r="Z648" s="10" t="n"/>
      <c r="AA648" s="10" t="n"/>
      <c r="AB648" s="10" t="n"/>
      <c r="AC648" s="10" t="n"/>
      <c r="AD648" s="10" t="n"/>
      <c r="AE648" s="10" t="n"/>
      <c r="AF648" s="10" t="n"/>
      <c r="AG648" s="10" t="n"/>
      <c r="AH648" s="10" t="n"/>
      <c r="AI648" s="10" t="n"/>
    </row>
    <row r="649" ht="15.75" customHeight="1" s="120">
      <c r="A649" s="10" t="n"/>
      <c r="B649" s="10" t="n"/>
      <c r="C649" s="10" t="n"/>
      <c r="D649" s="10" t="n"/>
      <c r="E649" s="10" t="n"/>
      <c r="F649" s="10" t="n"/>
      <c r="G649" s="10" t="n"/>
      <c r="H649" s="10" t="n"/>
      <c r="I649" s="10" t="n"/>
      <c r="J649" s="10" t="n"/>
      <c r="K649" s="10" t="n"/>
      <c r="L649" s="10" t="n"/>
      <c r="M649" s="10" t="n"/>
      <c r="N649" s="10" t="n"/>
      <c r="O649" s="10" t="n"/>
      <c r="P649" s="10" t="n"/>
      <c r="Q649" s="10" t="n"/>
      <c r="R649" s="10" t="n"/>
      <c r="S649" s="10" t="n"/>
      <c r="T649" s="10" t="n"/>
      <c r="U649" s="10" t="n"/>
      <c r="V649" s="10" t="n"/>
      <c r="W649" s="10" t="n"/>
      <c r="X649" s="10" t="n"/>
      <c r="Y649" s="10" t="n"/>
      <c r="Z649" s="10" t="n"/>
      <c r="AA649" s="10" t="n"/>
      <c r="AB649" s="10" t="n"/>
      <c r="AC649" s="10" t="n"/>
      <c r="AD649" s="10" t="n"/>
      <c r="AE649" s="10" t="n"/>
      <c r="AF649" s="10" t="n"/>
      <c r="AG649" s="10" t="n"/>
      <c r="AH649" s="10" t="n"/>
      <c r="AI649" s="10" t="n"/>
    </row>
    <row r="650" ht="15.75" customHeight="1" s="120">
      <c r="A650" s="10" t="n"/>
      <c r="B650" s="10" t="n"/>
      <c r="C650" s="10" t="n"/>
      <c r="D650" s="10" t="n"/>
      <c r="E650" s="10" t="n"/>
      <c r="F650" s="10" t="n"/>
      <c r="G650" s="10" t="n"/>
      <c r="H650" s="10" t="n"/>
      <c r="I650" s="10" t="n"/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0" t="n"/>
      <c r="X650" s="10" t="n"/>
      <c r="Y650" s="10" t="n"/>
      <c r="Z650" s="10" t="n"/>
      <c r="AA650" s="10" t="n"/>
      <c r="AB650" s="10" t="n"/>
      <c r="AC650" s="10" t="n"/>
      <c r="AD650" s="10" t="n"/>
      <c r="AE650" s="10" t="n"/>
      <c r="AF650" s="10" t="n"/>
      <c r="AG650" s="10" t="n"/>
      <c r="AH650" s="10" t="n"/>
      <c r="AI650" s="10" t="n"/>
    </row>
    <row r="651" ht="15.75" customHeight="1" s="120">
      <c r="A651" s="10" t="n"/>
      <c r="B651" s="10" t="n"/>
      <c r="C651" s="10" t="n"/>
      <c r="D651" s="10" t="n"/>
      <c r="E651" s="10" t="n"/>
      <c r="F651" s="10" t="n"/>
      <c r="G651" s="10" t="n"/>
      <c r="H651" s="10" t="n"/>
      <c r="I651" s="10" t="n"/>
      <c r="J651" s="10" t="n"/>
      <c r="K651" s="10" t="n"/>
      <c r="L651" s="10" t="n"/>
      <c r="M651" s="10" t="n"/>
      <c r="N651" s="10" t="n"/>
      <c r="O651" s="10" t="n"/>
      <c r="P651" s="10" t="n"/>
      <c r="Q651" s="10" t="n"/>
      <c r="R651" s="10" t="n"/>
      <c r="S651" s="10" t="n"/>
      <c r="T651" s="10" t="n"/>
      <c r="U651" s="10" t="n"/>
      <c r="V651" s="10" t="n"/>
      <c r="W651" s="10" t="n"/>
      <c r="X651" s="10" t="n"/>
      <c r="Y651" s="10" t="n"/>
      <c r="Z651" s="10" t="n"/>
      <c r="AA651" s="10" t="n"/>
      <c r="AB651" s="10" t="n"/>
      <c r="AC651" s="10" t="n"/>
      <c r="AD651" s="10" t="n"/>
      <c r="AE651" s="10" t="n"/>
      <c r="AF651" s="10" t="n"/>
      <c r="AG651" s="10" t="n"/>
      <c r="AH651" s="10" t="n"/>
      <c r="AI651" s="10" t="n"/>
    </row>
    <row r="652" ht="15.75" customHeight="1" s="120">
      <c r="A652" s="10" t="n"/>
      <c r="B652" s="10" t="n"/>
      <c r="C652" s="10" t="n"/>
      <c r="D652" s="10" t="n"/>
      <c r="E652" s="10" t="n"/>
      <c r="F652" s="10" t="n"/>
      <c r="G652" s="10" t="n"/>
      <c r="H652" s="10" t="n"/>
      <c r="I652" s="10" t="n"/>
      <c r="J652" s="10" t="n"/>
      <c r="K652" s="10" t="n"/>
      <c r="L652" s="10" t="n"/>
      <c r="M652" s="10" t="n"/>
      <c r="N652" s="10" t="n"/>
      <c r="O652" s="10" t="n"/>
      <c r="P652" s="10" t="n"/>
      <c r="Q652" s="10" t="n"/>
      <c r="R652" s="10" t="n"/>
      <c r="S652" s="10" t="n"/>
      <c r="T652" s="10" t="n"/>
      <c r="U652" s="10" t="n"/>
      <c r="V652" s="10" t="n"/>
      <c r="W652" s="10" t="n"/>
      <c r="X652" s="10" t="n"/>
      <c r="Y652" s="10" t="n"/>
      <c r="Z652" s="10" t="n"/>
      <c r="AA652" s="10" t="n"/>
      <c r="AB652" s="10" t="n"/>
      <c r="AC652" s="10" t="n"/>
      <c r="AD652" s="10" t="n"/>
      <c r="AE652" s="10" t="n"/>
      <c r="AF652" s="10" t="n"/>
      <c r="AG652" s="10" t="n"/>
      <c r="AH652" s="10" t="n"/>
      <c r="AI652" s="10" t="n"/>
    </row>
    <row r="653" ht="15.75" customHeight="1" s="120">
      <c r="A653" s="10" t="n"/>
      <c r="B653" s="10" t="n"/>
      <c r="C653" s="10" t="n"/>
      <c r="D653" s="10" t="n"/>
      <c r="E653" s="10" t="n"/>
      <c r="F653" s="10" t="n"/>
      <c r="G653" s="10" t="n"/>
      <c r="H653" s="10" t="n"/>
      <c r="I653" s="10" t="n"/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0" t="n"/>
      <c r="X653" s="10" t="n"/>
      <c r="Y653" s="10" t="n"/>
      <c r="Z653" s="10" t="n"/>
      <c r="AA653" s="10" t="n"/>
      <c r="AB653" s="10" t="n"/>
      <c r="AC653" s="10" t="n"/>
      <c r="AD653" s="10" t="n"/>
      <c r="AE653" s="10" t="n"/>
      <c r="AF653" s="10" t="n"/>
      <c r="AG653" s="10" t="n"/>
      <c r="AH653" s="10" t="n"/>
      <c r="AI653" s="10" t="n"/>
    </row>
    <row r="654" ht="15.75" customHeight="1" s="120">
      <c r="A654" s="10" t="n"/>
      <c r="B654" s="10" t="n"/>
      <c r="C654" s="10" t="n"/>
      <c r="D654" s="10" t="n"/>
      <c r="E654" s="10" t="n"/>
      <c r="F654" s="10" t="n"/>
      <c r="G654" s="10" t="n"/>
      <c r="H654" s="10" t="n"/>
      <c r="I654" s="10" t="n"/>
      <c r="J654" s="10" t="n"/>
      <c r="K654" s="10" t="n"/>
      <c r="L654" s="10" t="n"/>
      <c r="M654" s="10" t="n"/>
      <c r="N654" s="10" t="n"/>
      <c r="O654" s="10" t="n"/>
      <c r="P654" s="10" t="n"/>
      <c r="Q654" s="10" t="n"/>
      <c r="R654" s="10" t="n"/>
      <c r="S654" s="10" t="n"/>
      <c r="T654" s="10" t="n"/>
      <c r="U654" s="10" t="n"/>
      <c r="V654" s="10" t="n"/>
      <c r="W654" s="10" t="n"/>
      <c r="X654" s="10" t="n"/>
      <c r="Y654" s="10" t="n"/>
      <c r="Z654" s="10" t="n"/>
      <c r="AA654" s="10" t="n"/>
      <c r="AB654" s="10" t="n"/>
      <c r="AC654" s="10" t="n"/>
      <c r="AD654" s="10" t="n"/>
      <c r="AE654" s="10" t="n"/>
      <c r="AF654" s="10" t="n"/>
      <c r="AG654" s="10" t="n"/>
      <c r="AH654" s="10" t="n"/>
      <c r="AI654" s="10" t="n"/>
    </row>
    <row r="655" ht="15.75" customHeight="1" s="120">
      <c r="A655" s="10" t="n"/>
      <c r="B655" s="10" t="n"/>
      <c r="C655" s="10" t="n"/>
      <c r="D655" s="10" t="n"/>
      <c r="E655" s="10" t="n"/>
      <c r="F655" s="10" t="n"/>
      <c r="G655" s="10" t="n"/>
      <c r="H655" s="10" t="n"/>
      <c r="I655" s="10" t="n"/>
      <c r="J655" s="10" t="n"/>
      <c r="K655" s="10" t="n"/>
      <c r="L655" s="10" t="n"/>
      <c r="M655" s="10" t="n"/>
      <c r="N655" s="10" t="n"/>
      <c r="O655" s="10" t="n"/>
      <c r="P655" s="10" t="n"/>
      <c r="Q655" s="10" t="n"/>
      <c r="R655" s="10" t="n"/>
      <c r="S655" s="10" t="n"/>
      <c r="T655" s="10" t="n"/>
      <c r="U655" s="10" t="n"/>
      <c r="V655" s="10" t="n"/>
      <c r="W655" s="10" t="n"/>
      <c r="X655" s="10" t="n"/>
      <c r="Y655" s="10" t="n"/>
      <c r="Z655" s="10" t="n"/>
      <c r="AA655" s="10" t="n"/>
      <c r="AB655" s="10" t="n"/>
      <c r="AC655" s="10" t="n"/>
      <c r="AD655" s="10" t="n"/>
      <c r="AE655" s="10" t="n"/>
      <c r="AF655" s="10" t="n"/>
      <c r="AG655" s="10" t="n"/>
      <c r="AH655" s="10" t="n"/>
      <c r="AI655" s="10" t="n"/>
    </row>
    <row r="656" ht="15.75" customHeight="1" s="120">
      <c r="A656" s="10" t="n"/>
      <c r="B656" s="10" t="n"/>
      <c r="C656" s="10" t="n"/>
      <c r="D656" s="10" t="n"/>
      <c r="E656" s="10" t="n"/>
      <c r="F656" s="10" t="n"/>
      <c r="G656" s="10" t="n"/>
      <c r="H656" s="10" t="n"/>
      <c r="I656" s="10" t="n"/>
      <c r="J656" s="10" t="n"/>
      <c r="K656" s="10" t="n"/>
      <c r="L656" s="10" t="n"/>
      <c r="M656" s="10" t="n"/>
      <c r="N656" s="10" t="n"/>
      <c r="O656" s="10" t="n"/>
      <c r="P656" s="10" t="n"/>
      <c r="Q656" s="10" t="n"/>
      <c r="R656" s="10" t="n"/>
      <c r="S656" s="10" t="n"/>
      <c r="T656" s="10" t="n"/>
      <c r="U656" s="10" t="n"/>
      <c r="V656" s="10" t="n"/>
      <c r="W656" s="10" t="n"/>
      <c r="X656" s="10" t="n"/>
      <c r="Y656" s="10" t="n"/>
      <c r="Z656" s="10" t="n"/>
      <c r="AA656" s="10" t="n"/>
      <c r="AB656" s="10" t="n"/>
      <c r="AC656" s="10" t="n"/>
      <c r="AD656" s="10" t="n"/>
      <c r="AE656" s="10" t="n"/>
      <c r="AF656" s="10" t="n"/>
      <c r="AG656" s="10" t="n"/>
      <c r="AH656" s="10" t="n"/>
      <c r="AI656" s="10" t="n"/>
    </row>
    <row r="657" ht="15.75" customHeight="1" s="120">
      <c r="A657" s="10" t="n"/>
      <c r="B657" s="10" t="n"/>
      <c r="C657" s="10" t="n"/>
      <c r="D657" s="10" t="n"/>
      <c r="E657" s="10" t="n"/>
      <c r="F657" s="10" t="n"/>
      <c r="G657" s="10" t="n"/>
      <c r="H657" s="10" t="n"/>
      <c r="I657" s="10" t="n"/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0" t="n"/>
      <c r="X657" s="10" t="n"/>
      <c r="Y657" s="10" t="n"/>
      <c r="Z657" s="10" t="n"/>
      <c r="AA657" s="10" t="n"/>
      <c r="AB657" s="10" t="n"/>
      <c r="AC657" s="10" t="n"/>
      <c r="AD657" s="10" t="n"/>
      <c r="AE657" s="10" t="n"/>
      <c r="AF657" s="10" t="n"/>
      <c r="AG657" s="10" t="n"/>
      <c r="AH657" s="10" t="n"/>
      <c r="AI657" s="10" t="n"/>
    </row>
    <row r="658" ht="15.75" customHeight="1" s="120">
      <c r="A658" s="10" t="n"/>
      <c r="B658" s="10" t="n"/>
      <c r="C658" s="10" t="n"/>
      <c r="D658" s="10" t="n"/>
      <c r="E658" s="10" t="n"/>
      <c r="F658" s="10" t="n"/>
      <c r="G658" s="10" t="n"/>
      <c r="H658" s="10" t="n"/>
      <c r="I658" s="10" t="n"/>
      <c r="J658" s="10" t="n"/>
      <c r="K658" s="10" t="n"/>
      <c r="L658" s="10" t="n"/>
      <c r="M658" s="10" t="n"/>
      <c r="N658" s="10" t="n"/>
      <c r="O658" s="10" t="n"/>
      <c r="P658" s="10" t="n"/>
      <c r="Q658" s="10" t="n"/>
      <c r="R658" s="10" t="n"/>
      <c r="S658" s="10" t="n"/>
      <c r="T658" s="10" t="n"/>
      <c r="U658" s="10" t="n"/>
      <c r="V658" s="10" t="n"/>
      <c r="W658" s="10" t="n"/>
      <c r="X658" s="10" t="n"/>
      <c r="Y658" s="10" t="n"/>
      <c r="Z658" s="10" t="n"/>
      <c r="AA658" s="10" t="n"/>
      <c r="AB658" s="10" t="n"/>
      <c r="AC658" s="10" t="n"/>
      <c r="AD658" s="10" t="n"/>
      <c r="AE658" s="10" t="n"/>
      <c r="AF658" s="10" t="n"/>
      <c r="AG658" s="10" t="n"/>
      <c r="AH658" s="10" t="n"/>
      <c r="AI658" s="10" t="n"/>
    </row>
    <row r="659" ht="15.75" customHeight="1" s="120">
      <c r="A659" s="10" t="n"/>
      <c r="B659" s="10" t="n"/>
      <c r="C659" s="10" t="n"/>
      <c r="D659" s="10" t="n"/>
      <c r="E659" s="10" t="n"/>
      <c r="F659" s="10" t="n"/>
      <c r="G659" s="10" t="n"/>
      <c r="H659" s="10" t="n"/>
      <c r="I659" s="10" t="n"/>
      <c r="J659" s="10" t="n"/>
      <c r="K659" s="10" t="n"/>
      <c r="L659" s="10" t="n"/>
      <c r="M659" s="10" t="n"/>
      <c r="N659" s="10" t="n"/>
      <c r="O659" s="10" t="n"/>
      <c r="P659" s="10" t="n"/>
      <c r="Q659" s="10" t="n"/>
      <c r="R659" s="10" t="n"/>
      <c r="S659" s="10" t="n"/>
      <c r="T659" s="10" t="n"/>
      <c r="U659" s="10" t="n"/>
      <c r="V659" s="10" t="n"/>
      <c r="W659" s="10" t="n"/>
      <c r="X659" s="10" t="n"/>
      <c r="Y659" s="10" t="n"/>
      <c r="Z659" s="10" t="n"/>
      <c r="AA659" s="10" t="n"/>
      <c r="AB659" s="10" t="n"/>
      <c r="AC659" s="10" t="n"/>
      <c r="AD659" s="10" t="n"/>
      <c r="AE659" s="10" t="n"/>
      <c r="AF659" s="10" t="n"/>
      <c r="AG659" s="10" t="n"/>
      <c r="AH659" s="10" t="n"/>
      <c r="AI659" s="10" t="n"/>
    </row>
    <row r="660" ht="15.75" customHeight="1" s="120">
      <c r="A660" s="10" t="n"/>
      <c r="B660" s="10" t="n"/>
      <c r="C660" s="10" t="n"/>
      <c r="D660" s="10" t="n"/>
      <c r="E660" s="10" t="n"/>
      <c r="F660" s="10" t="n"/>
      <c r="G660" s="10" t="n"/>
      <c r="H660" s="10" t="n"/>
      <c r="I660" s="10" t="n"/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0" t="n"/>
      <c r="X660" s="10" t="n"/>
      <c r="Y660" s="10" t="n"/>
      <c r="Z660" s="10" t="n"/>
      <c r="AA660" s="10" t="n"/>
      <c r="AB660" s="10" t="n"/>
      <c r="AC660" s="10" t="n"/>
      <c r="AD660" s="10" t="n"/>
      <c r="AE660" s="10" t="n"/>
      <c r="AF660" s="10" t="n"/>
      <c r="AG660" s="10" t="n"/>
      <c r="AH660" s="10" t="n"/>
      <c r="AI660" s="10" t="n"/>
    </row>
    <row r="661" ht="15.75" customHeight="1" s="120">
      <c r="A661" s="10" t="n"/>
      <c r="B661" s="10" t="n"/>
      <c r="C661" s="10" t="n"/>
      <c r="D661" s="10" t="n"/>
      <c r="E661" s="10" t="n"/>
      <c r="F661" s="10" t="n"/>
      <c r="G661" s="10" t="n"/>
      <c r="H661" s="10" t="n"/>
      <c r="I661" s="10" t="n"/>
      <c r="J661" s="10" t="n"/>
      <c r="K661" s="10" t="n"/>
      <c r="L661" s="10" t="n"/>
      <c r="M661" s="10" t="n"/>
      <c r="N661" s="10" t="n"/>
      <c r="O661" s="10" t="n"/>
      <c r="P661" s="10" t="n"/>
      <c r="Q661" s="10" t="n"/>
      <c r="R661" s="10" t="n"/>
      <c r="S661" s="10" t="n"/>
      <c r="T661" s="10" t="n"/>
      <c r="U661" s="10" t="n"/>
      <c r="V661" s="10" t="n"/>
      <c r="W661" s="10" t="n"/>
      <c r="X661" s="10" t="n"/>
      <c r="Y661" s="10" t="n"/>
      <c r="Z661" s="10" t="n"/>
      <c r="AA661" s="10" t="n"/>
      <c r="AB661" s="10" t="n"/>
      <c r="AC661" s="10" t="n"/>
      <c r="AD661" s="10" t="n"/>
      <c r="AE661" s="10" t="n"/>
      <c r="AF661" s="10" t="n"/>
      <c r="AG661" s="10" t="n"/>
      <c r="AH661" s="10" t="n"/>
      <c r="AI661" s="10" t="n"/>
    </row>
    <row r="662" ht="15.75" customHeight="1" s="120">
      <c r="A662" s="10" t="n"/>
      <c r="B662" s="10" t="n"/>
      <c r="C662" s="10" t="n"/>
      <c r="D662" s="10" t="n"/>
      <c r="E662" s="10" t="n"/>
      <c r="F662" s="10" t="n"/>
      <c r="G662" s="10" t="n"/>
      <c r="H662" s="10" t="n"/>
      <c r="I662" s="10" t="n"/>
      <c r="J662" s="10" t="n"/>
      <c r="K662" s="10" t="n"/>
      <c r="L662" s="10" t="n"/>
      <c r="M662" s="10" t="n"/>
      <c r="N662" s="10" t="n"/>
      <c r="O662" s="10" t="n"/>
      <c r="P662" s="10" t="n"/>
      <c r="Q662" s="10" t="n"/>
      <c r="R662" s="10" t="n"/>
      <c r="S662" s="10" t="n"/>
      <c r="T662" s="10" t="n"/>
      <c r="U662" s="10" t="n"/>
      <c r="V662" s="10" t="n"/>
      <c r="W662" s="10" t="n"/>
      <c r="X662" s="10" t="n"/>
      <c r="Y662" s="10" t="n"/>
      <c r="Z662" s="10" t="n"/>
      <c r="AA662" s="10" t="n"/>
      <c r="AB662" s="10" t="n"/>
      <c r="AC662" s="10" t="n"/>
      <c r="AD662" s="10" t="n"/>
      <c r="AE662" s="10" t="n"/>
      <c r="AF662" s="10" t="n"/>
      <c r="AG662" s="10" t="n"/>
      <c r="AH662" s="10" t="n"/>
      <c r="AI662" s="10" t="n"/>
    </row>
    <row r="663" ht="15.75" customHeight="1" s="120">
      <c r="A663" s="10" t="n"/>
      <c r="B663" s="10" t="n"/>
      <c r="C663" s="10" t="n"/>
      <c r="D663" s="10" t="n"/>
      <c r="E663" s="10" t="n"/>
      <c r="F663" s="10" t="n"/>
      <c r="G663" s="10" t="n"/>
      <c r="H663" s="10" t="n"/>
      <c r="I663" s="10" t="n"/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0" t="n"/>
      <c r="X663" s="10" t="n"/>
      <c r="Y663" s="10" t="n"/>
      <c r="Z663" s="10" t="n"/>
      <c r="AA663" s="10" t="n"/>
      <c r="AB663" s="10" t="n"/>
      <c r="AC663" s="10" t="n"/>
      <c r="AD663" s="10" t="n"/>
      <c r="AE663" s="10" t="n"/>
      <c r="AF663" s="10" t="n"/>
      <c r="AG663" s="10" t="n"/>
      <c r="AH663" s="10" t="n"/>
      <c r="AI663" s="10" t="n"/>
    </row>
    <row r="664" ht="15.75" customHeight="1" s="120">
      <c r="A664" s="10" t="n"/>
      <c r="B664" s="10" t="n"/>
      <c r="C664" s="10" t="n"/>
      <c r="D664" s="10" t="n"/>
      <c r="E664" s="10" t="n"/>
      <c r="F664" s="10" t="n"/>
      <c r="G664" s="10" t="n"/>
      <c r="H664" s="10" t="n"/>
      <c r="I664" s="10" t="n"/>
      <c r="J664" s="10" t="n"/>
      <c r="K664" s="10" t="n"/>
      <c r="L664" s="10" t="n"/>
      <c r="M664" s="10" t="n"/>
      <c r="N664" s="10" t="n"/>
      <c r="O664" s="10" t="n"/>
      <c r="P664" s="10" t="n"/>
      <c r="Q664" s="10" t="n"/>
      <c r="R664" s="10" t="n"/>
      <c r="S664" s="10" t="n"/>
      <c r="T664" s="10" t="n"/>
      <c r="U664" s="10" t="n"/>
      <c r="V664" s="10" t="n"/>
      <c r="W664" s="10" t="n"/>
      <c r="X664" s="10" t="n"/>
      <c r="Y664" s="10" t="n"/>
      <c r="Z664" s="10" t="n"/>
      <c r="AA664" s="10" t="n"/>
      <c r="AB664" s="10" t="n"/>
      <c r="AC664" s="10" t="n"/>
      <c r="AD664" s="10" t="n"/>
      <c r="AE664" s="10" t="n"/>
      <c r="AF664" s="10" t="n"/>
      <c r="AG664" s="10" t="n"/>
      <c r="AH664" s="10" t="n"/>
      <c r="AI664" s="10" t="n"/>
    </row>
    <row r="665" ht="15.75" customHeight="1" s="120">
      <c r="A665" s="10" t="n"/>
      <c r="B665" s="10" t="n"/>
      <c r="C665" s="10" t="n"/>
      <c r="D665" s="10" t="n"/>
      <c r="E665" s="10" t="n"/>
      <c r="F665" s="10" t="n"/>
      <c r="G665" s="10" t="n"/>
      <c r="H665" s="10" t="n"/>
      <c r="I665" s="10" t="n"/>
      <c r="J665" s="10" t="n"/>
      <c r="K665" s="10" t="n"/>
      <c r="L665" s="10" t="n"/>
      <c r="M665" s="10" t="n"/>
      <c r="N665" s="10" t="n"/>
      <c r="O665" s="10" t="n"/>
      <c r="P665" s="10" t="n"/>
      <c r="Q665" s="10" t="n"/>
      <c r="R665" s="10" t="n"/>
      <c r="S665" s="10" t="n"/>
      <c r="T665" s="10" t="n"/>
      <c r="U665" s="10" t="n"/>
      <c r="V665" s="10" t="n"/>
      <c r="W665" s="10" t="n"/>
      <c r="X665" s="10" t="n"/>
      <c r="Y665" s="10" t="n"/>
      <c r="Z665" s="10" t="n"/>
      <c r="AA665" s="10" t="n"/>
      <c r="AB665" s="10" t="n"/>
      <c r="AC665" s="10" t="n"/>
      <c r="AD665" s="10" t="n"/>
      <c r="AE665" s="10" t="n"/>
      <c r="AF665" s="10" t="n"/>
      <c r="AG665" s="10" t="n"/>
      <c r="AH665" s="10" t="n"/>
      <c r="AI665" s="10" t="n"/>
    </row>
    <row r="666" ht="15.75" customHeight="1" s="120">
      <c r="A666" s="10" t="n"/>
      <c r="B666" s="10" t="n"/>
      <c r="C666" s="10" t="n"/>
      <c r="D666" s="10" t="n"/>
      <c r="E666" s="10" t="n"/>
      <c r="F666" s="10" t="n"/>
      <c r="G666" s="10" t="n"/>
      <c r="H666" s="10" t="n"/>
      <c r="I666" s="10" t="n"/>
      <c r="J666" s="10" t="n"/>
      <c r="K666" s="10" t="n"/>
      <c r="L666" s="10" t="n"/>
      <c r="M666" s="10" t="n"/>
      <c r="N666" s="10" t="n"/>
      <c r="O666" s="10" t="n"/>
      <c r="P666" s="10" t="n"/>
      <c r="Q666" s="10" t="n"/>
      <c r="R666" s="10" t="n"/>
      <c r="S666" s="10" t="n"/>
      <c r="T666" s="10" t="n"/>
      <c r="U666" s="10" t="n"/>
      <c r="V666" s="10" t="n"/>
      <c r="W666" s="10" t="n"/>
      <c r="X666" s="10" t="n"/>
      <c r="Y666" s="10" t="n"/>
      <c r="Z666" s="10" t="n"/>
      <c r="AA666" s="10" t="n"/>
      <c r="AB666" s="10" t="n"/>
      <c r="AC666" s="10" t="n"/>
      <c r="AD666" s="10" t="n"/>
      <c r="AE666" s="10" t="n"/>
      <c r="AF666" s="10" t="n"/>
      <c r="AG666" s="10" t="n"/>
      <c r="AH666" s="10" t="n"/>
      <c r="AI666" s="10" t="n"/>
    </row>
    <row r="667" ht="15.75" customHeight="1" s="120">
      <c r="A667" s="10" t="n"/>
      <c r="B667" s="10" t="n"/>
      <c r="C667" s="10" t="n"/>
      <c r="D667" s="10" t="n"/>
      <c r="E667" s="10" t="n"/>
      <c r="F667" s="10" t="n"/>
      <c r="G667" s="10" t="n"/>
      <c r="H667" s="10" t="n"/>
      <c r="I667" s="10" t="n"/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0" t="n"/>
      <c r="X667" s="10" t="n"/>
      <c r="Y667" s="10" t="n"/>
      <c r="Z667" s="10" t="n"/>
      <c r="AA667" s="10" t="n"/>
      <c r="AB667" s="10" t="n"/>
      <c r="AC667" s="10" t="n"/>
      <c r="AD667" s="10" t="n"/>
      <c r="AE667" s="10" t="n"/>
      <c r="AF667" s="10" t="n"/>
      <c r="AG667" s="10" t="n"/>
      <c r="AH667" s="10" t="n"/>
      <c r="AI667" s="10" t="n"/>
    </row>
    <row r="668" ht="15.75" customHeight="1" s="120">
      <c r="A668" s="10" t="n"/>
      <c r="B668" s="10" t="n"/>
      <c r="C668" s="10" t="n"/>
      <c r="D668" s="10" t="n"/>
      <c r="E668" s="10" t="n"/>
      <c r="F668" s="10" t="n"/>
      <c r="G668" s="10" t="n"/>
      <c r="H668" s="10" t="n"/>
      <c r="I668" s="10" t="n"/>
      <c r="J668" s="10" t="n"/>
      <c r="K668" s="10" t="n"/>
      <c r="L668" s="10" t="n"/>
      <c r="M668" s="10" t="n"/>
      <c r="N668" s="10" t="n"/>
      <c r="O668" s="10" t="n"/>
      <c r="P668" s="10" t="n"/>
      <c r="Q668" s="10" t="n"/>
      <c r="R668" s="10" t="n"/>
      <c r="S668" s="10" t="n"/>
      <c r="T668" s="10" t="n"/>
      <c r="U668" s="10" t="n"/>
      <c r="V668" s="10" t="n"/>
      <c r="W668" s="10" t="n"/>
      <c r="X668" s="10" t="n"/>
      <c r="Y668" s="10" t="n"/>
      <c r="Z668" s="10" t="n"/>
      <c r="AA668" s="10" t="n"/>
      <c r="AB668" s="10" t="n"/>
      <c r="AC668" s="10" t="n"/>
      <c r="AD668" s="10" t="n"/>
      <c r="AE668" s="10" t="n"/>
      <c r="AF668" s="10" t="n"/>
      <c r="AG668" s="10" t="n"/>
      <c r="AH668" s="10" t="n"/>
      <c r="AI668" s="10" t="n"/>
    </row>
    <row r="669" ht="15.75" customHeight="1" s="120">
      <c r="A669" s="10" t="n"/>
      <c r="B669" s="10" t="n"/>
      <c r="C669" s="10" t="n"/>
      <c r="D669" s="10" t="n"/>
      <c r="E669" s="10" t="n"/>
      <c r="F669" s="10" t="n"/>
      <c r="G669" s="10" t="n"/>
      <c r="H669" s="10" t="n"/>
      <c r="I669" s="10" t="n"/>
      <c r="J669" s="10" t="n"/>
      <c r="K669" s="10" t="n"/>
      <c r="L669" s="10" t="n"/>
      <c r="M669" s="10" t="n"/>
      <c r="N669" s="10" t="n"/>
      <c r="O669" s="10" t="n"/>
      <c r="P669" s="10" t="n"/>
      <c r="Q669" s="10" t="n"/>
      <c r="R669" s="10" t="n"/>
      <c r="S669" s="10" t="n"/>
      <c r="T669" s="10" t="n"/>
      <c r="U669" s="10" t="n"/>
      <c r="V669" s="10" t="n"/>
      <c r="W669" s="10" t="n"/>
      <c r="X669" s="10" t="n"/>
      <c r="Y669" s="10" t="n"/>
      <c r="Z669" s="10" t="n"/>
      <c r="AA669" s="10" t="n"/>
      <c r="AB669" s="10" t="n"/>
      <c r="AC669" s="10" t="n"/>
      <c r="AD669" s="10" t="n"/>
      <c r="AE669" s="10" t="n"/>
      <c r="AF669" s="10" t="n"/>
      <c r="AG669" s="10" t="n"/>
      <c r="AH669" s="10" t="n"/>
      <c r="AI669" s="10" t="n"/>
    </row>
    <row r="670" ht="15.75" customHeight="1" s="120">
      <c r="A670" s="10" t="n"/>
      <c r="B670" s="10" t="n"/>
      <c r="C670" s="10" t="n"/>
      <c r="D670" s="10" t="n"/>
      <c r="E670" s="10" t="n"/>
      <c r="F670" s="10" t="n"/>
      <c r="G670" s="10" t="n"/>
      <c r="H670" s="10" t="n"/>
      <c r="I670" s="10" t="n"/>
      <c r="J670" s="10" t="n"/>
      <c r="K670" s="10" t="n"/>
      <c r="L670" s="10" t="n"/>
      <c r="M670" s="10" t="n"/>
      <c r="N670" s="10" t="n"/>
      <c r="O670" s="10" t="n"/>
      <c r="P670" s="10" t="n"/>
      <c r="Q670" s="10" t="n"/>
      <c r="R670" s="10" t="n"/>
      <c r="S670" s="10" t="n"/>
      <c r="T670" s="10" t="n"/>
      <c r="U670" s="10" t="n"/>
      <c r="V670" s="10" t="n"/>
      <c r="W670" s="10" t="n"/>
      <c r="X670" s="10" t="n"/>
      <c r="Y670" s="10" t="n"/>
      <c r="Z670" s="10" t="n"/>
      <c r="AA670" s="10" t="n"/>
      <c r="AB670" s="10" t="n"/>
      <c r="AC670" s="10" t="n"/>
      <c r="AD670" s="10" t="n"/>
      <c r="AE670" s="10" t="n"/>
      <c r="AF670" s="10" t="n"/>
      <c r="AG670" s="10" t="n"/>
      <c r="AH670" s="10" t="n"/>
      <c r="AI670" s="10" t="n"/>
    </row>
    <row r="671" ht="15.75" customHeight="1" s="120">
      <c r="A671" s="10" t="n"/>
      <c r="B671" s="10" t="n"/>
      <c r="C671" s="10" t="n"/>
      <c r="D671" s="10" t="n"/>
      <c r="E671" s="10" t="n"/>
      <c r="F671" s="10" t="n"/>
      <c r="G671" s="10" t="n"/>
      <c r="H671" s="10" t="n"/>
      <c r="I671" s="10" t="n"/>
      <c r="J671" s="10" t="n"/>
      <c r="K671" s="10" t="n"/>
      <c r="L671" s="10" t="n"/>
      <c r="M671" s="10" t="n"/>
      <c r="N671" s="10" t="n"/>
      <c r="O671" s="10" t="n"/>
      <c r="P671" s="10" t="n"/>
      <c r="Q671" s="10" t="n"/>
      <c r="R671" s="10" t="n"/>
      <c r="S671" s="10" t="n"/>
      <c r="T671" s="10" t="n"/>
      <c r="U671" s="10" t="n"/>
      <c r="V671" s="10" t="n"/>
      <c r="W671" s="10" t="n"/>
      <c r="X671" s="10" t="n"/>
      <c r="Y671" s="10" t="n"/>
      <c r="Z671" s="10" t="n"/>
      <c r="AA671" s="10" t="n"/>
      <c r="AB671" s="10" t="n"/>
      <c r="AC671" s="10" t="n"/>
      <c r="AD671" s="10" t="n"/>
      <c r="AE671" s="10" t="n"/>
      <c r="AF671" s="10" t="n"/>
      <c r="AG671" s="10" t="n"/>
      <c r="AH671" s="10" t="n"/>
      <c r="AI671" s="10" t="n"/>
    </row>
    <row r="672" ht="15.75" customHeight="1" s="120">
      <c r="A672" s="10" t="n"/>
      <c r="B672" s="10" t="n"/>
      <c r="C672" s="10" t="n"/>
      <c r="D672" s="10" t="n"/>
      <c r="E672" s="10" t="n"/>
      <c r="F672" s="10" t="n"/>
      <c r="G672" s="10" t="n"/>
      <c r="H672" s="10" t="n"/>
      <c r="I672" s="10" t="n"/>
      <c r="J672" s="10" t="n"/>
      <c r="K672" s="10" t="n"/>
      <c r="L672" s="10" t="n"/>
      <c r="M672" s="10" t="n"/>
      <c r="N672" s="10" t="n"/>
      <c r="O672" s="10" t="n"/>
      <c r="P672" s="10" t="n"/>
      <c r="Q672" s="10" t="n"/>
      <c r="R672" s="10" t="n"/>
      <c r="S672" s="10" t="n"/>
      <c r="T672" s="10" t="n"/>
      <c r="U672" s="10" t="n"/>
      <c r="V672" s="10" t="n"/>
      <c r="W672" s="10" t="n"/>
      <c r="X672" s="10" t="n"/>
      <c r="Y672" s="10" t="n"/>
      <c r="Z672" s="10" t="n"/>
      <c r="AA672" s="10" t="n"/>
      <c r="AB672" s="10" t="n"/>
      <c r="AC672" s="10" t="n"/>
      <c r="AD672" s="10" t="n"/>
      <c r="AE672" s="10" t="n"/>
      <c r="AF672" s="10" t="n"/>
      <c r="AG672" s="10" t="n"/>
      <c r="AH672" s="10" t="n"/>
      <c r="AI672" s="10" t="n"/>
    </row>
    <row r="673" ht="15.75" customHeight="1" s="120">
      <c r="A673" s="10" t="n"/>
      <c r="B673" s="10" t="n"/>
      <c r="C673" s="10" t="n"/>
      <c r="D673" s="10" t="n"/>
      <c r="E673" s="10" t="n"/>
      <c r="F673" s="10" t="n"/>
      <c r="G673" s="10" t="n"/>
      <c r="H673" s="10" t="n"/>
      <c r="I673" s="10" t="n"/>
      <c r="J673" s="10" t="n"/>
      <c r="K673" s="10" t="n"/>
      <c r="L673" s="10" t="n"/>
      <c r="M673" s="10" t="n"/>
      <c r="N673" s="10" t="n"/>
      <c r="O673" s="10" t="n"/>
      <c r="P673" s="10" t="n"/>
      <c r="Q673" s="10" t="n"/>
      <c r="R673" s="10" t="n"/>
      <c r="S673" s="10" t="n"/>
      <c r="T673" s="10" t="n"/>
      <c r="U673" s="10" t="n"/>
      <c r="V673" s="10" t="n"/>
      <c r="W673" s="10" t="n"/>
      <c r="X673" s="10" t="n"/>
      <c r="Y673" s="10" t="n"/>
      <c r="Z673" s="10" t="n"/>
      <c r="AA673" s="10" t="n"/>
      <c r="AB673" s="10" t="n"/>
      <c r="AC673" s="10" t="n"/>
      <c r="AD673" s="10" t="n"/>
      <c r="AE673" s="10" t="n"/>
      <c r="AF673" s="10" t="n"/>
      <c r="AG673" s="10" t="n"/>
      <c r="AH673" s="10" t="n"/>
      <c r="AI673" s="10" t="n"/>
    </row>
    <row r="674" ht="15.75" customHeight="1" s="120">
      <c r="A674" s="10" t="n"/>
      <c r="B674" s="10" t="n"/>
      <c r="C674" s="10" t="n"/>
      <c r="D674" s="10" t="n"/>
      <c r="E674" s="10" t="n"/>
      <c r="F674" s="10" t="n"/>
      <c r="G674" s="10" t="n"/>
      <c r="H674" s="10" t="n"/>
      <c r="I674" s="10" t="n"/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0" t="n"/>
      <c r="X674" s="10" t="n"/>
      <c r="Y674" s="10" t="n"/>
      <c r="Z674" s="10" t="n"/>
      <c r="AA674" s="10" t="n"/>
      <c r="AB674" s="10" t="n"/>
      <c r="AC674" s="10" t="n"/>
      <c r="AD674" s="10" t="n"/>
      <c r="AE674" s="10" t="n"/>
      <c r="AF674" s="10" t="n"/>
      <c r="AG674" s="10" t="n"/>
      <c r="AH674" s="10" t="n"/>
      <c r="AI674" s="10" t="n"/>
    </row>
    <row r="675" ht="15.75" customHeight="1" s="120">
      <c r="A675" s="10" t="n"/>
      <c r="B675" s="10" t="n"/>
      <c r="C675" s="10" t="n"/>
      <c r="D675" s="10" t="n"/>
      <c r="E675" s="10" t="n"/>
      <c r="F675" s="10" t="n"/>
      <c r="G675" s="10" t="n"/>
      <c r="H675" s="10" t="n"/>
      <c r="I675" s="10" t="n"/>
      <c r="J675" s="10" t="n"/>
      <c r="K675" s="10" t="n"/>
      <c r="L675" s="10" t="n"/>
      <c r="M675" s="10" t="n"/>
      <c r="N675" s="10" t="n"/>
      <c r="O675" s="10" t="n"/>
      <c r="P675" s="10" t="n"/>
      <c r="Q675" s="10" t="n"/>
      <c r="R675" s="10" t="n"/>
      <c r="S675" s="10" t="n"/>
      <c r="T675" s="10" t="n"/>
      <c r="U675" s="10" t="n"/>
      <c r="V675" s="10" t="n"/>
      <c r="W675" s="10" t="n"/>
      <c r="X675" s="10" t="n"/>
      <c r="Y675" s="10" t="n"/>
      <c r="Z675" s="10" t="n"/>
      <c r="AA675" s="10" t="n"/>
      <c r="AB675" s="10" t="n"/>
      <c r="AC675" s="10" t="n"/>
      <c r="AD675" s="10" t="n"/>
      <c r="AE675" s="10" t="n"/>
      <c r="AF675" s="10" t="n"/>
      <c r="AG675" s="10" t="n"/>
      <c r="AH675" s="10" t="n"/>
      <c r="AI675" s="10" t="n"/>
    </row>
    <row r="676" ht="15.75" customHeight="1" s="120">
      <c r="A676" s="10" t="n"/>
      <c r="B676" s="10" t="n"/>
      <c r="C676" s="10" t="n"/>
      <c r="D676" s="10" t="n"/>
      <c r="E676" s="10" t="n"/>
      <c r="F676" s="10" t="n"/>
      <c r="G676" s="10" t="n"/>
      <c r="H676" s="10" t="n"/>
      <c r="I676" s="10" t="n"/>
      <c r="J676" s="10" t="n"/>
      <c r="K676" s="10" t="n"/>
      <c r="L676" s="10" t="n"/>
      <c r="M676" s="10" t="n"/>
      <c r="N676" s="10" t="n"/>
      <c r="O676" s="10" t="n"/>
      <c r="P676" s="10" t="n"/>
      <c r="Q676" s="10" t="n"/>
      <c r="R676" s="10" t="n"/>
      <c r="S676" s="10" t="n"/>
      <c r="T676" s="10" t="n"/>
      <c r="U676" s="10" t="n"/>
      <c r="V676" s="10" t="n"/>
      <c r="W676" s="10" t="n"/>
      <c r="X676" s="10" t="n"/>
      <c r="Y676" s="10" t="n"/>
      <c r="Z676" s="10" t="n"/>
      <c r="AA676" s="10" t="n"/>
      <c r="AB676" s="10" t="n"/>
      <c r="AC676" s="10" t="n"/>
      <c r="AD676" s="10" t="n"/>
      <c r="AE676" s="10" t="n"/>
      <c r="AF676" s="10" t="n"/>
      <c r="AG676" s="10" t="n"/>
      <c r="AH676" s="10" t="n"/>
      <c r="AI676" s="10" t="n"/>
    </row>
    <row r="677" ht="15.75" customHeight="1" s="120">
      <c r="A677" s="10" t="n"/>
      <c r="B677" s="10" t="n"/>
      <c r="C677" s="10" t="n"/>
      <c r="D677" s="10" t="n"/>
      <c r="E677" s="10" t="n"/>
      <c r="F677" s="10" t="n"/>
      <c r="G677" s="10" t="n"/>
      <c r="H677" s="10" t="n"/>
      <c r="I677" s="10" t="n"/>
      <c r="J677" s="10" t="n"/>
      <c r="K677" s="10" t="n"/>
      <c r="L677" s="10" t="n"/>
      <c r="M677" s="10" t="n"/>
      <c r="N677" s="10" t="n"/>
      <c r="O677" s="10" t="n"/>
      <c r="P677" s="10" t="n"/>
      <c r="Q677" s="10" t="n"/>
      <c r="R677" s="10" t="n"/>
      <c r="S677" s="10" t="n"/>
      <c r="T677" s="10" t="n"/>
      <c r="U677" s="10" t="n"/>
      <c r="V677" s="10" t="n"/>
      <c r="W677" s="10" t="n"/>
      <c r="X677" s="10" t="n"/>
      <c r="Y677" s="10" t="n"/>
      <c r="Z677" s="10" t="n"/>
      <c r="AA677" s="10" t="n"/>
      <c r="AB677" s="10" t="n"/>
      <c r="AC677" s="10" t="n"/>
      <c r="AD677" s="10" t="n"/>
      <c r="AE677" s="10" t="n"/>
      <c r="AF677" s="10" t="n"/>
      <c r="AG677" s="10" t="n"/>
      <c r="AH677" s="10" t="n"/>
      <c r="AI677" s="10" t="n"/>
    </row>
    <row r="678" ht="15.75" customHeight="1" s="120">
      <c r="A678" s="10" t="n"/>
      <c r="B678" s="10" t="n"/>
      <c r="C678" s="10" t="n"/>
      <c r="D678" s="10" t="n"/>
      <c r="E678" s="10" t="n"/>
      <c r="F678" s="10" t="n"/>
      <c r="G678" s="10" t="n"/>
      <c r="H678" s="10" t="n"/>
      <c r="I678" s="10" t="n"/>
      <c r="J678" s="10" t="n"/>
      <c r="K678" s="10" t="n"/>
      <c r="L678" s="10" t="n"/>
      <c r="M678" s="10" t="n"/>
      <c r="N678" s="10" t="n"/>
      <c r="O678" s="10" t="n"/>
      <c r="P678" s="10" t="n"/>
      <c r="Q678" s="10" t="n"/>
      <c r="R678" s="10" t="n"/>
      <c r="S678" s="10" t="n"/>
      <c r="T678" s="10" t="n"/>
      <c r="U678" s="10" t="n"/>
      <c r="V678" s="10" t="n"/>
      <c r="W678" s="10" t="n"/>
      <c r="X678" s="10" t="n"/>
      <c r="Y678" s="10" t="n"/>
      <c r="Z678" s="10" t="n"/>
      <c r="AA678" s="10" t="n"/>
      <c r="AB678" s="10" t="n"/>
      <c r="AC678" s="10" t="n"/>
      <c r="AD678" s="10" t="n"/>
      <c r="AE678" s="10" t="n"/>
      <c r="AF678" s="10" t="n"/>
      <c r="AG678" s="10" t="n"/>
      <c r="AH678" s="10" t="n"/>
      <c r="AI678" s="10" t="n"/>
    </row>
    <row r="679" ht="15.75" customHeight="1" s="120">
      <c r="A679" s="10" t="n"/>
      <c r="B679" s="10" t="n"/>
      <c r="C679" s="10" t="n"/>
      <c r="D679" s="10" t="n"/>
      <c r="E679" s="10" t="n"/>
      <c r="F679" s="10" t="n"/>
      <c r="G679" s="10" t="n"/>
      <c r="H679" s="10" t="n"/>
      <c r="I679" s="10" t="n"/>
      <c r="J679" s="10" t="n"/>
      <c r="K679" s="10" t="n"/>
      <c r="L679" s="10" t="n"/>
      <c r="M679" s="10" t="n"/>
      <c r="N679" s="10" t="n"/>
      <c r="O679" s="10" t="n"/>
      <c r="P679" s="10" t="n"/>
      <c r="Q679" s="10" t="n"/>
      <c r="R679" s="10" t="n"/>
      <c r="S679" s="10" t="n"/>
      <c r="T679" s="10" t="n"/>
      <c r="U679" s="10" t="n"/>
      <c r="V679" s="10" t="n"/>
      <c r="W679" s="10" t="n"/>
      <c r="X679" s="10" t="n"/>
      <c r="Y679" s="10" t="n"/>
      <c r="Z679" s="10" t="n"/>
      <c r="AA679" s="10" t="n"/>
      <c r="AB679" s="10" t="n"/>
      <c r="AC679" s="10" t="n"/>
      <c r="AD679" s="10" t="n"/>
      <c r="AE679" s="10" t="n"/>
      <c r="AF679" s="10" t="n"/>
      <c r="AG679" s="10" t="n"/>
      <c r="AH679" s="10" t="n"/>
      <c r="AI679" s="10" t="n"/>
    </row>
    <row r="680" ht="15.75" customHeight="1" s="120">
      <c r="A680" s="10" t="n"/>
      <c r="B680" s="10" t="n"/>
      <c r="C680" s="10" t="n"/>
      <c r="D680" s="10" t="n"/>
      <c r="E680" s="10" t="n"/>
      <c r="F680" s="10" t="n"/>
      <c r="G680" s="10" t="n"/>
      <c r="H680" s="10" t="n"/>
      <c r="I680" s="10" t="n"/>
      <c r="J680" s="10" t="n"/>
      <c r="K680" s="10" t="n"/>
      <c r="L680" s="10" t="n"/>
      <c r="M680" s="10" t="n"/>
      <c r="N680" s="10" t="n"/>
      <c r="O680" s="10" t="n"/>
      <c r="P680" s="10" t="n"/>
      <c r="Q680" s="10" t="n"/>
      <c r="R680" s="10" t="n"/>
      <c r="S680" s="10" t="n"/>
      <c r="T680" s="10" t="n"/>
      <c r="U680" s="10" t="n"/>
      <c r="V680" s="10" t="n"/>
      <c r="W680" s="10" t="n"/>
      <c r="X680" s="10" t="n"/>
      <c r="Y680" s="10" t="n"/>
      <c r="Z680" s="10" t="n"/>
      <c r="AA680" s="10" t="n"/>
      <c r="AB680" s="10" t="n"/>
      <c r="AC680" s="10" t="n"/>
      <c r="AD680" s="10" t="n"/>
      <c r="AE680" s="10" t="n"/>
      <c r="AF680" s="10" t="n"/>
      <c r="AG680" s="10" t="n"/>
      <c r="AH680" s="10" t="n"/>
      <c r="AI680" s="10" t="n"/>
    </row>
    <row r="681" ht="15.75" customHeight="1" s="120">
      <c r="A681" s="10" t="n"/>
      <c r="B681" s="10" t="n"/>
      <c r="C681" s="10" t="n"/>
      <c r="D681" s="10" t="n"/>
      <c r="E681" s="10" t="n"/>
      <c r="F681" s="10" t="n"/>
      <c r="G681" s="10" t="n"/>
      <c r="H681" s="10" t="n"/>
      <c r="I681" s="10" t="n"/>
      <c r="J681" s="10" t="n"/>
      <c r="K681" s="10" t="n"/>
      <c r="L681" s="10" t="n"/>
      <c r="M681" s="10" t="n"/>
      <c r="N681" s="10" t="n"/>
      <c r="O681" s="10" t="n"/>
      <c r="P681" s="10" t="n"/>
      <c r="Q681" s="10" t="n"/>
      <c r="R681" s="10" t="n"/>
      <c r="S681" s="10" t="n"/>
      <c r="T681" s="10" t="n"/>
      <c r="U681" s="10" t="n"/>
      <c r="V681" s="10" t="n"/>
      <c r="W681" s="10" t="n"/>
      <c r="X681" s="10" t="n"/>
      <c r="Y681" s="10" t="n"/>
      <c r="Z681" s="10" t="n"/>
      <c r="AA681" s="10" t="n"/>
      <c r="AB681" s="10" t="n"/>
      <c r="AC681" s="10" t="n"/>
      <c r="AD681" s="10" t="n"/>
      <c r="AE681" s="10" t="n"/>
      <c r="AF681" s="10" t="n"/>
      <c r="AG681" s="10" t="n"/>
      <c r="AH681" s="10" t="n"/>
      <c r="AI681" s="10" t="n"/>
    </row>
    <row r="682" ht="15.75" customHeight="1" s="120">
      <c r="A682" s="10" t="n"/>
      <c r="B682" s="10" t="n"/>
      <c r="C682" s="10" t="n"/>
      <c r="D682" s="10" t="n"/>
      <c r="E682" s="10" t="n"/>
      <c r="F682" s="10" t="n"/>
      <c r="G682" s="10" t="n"/>
      <c r="H682" s="10" t="n"/>
      <c r="I682" s="10" t="n"/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0" t="n"/>
      <c r="X682" s="10" t="n"/>
      <c r="Y682" s="10" t="n"/>
      <c r="Z682" s="10" t="n"/>
      <c r="AA682" s="10" t="n"/>
      <c r="AB682" s="10" t="n"/>
      <c r="AC682" s="10" t="n"/>
      <c r="AD682" s="10" t="n"/>
      <c r="AE682" s="10" t="n"/>
      <c r="AF682" s="10" t="n"/>
      <c r="AG682" s="10" t="n"/>
      <c r="AH682" s="10" t="n"/>
      <c r="AI682" s="10" t="n"/>
    </row>
    <row r="683" ht="15.75" customHeight="1" s="120">
      <c r="A683" s="10" t="n"/>
      <c r="B683" s="10" t="n"/>
      <c r="C683" s="10" t="n"/>
      <c r="D683" s="10" t="n"/>
      <c r="E683" s="10" t="n"/>
      <c r="F683" s="10" t="n"/>
      <c r="G683" s="10" t="n"/>
      <c r="H683" s="10" t="n"/>
      <c r="I683" s="10" t="n"/>
      <c r="J683" s="10" t="n"/>
      <c r="K683" s="10" t="n"/>
      <c r="L683" s="10" t="n"/>
      <c r="M683" s="10" t="n"/>
      <c r="N683" s="10" t="n"/>
      <c r="O683" s="10" t="n"/>
      <c r="P683" s="10" t="n"/>
      <c r="Q683" s="10" t="n"/>
      <c r="R683" s="10" t="n"/>
      <c r="S683" s="10" t="n"/>
      <c r="T683" s="10" t="n"/>
      <c r="U683" s="10" t="n"/>
      <c r="V683" s="10" t="n"/>
      <c r="W683" s="10" t="n"/>
      <c r="X683" s="10" t="n"/>
      <c r="Y683" s="10" t="n"/>
      <c r="Z683" s="10" t="n"/>
      <c r="AA683" s="10" t="n"/>
      <c r="AB683" s="10" t="n"/>
      <c r="AC683" s="10" t="n"/>
      <c r="AD683" s="10" t="n"/>
      <c r="AE683" s="10" t="n"/>
      <c r="AF683" s="10" t="n"/>
      <c r="AG683" s="10" t="n"/>
      <c r="AH683" s="10" t="n"/>
      <c r="AI683" s="10" t="n"/>
    </row>
    <row r="684" ht="15.75" customHeight="1" s="120">
      <c r="A684" s="10" t="n"/>
      <c r="B684" s="10" t="n"/>
      <c r="C684" s="10" t="n"/>
      <c r="D684" s="10" t="n"/>
      <c r="E684" s="10" t="n"/>
      <c r="F684" s="10" t="n"/>
      <c r="G684" s="10" t="n"/>
      <c r="H684" s="10" t="n"/>
      <c r="I684" s="10" t="n"/>
      <c r="J684" s="10" t="n"/>
      <c r="K684" s="10" t="n"/>
      <c r="L684" s="10" t="n"/>
      <c r="M684" s="10" t="n"/>
      <c r="N684" s="10" t="n"/>
      <c r="O684" s="10" t="n"/>
      <c r="P684" s="10" t="n"/>
      <c r="Q684" s="10" t="n"/>
      <c r="R684" s="10" t="n"/>
      <c r="S684" s="10" t="n"/>
      <c r="T684" s="10" t="n"/>
      <c r="U684" s="10" t="n"/>
      <c r="V684" s="10" t="n"/>
      <c r="W684" s="10" t="n"/>
      <c r="X684" s="10" t="n"/>
      <c r="Y684" s="10" t="n"/>
      <c r="Z684" s="10" t="n"/>
      <c r="AA684" s="10" t="n"/>
      <c r="AB684" s="10" t="n"/>
      <c r="AC684" s="10" t="n"/>
      <c r="AD684" s="10" t="n"/>
      <c r="AE684" s="10" t="n"/>
      <c r="AF684" s="10" t="n"/>
      <c r="AG684" s="10" t="n"/>
      <c r="AH684" s="10" t="n"/>
      <c r="AI684" s="10" t="n"/>
    </row>
    <row r="685" ht="15.75" customHeight="1" s="120">
      <c r="A685" s="10" t="n"/>
      <c r="B685" s="10" t="n"/>
      <c r="C685" s="10" t="n"/>
      <c r="D685" s="10" t="n"/>
      <c r="E685" s="10" t="n"/>
      <c r="F685" s="10" t="n"/>
      <c r="G685" s="10" t="n"/>
      <c r="H685" s="10" t="n"/>
      <c r="I685" s="10" t="n"/>
      <c r="J685" s="10" t="n"/>
      <c r="K685" s="10" t="n"/>
      <c r="L685" s="10" t="n"/>
      <c r="M685" s="10" t="n"/>
      <c r="N685" s="10" t="n"/>
      <c r="O685" s="10" t="n"/>
      <c r="P685" s="10" t="n"/>
      <c r="Q685" s="10" t="n"/>
      <c r="R685" s="10" t="n"/>
      <c r="S685" s="10" t="n"/>
      <c r="T685" s="10" t="n"/>
      <c r="U685" s="10" t="n"/>
      <c r="V685" s="10" t="n"/>
      <c r="W685" s="10" t="n"/>
      <c r="X685" s="10" t="n"/>
      <c r="Y685" s="10" t="n"/>
      <c r="Z685" s="10" t="n"/>
      <c r="AA685" s="10" t="n"/>
      <c r="AB685" s="10" t="n"/>
      <c r="AC685" s="10" t="n"/>
      <c r="AD685" s="10" t="n"/>
      <c r="AE685" s="10" t="n"/>
      <c r="AF685" s="10" t="n"/>
      <c r="AG685" s="10" t="n"/>
      <c r="AH685" s="10" t="n"/>
      <c r="AI685" s="10" t="n"/>
    </row>
    <row r="686" ht="15.75" customHeight="1" s="120">
      <c r="A686" s="10" t="n"/>
      <c r="B686" s="10" t="n"/>
      <c r="C686" s="10" t="n"/>
      <c r="D686" s="10" t="n"/>
      <c r="E686" s="10" t="n"/>
      <c r="F686" s="10" t="n"/>
      <c r="G686" s="10" t="n"/>
      <c r="H686" s="10" t="n"/>
      <c r="I686" s="10" t="n"/>
      <c r="J686" s="10" t="n"/>
      <c r="K686" s="10" t="n"/>
      <c r="L686" s="10" t="n"/>
      <c r="M686" s="10" t="n"/>
      <c r="N686" s="10" t="n"/>
      <c r="O686" s="10" t="n"/>
      <c r="P686" s="10" t="n"/>
      <c r="Q686" s="10" t="n"/>
      <c r="R686" s="10" t="n"/>
      <c r="S686" s="10" t="n"/>
      <c r="T686" s="10" t="n"/>
      <c r="U686" s="10" t="n"/>
      <c r="V686" s="10" t="n"/>
      <c r="W686" s="10" t="n"/>
      <c r="X686" s="10" t="n"/>
      <c r="Y686" s="10" t="n"/>
      <c r="Z686" s="10" t="n"/>
      <c r="AA686" s="10" t="n"/>
      <c r="AB686" s="10" t="n"/>
      <c r="AC686" s="10" t="n"/>
      <c r="AD686" s="10" t="n"/>
      <c r="AE686" s="10" t="n"/>
      <c r="AF686" s="10" t="n"/>
      <c r="AG686" s="10" t="n"/>
      <c r="AH686" s="10" t="n"/>
      <c r="AI686" s="10" t="n"/>
    </row>
    <row r="687" ht="15.75" customHeight="1" s="120">
      <c r="A687" s="10" t="n"/>
      <c r="B687" s="10" t="n"/>
      <c r="C687" s="10" t="n"/>
      <c r="D687" s="10" t="n"/>
      <c r="E687" s="10" t="n"/>
      <c r="F687" s="10" t="n"/>
      <c r="G687" s="10" t="n"/>
      <c r="H687" s="10" t="n"/>
      <c r="I687" s="10" t="n"/>
      <c r="J687" s="10" t="n"/>
      <c r="K687" s="10" t="n"/>
      <c r="L687" s="10" t="n"/>
      <c r="M687" s="10" t="n"/>
      <c r="N687" s="10" t="n"/>
      <c r="O687" s="10" t="n"/>
      <c r="P687" s="10" t="n"/>
      <c r="Q687" s="10" t="n"/>
      <c r="R687" s="10" t="n"/>
      <c r="S687" s="10" t="n"/>
      <c r="T687" s="10" t="n"/>
      <c r="U687" s="10" t="n"/>
      <c r="V687" s="10" t="n"/>
      <c r="W687" s="10" t="n"/>
      <c r="X687" s="10" t="n"/>
      <c r="Y687" s="10" t="n"/>
      <c r="Z687" s="10" t="n"/>
      <c r="AA687" s="10" t="n"/>
      <c r="AB687" s="10" t="n"/>
      <c r="AC687" s="10" t="n"/>
      <c r="AD687" s="10" t="n"/>
      <c r="AE687" s="10" t="n"/>
      <c r="AF687" s="10" t="n"/>
      <c r="AG687" s="10" t="n"/>
      <c r="AH687" s="10" t="n"/>
      <c r="AI687" s="10" t="n"/>
    </row>
    <row r="688" ht="15.75" customHeight="1" s="120">
      <c r="A688" s="10" t="n"/>
      <c r="B688" s="10" t="n"/>
      <c r="C688" s="10" t="n"/>
      <c r="D688" s="10" t="n"/>
      <c r="E688" s="10" t="n"/>
      <c r="F688" s="10" t="n"/>
      <c r="G688" s="10" t="n"/>
      <c r="H688" s="10" t="n"/>
      <c r="I688" s="10" t="n"/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0" t="n"/>
      <c r="X688" s="10" t="n"/>
      <c r="Y688" s="10" t="n"/>
      <c r="Z688" s="10" t="n"/>
      <c r="AA688" s="10" t="n"/>
      <c r="AB688" s="10" t="n"/>
      <c r="AC688" s="10" t="n"/>
      <c r="AD688" s="10" t="n"/>
      <c r="AE688" s="10" t="n"/>
      <c r="AF688" s="10" t="n"/>
      <c r="AG688" s="10" t="n"/>
      <c r="AH688" s="10" t="n"/>
      <c r="AI688" s="10" t="n"/>
    </row>
    <row r="689" ht="15.75" customHeight="1" s="120">
      <c r="A689" s="10" t="n"/>
      <c r="B689" s="10" t="n"/>
      <c r="C689" s="10" t="n"/>
      <c r="D689" s="10" t="n"/>
      <c r="E689" s="10" t="n"/>
      <c r="F689" s="10" t="n"/>
      <c r="G689" s="10" t="n"/>
      <c r="H689" s="10" t="n"/>
      <c r="I689" s="10" t="n"/>
      <c r="J689" s="10" t="n"/>
      <c r="K689" s="10" t="n"/>
      <c r="L689" s="10" t="n"/>
      <c r="M689" s="10" t="n"/>
      <c r="N689" s="10" t="n"/>
      <c r="O689" s="10" t="n"/>
      <c r="P689" s="10" t="n"/>
      <c r="Q689" s="10" t="n"/>
      <c r="R689" s="10" t="n"/>
      <c r="S689" s="10" t="n"/>
      <c r="T689" s="10" t="n"/>
      <c r="U689" s="10" t="n"/>
      <c r="V689" s="10" t="n"/>
      <c r="W689" s="10" t="n"/>
      <c r="X689" s="10" t="n"/>
      <c r="Y689" s="10" t="n"/>
      <c r="Z689" s="10" t="n"/>
      <c r="AA689" s="10" t="n"/>
      <c r="AB689" s="10" t="n"/>
      <c r="AC689" s="10" t="n"/>
      <c r="AD689" s="10" t="n"/>
      <c r="AE689" s="10" t="n"/>
      <c r="AF689" s="10" t="n"/>
      <c r="AG689" s="10" t="n"/>
      <c r="AH689" s="10" t="n"/>
      <c r="AI689" s="10" t="n"/>
    </row>
    <row r="690" ht="15.75" customHeight="1" s="120">
      <c r="A690" s="10" t="n"/>
      <c r="B690" s="10" t="n"/>
      <c r="C690" s="10" t="n"/>
      <c r="D690" s="10" t="n"/>
      <c r="E690" s="10" t="n"/>
      <c r="F690" s="10" t="n"/>
      <c r="G690" s="10" t="n"/>
      <c r="H690" s="10" t="n"/>
      <c r="I690" s="10" t="n"/>
      <c r="J690" s="10" t="n"/>
      <c r="K690" s="10" t="n"/>
      <c r="L690" s="10" t="n"/>
      <c r="M690" s="10" t="n"/>
      <c r="N690" s="10" t="n"/>
      <c r="O690" s="10" t="n"/>
      <c r="P690" s="10" t="n"/>
      <c r="Q690" s="10" t="n"/>
      <c r="R690" s="10" t="n"/>
      <c r="S690" s="10" t="n"/>
      <c r="T690" s="10" t="n"/>
      <c r="U690" s="10" t="n"/>
      <c r="V690" s="10" t="n"/>
      <c r="W690" s="10" t="n"/>
      <c r="X690" s="10" t="n"/>
      <c r="Y690" s="10" t="n"/>
      <c r="Z690" s="10" t="n"/>
      <c r="AA690" s="10" t="n"/>
      <c r="AB690" s="10" t="n"/>
      <c r="AC690" s="10" t="n"/>
      <c r="AD690" s="10" t="n"/>
      <c r="AE690" s="10" t="n"/>
      <c r="AF690" s="10" t="n"/>
      <c r="AG690" s="10" t="n"/>
      <c r="AH690" s="10" t="n"/>
      <c r="AI690" s="10" t="n"/>
    </row>
    <row r="691" ht="15.75" customHeight="1" s="120">
      <c r="A691" s="10" t="n"/>
      <c r="B691" s="10" t="n"/>
      <c r="C691" s="10" t="n"/>
      <c r="D691" s="10" t="n"/>
      <c r="E691" s="10" t="n"/>
      <c r="F691" s="10" t="n"/>
      <c r="G691" s="10" t="n"/>
      <c r="H691" s="10" t="n"/>
      <c r="I691" s="10" t="n"/>
      <c r="J691" s="10" t="n"/>
      <c r="K691" s="10" t="n"/>
      <c r="L691" s="10" t="n"/>
      <c r="M691" s="10" t="n"/>
      <c r="N691" s="10" t="n"/>
      <c r="O691" s="10" t="n"/>
      <c r="P691" s="10" t="n"/>
      <c r="Q691" s="10" t="n"/>
      <c r="R691" s="10" t="n"/>
      <c r="S691" s="10" t="n"/>
      <c r="T691" s="10" t="n"/>
      <c r="U691" s="10" t="n"/>
      <c r="V691" s="10" t="n"/>
      <c r="W691" s="10" t="n"/>
      <c r="X691" s="10" t="n"/>
      <c r="Y691" s="10" t="n"/>
      <c r="Z691" s="10" t="n"/>
      <c r="AA691" s="10" t="n"/>
      <c r="AB691" s="10" t="n"/>
      <c r="AC691" s="10" t="n"/>
      <c r="AD691" s="10" t="n"/>
      <c r="AE691" s="10" t="n"/>
      <c r="AF691" s="10" t="n"/>
      <c r="AG691" s="10" t="n"/>
      <c r="AH691" s="10" t="n"/>
      <c r="AI691" s="10" t="n"/>
    </row>
    <row r="692" ht="15.75" customHeight="1" s="120">
      <c r="A692" s="10" t="n"/>
      <c r="B692" s="10" t="n"/>
      <c r="C692" s="10" t="n"/>
      <c r="D692" s="10" t="n"/>
      <c r="E692" s="10" t="n"/>
      <c r="F692" s="10" t="n"/>
      <c r="G692" s="10" t="n"/>
      <c r="H692" s="10" t="n"/>
      <c r="I692" s="10" t="n"/>
      <c r="J692" s="10" t="n"/>
      <c r="K692" s="10" t="n"/>
      <c r="L692" s="10" t="n"/>
      <c r="M692" s="10" t="n"/>
      <c r="N692" s="10" t="n"/>
      <c r="O692" s="10" t="n"/>
      <c r="P692" s="10" t="n"/>
      <c r="Q692" s="10" t="n"/>
      <c r="R692" s="10" t="n"/>
      <c r="S692" s="10" t="n"/>
      <c r="T692" s="10" t="n"/>
      <c r="U692" s="10" t="n"/>
      <c r="V692" s="10" t="n"/>
      <c r="W692" s="10" t="n"/>
      <c r="X692" s="10" t="n"/>
      <c r="Y692" s="10" t="n"/>
      <c r="Z692" s="10" t="n"/>
      <c r="AA692" s="10" t="n"/>
      <c r="AB692" s="10" t="n"/>
      <c r="AC692" s="10" t="n"/>
      <c r="AD692" s="10" t="n"/>
      <c r="AE692" s="10" t="n"/>
      <c r="AF692" s="10" t="n"/>
      <c r="AG692" s="10" t="n"/>
      <c r="AH692" s="10" t="n"/>
      <c r="AI692" s="10" t="n"/>
    </row>
    <row r="693" ht="15.75" customHeight="1" s="120">
      <c r="A693" s="10" t="n"/>
      <c r="B693" s="10" t="n"/>
      <c r="C693" s="10" t="n"/>
      <c r="D693" s="10" t="n"/>
      <c r="E693" s="10" t="n"/>
      <c r="F693" s="10" t="n"/>
      <c r="G693" s="10" t="n"/>
      <c r="H693" s="10" t="n"/>
      <c r="I693" s="10" t="n"/>
      <c r="J693" s="10" t="n"/>
      <c r="K693" s="10" t="n"/>
      <c r="L693" s="10" t="n"/>
      <c r="M693" s="10" t="n"/>
      <c r="N693" s="10" t="n"/>
      <c r="O693" s="10" t="n"/>
      <c r="P693" s="10" t="n"/>
      <c r="Q693" s="10" t="n"/>
      <c r="R693" s="10" t="n"/>
      <c r="S693" s="10" t="n"/>
      <c r="T693" s="10" t="n"/>
      <c r="U693" s="10" t="n"/>
      <c r="V693" s="10" t="n"/>
      <c r="W693" s="10" t="n"/>
      <c r="X693" s="10" t="n"/>
      <c r="Y693" s="10" t="n"/>
      <c r="Z693" s="10" t="n"/>
      <c r="AA693" s="10" t="n"/>
      <c r="AB693" s="10" t="n"/>
      <c r="AC693" s="10" t="n"/>
      <c r="AD693" s="10" t="n"/>
      <c r="AE693" s="10" t="n"/>
      <c r="AF693" s="10" t="n"/>
      <c r="AG693" s="10" t="n"/>
      <c r="AH693" s="10" t="n"/>
      <c r="AI693" s="10" t="n"/>
    </row>
    <row r="694" ht="15.75" customHeight="1" s="120">
      <c r="A694" s="10" t="n"/>
      <c r="B694" s="10" t="n"/>
      <c r="C694" s="10" t="n"/>
      <c r="D694" s="10" t="n"/>
      <c r="E694" s="10" t="n"/>
      <c r="F694" s="10" t="n"/>
      <c r="G694" s="10" t="n"/>
      <c r="H694" s="10" t="n"/>
      <c r="I694" s="10" t="n"/>
      <c r="J694" s="10" t="n"/>
      <c r="K694" s="10" t="n"/>
      <c r="L694" s="10" t="n"/>
      <c r="M694" s="10" t="n"/>
      <c r="N694" s="10" t="n"/>
      <c r="O694" s="10" t="n"/>
      <c r="P694" s="10" t="n"/>
      <c r="Q694" s="10" t="n"/>
      <c r="R694" s="10" t="n"/>
      <c r="S694" s="10" t="n"/>
      <c r="T694" s="10" t="n"/>
      <c r="U694" s="10" t="n"/>
      <c r="V694" s="10" t="n"/>
      <c r="W694" s="10" t="n"/>
      <c r="X694" s="10" t="n"/>
      <c r="Y694" s="10" t="n"/>
      <c r="Z694" s="10" t="n"/>
      <c r="AA694" s="10" t="n"/>
      <c r="AB694" s="10" t="n"/>
      <c r="AC694" s="10" t="n"/>
      <c r="AD694" s="10" t="n"/>
      <c r="AE694" s="10" t="n"/>
      <c r="AF694" s="10" t="n"/>
      <c r="AG694" s="10" t="n"/>
      <c r="AH694" s="10" t="n"/>
      <c r="AI694" s="10" t="n"/>
    </row>
    <row r="695" ht="15.75" customHeight="1" s="120">
      <c r="A695" s="10" t="n"/>
      <c r="B695" s="10" t="n"/>
      <c r="C695" s="10" t="n"/>
      <c r="D695" s="10" t="n"/>
      <c r="E695" s="10" t="n"/>
      <c r="F695" s="10" t="n"/>
      <c r="G695" s="10" t="n"/>
      <c r="H695" s="10" t="n"/>
      <c r="I695" s="10" t="n"/>
      <c r="J695" s="10" t="n"/>
      <c r="K695" s="10" t="n"/>
      <c r="L695" s="10" t="n"/>
      <c r="M695" s="10" t="n"/>
      <c r="N695" s="10" t="n"/>
      <c r="O695" s="10" t="n"/>
      <c r="P695" s="10" t="n"/>
      <c r="Q695" s="10" t="n"/>
      <c r="R695" s="10" t="n"/>
      <c r="S695" s="10" t="n"/>
      <c r="T695" s="10" t="n"/>
      <c r="U695" s="10" t="n"/>
      <c r="V695" s="10" t="n"/>
      <c r="W695" s="10" t="n"/>
      <c r="X695" s="10" t="n"/>
      <c r="Y695" s="10" t="n"/>
      <c r="Z695" s="10" t="n"/>
      <c r="AA695" s="10" t="n"/>
      <c r="AB695" s="10" t="n"/>
      <c r="AC695" s="10" t="n"/>
      <c r="AD695" s="10" t="n"/>
      <c r="AE695" s="10" t="n"/>
      <c r="AF695" s="10" t="n"/>
      <c r="AG695" s="10" t="n"/>
      <c r="AH695" s="10" t="n"/>
      <c r="AI695" s="10" t="n"/>
    </row>
    <row r="696" ht="15.75" customHeight="1" s="120">
      <c r="A696" s="10" t="n"/>
      <c r="B696" s="10" t="n"/>
      <c r="C696" s="10" t="n"/>
      <c r="D696" s="10" t="n"/>
      <c r="E696" s="10" t="n"/>
      <c r="F696" s="10" t="n"/>
      <c r="G696" s="10" t="n"/>
      <c r="H696" s="10" t="n"/>
      <c r="I696" s="10" t="n"/>
      <c r="J696" s="10" t="n"/>
      <c r="K696" s="10" t="n"/>
      <c r="L696" s="10" t="n"/>
      <c r="M696" s="10" t="n"/>
      <c r="N696" s="10" t="n"/>
      <c r="O696" s="10" t="n"/>
      <c r="P696" s="10" t="n"/>
      <c r="Q696" s="10" t="n"/>
      <c r="R696" s="10" t="n"/>
      <c r="S696" s="10" t="n"/>
      <c r="T696" s="10" t="n"/>
      <c r="U696" s="10" t="n"/>
      <c r="V696" s="10" t="n"/>
      <c r="W696" s="10" t="n"/>
      <c r="X696" s="10" t="n"/>
      <c r="Y696" s="10" t="n"/>
      <c r="Z696" s="10" t="n"/>
      <c r="AA696" s="10" t="n"/>
      <c r="AB696" s="10" t="n"/>
      <c r="AC696" s="10" t="n"/>
      <c r="AD696" s="10" t="n"/>
      <c r="AE696" s="10" t="n"/>
      <c r="AF696" s="10" t="n"/>
      <c r="AG696" s="10" t="n"/>
      <c r="AH696" s="10" t="n"/>
      <c r="AI696" s="10" t="n"/>
    </row>
    <row r="697" ht="15.75" customHeight="1" s="120">
      <c r="A697" s="10" t="n"/>
      <c r="B697" s="10" t="n"/>
      <c r="C697" s="10" t="n"/>
      <c r="D697" s="10" t="n"/>
      <c r="E697" s="10" t="n"/>
      <c r="F697" s="10" t="n"/>
      <c r="G697" s="10" t="n"/>
      <c r="H697" s="10" t="n"/>
      <c r="I697" s="10" t="n"/>
      <c r="J697" s="10" t="n"/>
      <c r="K697" s="10" t="n"/>
      <c r="L697" s="10" t="n"/>
      <c r="M697" s="10" t="n"/>
      <c r="N697" s="10" t="n"/>
      <c r="O697" s="10" t="n"/>
      <c r="P697" s="10" t="n"/>
      <c r="Q697" s="10" t="n"/>
      <c r="R697" s="10" t="n"/>
      <c r="S697" s="10" t="n"/>
      <c r="T697" s="10" t="n"/>
      <c r="U697" s="10" t="n"/>
      <c r="V697" s="10" t="n"/>
      <c r="W697" s="10" t="n"/>
      <c r="X697" s="10" t="n"/>
      <c r="Y697" s="10" t="n"/>
      <c r="Z697" s="10" t="n"/>
      <c r="AA697" s="10" t="n"/>
      <c r="AB697" s="10" t="n"/>
      <c r="AC697" s="10" t="n"/>
      <c r="AD697" s="10" t="n"/>
      <c r="AE697" s="10" t="n"/>
      <c r="AF697" s="10" t="n"/>
      <c r="AG697" s="10" t="n"/>
      <c r="AH697" s="10" t="n"/>
      <c r="AI697" s="10" t="n"/>
    </row>
    <row r="698" ht="15.75" customHeight="1" s="120">
      <c r="A698" s="10" t="n"/>
      <c r="B698" s="10" t="n"/>
      <c r="C698" s="10" t="n"/>
      <c r="D698" s="10" t="n"/>
      <c r="E698" s="10" t="n"/>
      <c r="F698" s="10" t="n"/>
      <c r="G698" s="10" t="n"/>
      <c r="H698" s="10" t="n"/>
      <c r="I698" s="10" t="n"/>
      <c r="J698" s="10" t="n"/>
      <c r="K698" s="10" t="n"/>
      <c r="L698" s="10" t="n"/>
      <c r="M698" s="10" t="n"/>
      <c r="N698" s="10" t="n"/>
      <c r="O698" s="10" t="n"/>
      <c r="P698" s="10" t="n"/>
      <c r="Q698" s="10" t="n"/>
      <c r="R698" s="10" t="n"/>
      <c r="S698" s="10" t="n"/>
      <c r="T698" s="10" t="n"/>
      <c r="U698" s="10" t="n"/>
      <c r="V698" s="10" t="n"/>
      <c r="W698" s="10" t="n"/>
      <c r="X698" s="10" t="n"/>
      <c r="Y698" s="10" t="n"/>
      <c r="Z698" s="10" t="n"/>
      <c r="AA698" s="10" t="n"/>
      <c r="AB698" s="10" t="n"/>
      <c r="AC698" s="10" t="n"/>
      <c r="AD698" s="10" t="n"/>
      <c r="AE698" s="10" t="n"/>
      <c r="AF698" s="10" t="n"/>
      <c r="AG698" s="10" t="n"/>
      <c r="AH698" s="10" t="n"/>
      <c r="AI698" s="10" t="n"/>
    </row>
    <row r="699" ht="15.75" customHeight="1" s="120">
      <c r="A699" s="10" t="n"/>
      <c r="B699" s="10" t="n"/>
      <c r="C699" s="10" t="n"/>
      <c r="D699" s="10" t="n"/>
      <c r="E699" s="10" t="n"/>
      <c r="F699" s="10" t="n"/>
      <c r="G699" s="10" t="n"/>
      <c r="H699" s="10" t="n"/>
      <c r="I699" s="10" t="n"/>
      <c r="J699" s="10" t="n"/>
      <c r="K699" s="10" t="n"/>
      <c r="L699" s="10" t="n"/>
      <c r="M699" s="10" t="n"/>
      <c r="N699" s="10" t="n"/>
      <c r="O699" s="10" t="n"/>
      <c r="P699" s="10" t="n"/>
      <c r="Q699" s="10" t="n"/>
      <c r="R699" s="10" t="n"/>
      <c r="S699" s="10" t="n"/>
      <c r="T699" s="10" t="n"/>
      <c r="U699" s="10" t="n"/>
      <c r="V699" s="10" t="n"/>
      <c r="W699" s="10" t="n"/>
      <c r="X699" s="10" t="n"/>
      <c r="Y699" s="10" t="n"/>
      <c r="Z699" s="10" t="n"/>
      <c r="AA699" s="10" t="n"/>
      <c r="AB699" s="10" t="n"/>
      <c r="AC699" s="10" t="n"/>
      <c r="AD699" s="10" t="n"/>
      <c r="AE699" s="10" t="n"/>
      <c r="AF699" s="10" t="n"/>
      <c r="AG699" s="10" t="n"/>
      <c r="AH699" s="10" t="n"/>
      <c r="AI699" s="10" t="n"/>
    </row>
    <row r="700" ht="15.75" customHeight="1" s="120">
      <c r="A700" s="10" t="n"/>
      <c r="B700" s="10" t="n"/>
      <c r="C700" s="10" t="n"/>
      <c r="D700" s="10" t="n"/>
      <c r="E700" s="10" t="n"/>
      <c r="F700" s="10" t="n"/>
      <c r="G700" s="10" t="n"/>
      <c r="H700" s="10" t="n"/>
      <c r="I700" s="10" t="n"/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0" t="n"/>
      <c r="X700" s="10" t="n"/>
      <c r="Y700" s="10" t="n"/>
      <c r="Z700" s="10" t="n"/>
      <c r="AA700" s="10" t="n"/>
      <c r="AB700" s="10" t="n"/>
      <c r="AC700" s="10" t="n"/>
      <c r="AD700" s="10" t="n"/>
      <c r="AE700" s="10" t="n"/>
      <c r="AF700" s="10" t="n"/>
      <c r="AG700" s="10" t="n"/>
      <c r="AH700" s="10" t="n"/>
      <c r="AI700" s="10" t="n"/>
    </row>
    <row r="701" ht="15.75" customHeight="1" s="120">
      <c r="A701" s="10" t="n"/>
      <c r="B701" s="10" t="n"/>
      <c r="C701" s="10" t="n"/>
      <c r="D701" s="10" t="n"/>
      <c r="E701" s="10" t="n"/>
      <c r="F701" s="10" t="n"/>
      <c r="G701" s="10" t="n"/>
      <c r="H701" s="10" t="n"/>
      <c r="I701" s="10" t="n"/>
      <c r="J701" s="10" t="n"/>
      <c r="K701" s="10" t="n"/>
      <c r="L701" s="10" t="n"/>
      <c r="M701" s="10" t="n"/>
      <c r="N701" s="10" t="n"/>
      <c r="O701" s="10" t="n"/>
      <c r="P701" s="10" t="n"/>
      <c r="Q701" s="10" t="n"/>
      <c r="R701" s="10" t="n"/>
      <c r="S701" s="10" t="n"/>
      <c r="T701" s="10" t="n"/>
      <c r="U701" s="10" t="n"/>
      <c r="V701" s="10" t="n"/>
      <c r="W701" s="10" t="n"/>
      <c r="X701" s="10" t="n"/>
      <c r="Y701" s="10" t="n"/>
      <c r="Z701" s="10" t="n"/>
      <c r="AA701" s="10" t="n"/>
      <c r="AB701" s="10" t="n"/>
      <c r="AC701" s="10" t="n"/>
      <c r="AD701" s="10" t="n"/>
      <c r="AE701" s="10" t="n"/>
      <c r="AF701" s="10" t="n"/>
      <c r="AG701" s="10" t="n"/>
      <c r="AH701" s="10" t="n"/>
      <c r="AI701" s="10" t="n"/>
    </row>
    <row r="702" ht="15.75" customHeight="1" s="120">
      <c r="A702" s="10" t="n"/>
      <c r="B702" s="10" t="n"/>
      <c r="C702" s="10" t="n"/>
      <c r="D702" s="10" t="n"/>
      <c r="E702" s="10" t="n"/>
      <c r="F702" s="10" t="n"/>
      <c r="G702" s="10" t="n"/>
      <c r="H702" s="10" t="n"/>
      <c r="I702" s="10" t="n"/>
      <c r="J702" s="10" t="n"/>
      <c r="K702" s="10" t="n"/>
      <c r="L702" s="10" t="n"/>
      <c r="M702" s="10" t="n"/>
      <c r="N702" s="10" t="n"/>
      <c r="O702" s="10" t="n"/>
      <c r="P702" s="10" t="n"/>
      <c r="Q702" s="10" t="n"/>
      <c r="R702" s="10" t="n"/>
      <c r="S702" s="10" t="n"/>
      <c r="T702" s="10" t="n"/>
      <c r="U702" s="10" t="n"/>
      <c r="V702" s="10" t="n"/>
      <c r="W702" s="10" t="n"/>
      <c r="X702" s="10" t="n"/>
      <c r="Y702" s="10" t="n"/>
      <c r="Z702" s="10" t="n"/>
      <c r="AA702" s="10" t="n"/>
      <c r="AB702" s="10" t="n"/>
      <c r="AC702" s="10" t="n"/>
      <c r="AD702" s="10" t="n"/>
      <c r="AE702" s="10" t="n"/>
      <c r="AF702" s="10" t="n"/>
      <c r="AG702" s="10" t="n"/>
      <c r="AH702" s="10" t="n"/>
      <c r="AI702" s="10" t="n"/>
    </row>
    <row r="703" ht="15.75" customHeight="1" s="120">
      <c r="A703" s="10" t="n"/>
      <c r="B703" s="10" t="n"/>
      <c r="C703" s="10" t="n"/>
      <c r="D703" s="10" t="n"/>
      <c r="E703" s="10" t="n"/>
      <c r="F703" s="10" t="n"/>
      <c r="G703" s="10" t="n"/>
      <c r="H703" s="10" t="n"/>
      <c r="I703" s="10" t="n"/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0" t="n"/>
      <c r="X703" s="10" t="n"/>
      <c r="Y703" s="10" t="n"/>
      <c r="Z703" s="10" t="n"/>
      <c r="AA703" s="10" t="n"/>
      <c r="AB703" s="10" t="n"/>
      <c r="AC703" s="10" t="n"/>
      <c r="AD703" s="10" t="n"/>
      <c r="AE703" s="10" t="n"/>
      <c r="AF703" s="10" t="n"/>
      <c r="AG703" s="10" t="n"/>
      <c r="AH703" s="10" t="n"/>
      <c r="AI703" s="10" t="n"/>
    </row>
    <row r="704" ht="15.75" customHeight="1" s="120">
      <c r="A704" s="10" t="n"/>
      <c r="B704" s="10" t="n"/>
      <c r="C704" s="10" t="n"/>
      <c r="D704" s="10" t="n"/>
      <c r="E704" s="10" t="n"/>
      <c r="F704" s="10" t="n"/>
      <c r="G704" s="10" t="n"/>
      <c r="H704" s="10" t="n"/>
      <c r="I704" s="10" t="n"/>
      <c r="J704" s="10" t="n"/>
      <c r="K704" s="10" t="n"/>
      <c r="L704" s="10" t="n"/>
      <c r="M704" s="10" t="n"/>
      <c r="N704" s="10" t="n"/>
      <c r="O704" s="10" t="n"/>
      <c r="P704" s="10" t="n"/>
      <c r="Q704" s="10" t="n"/>
      <c r="R704" s="10" t="n"/>
      <c r="S704" s="10" t="n"/>
      <c r="T704" s="10" t="n"/>
      <c r="U704" s="10" t="n"/>
      <c r="V704" s="10" t="n"/>
      <c r="W704" s="10" t="n"/>
      <c r="X704" s="10" t="n"/>
      <c r="Y704" s="10" t="n"/>
      <c r="Z704" s="10" t="n"/>
      <c r="AA704" s="10" t="n"/>
      <c r="AB704" s="10" t="n"/>
      <c r="AC704" s="10" t="n"/>
      <c r="AD704" s="10" t="n"/>
      <c r="AE704" s="10" t="n"/>
      <c r="AF704" s="10" t="n"/>
      <c r="AG704" s="10" t="n"/>
      <c r="AH704" s="10" t="n"/>
      <c r="AI704" s="10" t="n"/>
    </row>
    <row r="705" ht="15.75" customHeight="1" s="120">
      <c r="A705" s="10" t="n"/>
      <c r="B705" s="10" t="n"/>
      <c r="C705" s="10" t="n"/>
      <c r="D705" s="10" t="n"/>
      <c r="E705" s="10" t="n"/>
      <c r="F705" s="10" t="n"/>
      <c r="G705" s="10" t="n"/>
      <c r="H705" s="10" t="n"/>
      <c r="I705" s="10" t="n"/>
      <c r="J705" s="10" t="n"/>
      <c r="K705" s="10" t="n"/>
      <c r="L705" s="10" t="n"/>
      <c r="M705" s="10" t="n"/>
      <c r="N705" s="10" t="n"/>
      <c r="O705" s="10" t="n"/>
      <c r="P705" s="10" t="n"/>
      <c r="Q705" s="10" t="n"/>
      <c r="R705" s="10" t="n"/>
      <c r="S705" s="10" t="n"/>
      <c r="T705" s="10" t="n"/>
      <c r="U705" s="10" t="n"/>
      <c r="V705" s="10" t="n"/>
      <c r="W705" s="10" t="n"/>
      <c r="X705" s="10" t="n"/>
      <c r="Y705" s="10" t="n"/>
      <c r="Z705" s="10" t="n"/>
      <c r="AA705" s="10" t="n"/>
      <c r="AB705" s="10" t="n"/>
      <c r="AC705" s="10" t="n"/>
      <c r="AD705" s="10" t="n"/>
      <c r="AE705" s="10" t="n"/>
      <c r="AF705" s="10" t="n"/>
      <c r="AG705" s="10" t="n"/>
      <c r="AH705" s="10" t="n"/>
      <c r="AI705" s="10" t="n"/>
    </row>
    <row r="706" ht="15.75" customHeight="1" s="120">
      <c r="A706" s="10" t="n"/>
      <c r="B706" s="10" t="n"/>
      <c r="C706" s="10" t="n"/>
      <c r="D706" s="10" t="n"/>
      <c r="E706" s="10" t="n"/>
      <c r="F706" s="10" t="n"/>
      <c r="G706" s="10" t="n"/>
      <c r="H706" s="10" t="n"/>
      <c r="I706" s="10" t="n"/>
      <c r="J706" s="10" t="n"/>
      <c r="K706" s="10" t="n"/>
      <c r="L706" s="10" t="n"/>
      <c r="M706" s="10" t="n"/>
      <c r="N706" s="10" t="n"/>
      <c r="O706" s="10" t="n"/>
      <c r="P706" s="10" t="n"/>
      <c r="Q706" s="10" t="n"/>
      <c r="R706" s="10" t="n"/>
      <c r="S706" s="10" t="n"/>
      <c r="T706" s="10" t="n"/>
      <c r="U706" s="10" t="n"/>
      <c r="V706" s="10" t="n"/>
      <c r="W706" s="10" t="n"/>
      <c r="X706" s="10" t="n"/>
      <c r="Y706" s="10" t="n"/>
      <c r="Z706" s="10" t="n"/>
      <c r="AA706" s="10" t="n"/>
      <c r="AB706" s="10" t="n"/>
      <c r="AC706" s="10" t="n"/>
      <c r="AD706" s="10" t="n"/>
      <c r="AE706" s="10" t="n"/>
      <c r="AF706" s="10" t="n"/>
      <c r="AG706" s="10" t="n"/>
      <c r="AH706" s="10" t="n"/>
      <c r="AI706" s="10" t="n"/>
    </row>
    <row r="707" ht="15.75" customHeight="1" s="120">
      <c r="A707" s="10" t="n"/>
      <c r="B707" s="10" t="n"/>
      <c r="C707" s="10" t="n"/>
      <c r="D707" s="10" t="n"/>
      <c r="E707" s="10" t="n"/>
      <c r="F707" s="10" t="n"/>
      <c r="G707" s="10" t="n"/>
      <c r="H707" s="10" t="n"/>
      <c r="I707" s="10" t="n"/>
      <c r="J707" s="10" t="n"/>
      <c r="K707" s="10" t="n"/>
      <c r="L707" s="10" t="n"/>
      <c r="M707" s="10" t="n"/>
      <c r="N707" s="10" t="n"/>
      <c r="O707" s="10" t="n"/>
      <c r="P707" s="10" t="n"/>
      <c r="Q707" s="10" t="n"/>
      <c r="R707" s="10" t="n"/>
      <c r="S707" s="10" t="n"/>
      <c r="T707" s="10" t="n"/>
      <c r="U707" s="10" t="n"/>
      <c r="V707" s="10" t="n"/>
      <c r="W707" s="10" t="n"/>
      <c r="X707" s="10" t="n"/>
      <c r="Y707" s="10" t="n"/>
      <c r="Z707" s="10" t="n"/>
      <c r="AA707" s="10" t="n"/>
      <c r="AB707" s="10" t="n"/>
      <c r="AC707" s="10" t="n"/>
      <c r="AD707" s="10" t="n"/>
      <c r="AE707" s="10" t="n"/>
      <c r="AF707" s="10" t="n"/>
      <c r="AG707" s="10" t="n"/>
      <c r="AH707" s="10" t="n"/>
      <c r="AI707" s="10" t="n"/>
    </row>
    <row r="708" ht="15.75" customHeight="1" s="120">
      <c r="A708" s="10" t="n"/>
      <c r="B708" s="10" t="n"/>
      <c r="C708" s="10" t="n"/>
      <c r="D708" s="10" t="n"/>
      <c r="E708" s="10" t="n"/>
      <c r="F708" s="10" t="n"/>
      <c r="G708" s="10" t="n"/>
      <c r="H708" s="10" t="n"/>
      <c r="I708" s="10" t="n"/>
      <c r="J708" s="10" t="n"/>
      <c r="K708" s="10" t="n"/>
      <c r="L708" s="10" t="n"/>
      <c r="M708" s="10" t="n"/>
      <c r="N708" s="10" t="n"/>
      <c r="O708" s="10" t="n"/>
      <c r="P708" s="10" t="n"/>
      <c r="Q708" s="10" t="n"/>
      <c r="R708" s="10" t="n"/>
      <c r="S708" s="10" t="n"/>
      <c r="T708" s="10" t="n"/>
      <c r="U708" s="10" t="n"/>
      <c r="V708" s="10" t="n"/>
      <c r="W708" s="10" t="n"/>
      <c r="X708" s="10" t="n"/>
      <c r="Y708" s="10" t="n"/>
      <c r="Z708" s="10" t="n"/>
      <c r="AA708" s="10" t="n"/>
      <c r="AB708" s="10" t="n"/>
      <c r="AC708" s="10" t="n"/>
      <c r="AD708" s="10" t="n"/>
      <c r="AE708" s="10" t="n"/>
      <c r="AF708" s="10" t="n"/>
      <c r="AG708" s="10" t="n"/>
      <c r="AH708" s="10" t="n"/>
      <c r="AI708" s="10" t="n"/>
    </row>
    <row r="709" ht="15.75" customHeight="1" s="120">
      <c r="A709" s="10" t="n"/>
      <c r="B709" s="10" t="n"/>
      <c r="C709" s="10" t="n"/>
      <c r="D709" s="10" t="n"/>
      <c r="E709" s="10" t="n"/>
      <c r="F709" s="10" t="n"/>
      <c r="G709" s="10" t="n"/>
      <c r="H709" s="10" t="n"/>
      <c r="I709" s="10" t="n"/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0" t="n"/>
      <c r="X709" s="10" t="n"/>
      <c r="Y709" s="10" t="n"/>
      <c r="Z709" s="10" t="n"/>
      <c r="AA709" s="10" t="n"/>
      <c r="AB709" s="10" t="n"/>
      <c r="AC709" s="10" t="n"/>
      <c r="AD709" s="10" t="n"/>
      <c r="AE709" s="10" t="n"/>
      <c r="AF709" s="10" t="n"/>
      <c r="AG709" s="10" t="n"/>
      <c r="AH709" s="10" t="n"/>
      <c r="AI709" s="10" t="n"/>
    </row>
    <row r="710" ht="15.75" customHeight="1" s="120">
      <c r="A710" s="10" t="n"/>
      <c r="B710" s="10" t="n"/>
      <c r="C710" s="10" t="n"/>
      <c r="D710" s="10" t="n"/>
      <c r="E710" s="10" t="n"/>
      <c r="F710" s="10" t="n"/>
      <c r="G710" s="10" t="n"/>
      <c r="H710" s="10" t="n"/>
      <c r="I710" s="10" t="n"/>
      <c r="J710" s="10" t="n"/>
      <c r="K710" s="10" t="n"/>
      <c r="L710" s="10" t="n"/>
      <c r="M710" s="10" t="n"/>
      <c r="N710" s="10" t="n"/>
      <c r="O710" s="10" t="n"/>
      <c r="P710" s="10" t="n"/>
      <c r="Q710" s="10" t="n"/>
      <c r="R710" s="10" t="n"/>
      <c r="S710" s="10" t="n"/>
      <c r="T710" s="10" t="n"/>
      <c r="U710" s="10" t="n"/>
      <c r="V710" s="10" t="n"/>
      <c r="W710" s="10" t="n"/>
      <c r="X710" s="10" t="n"/>
      <c r="Y710" s="10" t="n"/>
      <c r="Z710" s="10" t="n"/>
      <c r="AA710" s="10" t="n"/>
      <c r="AB710" s="10" t="n"/>
      <c r="AC710" s="10" t="n"/>
      <c r="AD710" s="10" t="n"/>
      <c r="AE710" s="10" t="n"/>
      <c r="AF710" s="10" t="n"/>
      <c r="AG710" s="10" t="n"/>
      <c r="AH710" s="10" t="n"/>
      <c r="AI710" s="10" t="n"/>
    </row>
    <row r="711" ht="15.75" customHeight="1" s="120">
      <c r="A711" s="10" t="n"/>
      <c r="B711" s="10" t="n"/>
      <c r="C711" s="10" t="n"/>
      <c r="D711" s="10" t="n"/>
      <c r="E711" s="10" t="n"/>
      <c r="F711" s="10" t="n"/>
      <c r="G711" s="10" t="n"/>
      <c r="H711" s="10" t="n"/>
      <c r="I711" s="10" t="n"/>
      <c r="J711" s="10" t="n"/>
      <c r="K711" s="10" t="n"/>
      <c r="L711" s="10" t="n"/>
      <c r="M711" s="10" t="n"/>
      <c r="N711" s="10" t="n"/>
      <c r="O711" s="10" t="n"/>
      <c r="P711" s="10" t="n"/>
      <c r="Q711" s="10" t="n"/>
      <c r="R711" s="10" t="n"/>
      <c r="S711" s="10" t="n"/>
      <c r="T711" s="10" t="n"/>
      <c r="U711" s="10" t="n"/>
      <c r="V711" s="10" t="n"/>
      <c r="W711" s="10" t="n"/>
      <c r="X711" s="10" t="n"/>
      <c r="Y711" s="10" t="n"/>
      <c r="Z711" s="10" t="n"/>
      <c r="AA711" s="10" t="n"/>
      <c r="AB711" s="10" t="n"/>
      <c r="AC711" s="10" t="n"/>
      <c r="AD711" s="10" t="n"/>
      <c r="AE711" s="10" t="n"/>
      <c r="AF711" s="10" t="n"/>
      <c r="AG711" s="10" t="n"/>
      <c r="AH711" s="10" t="n"/>
      <c r="AI711" s="10" t="n"/>
    </row>
    <row r="712" ht="15.75" customHeight="1" s="120">
      <c r="A712" s="10" t="n"/>
      <c r="B712" s="10" t="n"/>
      <c r="C712" s="10" t="n"/>
      <c r="D712" s="10" t="n"/>
      <c r="E712" s="10" t="n"/>
      <c r="F712" s="10" t="n"/>
      <c r="G712" s="10" t="n"/>
      <c r="H712" s="10" t="n"/>
      <c r="I712" s="10" t="n"/>
      <c r="J712" s="10" t="n"/>
      <c r="K712" s="10" t="n"/>
      <c r="L712" s="10" t="n"/>
      <c r="M712" s="10" t="n"/>
      <c r="N712" s="10" t="n"/>
      <c r="O712" s="10" t="n"/>
      <c r="P712" s="10" t="n"/>
      <c r="Q712" s="10" t="n"/>
      <c r="R712" s="10" t="n"/>
      <c r="S712" s="10" t="n"/>
      <c r="T712" s="10" t="n"/>
      <c r="U712" s="10" t="n"/>
      <c r="V712" s="10" t="n"/>
      <c r="W712" s="10" t="n"/>
      <c r="X712" s="10" t="n"/>
      <c r="Y712" s="10" t="n"/>
      <c r="Z712" s="10" t="n"/>
      <c r="AA712" s="10" t="n"/>
      <c r="AB712" s="10" t="n"/>
      <c r="AC712" s="10" t="n"/>
      <c r="AD712" s="10" t="n"/>
      <c r="AE712" s="10" t="n"/>
      <c r="AF712" s="10" t="n"/>
      <c r="AG712" s="10" t="n"/>
      <c r="AH712" s="10" t="n"/>
      <c r="AI712" s="10" t="n"/>
    </row>
    <row r="713" ht="15.75" customHeight="1" s="120">
      <c r="A713" s="10" t="n"/>
      <c r="B713" s="10" t="n"/>
      <c r="C713" s="10" t="n"/>
      <c r="D713" s="10" t="n"/>
      <c r="E713" s="10" t="n"/>
      <c r="F713" s="10" t="n"/>
      <c r="G713" s="10" t="n"/>
      <c r="H713" s="10" t="n"/>
      <c r="I713" s="10" t="n"/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0" t="n"/>
      <c r="X713" s="10" t="n"/>
      <c r="Y713" s="10" t="n"/>
      <c r="Z713" s="10" t="n"/>
      <c r="AA713" s="10" t="n"/>
      <c r="AB713" s="10" t="n"/>
      <c r="AC713" s="10" t="n"/>
      <c r="AD713" s="10" t="n"/>
      <c r="AE713" s="10" t="n"/>
      <c r="AF713" s="10" t="n"/>
      <c r="AG713" s="10" t="n"/>
      <c r="AH713" s="10" t="n"/>
      <c r="AI713" s="10" t="n"/>
    </row>
    <row r="714" ht="15.75" customHeight="1" s="120">
      <c r="A714" s="10" t="n"/>
      <c r="B714" s="10" t="n"/>
      <c r="C714" s="10" t="n"/>
      <c r="D714" s="10" t="n"/>
      <c r="E714" s="10" t="n"/>
      <c r="F714" s="10" t="n"/>
      <c r="G714" s="10" t="n"/>
      <c r="H714" s="10" t="n"/>
      <c r="I714" s="10" t="n"/>
      <c r="J714" s="10" t="n"/>
      <c r="K714" s="10" t="n"/>
      <c r="L714" s="10" t="n"/>
      <c r="M714" s="10" t="n"/>
      <c r="N714" s="10" t="n"/>
      <c r="O714" s="10" t="n"/>
      <c r="P714" s="10" t="n"/>
      <c r="Q714" s="10" t="n"/>
      <c r="R714" s="10" t="n"/>
      <c r="S714" s="10" t="n"/>
      <c r="T714" s="10" t="n"/>
      <c r="U714" s="10" t="n"/>
      <c r="V714" s="10" t="n"/>
      <c r="W714" s="10" t="n"/>
      <c r="X714" s="10" t="n"/>
      <c r="Y714" s="10" t="n"/>
      <c r="Z714" s="10" t="n"/>
      <c r="AA714" s="10" t="n"/>
      <c r="AB714" s="10" t="n"/>
      <c r="AC714" s="10" t="n"/>
      <c r="AD714" s="10" t="n"/>
      <c r="AE714" s="10" t="n"/>
      <c r="AF714" s="10" t="n"/>
      <c r="AG714" s="10" t="n"/>
      <c r="AH714" s="10" t="n"/>
      <c r="AI714" s="10" t="n"/>
    </row>
    <row r="715" ht="15.75" customHeight="1" s="120">
      <c r="A715" s="10" t="n"/>
      <c r="B715" s="10" t="n"/>
      <c r="C715" s="10" t="n"/>
      <c r="D715" s="10" t="n"/>
      <c r="E715" s="10" t="n"/>
      <c r="F715" s="10" t="n"/>
      <c r="G715" s="10" t="n"/>
      <c r="H715" s="10" t="n"/>
      <c r="I715" s="10" t="n"/>
      <c r="J715" s="10" t="n"/>
      <c r="K715" s="10" t="n"/>
      <c r="L715" s="10" t="n"/>
      <c r="M715" s="10" t="n"/>
      <c r="N715" s="10" t="n"/>
      <c r="O715" s="10" t="n"/>
      <c r="P715" s="10" t="n"/>
      <c r="Q715" s="10" t="n"/>
      <c r="R715" s="10" t="n"/>
      <c r="S715" s="10" t="n"/>
      <c r="T715" s="10" t="n"/>
      <c r="U715" s="10" t="n"/>
      <c r="V715" s="10" t="n"/>
      <c r="W715" s="10" t="n"/>
      <c r="X715" s="10" t="n"/>
      <c r="Y715" s="10" t="n"/>
      <c r="Z715" s="10" t="n"/>
      <c r="AA715" s="10" t="n"/>
      <c r="AB715" s="10" t="n"/>
      <c r="AC715" s="10" t="n"/>
      <c r="AD715" s="10" t="n"/>
      <c r="AE715" s="10" t="n"/>
      <c r="AF715" s="10" t="n"/>
      <c r="AG715" s="10" t="n"/>
      <c r="AH715" s="10" t="n"/>
      <c r="AI715" s="10" t="n"/>
    </row>
    <row r="716" ht="15.75" customHeight="1" s="120">
      <c r="A716" s="10" t="n"/>
      <c r="B716" s="10" t="n"/>
      <c r="C716" s="10" t="n"/>
      <c r="D716" s="10" t="n"/>
      <c r="E716" s="10" t="n"/>
      <c r="F716" s="10" t="n"/>
      <c r="G716" s="10" t="n"/>
      <c r="H716" s="10" t="n"/>
      <c r="I716" s="10" t="n"/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0" t="n"/>
      <c r="X716" s="10" t="n"/>
      <c r="Y716" s="10" t="n"/>
      <c r="Z716" s="10" t="n"/>
      <c r="AA716" s="10" t="n"/>
      <c r="AB716" s="10" t="n"/>
      <c r="AC716" s="10" t="n"/>
      <c r="AD716" s="10" t="n"/>
      <c r="AE716" s="10" t="n"/>
      <c r="AF716" s="10" t="n"/>
      <c r="AG716" s="10" t="n"/>
      <c r="AH716" s="10" t="n"/>
      <c r="AI716" s="10" t="n"/>
    </row>
    <row r="717" ht="15.75" customHeight="1" s="120">
      <c r="A717" s="10" t="n"/>
      <c r="B717" s="10" t="n"/>
      <c r="C717" s="10" t="n"/>
      <c r="D717" s="10" t="n"/>
      <c r="E717" s="10" t="n"/>
      <c r="F717" s="10" t="n"/>
      <c r="G717" s="10" t="n"/>
      <c r="H717" s="10" t="n"/>
      <c r="I717" s="10" t="n"/>
      <c r="J717" s="10" t="n"/>
      <c r="K717" s="10" t="n"/>
      <c r="L717" s="10" t="n"/>
      <c r="M717" s="10" t="n"/>
      <c r="N717" s="10" t="n"/>
      <c r="O717" s="10" t="n"/>
      <c r="P717" s="10" t="n"/>
      <c r="Q717" s="10" t="n"/>
      <c r="R717" s="10" t="n"/>
      <c r="S717" s="10" t="n"/>
      <c r="T717" s="10" t="n"/>
      <c r="U717" s="10" t="n"/>
      <c r="V717" s="10" t="n"/>
      <c r="W717" s="10" t="n"/>
      <c r="X717" s="10" t="n"/>
      <c r="Y717" s="10" t="n"/>
      <c r="Z717" s="10" t="n"/>
      <c r="AA717" s="10" t="n"/>
      <c r="AB717" s="10" t="n"/>
      <c r="AC717" s="10" t="n"/>
      <c r="AD717" s="10" t="n"/>
      <c r="AE717" s="10" t="n"/>
      <c r="AF717" s="10" t="n"/>
      <c r="AG717" s="10" t="n"/>
      <c r="AH717" s="10" t="n"/>
      <c r="AI717" s="10" t="n"/>
    </row>
    <row r="718" ht="15.75" customHeight="1" s="120">
      <c r="A718" s="10" t="n"/>
      <c r="B718" s="10" t="n"/>
      <c r="C718" s="10" t="n"/>
      <c r="D718" s="10" t="n"/>
      <c r="E718" s="10" t="n"/>
      <c r="F718" s="10" t="n"/>
      <c r="G718" s="10" t="n"/>
      <c r="H718" s="10" t="n"/>
      <c r="I718" s="10" t="n"/>
      <c r="J718" s="10" t="n"/>
      <c r="K718" s="10" t="n"/>
      <c r="L718" s="10" t="n"/>
      <c r="M718" s="10" t="n"/>
      <c r="N718" s="10" t="n"/>
      <c r="O718" s="10" t="n"/>
      <c r="P718" s="10" t="n"/>
      <c r="Q718" s="10" t="n"/>
      <c r="R718" s="10" t="n"/>
      <c r="S718" s="10" t="n"/>
      <c r="T718" s="10" t="n"/>
      <c r="U718" s="10" t="n"/>
      <c r="V718" s="10" t="n"/>
      <c r="W718" s="10" t="n"/>
      <c r="X718" s="10" t="n"/>
      <c r="Y718" s="10" t="n"/>
      <c r="Z718" s="10" t="n"/>
      <c r="AA718" s="10" t="n"/>
      <c r="AB718" s="10" t="n"/>
      <c r="AC718" s="10" t="n"/>
      <c r="AD718" s="10" t="n"/>
      <c r="AE718" s="10" t="n"/>
      <c r="AF718" s="10" t="n"/>
      <c r="AG718" s="10" t="n"/>
      <c r="AH718" s="10" t="n"/>
      <c r="AI718" s="10" t="n"/>
    </row>
    <row r="719" ht="15.75" customHeight="1" s="120">
      <c r="A719" s="10" t="n"/>
      <c r="B719" s="10" t="n"/>
      <c r="C719" s="10" t="n"/>
      <c r="D719" s="10" t="n"/>
      <c r="E719" s="10" t="n"/>
      <c r="F719" s="10" t="n"/>
      <c r="G719" s="10" t="n"/>
      <c r="H719" s="10" t="n"/>
      <c r="I719" s="10" t="n"/>
      <c r="J719" s="10" t="n"/>
      <c r="K719" s="10" t="n"/>
      <c r="L719" s="10" t="n"/>
      <c r="M719" s="10" t="n"/>
      <c r="N719" s="10" t="n"/>
      <c r="O719" s="10" t="n"/>
      <c r="P719" s="10" t="n"/>
      <c r="Q719" s="10" t="n"/>
      <c r="R719" s="10" t="n"/>
      <c r="S719" s="10" t="n"/>
      <c r="T719" s="10" t="n"/>
      <c r="U719" s="10" t="n"/>
      <c r="V719" s="10" t="n"/>
      <c r="W719" s="10" t="n"/>
      <c r="X719" s="10" t="n"/>
      <c r="Y719" s="10" t="n"/>
      <c r="Z719" s="10" t="n"/>
      <c r="AA719" s="10" t="n"/>
      <c r="AB719" s="10" t="n"/>
      <c r="AC719" s="10" t="n"/>
      <c r="AD719" s="10" t="n"/>
      <c r="AE719" s="10" t="n"/>
      <c r="AF719" s="10" t="n"/>
      <c r="AG719" s="10" t="n"/>
      <c r="AH719" s="10" t="n"/>
      <c r="AI719" s="10" t="n"/>
    </row>
    <row r="720" ht="15.75" customHeight="1" s="120">
      <c r="A720" s="10" t="n"/>
      <c r="B720" s="10" t="n"/>
      <c r="C720" s="10" t="n"/>
      <c r="D720" s="10" t="n"/>
      <c r="E720" s="10" t="n"/>
      <c r="F720" s="10" t="n"/>
      <c r="G720" s="10" t="n"/>
      <c r="H720" s="10" t="n"/>
      <c r="I720" s="10" t="n"/>
      <c r="J720" s="10" t="n"/>
      <c r="K720" s="10" t="n"/>
      <c r="L720" s="10" t="n"/>
      <c r="M720" s="10" t="n"/>
      <c r="N720" s="10" t="n"/>
      <c r="O720" s="10" t="n"/>
      <c r="P720" s="10" t="n"/>
      <c r="Q720" s="10" t="n"/>
      <c r="R720" s="10" t="n"/>
      <c r="S720" s="10" t="n"/>
      <c r="T720" s="10" t="n"/>
      <c r="U720" s="10" t="n"/>
      <c r="V720" s="10" t="n"/>
      <c r="W720" s="10" t="n"/>
      <c r="X720" s="10" t="n"/>
      <c r="Y720" s="10" t="n"/>
      <c r="Z720" s="10" t="n"/>
      <c r="AA720" s="10" t="n"/>
      <c r="AB720" s="10" t="n"/>
      <c r="AC720" s="10" t="n"/>
      <c r="AD720" s="10" t="n"/>
      <c r="AE720" s="10" t="n"/>
      <c r="AF720" s="10" t="n"/>
      <c r="AG720" s="10" t="n"/>
      <c r="AH720" s="10" t="n"/>
      <c r="AI720" s="10" t="n"/>
    </row>
    <row r="721" ht="15.75" customHeight="1" s="120">
      <c r="A721" s="10" t="n"/>
      <c r="B721" s="10" t="n"/>
      <c r="C721" s="10" t="n"/>
      <c r="D721" s="10" t="n"/>
      <c r="E721" s="10" t="n"/>
      <c r="F721" s="10" t="n"/>
      <c r="G721" s="10" t="n"/>
      <c r="H721" s="10" t="n"/>
      <c r="I721" s="10" t="n"/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0" t="n"/>
      <c r="X721" s="10" t="n"/>
      <c r="Y721" s="10" t="n"/>
      <c r="Z721" s="10" t="n"/>
      <c r="AA721" s="10" t="n"/>
      <c r="AB721" s="10" t="n"/>
      <c r="AC721" s="10" t="n"/>
      <c r="AD721" s="10" t="n"/>
      <c r="AE721" s="10" t="n"/>
      <c r="AF721" s="10" t="n"/>
      <c r="AG721" s="10" t="n"/>
      <c r="AH721" s="10" t="n"/>
      <c r="AI721" s="10" t="n"/>
    </row>
    <row r="722" ht="15.75" customHeight="1" s="120">
      <c r="A722" s="10" t="n"/>
      <c r="B722" s="10" t="n"/>
      <c r="C722" s="10" t="n"/>
      <c r="D722" s="10" t="n"/>
      <c r="E722" s="10" t="n"/>
      <c r="F722" s="10" t="n"/>
      <c r="G722" s="10" t="n"/>
      <c r="H722" s="10" t="n"/>
      <c r="I722" s="10" t="n"/>
      <c r="J722" s="10" t="n"/>
      <c r="K722" s="10" t="n"/>
      <c r="L722" s="10" t="n"/>
      <c r="M722" s="10" t="n"/>
      <c r="N722" s="10" t="n"/>
      <c r="O722" s="10" t="n"/>
      <c r="P722" s="10" t="n"/>
      <c r="Q722" s="10" t="n"/>
      <c r="R722" s="10" t="n"/>
      <c r="S722" s="10" t="n"/>
      <c r="T722" s="10" t="n"/>
      <c r="U722" s="10" t="n"/>
      <c r="V722" s="10" t="n"/>
      <c r="W722" s="10" t="n"/>
      <c r="X722" s="10" t="n"/>
      <c r="Y722" s="10" t="n"/>
      <c r="Z722" s="10" t="n"/>
      <c r="AA722" s="10" t="n"/>
      <c r="AB722" s="10" t="n"/>
      <c r="AC722" s="10" t="n"/>
      <c r="AD722" s="10" t="n"/>
      <c r="AE722" s="10" t="n"/>
      <c r="AF722" s="10" t="n"/>
      <c r="AG722" s="10" t="n"/>
      <c r="AH722" s="10" t="n"/>
      <c r="AI722" s="10" t="n"/>
    </row>
    <row r="723" ht="15.75" customHeight="1" s="120">
      <c r="A723" s="10" t="n"/>
      <c r="B723" s="10" t="n"/>
      <c r="C723" s="10" t="n"/>
      <c r="D723" s="10" t="n"/>
      <c r="E723" s="10" t="n"/>
      <c r="F723" s="10" t="n"/>
      <c r="G723" s="10" t="n"/>
      <c r="H723" s="10" t="n"/>
      <c r="I723" s="10" t="n"/>
      <c r="J723" s="10" t="n"/>
      <c r="K723" s="10" t="n"/>
      <c r="L723" s="10" t="n"/>
      <c r="M723" s="10" t="n"/>
      <c r="N723" s="10" t="n"/>
      <c r="O723" s="10" t="n"/>
      <c r="P723" s="10" t="n"/>
      <c r="Q723" s="10" t="n"/>
      <c r="R723" s="10" t="n"/>
      <c r="S723" s="10" t="n"/>
      <c r="T723" s="10" t="n"/>
      <c r="U723" s="10" t="n"/>
      <c r="V723" s="10" t="n"/>
      <c r="W723" s="10" t="n"/>
      <c r="X723" s="10" t="n"/>
      <c r="Y723" s="10" t="n"/>
      <c r="Z723" s="10" t="n"/>
      <c r="AA723" s="10" t="n"/>
      <c r="AB723" s="10" t="n"/>
      <c r="AC723" s="10" t="n"/>
      <c r="AD723" s="10" t="n"/>
      <c r="AE723" s="10" t="n"/>
      <c r="AF723" s="10" t="n"/>
      <c r="AG723" s="10" t="n"/>
      <c r="AH723" s="10" t="n"/>
      <c r="AI723" s="10" t="n"/>
    </row>
    <row r="724" ht="15.75" customHeight="1" s="120">
      <c r="A724" s="10" t="n"/>
      <c r="B724" s="10" t="n"/>
      <c r="C724" s="10" t="n"/>
      <c r="D724" s="10" t="n"/>
      <c r="E724" s="10" t="n"/>
      <c r="F724" s="10" t="n"/>
      <c r="G724" s="10" t="n"/>
      <c r="H724" s="10" t="n"/>
      <c r="I724" s="10" t="n"/>
      <c r="J724" s="10" t="n"/>
      <c r="K724" s="10" t="n"/>
      <c r="L724" s="10" t="n"/>
      <c r="M724" s="10" t="n"/>
      <c r="N724" s="10" t="n"/>
      <c r="O724" s="10" t="n"/>
      <c r="P724" s="10" t="n"/>
      <c r="Q724" s="10" t="n"/>
      <c r="R724" s="10" t="n"/>
      <c r="S724" s="10" t="n"/>
      <c r="T724" s="10" t="n"/>
      <c r="U724" s="10" t="n"/>
      <c r="V724" s="10" t="n"/>
      <c r="W724" s="10" t="n"/>
      <c r="X724" s="10" t="n"/>
      <c r="Y724" s="10" t="n"/>
      <c r="Z724" s="10" t="n"/>
      <c r="AA724" s="10" t="n"/>
      <c r="AB724" s="10" t="n"/>
      <c r="AC724" s="10" t="n"/>
      <c r="AD724" s="10" t="n"/>
      <c r="AE724" s="10" t="n"/>
      <c r="AF724" s="10" t="n"/>
      <c r="AG724" s="10" t="n"/>
      <c r="AH724" s="10" t="n"/>
      <c r="AI724" s="10" t="n"/>
    </row>
    <row r="725" ht="15.75" customHeight="1" s="120">
      <c r="A725" s="10" t="n"/>
      <c r="B725" s="10" t="n"/>
      <c r="C725" s="10" t="n"/>
      <c r="D725" s="10" t="n"/>
      <c r="E725" s="10" t="n"/>
      <c r="F725" s="10" t="n"/>
      <c r="G725" s="10" t="n"/>
      <c r="H725" s="10" t="n"/>
      <c r="I725" s="10" t="n"/>
      <c r="J725" s="10" t="n"/>
      <c r="K725" s="10" t="n"/>
      <c r="L725" s="10" t="n"/>
      <c r="M725" s="10" t="n"/>
      <c r="N725" s="10" t="n"/>
      <c r="O725" s="10" t="n"/>
      <c r="P725" s="10" t="n"/>
      <c r="Q725" s="10" t="n"/>
      <c r="R725" s="10" t="n"/>
      <c r="S725" s="10" t="n"/>
      <c r="T725" s="10" t="n"/>
      <c r="U725" s="10" t="n"/>
      <c r="V725" s="10" t="n"/>
      <c r="W725" s="10" t="n"/>
      <c r="X725" s="10" t="n"/>
      <c r="Y725" s="10" t="n"/>
      <c r="Z725" s="10" t="n"/>
      <c r="AA725" s="10" t="n"/>
      <c r="AB725" s="10" t="n"/>
      <c r="AC725" s="10" t="n"/>
      <c r="AD725" s="10" t="n"/>
      <c r="AE725" s="10" t="n"/>
      <c r="AF725" s="10" t="n"/>
      <c r="AG725" s="10" t="n"/>
      <c r="AH725" s="10" t="n"/>
      <c r="AI725" s="10" t="n"/>
    </row>
    <row r="726" ht="15.75" customHeight="1" s="120">
      <c r="A726" s="10" t="n"/>
      <c r="B726" s="10" t="n"/>
      <c r="C726" s="10" t="n"/>
      <c r="D726" s="10" t="n"/>
      <c r="E726" s="10" t="n"/>
      <c r="F726" s="10" t="n"/>
      <c r="G726" s="10" t="n"/>
      <c r="H726" s="10" t="n"/>
      <c r="I726" s="10" t="n"/>
      <c r="J726" s="10" t="n"/>
      <c r="K726" s="10" t="n"/>
      <c r="L726" s="10" t="n"/>
      <c r="M726" s="10" t="n"/>
      <c r="N726" s="10" t="n"/>
      <c r="O726" s="10" t="n"/>
      <c r="P726" s="10" t="n"/>
      <c r="Q726" s="10" t="n"/>
      <c r="R726" s="10" t="n"/>
      <c r="S726" s="10" t="n"/>
      <c r="T726" s="10" t="n"/>
      <c r="U726" s="10" t="n"/>
      <c r="V726" s="10" t="n"/>
      <c r="W726" s="10" t="n"/>
      <c r="X726" s="10" t="n"/>
      <c r="Y726" s="10" t="n"/>
      <c r="Z726" s="10" t="n"/>
      <c r="AA726" s="10" t="n"/>
      <c r="AB726" s="10" t="n"/>
      <c r="AC726" s="10" t="n"/>
      <c r="AD726" s="10" t="n"/>
      <c r="AE726" s="10" t="n"/>
      <c r="AF726" s="10" t="n"/>
      <c r="AG726" s="10" t="n"/>
      <c r="AH726" s="10" t="n"/>
      <c r="AI726" s="10" t="n"/>
    </row>
    <row r="727" ht="15.75" customHeight="1" s="120">
      <c r="A727" s="10" t="n"/>
      <c r="B727" s="10" t="n"/>
      <c r="C727" s="10" t="n"/>
      <c r="D727" s="10" t="n"/>
      <c r="E727" s="10" t="n"/>
      <c r="F727" s="10" t="n"/>
      <c r="G727" s="10" t="n"/>
      <c r="H727" s="10" t="n"/>
      <c r="I727" s="10" t="n"/>
      <c r="J727" s="10" t="n"/>
      <c r="K727" s="10" t="n"/>
      <c r="L727" s="10" t="n"/>
      <c r="M727" s="10" t="n"/>
      <c r="N727" s="10" t="n"/>
      <c r="O727" s="10" t="n"/>
      <c r="P727" s="10" t="n"/>
      <c r="Q727" s="10" t="n"/>
      <c r="R727" s="10" t="n"/>
      <c r="S727" s="10" t="n"/>
      <c r="T727" s="10" t="n"/>
      <c r="U727" s="10" t="n"/>
      <c r="V727" s="10" t="n"/>
      <c r="W727" s="10" t="n"/>
      <c r="X727" s="10" t="n"/>
      <c r="Y727" s="10" t="n"/>
      <c r="Z727" s="10" t="n"/>
      <c r="AA727" s="10" t="n"/>
      <c r="AB727" s="10" t="n"/>
      <c r="AC727" s="10" t="n"/>
      <c r="AD727" s="10" t="n"/>
      <c r="AE727" s="10" t="n"/>
      <c r="AF727" s="10" t="n"/>
      <c r="AG727" s="10" t="n"/>
      <c r="AH727" s="10" t="n"/>
      <c r="AI727" s="10" t="n"/>
    </row>
    <row r="728" ht="15.75" customHeight="1" s="120">
      <c r="A728" s="10" t="n"/>
      <c r="B728" s="10" t="n"/>
      <c r="C728" s="10" t="n"/>
      <c r="D728" s="10" t="n"/>
      <c r="E728" s="10" t="n"/>
      <c r="F728" s="10" t="n"/>
      <c r="G728" s="10" t="n"/>
      <c r="H728" s="10" t="n"/>
      <c r="I728" s="10" t="n"/>
      <c r="J728" s="10" t="n"/>
      <c r="K728" s="10" t="n"/>
      <c r="L728" s="10" t="n"/>
      <c r="M728" s="10" t="n"/>
      <c r="N728" s="10" t="n"/>
      <c r="O728" s="10" t="n"/>
      <c r="P728" s="10" t="n"/>
      <c r="Q728" s="10" t="n"/>
      <c r="R728" s="10" t="n"/>
      <c r="S728" s="10" t="n"/>
      <c r="T728" s="10" t="n"/>
      <c r="U728" s="10" t="n"/>
      <c r="V728" s="10" t="n"/>
      <c r="W728" s="10" t="n"/>
      <c r="X728" s="10" t="n"/>
      <c r="Y728" s="10" t="n"/>
      <c r="Z728" s="10" t="n"/>
      <c r="AA728" s="10" t="n"/>
      <c r="AB728" s="10" t="n"/>
      <c r="AC728" s="10" t="n"/>
      <c r="AD728" s="10" t="n"/>
      <c r="AE728" s="10" t="n"/>
      <c r="AF728" s="10" t="n"/>
      <c r="AG728" s="10" t="n"/>
      <c r="AH728" s="10" t="n"/>
      <c r="AI728" s="10" t="n"/>
    </row>
    <row r="729" ht="15.75" customHeight="1" s="120">
      <c r="A729" s="10" t="n"/>
      <c r="B729" s="10" t="n"/>
      <c r="C729" s="10" t="n"/>
      <c r="D729" s="10" t="n"/>
      <c r="E729" s="10" t="n"/>
      <c r="F729" s="10" t="n"/>
      <c r="G729" s="10" t="n"/>
      <c r="H729" s="10" t="n"/>
      <c r="I729" s="10" t="n"/>
      <c r="J729" s="10" t="n"/>
      <c r="K729" s="10" t="n"/>
      <c r="L729" s="10" t="n"/>
      <c r="M729" s="10" t="n"/>
      <c r="N729" s="10" t="n"/>
      <c r="O729" s="10" t="n"/>
      <c r="P729" s="10" t="n"/>
      <c r="Q729" s="10" t="n"/>
      <c r="R729" s="10" t="n"/>
      <c r="S729" s="10" t="n"/>
      <c r="T729" s="10" t="n"/>
      <c r="U729" s="10" t="n"/>
      <c r="V729" s="10" t="n"/>
      <c r="W729" s="10" t="n"/>
      <c r="X729" s="10" t="n"/>
      <c r="Y729" s="10" t="n"/>
      <c r="Z729" s="10" t="n"/>
      <c r="AA729" s="10" t="n"/>
      <c r="AB729" s="10" t="n"/>
      <c r="AC729" s="10" t="n"/>
      <c r="AD729" s="10" t="n"/>
      <c r="AE729" s="10" t="n"/>
      <c r="AF729" s="10" t="n"/>
      <c r="AG729" s="10" t="n"/>
      <c r="AH729" s="10" t="n"/>
      <c r="AI729" s="10" t="n"/>
    </row>
    <row r="730" ht="15.75" customHeight="1" s="120">
      <c r="A730" s="10" t="n"/>
      <c r="B730" s="10" t="n"/>
      <c r="C730" s="10" t="n"/>
      <c r="D730" s="10" t="n"/>
      <c r="E730" s="10" t="n"/>
      <c r="F730" s="10" t="n"/>
      <c r="G730" s="10" t="n"/>
      <c r="H730" s="10" t="n"/>
      <c r="I730" s="10" t="n"/>
      <c r="J730" s="10" t="n"/>
      <c r="K730" s="10" t="n"/>
      <c r="L730" s="10" t="n"/>
      <c r="M730" s="10" t="n"/>
      <c r="N730" s="10" t="n"/>
      <c r="O730" s="10" t="n"/>
      <c r="P730" s="10" t="n"/>
      <c r="Q730" s="10" t="n"/>
      <c r="R730" s="10" t="n"/>
      <c r="S730" s="10" t="n"/>
      <c r="T730" s="10" t="n"/>
      <c r="U730" s="10" t="n"/>
      <c r="V730" s="10" t="n"/>
      <c r="W730" s="10" t="n"/>
      <c r="X730" s="10" t="n"/>
      <c r="Y730" s="10" t="n"/>
      <c r="Z730" s="10" t="n"/>
      <c r="AA730" s="10" t="n"/>
      <c r="AB730" s="10" t="n"/>
      <c r="AC730" s="10" t="n"/>
      <c r="AD730" s="10" t="n"/>
      <c r="AE730" s="10" t="n"/>
      <c r="AF730" s="10" t="n"/>
      <c r="AG730" s="10" t="n"/>
      <c r="AH730" s="10" t="n"/>
      <c r="AI730" s="10" t="n"/>
    </row>
    <row r="731" ht="15.75" customHeight="1" s="120">
      <c r="A731" s="10" t="n"/>
      <c r="B731" s="10" t="n"/>
      <c r="C731" s="10" t="n"/>
      <c r="D731" s="10" t="n"/>
      <c r="E731" s="10" t="n"/>
      <c r="F731" s="10" t="n"/>
      <c r="G731" s="10" t="n"/>
      <c r="H731" s="10" t="n"/>
      <c r="I731" s="10" t="n"/>
      <c r="J731" s="10" t="n"/>
      <c r="K731" s="10" t="n"/>
      <c r="L731" s="10" t="n"/>
      <c r="M731" s="10" t="n"/>
      <c r="N731" s="10" t="n"/>
      <c r="O731" s="10" t="n"/>
      <c r="P731" s="10" t="n"/>
      <c r="Q731" s="10" t="n"/>
      <c r="R731" s="10" t="n"/>
      <c r="S731" s="10" t="n"/>
      <c r="T731" s="10" t="n"/>
      <c r="U731" s="10" t="n"/>
      <c r="V731" s="10" t="n"/>
      <c r="W731" s="10" t="n"/>
      <c r="X731" s="10" t="n"/>
      <c r="Y731" s="10" t="n"/>
      <c r="Z731" s="10" t="n"/>
      <c r="AA731" s="10" t="n"/>
      <c r="AB731" s="10" t="n"/>
      <c r="AC731" s="10" t="n"/>
      <c r="AD731" s="10" t="n"/>
      <c r="AE731" s="10" t="n"/>
      <c r="AF731" s="10" t="n"/>
      <c r="AG731" s="10" t="n"/>
      <c r="AH731" s="10" t="n"/>
      <c r="AI731" s="10" t="n"/>
    </row>
    <row r="732" ht="15.75" customHeight="1" s="120">
      <c r="A732" s="10" t="n"/>
      <c r="B732" s="10" t="n"/>
      <c r="C732" s="10" t="n"/>
      <c r="D732" s="10" t="n"/>
      <c r="E732" s="10" t="n"/>
      <c r="F732" s="10" t="n"/>
      <c r="G732" s="10" t="n"/>
      <c r="H732" s="10" t="n"/>
      <c r="I732" s="10" t="n"/>
      <c r="J732" s="10" t="n"/>
      <c r="K732" s="10" t="n"/>
      <c r="L732" s="10" t="n"/>
      <c r="M732" s="10" t="n"/>
      <c r="N732" s="10" t="n"/>
      <c r="O732" s="10" t="n"/>
      <c r="P732" s="10" t="n"/>
      <c r="Q732" s="10" t="n"/>
      <c r="R732" s="10" t="n"/>
      <c r="S732" s="10" t="n"/>
      <c r="T732" s="10" t="n"/>
      <c r="U732" s="10" t="n"/>
      <c r="V732" s="10" t="n"/>
      <c r="W732" s="10" t="n"/>
      <c r="X732" s="10" t="n"/>
      <c r="Y732" s="10" t="n"/>
      <c r="Z732" s="10" t="n"/>
      <c r="AA732" s="10" t="n"/>
      <c r="AB732" s="10" t="n"/>
      <c r="AC732" s="10" t="n"/>
      <c r="AD732" s="10" t="n"/>
      <c r="AE732" s="10" t="n"/>
      <c r="AF732" s="10" t="n"/>
      <c r="AG732" s="10" t="n"/>
      <c r="AH732" s="10" t="n"/>
      <c r="AI732" s="10" t="n"/>
    </row>
    <row r="733" ht="15.75" customHeight="1" s="120">
      <c r="A733" s="10" t="n"/>
      <c r="B733" s="10" t="n"/>
      <c r="C733" s="10" t="n"/>
      <c r="D733" s="10" t="n"/>
      <c r="E733" s="10" t="n"/>
      <c r="F733" s="10" t="n"/>
      <c r="G733" s="10" t="n"/>
      <c r="H733" s="10" t="n"/>
      <c r="I733" s="10" t="n"/>
      <c r="J733" s="10" t="n"/>
      <c r="K733" s="10" t="n"/>
      <c r="L733" s="10" t="n"/>
      <c r="M733" s="10" t="n"/>
      <c r="N733" s="10" t="n"/>
      <c r="O733" s="10" t="n"/>
      <c r="P733" s="10" t="n"/>
      <c r="Q733" s="10" t="n"/>
      <c r="R733" s="10" t="n"/>
      <c r="S733" s="10" t="n"/>
      <c r="T733" s="10" t="n"/>
      <c r="U733" s="10" t="n"/>
      <c r="V733" s="10" t="n"/>
      <c r="W733" s="10" t="n"/>
      <c r="X733" s="10" t="n"/>
      <c r="Y733" s="10" t="n"/>
      <c r="Z733" s="10" t="n"/>
      <c r="AA733" s="10" t="n"/>
      <c r="AB733" s="10" t="n"/>
      <c r="AC733" s="10" t="n"/>
      <c r="AD733" s="10" t="n"/>
      <c r="AE733" s="10" t="n"/>
      <c r="AF733" s="10" t="n"/>
      <c r="AG733" s="10" t="n"/>
      <c r="AH733" s="10" t="n"/>
      <c r="AI733" s="10" t="n"/>
    </row>
    <row r="734" ht="15.75" customHeight="1" s="120">
      <c r="A734" s="10" t="n"/>
      <c r="B734" s="10" t="n"/>
      <c r="C734" s="10" t="n"/>
      <c r="D734" s="10" t="n"/>
      <c r="E734" s="10" t="n"/>
      <c r="F734" s="10" t="n"/>
      <c r="G734" s="10" t="n"/>
      <c r="H734" s="10" t="n"/>
      <c r="I734" s="10" t="n"/>
      <c r="J734" s="10" t="n"/>
      <c r="K734" s="10" t="n"/>
      <c r="L734" s="10" t="n"/>
      <c r="M734" s="10" t="n"/>
      <c r="N734" s="10" t="n"/>
      <c r="O734" s="10" t="n"/>
      <c r="P734" s="10" t="n"/>
      <c r="Q734" s="10" t="n"/>
      <c r="R734" s="10" t="n"/>
      <c r="S734" s="10" t="n"/>
      <c r="T734" s="10" t="n"/>
      <c r="U734" s="10" t="n"/>
      <c r="V734" s="10" t="n"/>
      <c r="W734" s="10" t="n"/>
      <c r="X734" s="10" t="n"/>
      <c r="Y734" s="10" t="n"/>
      <c r="Z734" s="10" t="n"/>
      <c r="AA734" s="10" t="n"/>
      <c r="AB734" s="10" t="n"/>
      <c r="AC734" s="10" t="n"/>
      <c r="AD734" s="10" t="n"/>
      <c r="AE734" s="10" t="n"/>
      <c r="AF734" s="10" t="n"/>
      <c r="AG734" s="10" t="n"/>
      <c r="AH734" s="10" t="n"/>
      <c r="AI734" s="10" t="n"/>
    </row>
    <row r="735" ht="15.75" customHeight="1" s="120">
      <c r="A735" s="10" t="n"/>
      <c r="B735" s="10" t="n"/>
      <c r="C735" s="10" t="n"/>
      <c r="D735" s="10" t="n"/>
      <c r="E735" s="10" t="n"/>
      <c r="F735" s="10" t="n"/>
      <c r="G735" s="10" t="n"/>
      <c r="H735" s="10" t="n"/>
      <c r="I735" s="10" t="n"/>
      <c r="J735" s="10" t="n"/>
      <c r="K735" s="10" t="n"/>
      <c r="L735" s="10" t="n"/>
      <c r="M735" s="10" t="n"/>
      <c r="N735" s="10" t="n"/>
      <c r="O735" s="10" t="n"/>
      <c r="P735" s="10" t="n"/>
      <c r="Q735" s="10" t="n"/>
      <c r="R735" s="10" t="n"/>
      <c r="S735" s="10" t="n"/>
      <c r="T735" s="10" t="n"/>
      <c r="U735" s="10" t="n"/>
      <c r="V735" s="10" t="n"/>
      <c r="W735" s="10" t="n"/>
      <c r="X735" s="10" t="n"/>
      <c r="Y735" s="10" t="n"/>
      <c r="Z735" s="10" t="n"/>
      <c r="AA735" s="10" t="n"/>
      <c r="AB735" s="10" t="n"/>
      <c r="AC735" s="10" t="n"/>
      <c r="AD735" s="10" t="n"/>
      <c r="AE735" s="10" t="n"/>
      <c r="AF735" s="10" t="n"/>
      <c r="AG735" s="10" t="n"/>
      <c r="AH735" s="10" t="n"/>
      <c r="AI735" s="10" t="n"/>
    </row>
    <row r="736" ht="15.75" customHeight="1" s="120">
      <c r="A736" s="10" t="n"/>
      <c r="B736" s="10" t="n"/>
      <c r="C736" s="10" t="n"/>
      <c r="D736" s="10" t="n"/>
      <c r="E736" s="10" t="n"/>
      <c r="F736" s="10" t="n"/>
      <c r="G736" s="10" t="n"/>
      <c r="H736" s="10" t="n"/>
      <c r="I736" s="10" t="n"/>
      <c r="J736" s="10" t="n"/>
      <c r="K736" s="10" t="n"/>
      <c r="L736" s="10" t="n"/>
      <c r="M736" s="10" t="n"/>
      <c r="N736" s="10" t="n"/>
      <c r="O736" s="10" t="n"/>
      <c r="P736" s="10" t="n"/>
      <c r="Q736" s="10" t="n"/>
      <c r="R736" s="10" t="n"/>
      <c r="S736" s="10" t="n"/>
      <c r="T736" s="10" t="n"/>
      <c r="U736" s="10" t="n"/>
      <c r="V736" s="10" t="n"/>
      <c r="W736" s="10" t="n"/>
      <c r="X736" s="10" t="n"/>
      <c r="Y736" s="10" t="n"/>
      <c r="Z736" s="10" t="n"/>
      <c r="AA736" s="10" t="n"/>
      <c r="AB736" s="10" t="n"/>
      <c r="AC736" s="10" t="n"/>
      <c r="AD736" s="10" t="n"/>
      <c r="AE736" s="10" t="n"/>
      <c r="AF736" s="10" t="n"/>
      <c r="AG736" s="10" t="n"/>
      <c r="AH736" s="10" t="n"/>
      <c r="AI736" s="10" t="n"/>
    </row>
    <row r="737" ht="15.75" customHeight="1" s="120">
      <c r="A737" s="10" t="n"/>
      <c r="B737" s="10" t="n"/>
      <c r="C737" s="10" t="n"/>
      <c r="D737" s="10" t="n"/>
      <c r="E737" s="10" t="n"/>
      <c r="F737" s="10" t="n"/>
      <c r="G737" s="10" t="n"/>
      <c r="H737" s="10" t="n"/>
      <c r="I737" s="10" t="n"/>
      <c r="J737" s="10" t="n"/>
      <c r="K737" s="10" t="n"/>
      <c r="L737" s="10" t="n"/>
      <c r="M737" s="10" t="n"/>
      <c r="N737" s="10" t="n"/>
      <c r="O737" s="10" t="n"/>
      <c r="P737" s="10" t="n"/>
      <c r="Q737" s="10" t="n"/>
      <c r="R737" s="10" t="n"/>
      <c r="S737" s="10" t="n"/>
      <c r="T737" s="10" t="n"/>
      <c r="U737" s="10" t="n"/>
      <c r="V737" s="10" t="n"/>
      <c r="W737" s="10" t="n"/>
      <c r="X737" s="10" t="n"/>
      <c r="Y737" s="10" t="n"/>
      <c r="Z737" s="10" t="n"/>
      <c r="AA737" s="10" t="n"/>
      <c r="AB737" s="10" t="n"/>
      <c r="AC737" s="10" t="n"/>
      <c r="AD737" s="10" t="n"/>
      <c r="AE737" s="10" t="n"/>
      <c r="AF737" s="10" t="n"/>
      <c r="AG737" s="10" t="n"/>
      <c r="AH737" s="10" t="n"/>
      <c r="AI737" s="10" t="n"/>
    </row>
    <row r="738" ht="15.75" customHeight="1" s="120">
      <c r="A738" s="10" t="n"/>
      <c r="B738" s="10" t="n"/>
      <c r="C738" s="10" t="n"/>
      <c r="D738" s="10" t="n"/>
      <c r="E738" s="10" t="n"/>
      <c r="F738" s="10" t="n"/>
      <c r="G738" s="10" t="n"/>
      <c r="H738" s="10" t="n"/>
      <c r="I738" s="10" t="n"/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0" t="n"/>
      <c r="X738" s="10" t="n"/>
      <c r="Y738" s="10" t="n"/>
      <c r="Z738" s="10" t="n"/>
      <c r="AA738" s="10" t="n"/>
      <c r="AB738" s="10" t="n"/>
      <c r="AC738" s="10" t="n"/>
      <c r="AD738" s="10" t="n"/>
      <c r="AE738" s="10" t="n"/>
      <c r="AF738" s="10" t="n"/>
      <c r="AG738" s="10" t="n"/>
      <c r="AH738" s="10" t="n"/>
      <c r="AI738" s="10" t="n"/>
    </row>
    <row r="739" ht="15.75" customHeight="1" s="120">
      <c r="A739" s="10" t="n"/>
      <c r="B739" s="10" t="n"/>
      <c r="C739" s="10" t="n"/>
      <c r="D739" s="10" t="n"/>
      <c r="E739" s="10" t="n"/>
      <c r="F739" s="10" t="n"/>
      <c r="G739" s="10" t="n"/>
      <c r="H739" s="10" t="n"/>
      <c r="I739" s="10" t="n"/>
      <c r="J739" s="10" t="n"/>
      <c r="K739" s="10" t="n"/>
      <c r="L739" s="10" t="n"/>
      <c r="M739" s="10" t="n"/>
      <c r="N739" s="10" t="n"/>
      <c r="O739" s="10" t="n"/>
      <c r="P739" s="10" t="n"/>
      <c r="Q739" s="10" t="n"/>
      <c r="R739" s="10" t="n"/>
      <c r="S739" s="10" t="n"/>
      <c r="T739" s="10" t="n"/>
      <c r="U739" s="10" t="n"/>
      <c r="V739" s="10" t="n"/>
      <c r="W739" s="10" t="n"/>
      <c r="X739" s="10" t="n"/>
      <c r="Y739" s="10" t="n"/>
      <c r="Z739" s="10" t="n"/>
      <c r="AA739" s="10" t="n"/>
      <c r="AB739" s="10" t="n"/>
      <c r="AC739" s="10" t="n"/>
      <c r="AD739" s="10" t="n"/>
      <c r="AE739" s="10" t="n"/>
      <c r="AF739" s="10" t="n"/>
      <c r="AG739" s="10" t="n"/>
      <c r="AH739" s="10" t="n"/>
      <c r="AI739" s="10" t="n"/>
    </row>
    <row r="740" ht="15.75" customHeight="1" s="120">
      <c r="A740" s="10" t="n"/>
      <c r="B740" s="10" t="n"/>
      <c r="C740" s="10" t="n"/>
      <c r="D740" s="10" t="n"/>
      <c r="E740" s="10" t="n"/>
      <c r="F740" s="10" t="n"/>
      <c r="G740" s="10" t="n"/>
      <c r="H740" s="10" t="n"/>
      <c r="I740" s="10" t="n"/>
      <c r="J740" s="10" t="n"/>
      <c r="K740" s="10" t="n"/>
      <c r="L740" s="10" t="n"/>
      <c r="M740" s="10" t="n"/>
      <c r="N740" s="10" t="n"/>
      <c r="O740" s="10" t="n"/>
      <c r="P740" s="10" t="n"/>
      <c r="Q740" s="10" t="n"/>
      <c r="R740" s="10" t="n"/>
      <c r="S740" s="10" t="n"/>
      <c r="T740" s="10" t="n"/>
      <c r="U740" s="10" t="n"/>
      <c r="V740" s="10" t="n"/>
      <c r="W740" s="10" t="n"/>
      <c r="X740" s="10" t="n"/>
      <c r="Y740" s="10" t="n"/>
      <c r="Z740" s="10" t="n"/>
      <c r="AA740" s="10" t="n"/>
      <c r="AB740" s="10" t="n"/>
      <c r="AC740" s="10" t="n"/>
      <c r="AD740" s="10" t="n"/>
      <c r="AE740" s="10" t="n"/>
      <c r="AF740" s="10" t="n"/>
      <c r="AG740" s="10" t="n"/>
      <c r="AH740" s="10" t="n"/>
      <c r="AI740" s="10" t="n"/>
    </row>
    <row r="741" ht="15.75" customHeight="1" s="120">
      <c r="A741" s="10" t="n"/>
      <c r="B741" s="10" t="n"/>
      <c r="C741" s="10" t="n"/>
      <c r="D741" s="10" t="n"/>
      <c r="E741" s="10" t="n"/>
      <c r="F741" s="10" t="n"/>
      <c r="G741" s="10" t="n"/>
      <c r="H741" s="10" t="n"/>
      <c r="I741" s="10" t="n"/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0" t="n"/>
      <c r="X741" s="10" t="n"/>
      <c r="Y741" s="10" t="n"/>
      <c r="Z741" s="10" t="n"/>
      <c r="AA741" s="10" t="n"/>
      <c r="AB741" s="10" t="n"/>
      <c r="AC741" s="10" t="n"/>
      <c r="AD741" s="10" t="n"/>
      <c r="AE741" s="10" t="n"/>
      <c r="AF741" s="10" t="n"/>
      <c r="AG741" s="10" t="n"/>
      <c r="AH741" s="10" t="n"/>
      <c r="AI741" s="10" t="n"/>
    </row>
    <row r="742" ht="15.75" customHeight="1" s="120">
      <c r="A742" s="10" t="n"/>
      <c r="B742" s="10" t="n"/>
      <c r="C742" s="10" t="n"/>
      <c r="D742" s="10" t="n"/>
      <c r="E742" s="10" t="n"/>
      <c r="F742" s="10" t="n"/>
      <c r="G742" s="10" t="n"/>
      <c r="H742" s="10" t="n"/>
      <c r="I742" s="10" t="n"/>
      <c r="J742" s="10" t="n"/>
      <c r="K742" s="10" t="n"/>
      <c r="L742" s="10" t="n"/>
      <c r="M742" s="10" t="n"/>
      <c r="N742" s="10" t="n"/>
      <c r="O742" s="10" t="n"/>
      <c r="P742" s="10" t="n"/>
      <c r="Q742" s="10" t="n"/>
      <c r="R742" s="10" t="n"/>
      <c r="S742" s="10" t="n"/>
      <c r="T742" s="10" t="n"/>
      <c r="U742" s="10" t="n"/>
      <c r="V742" s="10" t="n"/>
      <c r="W742" s="10" t="n"/>
      <c r="X742" s="10" t="n"/>
      <c r="Y742" s="10" t="n"/>
      <c r="Z742" s="10" t="n"/>
      <c r="AA742" s="10" t="n"/>
      <c r="AB742" s="10" t="n"/>
      <c r="AC742" s="10" t="n"/>
      <c r="AD742" s="10" t="n"/>
      <c r="AE742" s="10" t="n"/>
      <c r="AF742" s="10" t="n"/>
      <c r="AG742" s="10" t="n"/>
      <c r="AH742" s="10" t="n"/>
      <c r="AI742" s="10" t="n"/>
    </row>
    <row r="743" ht="15.75" customHeight="1" s="120">
      <c r="A743" s="10" t="n"/>
      <c r="B743" s="10" t="n"/>
      <c r="C743" s="10" t="n"/>
      <c r="D743" s="10" t="n"/>
      <c r="E743" s="10" t="n"/>
      <c r="F743" s="10" t="n"/>
      <c r="G743" s="10" t="n"/>
      <c r="H743" s="10" t="n"/>
      <c r="I743" s="10" t="n"/>
      <c r="J743" s="10" t="n"/>
      <c r="K743" s="10" t="n"/>
      <c r="L743" s="10" t="n"/>
      <c r="M743" s="10" t="n"/>
      <c r="N743" s="10" t="n"/>
      <c r="O743" s="10" t="n"/>
      <c r="P743" s="10" t="n"/>
      <c r="Q743" s="10" t="n"/>
      <c r="R743" s="10" t="n"/>
      <c r="S743" s="10" t="n"/>
      <c r="T743" s="10" t="n"/>
      <c r="U743" s="10" t="n"/>
      <c r="V743" s="10" t="n"/>
      <c r="W743" s="10" t="n"/>
      <c r="X743" s="10" t="n"/>
      <c r="Y743" s="10" t="n"/>
      <c r="Z743" s="10" t="n"/>
      <c r="AA743" s="10" t="n"/>
      <c r="AB743" s="10" t="n"/>
      <c r="AC743" s="10" t="n"/>
      <c r="AD743" s="10" t="n"/>
      <c r="AE743" s="10" t="n"/>
      <c r="AF743" s="10" t="n"/>
      <c r="AG743" s="10" t="n"/>
      <c r="AH743" s="10" t="n"/>
      <c r="AI743" s="10" t="n"/>
    </row>
    <row r="744" ht="15.75" customHeight="1" s="120">
      <c r="A744" s="10" t="n"/>
      <c r="B744" s="10" t="n"/>
      <c r="C744" s="10" t="n"/>
      <c r="D744" s="10" t="n"/>
      <c r="E744" s="10" t="n"/>
      <c r="F744" s="10" t="n"/>
      <c r="G744" s="10" t="n"/>
      <c r="H744" s="10" t="n"/>
      <c r="I744" s="10" t="n"/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0" t="n"/>
      <c r="X744" s="10" t="n"/>
      <c r="Y744" s="10" t="n"/>
      <c r="Z744" s="10" t="n"/>
      <c r="AA744" s="10" t="n"/>
      <c r="AB744" s="10" t="n"/>
      <c r="AC744" s="10" t="n"/>
      <c r="AD744" s="10" t="n"/>
      <c r="AE744" s="10" t="n"/>
      <c r="AF744" s="10" t="n"/>
      <c r="AG744" s="10" t="n"/>
      <c r="AH744" s="10" t="n"/>
      <c r="AI744" s="10" t="n"/>
    </row>
    <row r="745" ht="15.75" customHeight="1" s="120">
      <c r="A745" s="10" t="n"/>
      <c r="B745" s="10" t="n"/>
      <c r="C745" s="10" t="n"/>
      <c r="D745" s="10" t="n"/>
      <c r="E745" s="10" t="n"/>
      <c r="F745" s="10" t="n"/>
      <c r="G745" s="10" t="n"/>
      <c r="H745" s="10" t="n"/>
      <c r="I745" s="10" t="n"/>
      <c r="J745" s="10" t="n"/>
      <c r="K745" s="10" t="n"/>
      <c r="L745" s="10" t="n"/>
      <c r="M745" s="10" t="n"/>
      <c r="N745" s="10" t="n"/>
      <c r="O745" s="10" t="n"/>
      <c r="P745" s="10" t="n"/>
      <c r="Q745" s="10" t="n"/>
      <c r="R745" s="10" t="n"/>
      <c r="S745" s="10" t="n"/>
      <c r="T745" s="10" t="n"/>
      <c r="U745" s="10" t="n"/>
      <c r="V745" s="10" t="n"/>
      <c r="W745" s="10" t="n"/>
      <c r="X745" s="10" t="n"/>
      <c r="Y745" s="10" t="n"/>
      <c r="Z745" s="10" t="n"/>
      <c r="AA745" s="10" t="n"/>
      <c r="AB745" s="10" t="n"/>
      <c r="AC745" s="10" t="n"/>
      <c r="AD745" s="10" t="n"/>
      <c r="AE745" s="10" t="n"/>
      <c r="AF745" s="10" t="n"/>
      <c r="AG745" s="10" t="n"/>
      <c r="AH745" s="10" t="n"/>
      <c r="AI745" s="10" t="n"/>
    </row>
    <row r="746" ht="15.75" customHeight="1" s="120">
      <c r="A746" s="10" t="n"/>
      <c r="B746" s="10" t="n"/>
      <c r="C746" s="10" t="n"/>
      <c r="D746" s="10" t="n"/>
      <c r="E746" s="10" t="n"/>
      <c r="F746" s="10" t="n"/>
      <c r="G746" s="10" t="n"/>
      <c r="H746" s="10" t="n"/>
      <c r="I746" s="10" t="n"/>
      <c r="J746" s="10" t="n"/>
      <c r="K746" s="10" t="n"/>
      <c r="L746" s="10" t="n"/>
      <c r="M746" s="10" t="n"/>
      <c r="N746" s="10" t="n"/>
      <c r="O746" s="10" t="n"/>
      <c r="P746" s="10" t="n"/>
      <c r="Q746" s="10" t="n"/>
      <c r="R746" s="10" t="n"/>
      <c r="S746" s="10" t="n"/>
      <c r="T746" s="10" t="n"/>
      <c r="U746" s="10" t="n"/>
      <c r="V746" s="10" t="n"/>
      <c r="W746" s="10" t="n"/>
      <c r="X746" s="10" t="n"/>
      <c r="Y746" s="10" t="n"/>
      <c r="Z746" s="10" t="n"/>
      <c r="AA746" s="10" t="n"/>
      <c r="AB746" s="10" t="n"/>
      <c r="AC746" s="10" t="n"/>
      <c r="AD746" s="10" t="n"/>
      <c r="AE746" s="10" t="n"/>
      <c r="AF746" s="10" t="n"/>
      <c r="AG746" s="10" t="n"/>
      <c r="AH746" s="10" t="n"/>
      <c r="AI746" s="10" t="n"/>
    </row>
    <row r="747" ht="15.75" customHeight="1" s="120">
      <c r="A747" s="10" t="n"/>
      <c r="B747" s="10" t="n"/>
      <c r="C747" s="10" t="n"/>
      <c r="D747" s="10" t="n"/>
      <c r="E747" s="10" t="n"/>
      <c r="F747" s="10" t="n"/>
      <c r="G747" s="10" t="n"/>
      <c r="H747" s="10" t="n"/>
      <c r="I747" s="10" t="n"/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0" t="n"/>
      <c r="X747" s="10" t="n"/>
      <c r="Y747" s="10" t="n"/>
      <c r="Z747" s="10" t="n"/>
      <c r="AA747" s="10" t="n"/>
      <c r="AB747" s="10" t="n"/>
      <c r="AC747" s="10" t="n"/>
      <c r="AD747" s="10" t="n"/>
      <c r="AE747" s="10" t="n"/>
      <c r="AF747" s="10" t="n"/>
      <c r="AG747" s="10" t="n"/>
      <c r="AH747" s="10" t="n"/>
      <c r="AI747" s="10" t="n"/>
    </row>
    <row r="748" ht="15.75" customHeight="1" s="120">
      <c r="A748" s="10" t="n"/>
      <c r="B748" s="10" t="n"/>
      <c r="C748" s="10" t="n"/>
      <c r="D748" s="10" t="n"/>
      <c r="E748" s="10" t="n"/>
      <c r="F748" s="10" t="n"/>
      <c r="G748" s="10" t="n"/>
      <c r="H748" s="10" t="n"/>
      <c r="I748" s="10" t="n"/>
      <c r="J748" s="10" t="n"/>
      <c r="K748" s="10" t="n"/>
      <c r="L748" s="10" t="n"/>
      <c r="M748" s="10" t="n"/>
      <c r="N748" s="10" t="n"/>
      <c r="O748" s="10" t="n"/>
      <c r="P748" s="10" t="n"/>
      <c r="Q748" s="10" t="n"/>
      <c r="R748" s="10" t="n"/>
      <c r="S748" s="10" t="n"/>
      <c r="T748" s="10" t="n"/>
      <c r="U748" s="10" t="n"/>
      <c r="V748" s="10" t="n"/>
      <c r="W748" s="10" t="n"/>
      <c r="X748" s="10" t="n"/>
      <c r="Y748" s="10" t="n"/>
      <c r="Z748" s="10" t="n"/>
      <c r="AA748" s="10" t="n"/>
      <c r="AB748" s="10" t="n"/>
      <c r="AC748" s="10" t="n"/>
      <c r="AD748" s="10" t="n"/>
      <c r="AE748" s="10" t="n"/>
      <c r="AF748" s="10" t="n"/>
      <c r="AG748" s="10" t="n"/>
      <c r="AH748" s="10" t="n"/>
      <c r="AI748" s="10" t="n"/>
    </row>
    <row r="749" ht="15.75" customHeight="1" s="120">
      <c r="A749" s="10" t="n"/>
      <c r="B749" s="10" t="n"/>
      <c r="C749" s="10" t="n"/>
      <c r="D749" s="10" t="n"/>
      <c r="E749" s="10" t="n"/>
      <c r="F749" s="10" t="n"/>
      <c r="G749" s="10" t="n"/>
      <c r="H749" s="10" t="n"/>
      <c r="I749" s="10" t="n"/>
      <c r="J749" s="10" t="n"/>
      <c r="K749" s="10" t="n"/>
      <c r="L749" s="10" t="n"/>
      <c r="M749" s="10" t="n"/>
      <c r="N749" s="10" t="n"/>
      <c r="O749" s="10" t="n"/>
      <c r="P749" s="10" t="n"/>
      <c r="Q749" s="10" t="n"/>
      <c r="R749" s="10" t="n"/>
      <c r="S749" s="10" t="n"/>
      <c r="T749" s="10" t="n"/>
      <c r="U749" s="10" t="n"/>
      <c r="V749" s="10" t="n"/>
      <c r="W749" s="10" t="n"/>
      <c r="X749" s="10" t="n"/>
      <c r="Y749" s="10" t="n"/>
      <c r="Z749" s="10" t="n"/>
      <c r="AA749" s="10" t="n"/>
      <c r="AB749" s="10" t="n"/>
      <c r="AC749" s="10" t="n"/>
      <c r="AD749" s="10" t="n"/>
      <c r="AE749" s="10" t="n"/>
      <c r="AF749" s="10" t="n"/>
      <c r="AG749" s="10" t="n"/>
      <c r="AH749" s="10" t="n"/>
      <c r="AI749" s="10" t="n"/>
    </row>
    <row r="750" ht="15.75" customHeight="1" s="120">
      <c r="A750" s="10" t="n"/>
      <c r="B750" s="10" t="n"/>
      <c r="C750" s="10" t="n"/>
      <c r="D750" s="10" t="n"/>
      <c r="E750" s="10" t="n"/>
      <c r="F750" s="10" t="n"/>
      <c r="G750" s="10" t="n"/>
      <c r="H750" s="10" t="n"/>
      <c r="I750" s="10" t="n"/>
      <c r="J750" s="10" t="n"/>
      <c r="K750" s="10" t="n"/>
      <c r="L750" s="10" t="n"/>
      <c r="M750" s="10" t="n"/>
      <c r="N750" s="10" t="n"/>
      <c r="O750" s="10" t="n"/>
      <c r="P750" s="10" t="n"/>
      <c r="Q750" s="10" t="n"/>
      <c r="R750" s="10" t="n"/>
      <c r="S750" s="10" t="n"/>
      <c r="T750" s="10" t="n"/>
      <c r="U750" s="10" t="n"/>
      <c r="V750" s="10" t="n"/>
      <c r="W750" s="10" t="n"/>
      <c r="X750" s="10" t="n"/>
      <c r="Y750" s="10" t="n"/>
      <c r="Z750" s="10" t="n"/>
      <c r="AA750" s="10" t="n"/>
      <c r="AB750" s="10" t="n"/>
      <c r="AC750" s="10" t="n"/>
      <c r="AD750" s="10" t="n"/>
      <c r="AE750" s="10" t="n"/>
      <c r="AF750" s="10" t="n"/>
      <c r="AG750" s="10" t="n"/>
      <c r="AH750" s="10" t="n"/>
      <c r="AI750" s="10" t="n"/>
    </row>
    <row r="751" ht="15.75" customHeight="1" s="120">
      <c r="A751" s="10" t="n"/>
      <c r="B751" s="10" t="n"/>
      <c r="C751" s="10" t="n"/>
      <c r="D751" s="10" t="n"/>
      <c r="E751" s="10" t="n"/>
      <c r="F751" s="10" t="n"/>
      <c r="G751" s="10" t="n"/>
      <c r="H751" s="10" t="n"/>
      <c r="I751" s="10" t="n"/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0" t="n"/>
      <c r="X751" s="10" t="n"/>
      <c r="Y751" s="10" t="n"/>
      <c r="Z751" s="10" t="n"/>
      <c r="AA751" s="10" t="n"/>
      <c r="AB751" s="10" t="n"/>
      <c r="AC751" s="10" t="n"/>
      <c r="AD751" s="10" t="n"/>
      <c r="AE751" s="10" t="n"/>
      <c r="AF751" s="10" t="n"/>
      <c r="AG751" s="10" t="n"/>
      <c r="AH751" s="10" t="n"/>
      <c r="AI751" s="10" t="n"/>
    </row>
    <row r="752" ht="15.75" customHeight="1" s="120">
      <c r="A752" s="10" t="n"/>
      <c r="B752" s="10" t="n"/>
      <c r="C752" s="10" t="n"/>
      <c r="D752" s="10" t="n"/>
      <c r="E752" s="10" t="n"/>
      <c r="F752" s="10" t="n"/>
      <c r="G752" s="10" t="n"/>
      <c r="H752" s="10" t="n"/>
      <c r="I752" s="10" t="n"/>
      <c r="J752" s="10" t="n"/>
      <c r="K752" s="10" t="n"/>
      <c r="L752" s="10" t="n"/>
      <c r="M752" s="10" t="n"/>
      <c r="N752" s="10" t="n"/>
      <c r="O752" s="10" t="n"/>
      <c r="P752" s="10" t="n"/>
      <c r="Q752" s="10" t="n"/>
      <c r="R752" s="10" t="n"/>
      <c r="S752" s="10" t="n"/>
      <c r="T752" s="10" t="n"/>
      <c r="U752" s="10" t="n"/>
      <c r="V752" s="10" t="n"/>
      <c r="W752" s="10" t="n"/>
      <c r="X752" s="10" t="n"/>
      <c r="Y752" s="10" t="n"/>
      <c r="Z752" s="10" t="n"/>
      <c r="AA752" s="10" t="n"/>
      <c r="AB752" s="10" t="n"/>
      <c r="AC752" s="10" t="n"/>
      <c r="AD752" s="10" t="n"/>
      <c r="AE752" s="10" t="n"/>
      <c r="AF752" s="10" t="n"/>
      <c r="AG752" s="10" t="n"/>
      <c r="AH752" s="10" t="n"/>
      <c r="AI752" s="10" t="n"/>
    </row>
    <row r="753" ht="15.75" customHeight="1" s="120">
      <c r="A753" s="10" t="n"/>
      <c r="B753" s="10" t="n"/>
      <c r="C753" s="10" t="n"/>
      <c r="D753" s="10" t="n"/>
      <c r="E753" s="10" t="n"/>
      <c r="F753" s="10" t="n"/>
      <c r="G753" s="10" t="n"/>
      <c r="H753" s="10" t="n"/>
      <c r="I753" s="10" t="n"/>
      <c r="J753" s="10" t="n"/>
      <c r="K753" s="10" t="n"/>
      <c r="L753" s="10" t="n"/>
      <c r="M753" s="10" t="n"/>
      <c r="N753" s="10" t="n"/>
      <c r="O753" s="10" t="n"/>
      <c r="P753" s="10" t="n"/>
      <c r="Q753" s="10" t="n"/>
      <c r="R753" s="10" t="n"/>
      <c r="S753" s="10" t="n"/>
      <c r="T753" s="10" t="n"/>
      <c r="U753" s="10" t="n"/>
      <c r="V753" s="10" t="n"/>
      <c r="W753" s="10" t="n"/>
      <c r="X753" s="10" t="n"/>
      <c r="Y753" s="10" t="n"/>
      <c r="Z753" s="10" t="n"/>
      <c r="AA753" s="10" t="n"/>
      <c r="AB753" s="10" t="n"/>
      <c r="AC753" s="10" t="n"/>
      <c r="AD753" s="10" t="n"/>
      <c r="AE753" s="10" t="n"/>
      <c r="AF753" s="10" t="n"/>
      <c r="AG753" s="10" t="n"/>
      <c r="AH753" s="10" t="n"/>
      <c r="AI753" s="10" t="n"/>
    </row>
    <row r="754" ht="15.75" customHeight="1" s="120">
      <c r="A754" s="10" t="n"/>
      <c r="B754" s="10" t="n"/>
      <c r="C754" s="10" t="n"/>
      <c r="D754" s="10" t="n"/>
      <c r="E754" s="10" t="n"/>
      <c r="F754" s="10" t="n"/>
      <c r="G754" s="10" t="n"/>
      <c r="H754" s="10" t="n"/>
      <c r="I754" s="10" t="n"/>
      <c r="J754" s="10" t="n"/>
      <c r="K754" s="10" t="n"/>
      <c r="L754" s="10" t="n"/>
      <c r="M754" s="10" t="n"/>
      <c r="N754" s="10" t="n"/>
      <c r="O754" s="10" t="n"/>
      <c r="P754" s="10" t="n"/>
      <c r="Q754" s="10" t="n"/>
      <c r="R754" s="10" t="n"/>
      <c r="S754" s="10" t="n"/>
      <c r="T754" s="10" t="n"/>
      <c r="U754" s="10" t="n"/>
      <c r="V754" s="10" t="n"/>
      <c r="W754" s="10" t="n"/>
      <c r="X754" s="10" t="n"/>
      <c r="Y754" s="10" t="n"/>
      <c r="Z754" s="10" t="n"/>
      <c r="AA754" s="10" t="n"/>
      <c r="AB754" s="10" t="n"/>
      <c r="AC754" s="10" t="n"/>
      <c r="AD754" s="10" t="n"/>
      <c r="AE754" s="10" t="n"/>
      <c r="AF754" s="10" t="n"/>
      <c r="AG754" s="10" t="n"/>
      <c r="AH754" s="10" t="n"/>
      <c r="AI754" s="10" t="n"/>
    </row>
    <row r="755" ht="15.75" customHeight="1" s="120">
      <c r="A755" s="10" t="n"/>
      <c r="B755" s="10" t="n"/>
      <c r="C755" s="10" t="n"/>
      <c r="D755" s="10" t="n"/>
      <c r="E755" s="10" t="n"/>
      <c r="F755" s="10" t="n"/>
      <c r="G755" s="10" t="n"/>
      <c r="H755" s="10" t="n"/>
      <c r="I755" s="10" t="n"/>
      <c r="J755" s="10" t="n"/>
      <c r="K755" s="10" t="n"/>
      <c r="L755" s="10" t="n"/>
      <c r="M755" s="10" t="n"/>
      <c r="N755" s="10" t="n"/>
      <c r="O755" s="10" t="n"/>
      <c r="P755" s="10" t="n"/>
      <c r="Q755" s="10" t="n"/>
      <c r="R755" s="10" t="n"/>
      <c r="S755" s="10" t="n"/>
      <c r="T755" s="10" t="n"/>
      <c r="U755" s="10" t="n"/>
      <c r="V755" s="10" t="n"/>
      <c r="W755" s="10" t="n"/>
      <c r="X755" s="10" t="n"/>
      <c r="Y755" s="10" t="n"/>
      <c r="Z755" s="10" t="n"/>
      <c r="AA755" s="10" t="n"/>
      <c r="AB755" s="10" t="n"/>
      <c r="AC755" s="10" t="n"/>
      <c r="AD755" s="10" t="n"/>
      <c r="AE755" s="10" t="n"/>
      <c r="AF755" s="10" t="n"/>
      <c r="AG755" s="10" t="n"/>
      <c r="AH755" s="10" t="n"/>
      <c r="AI755" s="10" t="n"/>
    </row>
    <row r="756" ht="15.75" customHeight="1" s="120">
      <c r="A756" s="10" t="n"/>
      <c r="B756" s="10" t="n"/>
      <c r="C756" s="10" t="n"/>
      <c r="D756" s="10" t="n"/>
      <c r="E756" s="10" t="n"/>
      <c r="F756" s="10" t="n"/>
      <c r="G756" s="10" t="n"/>
      <c r="H756" s="10" t="n"/>
      <c r="I756" s="10" t="n"/>
      <c r="J756" s="10" t="n"/>
      <c r="K756" s="10" t="n"/>
      <c r="L756" s="10" t="n"/>
      <c r="M756" s="10" t="n"/>
      <c r="N756" s="10" t="n"/>
      <c r="O756" s="10" t="n"/>
      <c r="P756" s="10" t="n"/>
      <c r="Q756" s="10" t="n"/>
      <c r="R756" s="10" t="n"/>
      <c r="S756" s="10" t="n"/>
      <c r="T756" s="10" t="n"/>
      <c r="U756" s="10" t="n"/>
      <c r="V756" s="10" t="n"/>
      <c r="W756" s="10" t="n"/>
      <c r="X756" s="10" t="n"/>
      <c r="Y756" s="10" t="n"/>
      <c r="Z756" s="10" t="n"/>
      <c r="AA756" s="10" t="n"/>
      <c r="AB756" s="10" t="n"/>
      <c r="AC756" s="10" t="n"/>
      <c r="AD756" s="10" t="n"/>
      <c r="AE756" s="10" t="n"/>
      <c r="AF756" s="10" t="n"/>
      <c r="AG756" s="10" t="n"/>
      <c r="AH756" s="10" t="n"/>
      <c r="AI756" s="10" t="n"/>
    </row>
    <row r="757" ht="15.75" customHeight="1" s="120">
      <c r="A757" s="10" t="n"/>
      <c r="B757" s="10" t="n"/>
      <c r="C757" s="10" t="n"/>
      <c r="D757" s="10" t="n"/>
      <c r="E757" s="10" t="n"/>
      <c r="F757" s="10" t="n"/>
      <c r="G757" s="10" t="n"/>
      <c r="H757" s="10" t="n"/>
      <c r="I757" s="10" t="n"/>
      <c r="J757" s="10" t="n"/>
      <c r="K757" s="10" t="n"/>
      <c r="L757" s="10" t="n"/>
      <c r="M757" s="10" t="n"/>
      <c r="N757" s="10" t="n"/>
      <c r="O757" s="10" t="n"/>
      <c r="P757" s="10" t="n"/>
      <c r="Q757" s="10" t="n"/>
      <c r="R757" s="10" t="n"/>
      <c r="S757" s="10" t="n"/>
      <c r="T757" s="10" t="n"/>
      <c r="U757" s="10" t="n"/>
      <c r="V757" s="10" t="n"/>
      <c r="W757" s="10" t="n"/>
      <c r="X757" s="10" t="n"/>
      <c r="Y757" s="10" t="n"/>
      <c r="Z757" s="10" t="n"/>
      <c r="AA757" s="10" t="n"/>
      <c r="AB757" s="10" t="n"/>
      <c r="AC757" s="10" t="n"/>
      <c r="AD757" s="10" t="n"/>
      <c r="AE757" s="10" t="n"/>
      <c r="AF757" s="10" t="n"/>
      <c r="AG757" s="10" t="n"/>
      <c r="AH757" s="10" t="n"/>
      <c r="AI757" s="10" t="n"/>
    </row>
    <row r="758" ht="15.75" customHeight="1" s="120">
      <c r="A758" s="10" t="n"/>
      <c r="B758" s="10" t="n"/>
      <c r="C758" s="10" t="n"/>
      <c r="D758" s="10" t="n"/>
      <c r="E758" s="10" t="n"/>
      <c r="F758" s="10" t="n"/>
      <c r="G758" s="10" t="n"/>
      <c r="H758" s="10" t="n"/>
      <c r="I758" s="10" t="n"/>
      <c r="J758" s="10" t="n"/>
      <c r="K758" s="10" t="n"/>
      <c r="L758" s="10" t="n"/>
      <c r="M758" s="10" t="n"/>
      <c r="N758" s="10" t="n"/>
      <c r="O758" s="10" t="n"/>
      <c r="P758" s="10" t="n"/>
      <c r="Q758" s="10" t="n"/>
      <c r="R758" s="10" t="n"/>
      <c r="S758" s="10" t="n"/>
      <c r="T758" s="10" t="n"/>
      <c r="U758" s="10" t="n"/>
      <c r="V758" s="10" t="n"/>
      <c r="W758" s="10" t="n"/>
      <c r="X758" s="10" t="n"/>
      <c r="Y758" s="10" t="n"/>
      <c r="Z758" s="10" t="n"/>
      <c r="AA758" s="10" t="n"/>
      <c r="AB758" s="10" t="n"/>
      <c r="AC758" s="10" t="n"/>
      <c r="AD758" s="10" t="n"/>
      <c r="AE758" s="10" t="n"/>
      <c r="AF758" s="10" t="n"/>
      <c r="AG758" s="10" t="n"/>
      <c r="AH758" s="10" t="n"/>
      <c r="AI758" s="10" t="n"/>
    </row>
    <row r="759" ht="15.75" customHeight="1" s="120">
      <c r="A759" s="10" t="n"/>
      <c r="B759" s="10" t="n"/>
      <c r="C759" s="10" t="n"/>
      <c r="D759" s="10" t="n"/>
      <c r="E759" s="10" t="n"/>
      <c r="F759" s="10" t="n"/>
      <c r="G759" s="10" t="n"/>
      <c r="H759" s="10" t="n"/>
      <c r="I759" s="10" t="n"/>
      <c r="J759" s="10" t="n"/>
      <c r="K759" s="10" t="n"/>
      <c r="L759" s="10" t="n"/>
      <c r="M759" s="10" t="n"/>
      <c r="N759" s="10" t="n"/>
      <c r="O759" s="10" t="n"/>
      <c r="P759" s="10" t="n"/>
      <c r="Q759" s="10" t="n"/>
      <c r="R759" s="10" t="n"/>
      <c r="S759" s="10" t="n"/>
      <c r="T759" s="10" t="n"/>
      <c r="U759" s="10" t="n"/>
      <c r="V759" s="10" t="n"/>
      <c r="W759" s="10" t="n"/>
      <c r="X759" s="10" t="n"/>
      <c r="Y759" s="10" t="n"/>
      <c r="Z759" s="10" t="n"/>
      <c r="AA759" s="10" t="n"/>
      <c r="AB759" s="10" t="n"/>
      <c r="AC759" s="10" t="n"/>
      <c r="AD759" s="10" t="n"/>
      <c r="AE759" s="10" t="n"/>
      <c r="AF759" s="10" t="n"/>
      <c r="AG759" s="10" t="n"/>
      <c r="AH759" s="10" t="n"/>
      <c r="AI759" s="10" t="n"/>
    </row>
    <row r="760" ht="15.75" customHeight="1" s="120">
      <c r="A760" s="10" t="n"/>
      <c r="B760" s="10" t="n"/>
      <c r="C760" s="10" t="n"/>
      <c r="D760" s="10" t="n"/>
      <c r="E760" s="10" t="n"/>
      <c r="F760" s="10" t="n"/>
      <c r="G760" s="10" t="n"/>
      <c r="H760" s="10" t="n"/>
      <c r="I760" s="10" t="n"/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0" t="n"/>
      <c r="X760" s="10" t="n"/>
      <c r="Y760" s="10" t="n"/>
      <c r="Z760" s="10" t="n"/>
      <c r="AA760" s="10" t="n"/>
      <c r="AB760" s="10" t="n"/>
      <c r="AC760" s="10" t="n"/>
      <c r="AD760" s="10" t="n"/>
      <c r="AE760" s="10" t="n"/>
      <c r="AF760" s="10" t="n"/>
      <c r="AG760" s="10" t="n"/>
      <c r="AH760" s="10" t="n"/>
      <c r="AI760" s="10" t="n"/>
    </row>
    <row r="761" ht="15.75" customHeight="1" s="120">
      <c r="A761" s="10" t="n"/>
      <c r="B761" s="10" t="n"/>
      <c r="C761" s="10" t="n"/>
      <c r="D761" s="10" t="n"/>
      <c r="E761" s="10" t="n"/>
      <c r="F761" s="10" t="n"/>
      <c r="G761" s="10" t="n"/>
      <c r="H761" s="10" t="n"/>
      <c r="I761" s="10" t="n"/>
      <c r="J761" s="10" t="n"/>
      <c r="K761" s="10" t="n"/>
      <c r="L761" s="10" t="n"/>
      <c r="M761" s="10" t="n"/>
      <c r="N761" s="10" t="n"/>
      <c r="O761" s="10" t="n"/>
      <c r="P761" s="10" t="n"/>
      <c r="Q761" s="10" t="n"/>
      <c r="R761" s="10" t="n"/>
      <c r="S761" s="10" t="n"/>
      <c r="T761" s="10" t="n"/>
      <c r="U761" s="10" t="n"/>
      <c r="V761" s="10" t="n"/>
      <c r="W761" s="10" t="n"/>
      <c r="X761" s="10" t="n"/>
      <c r="Y761" s="10" t="n"/>
      <c r="Z761" s="10" t="n"/>
      <c r="AA761" s="10" t="n"/>
      <c r="AB761" s="10" t="n"/>
      <c r="AC761" s="10" t="n"/>
      <c r="AD761" s="10" t="n"/>
      <c r="AE761" s="10" t="n"/>
      <c r="AF761" s="10" t="n"/>
      <c r="AG761" s="10" t="n"/>
      <c r="AH761" s="10" t="n"/>
      <c r="AI761" s="10" t="n"/>
    </row>
    <row r="762" ht="15.75" customHeight="1" s="120">
      <c r="A762" s="10" t="n"/>
      <c r="B762" s="10" t="n"/>
      <c r="C762" s="10" t="n"/>
      <c r="D762" s="10" t="n"/>
      <c r="E762" s="10" t="n"/>
      <c r="F762" s="10" t="n"/>
      <c r="G762" s="10" t="n"/>
      <c r="H762" s="10" t="n"/>
      <c r="I762" s="10" t="n"/>
      <c r="J762" s="10" t="n"/>
      <c r="K762" s="10" t="n"/>
      <c r="L762" s="10" t="n"/>
      <c r="M762" s="10" t="n"/>
      <c r="N762" s="10" t="n"/>
      <c r="O762" s="10" t="n"/>
      <c r="P762" s="10" t="n"/>
      <c r="Q762" s="10" t="n"/>
      <c r="R762" s="10" t="n"/>
      <c r="S762" s="10" t="n"/>
      <c r="T762" s="10" t="n"/>
      <c r="U762" s="10" t="n"/>
      <c r="V762" s="10" t="n"/>
      <c r="W762" s="10" t="n"/>
      <c r="X762" s="10" t="n"/>
      <c r="Y762" s="10" t="n"/>
      <c r="Z762" s="10" t="n"/>
      <c r="AA762" s="10" t="n"/>
      <c r="AB762" s="10" t="n"/>
      <c r="AC762" s="10" t="n"/>
      <c r="AD762" s="10" t="n"/>
      <c r="AE762" s="10" t="n"/>
      <c r="AF762" s="10" t="n"/>
      <c r="AG762" s="10" t="n"/>
      <c r="AH762" s="10" t="n"/>
      <c r="AI762" s="10" t="n"/>
    </row>
    <row r="763" ht="15.75" customHeight="1" s="120">
      <c r="A763" s="10" t="n"/>
      <c r="B763" s="10" t="n"/>
      <c r="C763" s="10" t="n"/>
      <c r="D763" s="10" t="n"/>
      <c r="E763" s="10" t="n"/>
      <c r="F763" s="10" t="n"/>
      <c r="G763" s="10" t="n"/>
      <c r="H763" s="10" t="n"/>
      <c r="I763" s="10" t="n"/>
      <c r="J763" s="10" t="n"/>
      <c r="K763" s="10" t="n"/>
      <c r="L763" s="10" t="n"/>
      <c r="M763" s="10" t="n"/>
      <c r="N763" s="10" t="n"/>
      <c r="O763" s="10" t="n"/>
      <c r="P763" s="10" t="n"/>
      <c r="Q763" s="10" t="n"/>
      <c r="R763" s="10" t="n"/>
      <c r="S763" s="10" t="n"/>
      <c r="T763" s="10" t="n"/>
      <c r="U763" s="10" t="n"/>
      <c r="V763" s="10" t="n"/>
      <c r="W763" s="10" t="n"/>
      <c r="X763" s="10" t="n"/>
      <c r="Y763" s="10" t="n"/>
      <c r="Z763" s="10" t="n"/>
      <c r="AA763" s="10" t="n"/>
      <c r="AB763" s="10" t="n"/>
      <c r="AC763" s="10" t="n"/>
      <c r="AD763" s="10" t="n"/>
      <c r="AE763" s="10" t="n"/>
      <c r="AF763" s="10" t="n"/>
      <c r="AG763" s="10" t="n"/>
      <c r="AH763" s="10" t="n"/>
      <c r="AI763" s="10" t="n"/>
    </row>
    <row r="764" ht="15.75" customHeight="1" s="120">
      <c r="A764" s="10" t="n"/>
      <c r="B764" s="10" t="n"/>
      <c r="C764" s="10" t="n"/>
      <c r="D764" s="10" t="n"/>
      <c r="E764" s="10" t="n"/>
      <c r="F764" s="10" t="n"/>
      <c r="G764" s="10" t="n"/>
      <c r="H764" s="10" t="n"/>
      <c r="I764" s="10" t="n"/>
      <c r="J764" s="10" t="n"/>
      <c r="K764" s="10" t="n"/>
      <c r="L764" s="10" t="n"/>
      <c r="M764" s="10" t="n"/>
      <c r="N764" s="10" t="n"/>
      <c r="O764" s="10" t="n"/>
      <c r="P764" s="10" t="n"/>
      <c r="Q764" s="10" t="n"/>
      <c r="R764" s="10" t="n"/>
      <c r="S764" s="10" t="n"/>
      <c r="T764" s="10" t="n"/>
      <c r="U764" s="10" t="n"/>
      <c r="V764" s="10" t="n"/>
      <c r="W764" s="10" t="n"/>
      <c r="X764" s="10" t="n"/>
      <c r="Y764" s="10" t="n"/>
      <c r="Z764" s="10" t="n"/>
      <c r="AA764" s="10" t="n"/>
      <c r="AB764" s="10" t="n"/>
      <c r="AC764" s="10" t="n"/>
      <c r="AD764" s="10" t="n"/>
      <c r="AE764" s="10" t="n"/>
      <c r="AF764" s="10" t="n"/>
      <c r="AG764" s="10" t="n"/>
      <c r="AH764" s="10" t="n"/>
      <c r="AI764" s="10" t="n"/>
    </row>
    <row r="765" ht="15.75" customHeight="1" s="120">
      <c r="A765" s="10" t="n"/>
      <c r="B765" s="10" t="n"/>
      <c r="C765" s="10" t="n"/>
      <c r="D765" s="10" t="n"/>
      <c r="E765" s="10" t="n"/>
      <c r="F765" s="10" t="n"/>
      <c r="G765" s="10" t="n"/>
      <c r="H765" s="10" t="n"/>
      <c r="I765" s="10" t="n"/>
      <c r="J765" s="10" t="n"/>
      <c r="K765" s="10" t="n"/>
      <c r="L765" s="10" t="n"/>
      <c r="M765" s="10" t="n"/>
      <c r="N765" s="10" t="n"/>
      <c r="O765" s="10" t="n"/>
      <c r="P765" s="10" t="n"/>
      <c r="Q765" s="10" t="n"/>
      <c r="R765" s="10" t="n"/>
      <c r="S765" s="10" t="n"/>
      <c r="T765" s="10" t="n"/>
      <c r="U765" s="10" t="n"/>
      <c r="V765" s="10" t="n"/>
      <c r="W765" s="10" t="n"/>
      <c r="X765" s="10" t="n"/>
      <c r="Y765" s="10" t="n"/>
      <c r="Z765" s="10" t="n"/>
      <c r="AA765" s="10" t="n"/>
      <c r="AB765" s="10" t="n"/>
      <c r="AC765" s="10" t="n"/>
      <c r="AD765" s="10" t="n"/>
      <c r="AE765" s="10" t="n"/>
      <c r="AF765" s="10" t="n"/>
      <c r="AG765" s="10" t="n"/>
      <c r="AH765" s="10" t="n"/>
      <c r="AI765" s="10" t="n"/>
    </row>
    <row r="766" ht="15.75" customHeight="1" s="120">
      <c r="A766" s="10" t="n"/>
      <c r="B766" s="10" t="n"/>
      <c r="C766" s="10" t="n"/>
      <c r="D766" s="10" t="n"/>
      <c r="E766" s="10" t="n"/>
      <c r="F766" s="10" t="n"/>
      <c r="G766" s="10" t="n"/>
      <c r="H766" s="10" t="n"/>
      <c r="I766" s="10" t="n"/>
      <c r="J766" s="10" t="n"/>
      <c r="K766" s="10" t="n"/>
      <c r="L766" s="10" t="n"/>
      <c r="M766" s="10" t="n"/>
      <c r="N766" s="10" t="n"/>
      <c r="O766" s="10" t="n"/>
      <c r="P766" s="10" t="n"/>
      <c r="Q766" s="10" t="n"/>
      <c r="R766" s="10" t="n"/>
      <c r="S766" s="10" t="n"/>
      <c r="T766" s="10" t="n"/>
      <c r="U766" s="10" t="n"/>
      <c r="V766" s="10" t="n"/>
      <c r="W766" s="10" t="n"/>
      <c r="X766" s="10" t="n"/>
      <c r="Y766" s="10" t="n"/>
      <c r="Z766" s="10" t="n"/>
      <c r="AA766" s="10" t="n"/>
      <c r="AB766" s="10" t="n"/>
      <c r="AC766" s="10" t="n"/>
      <c r="AD766" s="10" t="n"/>
      <c r="AE766" s="10" t="n"/>
      <c r="AF766" s="10" t="n"/>
      <c r="AG766" s="10" t="n"/>
      <c r="AH766" s="10" t="n"/>
      <c r="AI766" s="10" t="n"/>
    </row>
    <row r="767" ht="15.75" customHeight="1" s="120">
      <c r="A767" s="10" t="n"/>
      <c r="B767" s="10" t="n"/>
      <c r="C767" s="10" t="n"/>
      <c r="D767" s="10" t="n"/>
      <c r="E767" s="10" t="n"/>
      <c r="F767" s="10" t="n"/>
      <c r="G767" s="10" t="n"/>
      <c r="H767" s="10" t="n"/>
      <c r="I767" s="10" t="n"/>
      <c r="J767" s="10" t="n"/>
      <c r="K767" s="10" t="n"/>
      <c r="L767" s="10" t="n"/>
      <c r="M767" s="10" t="n"/>
      <c r="N767" s="10" t="n"/>
      <c r="O767" s="10" t="n"/>
      <c r="P767" s="10" t="n"/>
      <c r="Q767" s="10" t="n"/>
      <c r="R767" s="10" t="n"/>
      <c r="S767" s="10" t="n"/>
      <c r="T767" s="10" t="n"/>
      <c r="U767" s="10" t="n"/>
      <c r="V767" s="10" t="n"/>
      <c r="W767" s="10" t="n"/>
      <c r="X767" s="10" t="n"/>
      <c r="Y767" s="10" t="n"/>
      <c r="Z767" s="10" t="n"/>
      <c r="AA767" s="10" t="n"/>
      <c r="AB767" s="10" t="n"/>
      <c r="AC767" s="10" t="n"/>
      <c r="AD767" s="10" t="n"/>
      <c r="AE767" s="10" t="n"/>
      <c r="AF767" s="10" t="n"/>
      <c r="AG767" s="10" t="n"/>
      <c r="AH767" s="10" t="n"/>
      <c r="AI767" s="10" t="n"/>
    </row>
    <row r="768" ht="15.75" customHeight="1" s="120">
      <c r="A768" s="10" t="n"/>
      <c r="B768" s="10" t="n"/>
      <c r="C768" s="10" t="n"/>
      <c r="D768" s="10" t="n"/>
      <c r="E768" s="10" t="n"/>
      <c r="F768" s="10" t="n"/>
      <c r="G768" s="10" t="n"/>
      <c r="H768" s="10" t="n"/>
      <c r="I768" s="10" t="n"/>
      <c r="J768" s="10" t="n"/>
      <c r="K768" s="10" t="n"/>
      <c r="L768" s="10" t="n"/>
      <c r="M768" s="10" t="n"/>
      <c r="N768" s="10" t="n"/>
      <c r="O768" s="10" t="n"/>
      <c r="P768" s="10" t="n"/>
      <c r="Q768" s="10" t="n"/>
      <c r="R768" s="10" t="n"/>
      <c r="S768" s="10" t="n"/>
      <c r="T768" s="10" t="n"/>
      <c r="U768" s="10" t="n"/>
      <c r="V768" s="10" t="n"/>
      <c r="W768" s="10" t="n"/>
      <c r="X768" s="10" t="n"/>
      <c r="Y768" s="10" t="n"/>
      <c r="Z768" s="10" t="n"/>
      <c r="AA768" s="10" t="n"/>
      <c r="AB768" s="10" t="n"/>
      <c r="AC768" s="10" t="n"/>
      <c r="AD768" s="10" t="n"/>
      <c r="AE768" s="10" t="n"/>
      <c r="AF768" s="10" t="n"/>
      <c r="AG768" s="10" t="n"/>
      <c r="AH768" s="10" t="n"/>
      <c r="AI768" s="10" t="n"/>
    </row>
    <row r="769" ht="15.75" customHeight="1" s="120">
      <c r="A769" s="10" t="n"/>
      <c r="B769" s="10" t="n"/>
      <c r="C769" s="10" t="n"/>
      <c r="D769" s="10" t="n"/>
      <c r="E769" s="10" t="n"/>
      <c r="F769" s="10" t="n"/>
      <c r="G769" s="10" t="n"/>
      <c r="H769" s="10" t="n"/>
      <c r="I769" s="10" t="n"/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0" t="n"/>
      <c r="X769" s="10" t="n"/>
      <c r="Y769" s="10" t="n"/>
      <c r="Z769" s="10" t="n"/>
      <c r="AA769" s="10" t="n"/>
      <c r="AB769" s="10" t="n"/>
      <c r="AC769" s="10" t="n"/>
      <c r="AD769" s="10" t="n"/>
      <c r="AE769" s="10" t="n"/>
      <c r="AF769" s="10" t="n"/>
      <c r="AG769" s="10" t="n"/>
      <c r="AH769" s="10" t="n"/>
      <c r="AI769" s="10" t="n"/>
    </row>
    <row r="770" ht="15.75" customHeight="1" s="120">
      <c r="A770" s="10" t="n"/>
      <c r="B770" s="10" t="n"/>
      <c r="C770" s="10" t="n"/>
      <c r="D770" s="10" t="n"/>
      <c r="E770" s="10" t="n"/>
      <c r="F770" s="10" t="n"/>
      <c r="G770" s="10" t="n"/>
      <c r="H770" s="10" t="n"/>
      <c r="I770" s="10" t="n"/>
      <c r="J770" s="10" t="n"/>
      <c r="K770" s="10" t="n"/>
      <c r="L770" s="10" t="n"/>
      <c r="M770" s="10" t="n"/>
      <c r="N770" s="10" t="n"/>
      <c r="O770" s="10" t="n"/>
      <c r="P770" s="10" t="n"/>
      <c r="Q770" s="10" t="n"/>
      <c r="R770" s="10" t="n"/>
      <c r="S770" s="10" t="n"/>
      <c r="T770" s="10" t="n"/>
      <c r="U770" s="10" t="n"/>
      <c r="V770" s="10" t="n"/>
      <c r="W770" s="10" t="n"/>
      <c r="X770" s="10" t="n"/>
      <c r="Y770" s="10" t="n"/>
      <c r="Z770" s="10" t="n"/>
      <c r="AA770" s="10" t="n"/>
      <c r="AB770" s="10" t="n"/>
      <c r="AC770" s="10" t="n"/>
      <c r="AD770" s="10" t="n"/>
      <c r="AE770" s="10" t="n"/>
      <c r="AF770" s="10" t="n"/>
      <c r="AG770" s="10" t="n"/>
      <c r="AH770" s="10" t="n"/>
      <c r="AI770" s="10" t="n"/>
    </row>
    <row r="771" ht="15.75" customHeight="1" s="120">
      <c r="A771" s="10" t="n"/>
      <c r="B771" s="10" t="n"/>
      <c r="C771" s="10" t="n"/>
      <c r="D771" s="10" t="n"/>
      <c r="E771" s="10" t="n"/>
      <c r="F771" s="10" t="n"/>
      <c r="G771" s="10" t="n"/>
      <c r="H771" s="10" t="n"/>
      <c r="I771" s="10" t="n"/>
      <c r="J771" s="10" t="n"/>
      <c r="K771" s="10" t="n"/>
      <c r="L771" s="10" t="n"/>
      <c r="M771" s="10" t="n"/>
      <c r="N771" s="10" t="n"/>
      <c r="O771" s="10" t="n"/>
      <c r="P771" s="10" t="n"/>
      <c r="Q771" s="10" t="n"/>
      <c r="R771" s="10" t="n"/>
      <c r="S771" s="10" t="n"/>
      <c r="T771" s="10" t="n"/>
      <c r="U771" s="10" t="n"/>
      <c r="V771" s="10" t="n"/>
      <c r="W771" s="10" t="n"/>
      <c r="X771" s="10" t="n"/>
      <c r="Y771" s="10" t="n"/>
      <c r="Z771" s="10" t="n"/>
      <c r="AA771" s="10" t="n"/>
      <c r="AB771" s="10" t="n"/>
      <c r="AC771" s="10" t="n"/>
      <c r="AD771" s="10" t="n"/>
      <c r="AE771" s="10" t="n"/>
      <c r="AF771" s="10" t="n"/>
      <c r="AG771" s="10" t="n"/>
      <c r="AH771" s="10" t="n"/>
      <c r="AI771" s="10" t="n"/>
    </row>
    <row r="772" ht="15.75" customHeight="1" s="120">
      <c r="A772" s="10" t="n"/>
      <c r="B772" s="10" t="n"/>
      <c r="C772" s="10" t="n"/>
      <c r="D772" s="10" t="n"/>
      <c r="E772" s="10" t="n"/>
      <c r="F772" s="10" t="n"/>
      <c r="G772" s="10" t="n"/>
      <c r="H772" s="10" t="n"/>
      <c r="I772" s="10" t="n"/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0" t="n"/>
      <c r="X772" s="10" t="n"/>
      <c r="Y772" s="10" t="n"/>
      <c r="Z772" s="10" t="n"/>
      <c r="AA772" s="10" t="n"/>
      <c r="AB772" s="10" t="n"/>
      <c r="AC772" s="10" t="n"/>
      <c r="AD772" s="10" t="n"/>
      <c r="AE772" s="10" t="n"/>
      <c r="AF772" s="10" t="n"/>
      <c r="AG772" s="10" t="n"/>
      <c r="AH772" s="10" t="n"/>
      <c r="AI772" s="10" t="n"/>
    </row>
    <row r="773" ht="15.75" customHeight="1" s="120">
      <c r="A773" s="10" t="n"/>
      <c r="B773" s="10" t="n"/>
      <c r="C773" s="10" t="n"/>
      <c r="D773" s="10" t="n"/>
      <c r="E773" s="10" t="n"/>
      <c r="F773" s="10" t="n"/>
      <c r="G773" s="10" t="n"/>
      <c r="H773" s="10" t="n"/>
      <c r="I773" s="10" t="n"/>
      <c r="J773" s="10" t="n"/>
      <c r="K773" s="10" t="n"/>
      <c r="L773" s="10" t="n"/>
      <c r="M773" s="10" t="n"/>
      <c r="N773" s="10" t="n"/>
      <c r="O773" s="10" t="n"/>
      <c r="P773" s="10" t="n"/>
      <c r="Q773" s="10" t="n"/>
      <c r="R773" s="10" t="n"/>
      <c r="S773" s="10" t="n"/>
      <c r="T773" s="10" t="n"/>
      <c r="U773" s="10" t="n"/>
      <c r="V773" s="10" t="n"/>
      <c r="W773" s="10" t="n"/>
      <c r="X773" s="10" t="n"/>
      <c r="Y773" s="10" t="n"/>
      <c r="Z773" s="10" t="n"/>
      <c r="AA773" s="10" t="n"/>
      <c r="AB773" s="10" t="n"/>
      <c r="AC773" s="10" t="n"/>
      <c r="AD773" s="10" t="n"/>
      <c r="AE773" s="10" t="n"/>
      <c r="AF773" s="10" t="n"/>
      <c r="AG773" s="10" t="n"/>
      <c r="AH773" s="10" t="n"/>
      <c r="AI773" s="10" t="n"/>
    </row>
    <row r="774" ht="15.75" customHeight="1" s="120">
      <c r="A774" s="10" t="n"/>
      <c r="B774" s="10" t="n"/>
      <c r="C774" s="10" t="n"/>
      <c r="D774" s="10" t="n"/>
      <c r="E774" s="10" t="n"/>
      <c r="F774" s="10" t="n"/>
      <c r="G774" s="10" t="n"/>
      <c r="H774" s="10" t="n"/>
      <c r="I774" s="10" t="n"/>
      <c r="J774" s="10" t="n"/>
      <c r="K774" s="10" t="n"/>
      <c r="L774" s="10" t="n"/>
      <c r="M774" s="10" t="n"/>
      <c r="N774" s="10" t="n"/>
      <c r="O774" s="10" t="n"/>
      <c r="P774" s="10" t="n"/>
      <c r="Q774" s="10" t="n"/>
      <c r="R774" s="10" t="n"/>
      <c r="S774" s="10" t="n"/>
      <c r="T774" s="10" t="n"/>
      <c r="U774" s="10" t="n"/>
      <c r="V774" s="10" t="n"/>
      <c r="W774" s="10" t="n"/>
      <c r="X774" s="10" t="n"/>
      <c r="Y774" s="10" t="n"/>
      <c r="Z774" s="10" t="n"/>
      <c r="AA774" s="10" t="n"/>
      <c r="AB774" s="10" t="n"/>
      <c r="AC774" s="10" t="n"/>
      <c r="AD774" s="10" t="n"/>
      <c r="AE774" s="10" t="n"/>
      <c r="AF774" s="10" t="n"/>
      <c r="AG774" s="10" t="n"/>
      <c r="AH774" s="10" t="n"/>
      <c r="AI774" s="10" t="n"/>
    </row>
    <row r="775" ht="15.75" customHeight="1" s="120">
      <c r="A775" s="10" t="n"/>
      <c r="B775" s="10" t="n"/>
      <c r="C775" s="10" t="n"/>
      <c r="D775" s="10" t="n"/>
      <c r="E775" s="10" t="n"/>
      <c r="F775" s="10" t="n"/>
      <c r="G775" s="10" t="n"/>
      <c r="H775" s="10" t="n"/>
      <c r="I775" s="10" t="n"/>
      <c r="J775" s="10" t="n"/>
      <c r="K775" s="10" t="n"/>
      <c r="L775" s="10" t="n"/>
      <c r="M775" s="10" t="n"/>
      <c r="N775" s="10" t="n"/>
      <c r="O775" s="10" t="n"/>
      <c r="P775" s="10" t="n"/>
      <c r="Q775" s="10" t="n"/>
      <c r="R775" s="10" t="n"/>
      <c r="S775" s="10" t="n"/>
      <c r="T775" s="10" t="n"/>
      <c r="U775" s="10" t="n"/>
      <c r="V775" s="10" t="n"/>
      <c r="W775" s="10" t="n"/>
      <c r="X775" s="10" t="n"/>
      <c r="Y775" s="10" t="n"/>
      <c r="Z775" s="10" t="n"/>
      <c r="AA775" s="10" t="n"/>
      <c r="AB775" s="10" t="n"/>
      <c r="AC775" s="10" t="n"/>
      <c r="AD775" s="10" t="n"/>
      <c r="AE775" s="10" t="n"/>
      <c r="AF775" s="10" t="n"/>
      <c r="AG775" s="10" t="n"/>
      <c r="AH775" s="10" t="n"/>
      <c r="AI775" s="10" t="n"/>
    </row>
    <row r="776" ht="15.75" customHeight="1" s="120">
      <c r="A776" s="10" t="n"/>
      <c r="B776" s="10" t="n"/>
      <c r="C776" s="10" t="n"/>
      <c r="D776" s="10" t="n"/>
      <c r="E776" s="10" t="n"/>
      <c r="F776" s="10" t="n"/>
      <c r="G776" s="10" t="n"/>
      <c r="H776" s="10" t="n"/>
      <c r="I776" s="10" t="n"/>
      <c r="J776" s="10" t="n"/>
      <c r="K776" s="10" t="n"/>
      <c r="L776" s="10" t="n"/>
      <c r="M776" s="10" t="n"/>
      <c r="N776" s="10" t="n"/>
      <c r="O776" s="10" t="n"/>
      <c r="P776" s="10" t="n"/>
      <c r="Q776" s="10" t="n"/>
      <c r="R776" s="10" t="n"/>
      <c r="S776" s="10" t="n"/>
      <c r="T776" s="10" t="n"/>
      <c r="U776" s="10" t="n"/>
      <c r="V776" s="10" t="n"/>
      <c r="W776" s="10" t="n"/>
      <c r="X776" s="10" t="n"/>
      <c r="Y776" s="10" t="n"/>
      <c r="Z776" s="10" t="n"/>
      <c r="AA776" s="10" t="n"/>
      <c r="AB776" s="10" t="n"/>
      <c r="AC776" s="10" t="n"/>
      <c r="AD776" s="10" t="n"/>
      <c r="AE776" s="10" t="n"/>
      <c r="AF776" s="10" t="n"/>
      <c r="AG776" s="10" t="n"/>
      <c r="AH776" s="10" t="n"/>
      <c r="AI776" s="10" t="n"/>
    </row>
    <row r="777" ht="15.75" customHeight="1" s="120">
      <c r="A777" s="10" t="n"/>
      <c r="B777" s="10" t="n"/>
      <c r="C777" s="10" t="n"/>
      <c r="D777" s="10" t="n"/>
      <c r="E777" s="10" t="n"/>
      <c r="F777" s="10" t="n"/>
      <c r="G777" s="10" t="n"/>
      <c r="H777" s="10" t="n"/>
      <c r="I777" s="10" t="n"/>
      <c r="J777" s="10" t="n"/>
      <c r="K777" s="10" t="n"/>
      <c r="L777" s="10" t="n"/>
      <c r="M777" s="10" t="n"/>
      <c r="N777" s="10" t="n"/>
      <c r="O777" s="10" t="n"/>
      <c r="P777" s="10" t="n"/>
      <c r="Q777" s="10" t="n"/>
      <c r="R777" s="10" t="n"/>
      <c r="S777" s="10" t="n"/>
      <c r="T777" s="10" t="n"/>
      <c r="U777" s="10" t="n"/>
      <c r="V777" s="10" t="n"/>
      <c r="W777" s="10" t="n"/>
      <c r="X777" s="10" t="n"/>
      <c r="Y777" s="10" t="n"/>
      <c r="Z777" s="10" t="n"/>
      <c r="AA777" s="10" t="n"/>
      <c r="AB777" s="10" t="n"/>
      <c r="AC777" s="10" t="n"/>
      <c r="AD777" s="10" t="n"/>
      <c r="AE777" s="10" t="n"/>
      <c r="AF777" s="10" t="n"/>
      <c r="AG777" s="10" t="n"/>
      <c r="AH777" s="10" t="n"/>
      <c r="AI777" s="10" t="n"/>
    </row>
    <row r="778" ht="15.75" customHeight="1" s="120">
      <c r="A778" s="10" t="n"/>
      <c r="B778" s="10" t="n"/>
      <c r="C778" s="10" t="n"/>
      <c r="D778" s="10" t="n"/>
      <c r="E778" s="10" t="n"/>
      <c r="F778" s="10" t="n"/>
      <c r="G778" s="10" t="n"/>
      <c r="H778" s="10" t="n"/>
      <c r="I778" s="10" t="n"/>
      <c r="J778" s="10" t="n"/>
      <c r="K778" s="10" t="n"/>
      <c r="L778" s="10" t="n"/>
      <c r="M778" s="10" t="n"/>
      <c r="N778" s="10" t="n"/>
      <c r="O778" s="10" t="n"/>
      <c r="P778" s="10" t="n"/>
      <c r="Q778" s="10" t="n"/>
      <c r="R778" s="10" t="n"/>
      <c r="S778" s="10" t="n"/>
      <c r="T778" s="10" t="n"/>
      <c r="U778" s="10" t="n"/>
      <c r="V778" s="10" t="n"/>
      <c r="W778" s="10" t="n"/>
      <c r="X778" s="10" t="n"/>
      <c r="Y778" s="10" t="n"/>
      <c r="Z778" s="10" t="n"/>
      <c r="AA778" s="10" t="n"/>
      <c r="AB778" s="10" t="n"/>
      <c r="AC778" s="10" t="n"/>
      <c r="AD778" s="10" t="n"/>
      <c r="AE778" s="10" t="n"/>
      <c r="AF778" s="10" t="n"/>
      <c r="AG778" s="10" t="n"/>
      <c r="AH778" s="10" t="n"/>
      <c r="AI778" s="10" t="n"/>
    </row>
    <row r="779" ht="15.75" customHeight="1" s="120">
      <c r="A779" s="10" t="n"/>
      <c r="B779" s="10" t="n"/>
      <c r="C779" s="10" t="n"/>
      <c r="D779" s="10" t="n"/>
      <c r="E779" s="10" t="n"/>
      <c r="F779" s="10" t="n"/>
      <c r="G779" s="10" t="n"/>
      <c r="H779" s="10" t="n"/>
      <c r="I779" s="10" t="n"/>
      <c r="J779" s="10" t="n"/>
      <c r="K779" s="10" t="n"/>
      <c r="L779" s="10" t="n"/>
      <c r="M779" s="10" t="n"/>
      <c r="N779" s="10" t="n"/>
      <c r="O779" s="10" t="n"/>
      <c r="P779" s="10" t="n"/>
      <c r="Q779" s="10" t="n"/>
      <c r="R779" s="10" t="n"/>
      <c r="S779" s="10" t="n"/>
      <c r="T779" s="10" t="n"/>
      <c r="U779" s="10" t="n"/>
      <c r="V779" s="10" t="n"/>
      <c r="W779" s="10" t="n"/>
      <c r="X779" s="10" t="n"/>
      <c r="Y779" s="10" t="n"/>
      <c r="Z779" s="10" t="n"/>
      <c r="AA779" s="10" t="n"/>
      <c r="AB779" s="10" t="n"/>
      <c r="AC779" s="10" t="n"/>
      <c r="AD779" s="10" t="n"/>
      <c r="AE779" s="10" t="n"/>
      <c r="AF779" s="10" t="n"/>
      <c r="AG779" s="10" t="n"/>
      <c r="AH779" s="10" t="n"/>
      <c r="AI779" s="10" t="n"/>
    </row>
    <row r="780" ht="15.75" customHeight="1" s="120">
      <c r="A780" s="10" t="n"/>
      <c r="B780" s="10" t="n"/>
      <c r="C780" s="10" t="n"/>
      <c r="D780" s="10" t="n"/>
      <c r="E780" s="10" t="n"/>
      <c r="F780" s="10" t="n"/>
      <c r="G780" s="10" t="n"/>
      <c r="H780" s="10" t="n"/>
      <c r="I780" s="10" t="n"/>
      <c r="J780" s="10" t="n"/>
      <c r="K780" s="10" t="n"/>
      <c r="L780" s="10" t="n"/>
      <c r="M780" s="10" t="n"/>
      <c r="N780" s="10" t="n"/>
      <c r="O780" s="10" t="n"/>
      <c r="P780" s="10" t="n"/>
      <c r="Q780" s="10" t="n"/>
      <c r="R780" s="10" t="n"/>
      <c r="S780" s="10" t="n"/>
      <c r="T780" s="10" t="n"/>
      <c r="U780" s="10" t="n"/>
      <c r="V780" s="10" t="n"/>
      <c r="W780" s="10" t="n"/>
      <c r="X780" s="10" t="n"/>
      <c r="Y780" s="10" t="n"/>
      <c r="Z780" s="10" t="n"/>
      <c r="AA780" s="10" t="n"/>
      <c r="AB780" s="10" t="n"/>
      <c r="AC780" s="10" t="n"/>
      <c r="AD780" s="10" t="n"/>
      <c r="AE780" s="10" t="n"/>
      <c r="AF780" s="10" t="n"/>
      <c r="AG780" s="10" t="n"/>
      <c r="AH780" s="10" t="n"/>
      <c r="AI780" s="10" t="n"/>
    </row>
    <row r="781" ht="15.75" customHeight="1" s="120">
      <c r="A781" s="10" t="n"/>
      <c r="B781" s="10" t="n"/>
      <c r="C781" s="10" t="n"/>
      <c r="D781" s="10" t="n"/>
      <c r="E781" s="10" t="n"/>
      <c r="F781" s="10" t="n"/>
      <c r="G781" s="10" t="n"/>
      <c r="H781" s="10" t="n"/>
      <c r="I781" s="10" t="n"/>
      <c r="J781" s="10" t="n"/>
      <c r="K781" s="10" t="n"/>
      <c r="L781" s="10" t="n"/>
      <c r="M781" s="10" t="n"/>
      <c r="N781" s="10" t="n"/>
      <c r="O781" s="10" t="n"/>
      <c r="P781" s="10" t="n"/>
      <c r="Q781" s="10" t="n"/>
      <c r="R781" s="10" t="n"/>
      <c r="S781" s="10" t="n"/>
      <c r="T781" s="10" t="n"/>
      <c r="U781" s="10" t="n"/>
      <c r="V781" s="10" t="n"/>
      <c r="W781" s="10" t="n"/>
      <c r="X781" s="10" t="n"/>
      <c r="Y781" s="10" t="n"/>
      <c r="Z781" s="10" t="n"/>
      <c r="AA781" s="10" t="n"/>
      <c r="AB781" s="10" t="n"/>
      <c r="AC781" s="10" t="n"/>
      <c r="AD781" s="10" t="n"/>
      <c r="AE781" s="10" t="n"/>
      <c r="AF781" s="10" t="n"/>
      <c r="AG781" s="10" t="n"/>
      <c r="AH781" s="10" t="n"/>
      <c r="AI781" s="10" t="n"/>
    </row>
    <row r="782" ht="15.75" customHeight="1" s="120">
      <c r="A782" s="10" t="n"/>
      <c r="B782" s="10" t="n"/>
      <c r="C782" s="10" t="n"/>
      <c r="D782" s="10" t="n"/>
      <c r="E782" s="10" t="n"/>
      <c r="F782" s="10" t="n"/>
      <c r="G782" s="10" t="n"/>
      <c r="H782" s="10" t="n"/>
      <c r="I782" s="10" t="n"/>
      <c r="J782" s="10" t="n"/>
      <c r="K782" s="10" t="n"/>
      <c r="L782" s="10" t="n"/>
      <c r="M782" s="10" t="n"/>
      <c r="N782" s="10" t="n"/>
      <c r="O782" s="10" t="n"/>
      <c r="P782" s="10" t="n"/>
      <c r="Q782" s="10" t="n"/>
      <c r="R782" s="10" t="n"/>
      <c r="S782" s="10" t="n"/>
      <c r="T782" s="10" t="n"/>
      <c r="U782" s="10" t="n"/>
      <c r="V782" s="10" t="n"/>
      <c r="W782" s="10" t="n"/>
      <c r="X782" s="10" t="n"/>
      <c r="Y782" s="10" t="n"/>
      <c r="Z782" s="10" t="n"/>
      <c r="AA782" s="10" t="n"/>
      <c r="AB782" s="10" t="n"/>
      <c r="AC782" s="10" t="n"/>
      <c r="AD782" s="10" t="n"/>
      <c r="AE782" s="10" t="n"/>
      <c r="AF782" s="10" t="n"/>
      <c r="AG782" s="10" t="n"/>
      <c r="AH782" s="10" t="n"/>
      <c r="AI782" s="10" t="n"/>
    </row>
    <row r="783" ht="15.75" customHeight="1" s="120">
      <c r="A783" s="10" t="n"/>
      <c r="B783" s="10" t="n"/>
      <c r="C783" s="10" t="n"/>
      <c r="D783" s="10" t="n"/>
      <c r="E783" s="10" t="n"/>
      <c r="F783" s="10" t="n"/>
      <c r="G783" s="10" t="n"/>
      <c r="H783" s="10" t="n"/>
      <c r="I783" s="10" t="n"/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0" t="n"/>
      <c r="X783" s="10" t="n"/>
      <c r="Y783" s="10" t="n"/>
      <c r="Z783" s="10" t="n"/>
      <c r="AA783" s="10" t="n"/>
      <c r="AB783" s="10" t="n"/>
      <c r="AC783" s="10" t="n"/>
      <c r="AD783" s="10" t="n"/>
      <c r="AE783" s="10" t="n"/>
      <c r="AF783" s="10" t="n"/>
      <c r="AG783" s="10" t="n"/>
      <c r="AH783" s="10" t="n"/>
      <c r="AI783" s="10" t="n"/>
    </row>
    <row r="784" ht="15.75" customHeight="1" s="120">
      <c r="A784" s="10" t="n"/>
      <c r="B784" s="10" t="n"/>
      <c r="C784" s="10" t="n"/>
      <c r="D784" s="10" t="n"/>
      <c r="E784" s="10" t="n"/>
      <c r="F784" s="10" t="n"/>
      <c r="G784" s="10" t="n"/>
      <c r="H784" s="10" t="n"/>
      <c r="I784" s="10" t="n"/>
      <c r="J784" s="10" t="n"/>
      <c r="K784" s="10" t="n"/>
      <c r="L784" s="10" t="n"/>
      <c r="M784" s="10" t="n"/>
      <c r="N784" s="10" t="n"/>
      <c r="O784" s="10" t="n"/>
      <c r="P784" s="10" t="n"/>
      <c r="Q784" s="10" t="n"/>
      <c r="R784" s="10" t="n"/>
      <c r="S784" s="10" t="n"/>
      <c r="T784" s="10" t="n"/>
      <c r="U784" s="10" t="n"/>
      <c r="V784" s="10" t="n"/>
      <c r="W784" s="10" t="n"/>
      <c r="X784" s="10" t="n"/>
      <c r="Y784" s="10" t="n"/>
      <c r="Z784" s="10" t="n"/>
      <c r="AA784" s="10" t="n"/>
      <c r="AB784" s="10" t="n"/>
      <c r="AC784" s="10" t="n"/>
      <c r="AD784" s="10" t="n"/>
      <c r="AE784" s="10" t="n"/>
      <c r="AF784" s="10" t="n"/>
      <c r="AG784" s="10" t="n"/>
      <c r="AH784" s="10" t="n"/>
      <c r="AI784" s="10" t="n"/>
    </row>
    <row r="785" ht="15.75" customHeight="1" s="120">
      <c r="A785" s="10" t="n"/>
      <c r="B785" s="10" t="n"/>
      <c r="C785" s="10" t="n"/>
      <c r="D785" s="10" t="n"/>
      <c r="E785" s="10" t="n"/>
      <c r="F785" s="10" t="n"/>
      <c r="G785" s="10" t="n"/>
      <c r="H785" s="10" t="n"/>
      <c r="I785" s="10" t="n"/>
      <c r="J785" s="10" t="n"/>
      <c r="K785" s="10" t="n"/>
      <c r="L785" s="10" t="n"/>
      <c r="M785" s="10" t="n"/>
      <c r="N785" s="10" t="n"/>
      <c r="O785" s="10" t="n"/>
      <c r="P785" s="10" t="n"/>
      <c r="Q785" s="10" t="n"/>
      <c r="R785" s="10" t="n"/>
      <c r="S785" s="10" t="n"/>
      <c r="T785" s="10" t="n"/>
      <c r="U785" s="10" t="n"/>
      <c r="V785" s="10" t="n"/>
      <c r="W785" s="10" t="n"/>
      <c r="X785" s="10" t="n"/>
      <c r="Y785" s="10" t="n"/>
      <c r="Z785" s="10" t="n"/>
      <c r="AA785" s="10" t="n"/>
      <c r="AB785" s="10" t="n"/>
      <c r="AC785" s="10" t="n"/>
      <c r="AD785" s="10" t="n"/>
      <c r="AE785" s="10" t="n"/>
      <c r="AF785" s="10" t="n"/>
      <c r="AG785" s="10" t="n"/>
      <c r="AH785" s="10" t="n"/>
      <c r="AI785" s="10" t="n"/>
    </row>
    <row r="786" ht="15.75" customHeight="1" s="120">
      <c r="A786" s="10" t="n"/>
      <c r="B786" s="10" t="n"/>
      <c r="C786" s="10" t="n"/>
      <c r="D786" s="10" t="n"/>
      <c r="E786" s="10" t="n"/>
      <c r="F786" s="10" t="n"/>
      <c r="G786" s="10" t="n"/>
      <c r="H786" s="10" t="n"/>
      <c r="I786" s="10" t="n"/>
      <c r="J786" s="10" t="n"/>
      <c r="K786" s="10" t="n"/>
      <c r="L786" s="10" t="n"/>
      <c r="M786" s="10" t="n"/>
      <c r="N786" s="10" t="n"/>
      <c r="O786" s="10" t="n"/>
      <c r="P786" s="10" t="n"/>
      <c r="Q786" s="10" t="n"/>
      <c r="R786" s="10" t="n"/>
      <c r="S786" s="10" t="n"/>
      <c r="T786" s="10" t="n"/>
      <c r="U786" s="10" t="n"/>
      <c r="V786" s="10" t="n"/>
      <c r="W786" s="10" t="n"/>
      <c r="X786" s="10" t="n"/>
      <c r="Y786" s="10" t="n"/>
      <c r="Z786" s="10" t="n"/>
      <c r="AA786" s="10" t="n"/>
      <c r="AB786" s="10" t="n"/>
      <c r="AC786" s="10" t="n"/>
      <c r="AD786" s="10" t="n"/>
      <c r="AE786" s="10" t="n"/>
      <c r="AF786" s="10" t="n"/>
      <c r="AG786" s="10" t="n"/>
      <c r="AH786" s="10" t="n"/>
      <c r="AI786" s="10" t="n"/>
    </row>
    <row r="787" ht="15.75" customHeight="1" s="120">
      <c r="A787" s="10" t="n"/>
      <c r="B787" s="10" t="n"/>
      <c r="C787" s="10" t="n"/>
      <c r="D787" s="10" t="n"/>
      <c r="E787" s="10" t="n"/>
      <c r="F787" s="10" t="n"/>
      <c r="G787" s="10" t="n"/>
      <c r="H787" s="10" t="n"/>
      <c r="I787" s="10" t="n"/>
      <c r="J787" s="10" t="n"/>
      <c r="K787" s="10" t="n"/>
      <c r="L787" s="10" t="n"/>
      <c r="M787" s="10" t="n"/>
      <c r="N787" s="10" t="n"/>
      <c r="O787" s="10" t="n"/>
      <c r="P787" s="10" t="n"/>
      <c r="Q787" s="10" t="n"/>
      <c r="R787" s="10" t="n"/>
      <c r="S787" s="10" t="n"/>
      <c r="T787" s="10" t="n"/>
      <c r="U787" s="10" t="n"/>
      <c r="V787" s="10" t="n"/>
      <c r="W787" s="10" t="n"/>
      <c r="X787" s="10" t="n"/>
      <c r="Y787" s="10" t="n"/>
      <c r="Z787" s="10" t="n"/>
      <c r="AA787" s="10" t="n"/>
      <c r="AB787" s="10" t="n"/>
      <c r="AC787" s="10" t="n"/>
      <c r="AD787" s="10" t="n"/>
      <c r="AE787" s="10" t="n"/>
      <c r="AF787" s="10" t="n"/>
      <c r="AG787" s="10" t="n"/>
      <c r="AH787" s="10" t="n"/>
      <c r="AI787" s="10" t="n"/>
    </row>
    <row r="788" ht="15.75" customHeight="1" s="120">
      <c r="A788" s="10" t="n"/>
      <c r="B788" s="10" t="n"/>
      <c r="C788" s="10" t="n"/>
      <c r="D788" s="10" t="n"/>
      <c r="E788" s="10" t="n"/>
      <c r="F788" s="10" t="n"/>
      <c r="G788" s="10" t="n"/>
      <c r="H788" s="10" t="n"/>
      <c r="I788" s="10" t="n"/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0" t="n"/>
      <c r="X788" s="10" t="n"/>
      <c r="Y788" s="10" t="n"/>
      <c r="Z788" s="10" t="n"/>
      <c r="AA788" s="10" t="n"/>
      <c r="AB788" s="10" t="n"/>
      <c r="AC788" s="10" t="n"/>
      <c r="AD788" s="10" t="n"/>
      <c r="AE788" s="10" t="n"/>
      <c r="AF788" s="10" t="n"/>
      <c r="AG788" s="10" t="n"/>
      <c r="AH788" s="10" t="n"/>
      <c r="AI788" s="10" t="n"/>
    </row>
    <row r="789" ht="15.75" customHeight="1" s="120">
      <c r="A789" s="10" t="n"/>
      <c r="B789" s="10" t="n"/>
      <c r="C789" s="10" t="n"/>
      <c r="D789" s="10" t="n"/>
      <c r="E789" s="10" t="n"/>
      <c r="F789" s="10" t="n"/>
      <c r="G789" s="10" t="n"/>
      <c r="H789" s="10" t="n"/>
      <c r="I789" s="10" t="n"/>
      <c r="J789" s="10" t="n"/>
      <c r="K789" s="10" t="n"/>
      <c r="L789" s="10" t="n"/>
      <c r="M789" s="10" t="n"/>
      <c r="N789" s="10" t="n"/>
      <c r="O789" s="10" t="n"/>
      <c r="P789" s="10" t="n"/>
      <c r="Q789" s="10" t="n"/>
      <c r="R789" s="10" t="n"/>
      <c r="S789" s="10" t="n"/>
      <c r="T789" s="10" t="n"/>
      <c r="U789" s="10" t="n"/>
      <c r="V789" s="10" t="n"/>
      <c r="W789" s="10" t="n"/>
      <c r="X789" s="10" t="n"/>
      <c r="Y789" s="10" t="n"/>
      <c r="Z789" s="10" t="n"/>
      <c r="AA789" s="10" t="n"/>
      <c r="AB789" s="10" t="n"/>
      <c r="AC789" s="10" t="n"/>
      <c r="AD789" s="10" t="n"/>
      <c r="AE789" s="10" t="n"/>
      <c r="AF789" s="10" t="n"/>
      <c r="AG789" s="10" t="n"/>
      <c r="AH789" s="10" t="n"/>
      <c r="AI789" s="10" t="n"/>
    </row>
    <row r="790" ht="15.75" customHeight="1" s="120">
      <c r="A790" s="10" t="n"/>
      <c r="B790" s="10" t="n"/>
      <c r="C790" s="10" t="n"/>
      <c r="D790" s="10" t="n"/>
      <c r="E790" s="10" t="n"/>
      <c r="F790" s="10" t="n"/>
      <c r="G790" s="10" t="n"/>
      <c r="H790" s="10" t="n"/>
      <c r="I790" s="10" t="n"/>
      <c r="J790" s="10" t="n"/>
      <c r="K790" s="10" t="n"/>
      <c r="L790" s="10" t="n"/>
      <c r="M790" s="10" t="n"/>
      <c r="N790" s="10" t="n"/>
      <c r="O790" s="10" t="n"/>
      <c r="P790" s="10" t="n"/>
      <c r="Q790" s="10" t="n"/>
      <c r="R790" s="10" t="n"/>
      <c r="S790" s="10" t="n"/>
      <c r="T790" s="10" t="n"/>
      <c r="U790" s="10" t="n"/>
      <c r="V790" s="10" t="n"/>
      <c r="W790" s="10" t="n"/>
      <c r="X790" s="10" t="n"/>
      <c r="Y790" s="10" t="n"/>
      <c r="Z790" s="10" t="n"/>
      <c r="AA790" s="10" t="n"/>
      <c r="AB790" s="10" t="n"/>
      <c r="AC790" s="10" t="n"/>
      <c r="AD790" s="10" t="n"/>
      <c r="AE790" s="10" t="n"/>
      <c r="AF790" s="10" t="n"/>
      <c r="AG790" s="10" t="n"/>
      <c r="AH790" s="10" t="n"/>
      <c r="AI790" s="10" t="n"/>
    </row>
    <row r="791" ht="15.75" customHeight="1" s="120">
      <c r="A791" s="10" t="n"/>
      <c r="B791" s="10" t="n"/>
      <c r="C791" s="10" t="n"/>
      <c r="D791" s="10" t="n"/>
      <c r="E791" s="10" t="n"/>
      <c r="F791" s="10" t="n"/>
      <c r="G791" s="10" t="n"/>
      <c r="H791" s="10" t="n"/>
      <c r="I791" s="10" t="n"/>
      <c r="J791" s="10" t="n"/>
      <c r="K791" s="10" t="n"/>
      <c r="L791" s="10" t="n"/>
      <c r="M791" s="10" t="n"/>
      <c r="N791" s="10" t="n"/>
      <c r="O791" s="10" t="n"/>
      <c r="P791" s="10" t="n"/>
      <c r="Q791" s="10" t="n"/>
      <c r="R791" s="10" t="n"/>
      <c r="S791" s="10" t="n"/>
      <c r="T791" s="10" t="n"/>
      <c r="U791" s="10" t="n"/>
      <c r="V791" s="10" t="n"/>
      <c r="W791" s="10" t="n"/>
      <c r="X791" s="10" t="n"/>
      <c r="Y791" s="10" t="n"/>
      <c r="Z791" s="10" t="n"/>
      <c r="AA791" s="10" t="n"/>
      <c r="AB791" s="10" t="n"/>
      <c r="AC791" s="10" t="n"/>
      <c r="AD791" s="10" t="n"/>
      <c r="AE791" s="10" t="n"/>
      <c r="AF791" s="10" t="n"/>
      <c r="AG791" s="10" t="n"/>
      <c r="AH791" s="10" t="n"/>
      <c r="AI791" s="10" t="n"/>
    </row>
    <row r="792" ht="15.75" customHeight="1" s="120">
      <c r="A792" s="10" t="n"/>
      <c r="B792" s="10" t="n"/>
      <c r="C792" s="10" t="n"/>
      <c r="D792" s="10" t="n"/>
      <c r="E792" s="10" t="n"/>
      <c r="F792" s="10" t="n"/>
      <c r="G792" s="10" t="n"/>
      <c r="H792" s="10" t="n"/>
      <c r="I792" s="10" t="n"/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0" t="n"/>
      <c r="X792" s="10" t="n"/>
      <c r="Y792" s="10" t="n"/>
      <c r="Z792" s="10" t="n"/>
      <c r="AA792" s="10" t="n"/>
      <c r="AB792" s="10" t="n"/>
      <c r="AC792" s="10" t="n"/>
      <c r="AD792" s="10" t="n"/>
      <c r="AE792" s="10" t="n"/>
      <c r="AF792" s="10" t="n"/>
      <c r="AG792" s="10" t="n"/>
      <c r="AH792" s="10" t="n"/>
      <c r="AI792" s="10" t="n"/>
    </row>
    <row r="793" ht="15.75" customHeight="1" s="120">
      <c r="A793" s="10" t="n"/>
      <c r="B793" s="10" t="n"/>
      <c r="C793" s="10" t="n"/>
      <c r="D793" s="10" t="n"/>
      <c r="E793" s="10" t="n"/>
      <c r="F793" s="10" t="n"/>
      <c r="G793" s="10" t="n"/>
      <c r="H793" s="10" t="n"/>
      <c r="I793" s="10" t="n"/>
      <c r="J793" s="10" t="n"/>
      <c r="K793" s="10" t="n"/>
      <c r="L793" s="10" t="n"/>
      <c r="M793" s="10" t="n"/>
      <c r="N793" s="10" t="n"/>
      <c r="O793" s="10" t="n"/>
      <c r="P793" s="10" t="n"/>
      <c r="Q793" s="10" t="n"/>
      <c r="R793" s="10" t="n"/>
      <c r="S793" s="10" t="n"/>
      <c r="T793" s="10" t="n"/>
      <c r="U793" s="10" t="n"/>
      <c r="V793" s="10" t="n"/>
      <c r="W793" s="10" t="n"/>
      <c r="X793" s="10" t="n"/>
      <c r="Y793" s="10" t="n"/>
      <c r="Z793" s="10" t="n"/>
      <c r="AA793" s="10" t="n"/>
      <c r="AB793" s="10" t="n"/>
      <c r="AC793" s="10" t="n"/>
      <c r="AD793" s="10" t="n"/>
      <c r="AE793" s="10" t="n"/>
      <c r="AF793" s="10" t="n"/>
      <c r="AG793" s="10" t="n"/>
      <c r="AH793" s="10" t="n"/>
      <c r="AI793" s="10" t="n"/>
    </row>
    <row r="794" ht="15.75" customHeight="1" s="120">
      <c r="A794" s="10" t="n"/>
      <c r="B794" s="10" t="n"/>
      <c r="C794" s="10" t="n"/>
      <c r="D794" s="10" t="n"/>
      <c r="E794" s="10" t="n"/>
      <c r="F794" s="10" t="n"/>
      <c r="G794" s="10" t="n"/>
      <c r="H794" s="10" t="n"/>
      <c r="I794" s="10" t="n"/>
      <c r="J794" s="10" t="n"/>
      <c r="K794" s="10" t="n"/>
      <c r="L794" s="10" t="n"/>
      <c r="M794" s="10" t="n"/>
      <c r="N794" s="10" t="n"/>
      <c r="O794" s="10" t="n"/>
      <c r="P794" s="10" t="n"/>
      <c r="Q794" s="10" t="n"/>
      <c r="R794" s="10" t="n"/>
      <c r="S794" s="10" t="n"/>
      <c r="T794" s="10" t="n"/>
      <c r="U794" s="10" t="n"/>
      <c r="V794" s="10" t="n"/>
      <c r="W794" s="10" t="n"/>
      <c r="X794" s="10" t="n"/>
      <c r="Y794" s="10" t="n"/>
      <c r="Z794" s="10" t="n"/>
      <c r="AA794" s="10" t="n"/>
      <c r="AB794" s="10" t="n"/>
      <c r="AC794" s="10" t="n"/>
      <c r="AD794" s="10" t="n"/>
      <c r="AE794" s="10" t="n"/>
      <c r="AF794" s="10" t="n"/>
      <c r="AG794" s="10" t="n"/>
      <c r="AH794" s="10" t="n"/>
      <c r="AI794" s="10" t="n"/>
    </row>
    <row r="795" ht="15.75" customHeight="1" s="120">
      <c r="A795" s="10" t="n"/>
      <c r="B795" s="10" t="n"/>
      <c r="C795" s="10" t="n"/>
      <c r="D795" s="10" t="n"/>
      <c r="E795" s="10" t="n"/>
      <c r="F795" s="10" t="n"/>
      <c r="G795" s="10" t="n"/>
      <c r="H795" s="10" t="n"/>
      <c r="I795" s="10" t="n"/>
      <c r="J795" s="10" t="n"/>
      <c r="K795" s="10" t="n"/>
      <c r="L795" s="10" t="n"/>
      <c r="M795" s="10" t="n"/>
      <c r="N795" s="10" t="n"/>
      <c r="O795" s="10" t="n"/>
      <c r="P795" s="10" t="n"/>
      <c r="Q795" s="10" t="n"/>
      <c r="R795" s="10" t="n"/>
      <c r="S795" s="10" t="n"/>
      <c r="T795" s="10" t="n"/>
      <c r="U795" s="10" t="n"/>
      <c r="V795" s="10" t="n"/>
      <c r="W795" s="10" t="n"/>
      <c r="X795" s="10" t="n"/>
      <c r="Y795" s="10" t="n"/>
      <c r="Z795" s="10" t="n"/>
      <c r="AA795" s="10" t="n"/>
      <c r="AB795" s="10" t="n"/>
      <c r="AC795" s="10" t="n"/>
      <c r="AD795" s="10" t="n"/>
      <c r="AE795" s="10" t="n"/>
      <c r="AF795" s="10" t="n"/>
      <c r="AG795" s="10" t="n"/>
      <c r="AH795" s="10" t="n"/>
      <c r="AI795" s="10" t="n"/>
    </row>
    <row r="796" ht="15.75" customHeight="1" s="120">
      <c r="A796" s="10" t="n"/>
      <c r="B796" s="10" t="n"/>
      <c r="C796" s="10" t="n"/>
      <c r="D796" s="10" t="n"/>
      <c r="E796" s="10" t="n"/>
      <c r="F796" s="10" t="n"/>
      <c r="G796" s="10" t="n"/>
      <c r="H796" s="10" t="n"/>
      <c r="I796" s="10" t="n"/>
      <c r="J796" s="10" t="n"/>
      <c r="K796" s="10" t="n"/>
      <c r="L796" s="10" t="n"/>
      <c r="M796" s="10" t="n"/>
      <c r="N796" s="10" t="n"/>
      <c r="O796" s="10" t="n"/>
      <c r="P796" s="10" t="n"/>
      <c r="Q796" s="10" t="n"/>
      <c r="R796" s="10" t="n"/>
      <c r="S796" s="10" t="n"/>
      <c r="T796" s="10" t="n"/>
      <c r="U796" s="10" t="n"/>
      <c r="V796" s="10" t="n"/>
      <c r="W796" s="10" t="n"/>
      <c r="X796" s="10" t="n"/>
      <c r="Y796" s="10" t="n"/>
      <c r="Z796" s="10" t="n"/>
      <c r="AA796" s="10" t="n"/>
      <c r="AB796" s="10" t="n"/>
      <c r="AC796" s="10" t="n"/>
      <c r="AD796" s="10" t="n"/>
      <c r="AE796" s="10" t="n"/>
      <c r="AF796" s="10" t="n"/>
      <c r="AG796" s="10" t="n"/>
      <c r="AH796" s="10" t="n"/>
      <c r="AI796" s="10" t="n"/>
    </row>
    <row r="797" ht="15.75" customHeight="1" s="120">
      <c r="A797" s="10" t="n"/>
      <c r="B797" s="10" t="n"/>
      <c r="C797" s="10" t="n"/>
      <c r="D797" s="10" t="n"/>
      <c r="E797" s="10" t="n"/>
      <c r="F797" s="10" t="n"/>
      <c r="G797" s="10" t="n"/>
      <c r="H797" s="10" t="n"/>
      <c r="I797" s="10" t="n"/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0" t="n"/>
      <c r="X797" s="10" t="n"/>
      <c r="Y797" s="10" t="n"/>
      <c r="Z797" s="10" t="n"/>
      <c r="AA797" s="10" t="n"/>
      <c r="AB797" s="10" t="n"/>
      <c r="AC797" s="10" t="n"/>
      <c r="AD797" s="10" t="n"/>
      <c r="AE797" s="10" t="n"/>
      <c r="AF797" s="10" t="n"/>
      <c r="AG797" s="10" t="n"/>
      <c r="AH797" s="10" t="n"/>
      <c r="AI797" s="10" t="n"/>
    </row>
    <row r="798" ht="15.75" customHeight="1" s="120">
      <c r="A798" s="10" t="n"/>
      <c r="B798" s="10" t="n"/>
      <c r="C798" s="10" t="n"/>
      <c r="D798" s="10" t="n"/>
      <c r="E798" s="10" t="n"/>
      <c r="F798" s="10" t="n"/>
      <c r="G798" s="10" t="n"/>
      <c r="H798" s="10" t="n"/>
      <c r="I798" s="10" t="n"/>
      <c r="J798" s="10" t="n"/>
      <c r="K798" s="10" t="n"/>
      <c r="L798" s="10" t="n"/>
      <c r="M798" s="10" t="n"/>
      <c r="N798" s="10" t="n"/>
      <c r="O798" s="10" t="n"/>
      <c r="P798" s="10" t="n"/>
      <c r="Q798" s="10" t="n"/>
      <c r="R798" s="10" t="n"/>
      <c r="S798" s="10" t="n"/>
      <c r="T798" s="10" t="n"/>
      <c r="U798" s="10" t="n"/>
      <c r="V798" s="10" t="n"/>
      <c r="W798" s="10" t="n"/>
      <c r="X798" s="10" t="n"/>
      <c r="Y798" s="10" t="n"/>
      <c r="Z798" s="10" t="n"/>
      <c r="AA798" s="10" t="n"/>
      <c r="AB798" s="10" t="n"/>
      <c r="AC798" s="10" t="n"/>
      <c r="AD798" s="10" t="n"/>
      <c r="AE798" s="10" t="n"/>
      <c r="AF798" s="10" t="n"/>
      <c r="AG798" s="10" t="n"/>
      <c r="AH798" s="10" t="n"/>
      <c r="AI798" s="10" t="n"/>
    </row>
    <row r="799" ht="15.75" customHeight="1" s="120">
      <c r="A799" s="10" t="n"/>
      <c r="B799" s="10" t="n"/>
      <c r="C799" s="10" t="n"/>
      <c r="D799" s="10" t="n"/>
      <c r="E799" s="10" t="n"/>
      <c r="F799" s="10" t="n"/>
      <c r="G799" s="10" t="n"/>
      <c r="H799" s="10" t="n"/>
      <c r="I799" s="10" t="n"/>
      <c r="J799" s="10" t="n"/>
      <c r="K799" s="10" t="n"/>
      <c r="L799" s="10" t="n"/>
      <c r="M799" s="10" t="n"/>
      <c r="N799" s="10" t="n"/>
      <c r="O799" s="10" t="n"/>
      <c r="P799" s="10" t="n"/>
      <c r="Q799" s="10" t="n"/>
      <c r="R799" s="10" t="n"/>
      <c r="S799" s="10" t="n"/>
      <c r="T799" s="10" t="n"/>
      <c r="U799" s="10" t="n"/>
      <c r="V799" s="10" t="n"/>
      <c r="W799" s="10" t="n"/>
      <c r="X799" s="10" t="n"/>
      <c r="Y799" s="10" t="n"/>
      <c r="Z799" s="10" t="n"/>
      <c r="AA799" s="10" t="n"/>
      <c r="AB799" s="10" t="n"/>
      <c r="AC799" s="10" t="n"/>
      <c r="AD799" s="10" t="n"/>
      <c r="AE799" s="10" t="n"/>
      <c r="AF799" s="10" t="n"/>
      <c r="AG799" s="10" t="n"/>
      <c r="AH799" s="10" t="n"/>
      <c r="AI799" s="10" t="n"/>
    </row>
    <row r="800" ht="15.75" customHeight="1" s="120">
      <c r="A800" s="10" t="n"/>
      <c r="B800" s="10" t="n"/>
      <c r="C800" s="10" t="n"/>
      <c r="D800" s="10" t="n"/>
      <c r="E800" s="10" t="n"/>
      <c r="F800" s="10" t="n"/>
      <c r="G800" s="10" t="n"/>
      <c r="H800" s="10" t="n"/>
      <c r="I800" s="10" t="n"/>
      <c r="J800" s="10" t="n"/>
      <c r="K800" s="10" t="n"/>
      <c r="L800" s="10" t="n"/>
      <c r="M800" s="10" t="n"/>
      <c r="N800" s="10" t="n"/>
      <c r="O800" s="10" t="n"/>
      <c r="P800" s="10" t="n"/>
      <c r="Q800" s="10" t="n"/>
      <c r="R800" s="10" t="n"/>
      <c r="S800" s="10" t="n"/>
      <c r="T800" s="10" t="n"/>
      <c r="U800" s="10" t="n"/>
      <c r="V800" s="10" t="n"/>
      <c r="W800" s="10" t="n"/>
      <c r="X800" s="10" t="n"/>
      <c r="Y800" s="10" t="n"/>
      <c r="Z800" s="10" t="n"/>
      <c r="AA800" s="10" t="n"/>
      <c r="AB800" s="10" t="n"/>
      <c r="AC800" s="10" t="n"/>
      <c r="AD800" s="10" t="n"/>
      <c r="AE800" s="10" t="n"/>
      <c r="AF800" s="10" t="n"/>
      <c r="AG800" s="10" t="n"/>
      <c r="AH800" s="10" t="n"/>
      <c r="AI800" s="10" t="n"/>
    </row>
    <row r="801" ht="15.75" customHeight="1" s="120">
      <c r="A801" s="10" t="n"/>
      <c r="B801" s="10" t="n"/>
      <c r="C801" s="10" t="n"/>
      <c r="D801" s="10" t="n"/>
      <c r="E801" s="10" t="n"/>
      <c r="F801" s="10" t="n"/>
      <c r="G801" s="10" t="n"/>
      <c r="H801" s="10" t="n"/>
      <c r="I801" s="10" t="n"/>
      <c r="J801" s="10" t="n"/>
      <c r="K801" s="10" t="n"/>
      <c r="L801" s="10" t="n"/>
      <c r="M801" s="10" t="n"/>
      <c r="N801" s="10" t="n"/>
      <c r="O801" s="10" t="n"/>
      <c r="P801" s="10" t="n"/>
      <c r="Q801" s="10" t="n"/>
      <c r="R801" s="10" t="n"/>
      <c r="S801" s="10" t="n"/>
      <c r="T801" s="10" t="n"/>
      <c r="U801" s="10" t="n"/>
      <c r="V801" s="10" t="n"/>
      <c r="W801" s="10" t="n"/>
      <c r="X801" s="10" t="n"/>
      <c r="Y801" s="10" t="n"/>
      <c r="Z801" s="10" t="n"/>
      <c r="AA801" s="10" t="n"/>
      <c r="AB801" s="10" t="n"/>
      <c r="AC801" s="10" t="n"/>
      <c r="AD801" s="10" t="n"/>
      <c r="AE801" s="10" t="n"/>
      <c r="AF801" s="10" t="n"/>
      <c r="AG801" s="10" t="n"/>
      <c r="AH801" s="10" t="n"/>
      <c r="AI801" s="10" t="n"/>
    </row>
    <row r="802" ht="15.75" customHeight="1" s="120">
      <c r="A802" s="10" t="n"/>
      <c r="B802" s="10" t="n"/>
      <c r="C802" s="10" t="n"/>
      <c r="D802" s="10" t="n"/>
      <c r="E802" s="10" t="n"/>
      <c r="F802" s="10" t="n"/>
      <c r="G802" s="10" t="n"/>
      <c r="H802" s="10" t="n"/>
      <c r="I802" s="10" t="n"/>
      <c r="J802" s="10" t="n"/>
      <c r="K802" s="10" t="n"/>
      <c r="L802" s="10" t="n"/>
      <c r="M802" s="10" t="n"/>
      <c r="N802" s="10" t="n"/>
      <c r="O802" s="10" t="n"/>
      <c r="P802" s="10" t="n"/>
      <c r="Q802" s="10" t="n"/>
      <c r="R802" s="10" t="n"/>
      <c r="S802" s="10" t="n"/>
      <c r="T802" s="10" t="n"/>
      <c r="U802" s="10" t="n"/>
      <c r="V802" s="10" t="n"/>
      <c r="W802" s="10" t="n"/>
      <c r="X802" s="10" t="n"/>
      <c r="Y802" s="10" t="n"/>
      <c r="Z802" s="10" t="n"/>
      <c r="AA802" s="10" t="n"/>
      <c r="AB802" s="10" t="n"/>
      <c r="AC802" s="10" t="n"/>
      <c r="AD802" s="10" t="n"/>
      <c r="AE802" s="10" t="n"/>
      <c r="AF802" s="10" t="n"/>
      <c r="AG802" s="10" t="n"/>
      <c r="AH802" s="10" t="n"/>
      <c r="AI802" s="10" t="n"/>
    </row>
    <row r="803" ht="15.75" customHeight="1" s="120">
      <c r="A803" s="10" t="n"/>
      <c r="B803" s="10" t="n"/>
      <c r="C803" s="10" t="n"/>
      <c r="D803" s="10" t="n"/>
      <c r="E803" s="10" t="n"/>
      <c r="F803" s="10" t="n"/>
      <c r="G803" s="10" t="n"/>
      <c r="H803" s="10" t="n"/>
      <c r="I803" s="10" t="n"/>
      <c r="J803" s="10" t="n"/>
      <c r="K803" s="10" t="n"/>
      <c r="L803" s="10" t="n"/>
      <c r="M803" s="10" t="n"/>
      <c r="N803" s="10" t="n"/>
      <c r="O803" s="10" t="n"/>
      <c r="P803" s="10" t="n"/>
      <c r="Q803" s="10" t="n"/>
      <c r="R803" s="10" t="n"/>
      <c r="S803" s="10" t="n"/>
      <c r="T803" s="10" t="n"/>
      <c r="U803" s="10" t="n"/>
      <c r="V803" s="10" t="n"/>
      <c r="W803" s="10" t="n"/>
      <c r="X803" s="10" t="n"/>
      <c r="Y803" s="10" t="n"/>
      <c r="Z803" s="10" t="n"/>
      <c r="AA803" s="10" t="n"/>
      <c r="AB803" s="10" t="n"/>
      <c r="AC803" s="10" t="n"/>
      <c r="AD803" s="10" t="n"/>
      <c r="AE803" s="10" t="n"/>
      <c r="AF803" s="10" t="n"/>
      <c r="AG803" s="10" t="n"/>
      <c r="AH803" s="10" t="n"/>
      <c r="AI803" s="10" t="n"/>
    </row>
    <row r="804" ht="15.75" customHeight="1" s="120">
      <c r="A804" s="10" t="n"/>
      <c r="B804" s="10" t="n"/>
      <c r="C804" s="10" t="n"/>
      <c r="D804" s="10" t="n"/>
      <c r="E804" s="10" t="n"/>
      <c r="F804" s="10" t="n"/>
      <c r="G804" s="10" t="n"/>
      <c r="H804" s="10" t="n"/>
      <c r="I804" s="10" t="n"/>
      <c r="J804" s="10" t="n"/>
      <c r="K804" s="10" t="n"/>
      <c r="L804" s="10" t="n"/>
      <c r="M804" s="10" t="n"/>
      <c r="N804" s="10" t="n"/>
      <c r="O804" s="10" t="n"/>
      <c r="P804" s="10" t="n"/>
      <c r="Q804" s="10" t="n"/>
      <c r="R804" s="10" t="n"/>
      <c r="S804" s="10" t="n"/>
      <c r="T804" s="10" t="n"/>
      <c r="U804" s="10" t="n"/>
      <c r="V804" s="10" t="n"/>
      <c r="W804" s="10" t="n"/>
      <c r="X804" s="10" t="n"/>
      <c r="Y804" s="10" t="n"/>
      <c r="Z804" s="10" t="n"/>
      <c r="AA804" s="10" t="n"/>
      <c r="AB804" s="10" t="n"/>
      <c r="AC804" s="10" t="n"/>
      <c r="AD804" s="10" t="n"/>
      <c r="AE804" s="10" t="n"/>
      <c r="AF804" s="10" t="n"/>
      <c r="AG804" s="10" t="n"/>
      <c r="AH804" s="10" t="n"/>
      <c r="AI804" s="10" t="n"/>
    </row>
    <row r="805" ht="15.75" customHeight="1" s="120">
      <c r="A805" s="10" t="n"/>
      <c r="B805" s="10" t="n"/>
      <c r="C805" s="10" t="n"/>
      <c r="D805" s="10" t="n"/>
      <c r="E805" s="10" t="n"/>
      <c r="F805" s="10" t="n"/>
      <c r="G805" s="10" t="n"/>
      <c r="H805" s="10" t="n"/>
      <c r="I805" s="10" t="n"/>
      <c r="J805" s="10" t="n"/>
      <c r="K805" s="10" t="n"/>
      <c r="L805" s="10" t="n"/>
      <c r="M805" s="10" t="n"/>
      <c r="N805" s="10" t="n"/>
      <c r="O805" s="10" t="n"/>
      <c r="P805" s="10" t="n"/>
      <c r="Q805" s="10" t="n"/>
      <c r="R805" s="10" t="n"/>
      <c r="S805" s="10" t="n"/>
      <c r="T805" s="10" t="n"/>
      <c r="U805" s="10" t="n"/>
      <c r="V805" s="10" t="n"/>
      <c r="W805" s="10" t="n"/>
      <c r="X805" s="10" t="n"/>
      <c r="Y805" s="10" t="n"/>
      <c r="Z805" s="10" t="n"/>
      <c r="AA805" s="10" t="n"/>
      <c r="AB805" s="10" t="n"/>
      <c r="AC805" s="10" t="n"/>
      <c r="AD805" s="10" t="n"/>
      <c r="AE805" s="10" t="n"/>
      <c r="AF805" s="10" t="n"/>
      <c r="AG805" s="10" t="n"/>
      <c r="AH805" s="10" t="n"/>
      <c r="AI805" s="10" t="n"/>
    </row>
    <row r="806" ht="15.75" customHeight="1" s="120">
      <c r="A806" s="10" t="n"/>
      <c r="B806" s="10" t="n"/>
      <c r="C806" s="10" t="n"/>
      <c r="D806" s="10" t="n"/>
      <c r="E806" s="10" t="n"/>
      <c r="F806" s="10" t="n"/>
      <c r="G806" s="10" t="n"/>
      <c r="H806" s="10" t="n"/>
      <c r="I806" s="10" t="n"/>
      <c r="J806" s="10" t="n"/>
      <c r="K806" s="10" t="n"/>
      <c r="L806" s="10" t="n"/>
      <c r="M806" s="10" t="n"/>
      <c r="N806" s="10" t="n"/>
      <c r="O806" s="10" t="n"/>
      <c r="P806" s="10" t="n"/>
      <c r="Q806" s="10" t="n"/>
      <c r="R806" s="10" t="n"/>
      <c r="S806" s="10" t="n"/>
      <c r="T806" s="10" t="n"/>
      <c r="U806" s="10" t="n"/>
      <c r="V806" s="10" t="n"/>
      <c r="W806" s="10" t="n"/>
      <c r="X806" s="10" t="n"/>
      <c r="Y806" s="10" t="n"/>
      <c r="Z806" s="10" t="n"/>
      <c r="AA806" s="10" t="n"/>
      <c r="AB806" s="10" t="n"/>
      <c r="AC806" s="10" t="n"/>
      <c r="AD806" s="10" t="n"/>
      <c r="AE806" s="10" t="n"/>
      <c r="AF806" s="10" t="n"/>
      <c r="AG806" s="10" t="n"/>
      <c r="AH806" s="10" t="n"/>
      <c r="AI806" s="10" t="n"/>
    </row>
    <row r="807" ht="15.75" customHeight="1" s="120">
      <c r="A807" s="10" t="n"/>
      <c r="B807" s="10" t="n"/>
      <c r="C807" s="10" t="n"/>
      <c r="D807" s="10" t="n"/>
      <c r="E807" s="10" t="n"/>
      <c r="F807" s="10" t="n"/>
      <c r="G807" s="10" t="n"/>
      <c r="H807" s="10" t="n"/>
      <c r="I807" s="10" t="n"/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0" t="n"/>
      <c r="X807" s="10" t="n"/>
      <c r="Y807" s="10" t="n"/>
      <c r="Z807" s="10" t="n"/>
      <c r="AA807" s="10" t="n"/>
      <c r="AB807" s="10" t="n"/>
      <c r="AC807" s="10" t="n"/>
      <c r="AD807" s="10" t="n"/>
      <c r="AE807" s="10" t="n"/>
      <c r="AF807" s="10" t="n"/>
      <c r="AG807" s="10" t="n"/>
      <c r="AH807" s="10" t="n"/>
      <c r="AI807" s="10" t="n"/>
    </row>
    <row r="808" ht="15.75" customHeight="1" s="120">
      <c r="A808" s="10" t="n"/>
      <c r="B808" s="10" t="n"/>
      <c r="C808" s="10" t="n"/>
      <c r="D808" s="10" t="n"/>
      <c r="E808" s="10" t="n"/>
      <c r="F808" s="10" t="n"/>
      <c r="G808" s="10" t="n"/>
      <c r="H808" s="10" t="n"/>
      <c r="I808" s="10" t="n"/>
      <c r="J808" s="10" t="n"/>
      <c r="K808" s="10" t="n"/>
      <c r="L808" s="10" t="n"/>
      <c r="M808" s="10" t="n"/>
      <c r="N808" s="10" t="n"/>
      <c r="O808" s="10" t="n"/>
      <c r="P808" s="10" t="n"/>
      <c r="Q808" s="10" t="n"/>
      <c r="R808" s="10" t="n"/>
      <c r="S808" s="10" t="n"/>
      <c r="T808" s="10" t="n"/>
      <c r="U808" s="10" t="n"/>
      <c r="V808" s="10" t="n"/>
      <c r="W808" s="10" t="n"/>
      <c r="X808" s="10" t="n"/>
      <c r="Y808" s="10" t="n"/>
      <c r="Z808" s="10" t="n"/>
      <c r="AA808" s="10" t="n"/>
      <c r="AB808" s="10" t="n"/>
      <c r="AC808" s="10" t="n"/>
      <c r="AD808" s="10" t="n"/>
      <c r="AE808" s="10" t="n"/>
      <c r="AF808" s="10" t="n"/>
      <c r="AG808" s="10" t="n"/>
      <c r="AH808" s="10" t="n"/>
      <c r="AI808" s="10" t="n"/>
    </row>
    <row r="809" ht="15.75" customHeight="1" s="120">
      <c r="A809" s="10" t="n"/>
      <c r="B809" s="10" t="n"/>
      <c r="C809" s="10" t="n"/>
      <c r="D809" s="10" t="n"/>
      <c r="E809" s="10" t="n"/>
      <c r="F809" s="10" t="n"/>
      <c r="G809" s="10" t="n"/>
      <c r="H809" s="10" t="n"/>
      <c r="I809" s="10" t="n"/>
      <c r="J809" s="10" t="n"/>
      <c r="K809" s="10" t="n"/>
      <c r="L809" s="10" t="n"/>
      <c r="M809" s="10" t="n"/>
      <c r="N809" s="10" t="n"/>
      <c r="O809" s="10" t="n"/>
      <c r="P809" s="10" t="n"/>
      <c r="Q809" s="10" t="n"/>
      <c r="R809" s="10" t="n"/>
      <c r="S809" s="10" t="n"/>
      <c r="T809" s="10" t="n"/>
      <c r="U809" s="10" t="n"/>
      <c r="V809" s="10" t="n"/>
      <c r="W809" s="10" t="n"/>
      <c r="X809" s="10" t="n"/>
      <c r="Y809" s="10" t="n"/>
      <c r="Z809" s="10" t="n"/>
      <c r="AA809" s="10" t="n"/>
      <c r="AB809" s="10" t="n"/>
      <c r="AC809" s="10" t="n"/>
      <c r="AD809" s="10" t="n"/>
      <c r="AE809" s="10" t="n"/>
      <c r="AF809" s="10" t="n"/>
      <c r="AG809" s="10" t="n"/>
      <c r="AH809" s="10" t="n"/>
      <c r="AI809" s="10" t="n"/>
    </row>
    <row r="810" ht="15.75" customHeight="1" s="120">
      <c r="A810" s="10" t="n"/>
      <c r="B810" s="10" t="n"/>
      <c r="C810" s="10" t="n"/>
      <c r="D810" s="10" t="n"/>
      <c r="E810" s="10" t="n"/>
      <c r="F810" s="10" t="n"/>
      <c r="G810" s="10" t="n"/>
      <c r="H810" s="10" t="n"/>
      <c r="I810" s="10" t="n"/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0" t="n"/>
      <c r="X810" s="10" t="n"/>
      <c r="Y810" s="10" t="n"/>
      <c r="Z810" s="10" t="n"/>
      <c r="AA810" s="10" t="n"/>
      <c r="AB810" s="10" t="n"/>
      <c r="AC810" s="10" t="n"/>
      <c r="AD810" s="10" t="n"/>
      <c r="AE810" s="10" t="n"/>
      <c r="AF810" s="10" t="n"/>
      <c r="AG810" s="10" t="n"/>
      <c r="AH810" s="10" t="n"/>
      <c r="AI810" s="10" t="n"/>
    </row>
    <row r="811" ht="15.75" customHeight="1" s="120">
      <c r="A811" s="10" t="n"/>
      <c r="B811" s="10" t="n"/>
      <c r="C811" s="10" t="n"/>
      <c r="D811" s="10" t="n"/>
      <c r="E811" s="10" t="n"/>
      <c r="F811" s="10" t="n"/>
      <c r="G811" s="10" t="n"/>
      <c r="H811" s="10" t="n"/>
      <c r="I811" s="10" t="n"/>
      <c r="J811" s="10" t="n"/>
      <c r="K811" s="10" t="n"/>
      <c r="L811" s="10" t="n"/>
      <c r="M811" s="10" t="n"/>
      <c r="N811" s="10" t="n"/>
      <c r="O811" s="10" t="n"/>
      <c r="P811" s="10" t="n"/>
      <c r="Q811" s="10" t="n"/>
      <c r="R811" s="10" t="n"/>
      <c r="S811" s="10" t="n"/>
      <c r="T811" s="10" t="n"/>
      <c r="U811" s="10" t="n"/>
      <c r="V811" s="10" t="n"/>
      <c r="W811" s="10" t="n"/>
      <c r="X811" s="10" t="n"/>
      <c r="Y811" s="10" t="n"/>
      <c r="Z811" s="10" t="n"/>
      <c r="AA811" s="10" t="n"/>
      <c r="AB811" s="10" t="n"/>
      <c r="AC811" s="10" t="n"/>
      <c r="AD811" s="10" t="n"/>
      <c r="AE811" s="10" t="n"/>
      <c r="AF811" s="10" t="n"/>
      <c r="AG811" s="10" t="n"/>
      <c r="AH811" s="10" t="n"/>
      <c r="AI811" s="10" t="n"/>
    </row>
    <row r="812" ht="15.75" customHeight="1" s="120">
      <c r="A812" s="10" t="n"/>
      <c r="B812" s="10" t="n"/>
      <c r="C812" s="10" t="n"/>
      <c r="D812" s="10" t="n"/>
      <c r="E812" s="10" t="n"/>
      <c r="F812" s="10" t="n"/>
      <c r="G812" s="10" t="n"/>
      <c r="H812" s="10" t="n"/>
      <c r="I812" s="10" t="n"/>
      <c r="J812" s="10" t="n"/>
      <c r="K812" s="10" t="n"/>
      <c r="L812" s="10" t="n"/>
      <c r="M812" s="10" t="n"/>
      <c r="N812" s="10" t="n"/>
      <c r="O812" s="10" t="n"/>
      <c r="P812" s="10" t="n"/>
      <c r="Q812" s="10" t="n"/>
      <c r="R812" s="10" t="n"/>
      <c r="S812" s="10" t="n"/>
      <c r="T812" s="10" t="n"/>
      <c r="U812" s="10" t="n"/>
      <c r="V812" s="10" t="n"/>
      <c r="W812" s="10" t="n"/>
      <c r="X812" s="10" t="n"/>
      <c r="Y812" s="10" t="n"/>
      <c r="Z812" s="10" t="n"/>
      <c r="AA812" s="10" t="n"/>
      <c r="AB812" s="10" t="n"/>
      <c r="AC812" s="10" t="n"/>
      <c r="AD812" s="10" t="n"/>
      <c r="AE812" s="10" t="n"/>
      <c r="AF812" s="10" t="n"/>
      <c r="AG812" s="10" t="n"/>
      <c r="AH812" s="10" t="n"/>
      <c r="AI812" s="10" t="n"/>
    </row>
    <row r="813" ht="15.75" customHeight="1" s="120">
      <c r="A813" s="10" t="n"/>
      <c r="B813" s="10" t="n"/>
      <c r="C813" s="10" t="n"/>
      <c r="D813" s="10" t="n"/>
      <c r="E813" s="10" t="n"/>
      <c r="F813" s="10" t="n"/>
      <c r="G813" s="10" t="n"/>
      <c r="H813" s="10" t="n"/>
      <c r="I813" s="10" t="n"/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0" t="n"/>
      <c r="X813" s="10" t="n"/>
      <c r="Y813" s="10" t="n"/>
      <c r="Z813" s="10" t="n"/>
      <c r="AA813" s="10" t="n"/>
      <c r="AB813" s="10" t="n"/>
      <c r="AC813" s="10" t="n"/>
      <c r="AD813" s="10" t="n"/>
      <c r="AE813" s="10" t="n"/>
      <c r="AF813" s="10" t="n"/>
      <c r="AG813" s="10" t="n"/>
      <c r="AH813" s="10" t="n"/>
      <c r="AI813" s="10" t="n"/>
    </row>
    <row r="814" ht="15.75" customHeight="1" s="120">
      <c r="A814" s="10" t="n"/>
      <c r="B814" s="10" t="n"/>
      <c r="C814" s="10" t="n"/>
      <c r="D814" s="10" t="n"/>
      <c r="E814" s="10" t="n"/>
      <c r="F814" s="10" t="n"/>
      <c r="G814" s="10" t="n"/>
      <c r="H814" s="10" t="n"/>
      <c r="I814" s="10" t="n"/>
      <c r="J814" s="10" t="n"/>
      <c r="K814" s="10" t="n"/>
      <c r="L814" s="10" t="n"/>
      <c r="M814" s="10" t="n"/>
      <c r="N814" s="10" t="n"/>
      <c r="O814" s="10" t="n"/>
      <c r="P814" s="10" t="n"/>
      <c r="Q814" s="10" t="n"/>
      <c r="R814" s="10" t="n"/>
      <c r="S814" s="10" t="n"/>
      <c r="T814" s="10" t="n"/>
      <c r="U814" s="10" t="n"/>
      <c r="V814" s="10" t="n"/>
      <c r="W814" s="10" t="n"/>
      <c r="X814" s="10" t="n"/>
      <c r="Y814" s="10" t="n"/>
      <c r="Z814" s="10" t="n"/>
      <c r="AA814" s="10" t="n"/>
      <c r="AB814" s="10" t="n"/>
      <c r="AC814" s="10" t="n"/>
      <c r="AD814" s="10" t="n"/>
      <c r="AE814" s="10" t="n"/>
      <c r="AF814" s="10" t="n"/>
      <c r="AG814" s="10" t="n"/>
      <c r="AH814" s="10" t="n"/>
      <c r="AI814" s="10" t="n"/>
    </row>
    <row r="815" ht="15.75" customHeight="1" s="120">
      <c r="A815" s="10" t="n"/>
      <c r="B815" s="10" t="n"/>
      <c r="C815" s="10" t="n"/>
      <c r="D815" s="10" t="n"/>
      <c r="E815" s="10" t="n"/>
      <c r="F815" s="10" t="n"/>
      <c r="G815" s="10" t="n"/>
      <c r="H815" s="10" t="n"/>
      <c r="I815" s="10" t="n"/>
      <c r="J815" s="10" t="n"/>
      <c r="K815" s="10" t="n"/>
      <c r="L815" s="10" t="n"/>
      <c r="M815" s="10" t="n"/>
      <c r="N815" s="10" t="n"/>
      <c r="O815" s="10" t="n"/>
      <c r="P815" s="10" t="n"/>
      <c r="Q815" s="10" t="n"/>
      <c r="R815" s="10" t="n"/>
      <c r="S815" s="10" t="n"/>
      <c r="T815" s="10" t="n"/>
      <c r="U815" s="10" t="n"/>
      <c r="V815" s="10" t="n"/>
      <c r="W815" s="10" t="n"/>
      <c r="X815" s="10" t="n"/>
      <c r="Y815" s="10" t="n"/>
      <c r="Z815" s="10" t="n"/>
      <c r="AA815" s="10" t="n"/>
      <c r="AB815" s="10" t="n"/>
      <c r="AC815" s="10" t="n"/>
      <c r="AD815" s="10" t="n"/>
      <c r="AE815" s="10" t="n"/>
      <c r="AF815" s="10" t="n"/>
      <c r="AG815" s="10" t="n"/>
      <c r="AH815" s="10" t="n"/>
      <c r="AI815" s="10" t="n"/>
    </row>
    <row r="816" ht="15.75" customHeight="1" s="120">
      <c r="A816" s="10" t="n"/>
      <c r="B816" s="10" t="n"/>
      <c r="C816" s="10" t="n"/>
      <c r="D816" s="10" t="n"/>
      <c r="E816" s="10" t="n"/>
      <c r="F816" s="10" t="n"/>
      <c r="G816" s="10" t="n"/>
      <c r="H816" s="10" t="n"/>
      <c r="I816" s="10" t="n"/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0" t="n"/>
      <c r="X816" s="10" t="n"/>
      <c r="Y816" s="10" t="n"/>
      <c r="Z816" s="10" t="n"/>
      <c r="AA816" s="10" t="n"/>
      <c r="AB816" s="10" t="n"/>
      <c r="AC816" s="10" t="n"/>
      <c r="AD816" s="10" t="n"/>
      <c r="AE816" s="10" t="n"/>
      <c r="AF816" s="10" t="n"/>
      <c r="AG816" s="10" t="n"/>
      <c r="AH816" s="10" t="n"/>
      <c r="AI816" s="10" t="n"/>
    </row>
    <row r="817" ht="15.75" customHeight="1" s="120">
      <c r="A817" s="10" t="n"/>
      <c r="B817" s="10" t="n"/>
      <c r="C817" s="10" t="n"/>
      <c r="D817" s="10" t="n"/>
      <c r="E817" s="10" t="n"/>
      <c r="F817" s="10" t="n"/>
      <c r="G817" s="10" t="n"/>
      <c r="H817" s="10" t="n"/>
      <c r="I817" s="10" t="n"/>
      <c r="J817" s="10" t="n"/>
      <c r="K817" s="10" t="n"/>
      <c r="L817" s="10" t="n"/>
      <c r="M817" s="10" t="n"/>
      <c r="N817" s="10" t="n"/>
      <c r="O817" s="10" t="n"/>
      <c r="P817" s="10" t="n"/>
      <c r="Q817" s="10" t="n"/>
      <c r="R817" s="10" t="n"/>
      <c r="S817" s="10" t="n"/>
      <c r="T817" s="10" t="n"/>
      <c r="U817" s="10" t="n"/>
      <c r="V817" s="10" t="n"/>
      <c r="W817" s="10" t="n"/>
      <c r="X817" s="10" t="n"/>
      <c r="Y817" s="10" t="n"/>
      <c r="Z817" s="10" t="n"/>
      <c r="AA817" s="10" t="n"/>
      <c r="AB817" s="10" t="n"/>
      <c r="AC817" s="10" t="n"/>
      <c r="AD817" s="10" t="n"/>
      <c r="AE817" s="10" t="n"/>
      <c r="AF817" s="10" t="n"/>
      <c r="AG817" s="10" t="n"/>
      <c r="AH817" s="10" t="n"/>
      <c r="AI817" s="10" t="n"/>
    </row>
    <row r="818" ht="15.75" customHeight="1" s="120">
      <c r="A818" s="10" t="n"/>
      <c r="B818" s="10" t="n"/>
      <c r="C818" s="10" t="n"/>
      <c r="D818" s="10" t="n"/>
      <c r="E818" s="10" t="n"/>
      <c r="F818" s="10" t="n"/>
      <c r="G818" s="10" t="n"/>
      <c r="H818" s="10" t="n"/>
      <c r="I818" s="10" t="n"/>
      <c r="J818" s="10" t="n"/>
      <c r="K818" s="10" t="n"/>
      <c r="L818" s="10" t="n"/>
      <c r="M818" s="10" t="n"/>
      <c r="N818" s="10" t="n"/>
      <c r="O818" s="10" t="n"/>
      <c r="P818" s="10" t="n"/>
      <c r="Q818" s="10" t="n"/>
      <c r="R818" s="10" t="n"/>
      <c r="S818" s="10" t="n"/>
      <c r="T818" s="10" t="n"/>
      <c r="U818" s="10" t="n"/>
      <c r="V818" s="10" t="n"/>
      <c r="W818" s="10" t="n"/>
      <c r="X818" s="10" t="n"/>
      <c r="Y818" s="10" t="n"/>
      <c r="Z818" s="10" t="n"/>
      <c r="AA818" s="10" t="n"/>
      <c r="AB818" s="10" t="n"/>
      <c r="AC818" s="10" t="n"/>
      <c r="AD818" s="10" t="n"/>
      <c r="AE818" s="10" t="n"/>
      <c r="AF818" s="10" t="n"/>
      <c r="AG818" s="10" t="n"/>
      <c r="AH818" s="10" t="n"/>
      <c r="AI818" s="10" t="n"/>
    </row>
    <row r="819" ht="15.75" customHeight="1" s="120">
      <c r="A819" s="10" t="n"/>
      <c r="B819" s="10" t="n"/>
      <c r="C819" s="10" t="n"/>
      <c r="D819" s="10" t="n"/>
      <c r="E819" s="10" t="n"/>
      <c r="F819" s="10" t="n"/>
      <c r="G819" s="10" t="n"/>
      <c r="H819" s="10" t="n"/>
      <c r="I819" s="10" t="n"/>
      <c r="J819" s="10" t="n"/>
      <c r="K819" s="10" t="n"/>
      <c r="L819" s="10" t="n"/>
      <c r="M819" s="10" t="n"/>
      <c r="N819" s="10" t="n"/>
      <c r="O819" s="10" t="n"/>
      <c r="P819" s="10" t="n"/>
      <c r="Q819" s="10" t="n"/>
      <c r="R819" s="10" t="n"/>
      <c r="S819" s="10" t="n"/>
      <c r="T819" s="10" t="n"/>
      <c r="U819" s="10" t="n"/>
      <c r="V819" s="10" t="n"/>
      <c r="W819" s="10" t="n"/>
      <c r="X819" s="10" t="n"/>
      <c r="Y819" s="10" t="n"/>
      <c r="Z819" s="10" t="n"/>
      <c r="AA819" s="10" t="n"/>
      <c r="AB819" s="10" t="n"/>
      <c r="AC819" s="10" t="n"/>
      <c r="AD819" s="10" t="n"/>
      <c r="AE819" s="10" t="n"/>
      <c r="AF819" s="10" t="n"/>
      <c r="AG819" s="10" t="n"/>
      <c r="AH819" s="10" t="n"/>
      <c r="AI819" s="10" t="n"/>
    </row>
    <row r="820" ht="15.75" customHeight="1" s="120">
      <c r="A820" s="10" t="n"/>
      <c r="B820" s="10" t="n"/>
      <c r="C820" s="10" t="n"/>
      <c r="D820" s="10" t="n"/>
      <c r="E820" s="10" t="n"/>
      <c r="F820" s="10" t="n"/>
      <c r="G820" s="10" t="n"/>
      <c r="H820" s="10" t="n"/>
      <c r="I820" s="10" t="n"/>
      <c r="J820" s="10" t="n"/>
      <c r="K820" s="10" t="n"/>
      <c r="L820" s="10" t="n"/>
      <c r="M820" s="10" t="n"/>
      <c r="N820" s="10" t="n"/>
      <c r="O820" s="10" t="n"/>
      <c r="P820" s="10" t="n"/>
      <c r="Q820" s="10" t="n"/>
      <c r="R820" s="10" t="n"/>
      <c r="S820" s="10" t="n"/>
      <c r="T820" s="10" t="n"/>
      <c r="U820" s="10" t="n"/>
      <c r="V820" s="10" t="n"/>
      <c r="W820" s="10" t="n"/>
      <c r="X820" s="10" t="n"/>
      <c r="Y820" s="10" t="n"/>
      <c r="Z820" s="10" t="n"/>
      <c r="AA820" s="10" t="n"/>
      <c r="AB820" s="10" t="n"/>
      <c r="AC820" s="10" t="n"/>
      <c r="AD820" s="10" t="n"/>
      <c r="AE820" s="10" t="n"/>
      <c r="AF820" s="10" t="n"/>
      <c r="AG820" s="10" t="n"/>
      <c r="AH820" s="10" t="n"/>
      <c r="AI820" s="10" t="n"/>
    </row>
    <row r="821" ht="15.75" customHeight="1" s="120">
      <c r="A821" s="10" t="n"/>
      <c r="B821" s="10" t="n"/>
      <c r="C821" s="10" t="n"/>
      <c r="D821" s="10" t="n"/>
      <c r="E821" s="10" t="n"/>
      <c r="F821" s="10" t="n"/>
      <c r="G821" s="10" t="n"/>
      <c r="H821" s="10" t="n"/>
      <c r="I821" s="10" t="n"/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0" t="n"/>
      <c r="X821" s="10" t="n"/>
      <c r="Y821" s="10" t="n"/>
      <c r="Z821" s="10" t="n"/>
      <c r="AA821" s="10" t="n"/>
      <c r="AB821" s="10" t="n"/>
      <c r="AC821" s="10" t="n"/>
      <c r="AD821" s="10" t="n"/>
      <c r="AE821" s="10" t="n"/>
      <c r="AF821" s="10" t="n"/>
      <c r="AG821" s="10" t="n"/>
      <c r="AH821" s="10" t="n"/>
      <c r="AI821" s="10" t="n"/>
    </row>
    <row r="822" ht="15.75" customHeight="1" s="120">
      <c r="A822" s="10" t="n"/>
      <c r="B822" s="10" t="n"/>
      <c r="C822" s="10" t="n"/>
      <c r="D822" s="10" t="n"/>
      <c r="E822" s="10" t="n"/>
      <c r="F822" s="10" t="n"/>
      <c r="G822" s="10" t="n"/>
      <c r="H822" s="10" t="n"/>
      <c r="I822" s="10" t="n"/>
      <c r="J822" s="10" t="n"/>
      <c r="K822" s="10" t="n"/>
      <c r="L822" s="10" t="n"/>
      <c r="M822" s="10" t="n"/>
      <c r="N822" s="10" t="n"/>
      <c r="O822" s="10" t="n"/>
      <c r="P822" s="10" t="n"/>
      <c r="Q822" s="10" t="n"/>
      <c r="R822" s="10" t="n"/>
      <c r="S822" s="10" t="n"/>
      <c r="T822" s="10" t="n"/>
      <c r="U822" s="10" t="n"/>
      <c r="V822" s="10" t="n"/>
      <c r="W822" s="10" t="n"/>
      <c r="X822" s="10" t="n"/>
      <c r="Y822" s="10" t="n"/>
      <c r="Z822" s="10" t="n"/>
      <c r="AA822" s="10" t="n"/>
      <c r="AB822" s="10" t="n"/>
      <c r="AC822" s="10" t="n"/>
      <c r="AD822" s="10" t="n"/>
      <c r="AE822" s="10" t="n"/>
      <c r="AF822" s="10" t="n"/>
      <c r="AG822" s="10" t="n"/>
      <c r="AH822" s="10" t="n"/>
      <c r="AI822" s="10" t="n"/>
    </row>
    <row r="823" ht="15.75" customHeight="1" s="120">
      <c r="A823" s="10" t="n"/>
      <c r="B823" s="10" t="n"/>
      <c r="C823" s="10" t="n"/>
      <c r="D823" s="10" t="n"/>
      <c r="E823" s="10" t="n"/>
      <c r="F823" s="10" t="n"/>
      <c r="G823" s="10" t="n"/>
      <c r="H823" s="10" t="n"/>
      <c r="I823" s="10" t="n"/>
      <c r="J823" s="10" t="n"/>
      <c r="K823" s="10" t="n"/>
      <c r="L823" s="10" t="n"/>
      <c r="M823" s="10" t="n"/>
      <c r="N823" s="10" t="n"/>
      <c r="O823" s="10" t="n"/>
      <c r="P823" s="10" t="n"/>
      <c r="Q823" s="10" t="n"/>
      <c r="R823" s="10" t="n"/>
      <c r="S823" s="10" t="n"/>
      <c r="T823" s="10" t="n"/>
      <c r="U823" s="10" t="n"/>
      <c r="V823" s="10" t="n"/>
      <c r="W823" s="10" t="n"/>
      <c r="X823" s="10" t="n"/>
      <c r="Y823" s="10" t="n"/>
      <c r="Z823" s="10" t="n"/>
      <c r="AA823" s="10" t="n"/>
      <c r="AB823" s="10" t="n"/>
      <c r="AC823" s="10" t="n"/>
      <c r="AD823" s="10" t="n"/>
      <c r="AE823" s="10" t="n"/>
      <c r="AF823" s="10" t="n"/>
      <c r="AG823" s="10" t="n"/>
      <c r="AH823" s="10" t="n"/>
      <c r="AI823" s="10" t="n"/>
    </row>
    <row r="824" ht="15.75" customHeight="1" s="120">
      <c r="A824" s="10" t="n"/>
      <c r="B824" s="10" t="n"/>
      <c r="C824" s="10" t="n"/>
      <c r="D824" s="10" t="n"/>
      <c r="E824" s="10" t="n"/>
      <c r="F824" s="10" t="n"/>
      <c r="G824" s="10" t="n"/>
      <c r="H824" s="10" t="n"/>
      <c r="I824" s="10" t="n"/>
      <c r="J824" s="10" t="n"/>
      <c r="K824" s="10" t="n"/>
      <c r="L824" s="10" t="n"/>
      <c r="M824" s="10" t="n"/>
      <c r="N824" s="10" t="n"/>
      <c r="O824" s="10" t="n"/>
      <c r="P824" s="10" t="n"/>
      <c r="Q824" s="10" t="n"/>
      <c r="R824" s="10" t="n"/>
      <c r="S824" s="10" t="n"/>
      <c r="T824" s="10" t="n"/>
      <c r="U824" s="10" t="n"/>
      <c r="V824" s="10" t="n"/>
      <c r="W824" s="10" t="n"/>
      <c r="X824" s="10" t="n"/>
      <c r="Y824" s="10" t="n"/>
      <c r="Z824" s="10" t="n"/>
      <c r="AA824" s="10" t="n"/>
      <c r="AB824" s="10" t="n"/>
      <c r="AC824" s="10" t="n"/>
      <c r="AD824" s="10" t="n"/>
      <c r="AE824" s="10" t="n"/>
      <c r="AF824" s="10" t="n"/>
      <c r="AG824" s="10" t="n"/>
      <c r="AH824" s="10" t="n"/>
      <c r="AI824" s="10" t="n"/>
    </row>
    <row r="825" ht="15.75" customHeight="1" s="120">
      <c r="A825" s="10" t="n"/>
      <c r="B825" s="10" t="n"/>
      <c r="C825" s="10" t="n"/>
      <c r="D825" s="10" t="n"/>
      <c r="E825" s="10" t="n"/>
      <c r="F825" s="10" t="n"/>
      <c r="G825" s="10" t="n"/>
      <c r="H825" s="10" t="n"/>
      <c r="I825" s="10" t="n"/>
      <c r="J825" s="10" t="n"/>
      <c r="K825" s="10" t="n"/>
      <c r="L825" s="10" t="n"/>
      <c r="M825" s="10" t="n"/>
      <c r="N825" s="10" t="n"/>
      <c r="O825" s="10" t="n"/>
      <c r="P825" s="10" t="n"/>
      <c r="Q825" s="10" t="n"/>
      <c r="R825" s="10" t="n"/>
      <c r="S825" s="10" t="n"/>
      <c r="T825" s="10" t="n"/>
      <c r="U825" s="10" t="n"/>
      <c r="V825" s="10" t="n"/>
      <c r="W825" s="10" t="n"/>
      <c r="X825" s="10" t="n"/>
      <c r="Y825" s="10" t="n"/>
      <c r="Z825" s="10" t="n"/>
      <c r="AA825" s="10" t="n"/>
      <c r="AB825" s="10" t="n"/>
      <c r="AC825" s="10" t="n"/>
      <c r="AD825" s="10" t="n"/>
      <c r="AE825" s="10" t="n"/>
      <c r="AF825" s="10" t="n"/>
      <c r="AG825" s="10" t="n"/>
      <c r="AH825" s="10" t="n"/>
      <c r="AI825" s="10" t="n"/>
    </row>
    <row r="826" ht="15.75" customHeight="1" s="120">
      <c r="A826" s="10" t="n"/>
      <c r="B826" s="10" t="n"/>
      <c r="C826" s="10" t="n"/>
      <c r="D826" s="10" t="n"/>
      <c r="E826" s="10" t="n"/>
      <c r="F826" s="10" t="n"/>
      <c r="G826" s="10" t="n"/>
      <c r="H826" s="10" t="n"/>
      <c r="I826" s="10" t="n"/>
      <c r="J826" s="10" t="n"/>
      <c r="K826" s="10" t="n"/>
      <c r="L826" s="10" t="n"/>
      <c r="M826" s="10" t="n"/>
      <c r="N826" s="10" t="n"/>
      <c r="O826" s="10" t="n"/>
      <c r="P826" s="10" t="n"/>
      <c r="Q826" s="10" t="n"/>
      <c r="R826" s="10" t="n"/>
      <c r="S826" s="10" t="n"/>
      <c r="T826" s="10" t="n"/>
      <c r="U826" s="10" t="n"/>
      <c r="V826" s="10" t="n"/>
      <c r="W826" s="10" t="n"/>
      <c r="X826" s="10" t="n"/>
      <c r="Y826" s="10" t="n"/>
      <c r="Z826" s="10" t="n"/>
      <c r="AA826" s="10" t="n"/>
      <c r="AB826" s="10" t="n"/>
      <c r="AC826" s="10" t="n"/>
      <c r="AD826" s="10" t="n"/>
      <c r="AE826" s="10" t="n"/>
      <c r="AF826" s="10" t="n"/>
      <c r="AG826" s="10" t="n"/>
      <c r="AH826" s="10" t="n"/>
      <c r="AI826" s="10" t="n"/>
    </row>
    <row r="827" ht="15.75" customHeight="1" s="120">
      <c r="A827" s="10" t="n"/>
      <c r="B827" s="10" t="n"/>
      <c r="C827" s="10" t="n"/>
      <c r="D827" s="10" t="n"/>
      <c r="E827" s="10" t="n"/>
      <c r="F827" s="10" t="n"/>
      <c r="G827" s="10" t="n"/>
      <c r="H827" s="10" t="n"/>
      <c r="I827" s="10" t="n"/>
      <c r="J827" s="10" t="n"/>
      <c r="K827" s="10" t="n"/>
      <c r="L827" s="10" t="n"/>
      <c r="M827" s="10" t="n"/>
      <c r="N827" s="10" t="n"/>
      <c r="O827" s="10" t="n"/>
      <c r="P827" s="10" t="n"/>
      <c r="Q827" s="10" t="n"/>
      <c r="R827" s="10" t="n"/>
      <c r="S827" s="10" t="n"/>
      <c r="T827" s="10" t="n"/>
      <c r="U827" s="10" t="n"/>
      <c r="V827" s="10" t="n"/>
      <c r="W827" s="10" t="n"/>
      <c r="X827" s="10" t="n"/>
      <c r="Y827" s="10" t="n"/>
      <c r="Z827" s="10" t="n"/>
      <c r="AA827" s="10" t="n"/>
      <c r="AB827" s="10" t="n"/>
      <c r="AC827" s="10" t="n"/>
      <c r="AD827" s="10" t="n"/>
      <c r="AE827" s="10" t="n"/>
      <c r="AF827" s="10" t="n"/>
      <c r="AG827" s="10" t="n"/>
      <c r="AH827" s="10" t="n"/>
      <c r="AI827" s="10" t="n"/>
    </row>
    <row r="828" ht="15.75" customHeight="1" s="120">
      <c r="A828" s="10" t="n"/>
      <c r="B828" s="10" t="n"/>
      <c r="C828" s="10" t="n"/>
      <c r="D828" s="10" t="n"/>
      <c r="E828" s="10" t="n"/>
      <c r="F828" s="10" t="n"/>
      <c r="G828" s="10" t="n"/>
      <c r="H828" s="10" t="n"/>
      <c r="I828" s="10" t="n"/>
      <c r="J828" s="10" t="n"/>
      <c r="K828" s="10" t="n"/>
      <c r="L828" s="10" t="n"/>
      <c r="M828" s="10" t="n"/>
      <c r="N828" s="10" t="n"/>
      <c r="O828" s="10" t="n"/>
      <c r="P828" s="10" t="n"/>
      <c r="Q828" s="10" t="n"/>
      <c r="R828" s="10" t="n"/>
      <c r="S828" s="10" t="n"/>
      <c r="T828" s="10" t="n"/>
      <c r="U828" s="10" t="n"/>
      <c r="V828" s="10" t="n"/>
      <c r="W828" s="10" t="n"/>
      <c r="X828" s="10" t="n"/>
      <c r="Y828" s="10" t="n"/>
      <c r="Z828" s="10" t="n"/>
      <c r="AA828" s="10" t="n"/>
      <c r="AB828" s="10" t="n"/>
      <c r="AC828" s="10" t="n"/>
      <c r="AD828" s="10" t="n"/>
      <c r="AE828" s="10" t="n"/>
      <c r="AF828" s="10" t="n"/>
      <c r="AG828" s="10" t="n"/>
      <c r="AH828" s="10" t="n"/>
      <c r="AI828" s="10" t="n"/>
    </row>
    <row r="829" ht="15.75" customHeight="1" s="120">
      <c r="A829" s="10" t="n"/>
      <c r="B829" s="10" t="n"/>
      <c r="C829" s="10" t="n"/>
      <c r="D829" s="10" t="n"/>
      <c r="E829" s="10" t="n"/>
      <c r="F829" s="10" t="n"/>
      <c r="G829" s="10" t="n"/>
      <c r="H829" s="10" t="n"/>
      <c r="I829" s="10" t="n"/>
      <c r="J829" s="10" t="n"/>
      <c r="K829" s="10" t="n"/>
      <c r="L829" s="10" t="n"/>
      <c r="M829" s="10" t="n"/>
      <c r="N829" s="10" t="n"/>
      <c r="O829" s="10" t="n"/>
      <c r="P829" s="10" t="n"/>
      <c r="Q829" s="10" t="n"/>
      <c r="R829" s="10" t="n"/>
      <c r="S829" s="10" t="n"/>
      <c r="T829" s="10" t="n"/>
      <c r="U829" s="10" t="n"/>
      <c r="V829" s="10" t="n"/>
      <c r="W829" s="10" t="n"/>
      <c r="X829" s="10" t="n"/>
      <c r="Y829" s="10" t="n"/>
      <c r="Z829" s="10" t="n"/>
      <c r="AA829" s="10" t="n"/>
      <c r="AB829" s="10" t="n"/>
      <c r="AC829" s="10" t="n"/>
      <c r="AD829" s="10" t="n"/>
      <c r="AE829" s="10" t="n"/>
      <c r="AF829" s="10" t="n"/>
      <c r="AG829" s="10" t="n"/>
      <c r="AH829" s="10" t="n"/>
      <c r="AI829" s="10" t="n"/>
    </row>
    <row r="830" ht="15.75" customHeight="1" s="120">
      <c r="A830" s="10" t="n"/>
      <c r="B830" s="10" t="n"/>
      <c r="C830" s="10" t="n"/>
      <c r="D830" s="10" t="n"/>
      <c r="E830" s="10" t="n"/>
      <c r="F830" s="10" t="n"/>
      <c r="G830" s="10" t="n"/>
      <c r="H830" s="10" t="n"/>
      <c r="I830" s="10" t="n"/>
      <c r="J830" s="10" t="n"/>
      <c r="K830" s="10" t="n"/>
      <c r="L830" s="10" t="n"/>
      <c r="M830" s="10" t="n"/>
      <c r="N830" s="10" t="n"/>
      <c r="O830" s="10" t="n"/>
      <c r="P830" s="10" t="n"/>
      <c r="Q830" s="10" t="n"/>
      <c r="R830" s="10" t="n"/>
      <c r="S830" s="10" t="n"/>
      <c r="T830" s="10" t="n"/>
      <c r="U830" s="10" t="n"/>
      <c r="V830" s="10" t="n"/>
      <c r="W830" s="10" t="n"/>
      <c r="X830" s="10" t="n"/>
      <c r="Y830" s="10" t="n"/>
      <c r="Z830" s="10" t="n"/>
      <c r="AA830" s="10" t="n"/>
      <c r="AB830" s="10" t="n"/>
      <c r="AC830" s="10" t="n"/>
      <c r="AD830" s="10" t="n"/>
      <c r="AE830" s="10" t="n"/>
      <c r="AF830" s="10" t="n"/>
      <c r="AG830" s="10" t="n"/>
      <c r="AH830" s="10" t="n"/>
      <c r="AI830" s="10" t="n"/>
    </row>
    <row r="831" ht="15.75" customHeight="1" s="120">
      <c r="A831" s="10" t="n"/>
      <c r="B831" s="10" t="n"/>
      <c r="C831" s="10" t="n"/>
      <c r="D831" s="10" t="n"/>
      <c r="E831" s="10" t="n"/>
      <c r="F831" s="10" t="n"/>
      <c r="G831" s="10" t="n"/>
      <c r="H831" s="10" t="n"/>
      <c r="I831" s="10" t="n"/>
      <c r="J831" s="10" t="n"/>
      <c r="K831" s="10" t="n"/>
      <c r="L831" s="10" t="n"/>
      <c r="M831" s="10" t="n"/>
      <c r="N831" s="10" t="n"/>
      <c r="O831" s="10" t="n"/>
      <c r="P831" s="10" t="n"/>
      <c r="Q831" s="10" t="n"/>
      <c r="R831" s="10" t="n"/>
      <c r="S831" s="10" t="n"/>
      <c r="T831" s="10" t="n"/>
      <c r="U831" s="10" t="n"/>
      <c r="V831" s="10" t="n"/>
      <c r="W831" s="10" t="n"/>
      <c r="X831" s="10" t="n"/>
      <c r="Y831" s="10" t="n"/>
      <c r="Z831" s="10" t="n"/>
      <c r="AA831" s="10" t="n"/>
      <c r="AB831" s="10" t="n"/>
      <c r="AC831" s="10" t="n"/>
      <c r="AD831" s="10" t="n"/>
      <c r="AE831" s="10" t="n"/>
      <c r="AF831" s="10" t="n"/>
      <c r="AG831" s="10" t="n"/>
      <c r="AH831" s="10" t="n"/>
      <c r="AI831" s="10" t="n"/>
    </row>
    <row r="832" ht="15.75" customHeight="1" s="120">
      <c r="A832" s="10" t="n"/>
      <c r="B832" s="10" t="n"/>
      <c r="C832" s="10" t="n"/>
      <c r="D832" s="10" t="n"/>
      <c r="E832" s="10" t="n"/>
      <c r="F832" s="10" t="n"/>
      <c r="G832" s="10" t="n"/>
      <c r="H832" s="10" t="n"/>
      <c r="I832" s="10" t="n"/>
      <c r="J832" s="10" t="n"/>
      <c r="K832" s="10" t="n"/>
      <c r="L832" s="10" t="n"/>
      <c r="M832" s="10" t="n"/>
      <c r="N832" s="10" t="n"/>
      <c r="O832" s="10" t="n"/>
      <c r="P832" s="10" t="n"/>
      <c r="Q832" s="10" t="n"/>
      <c r="R832" s="10" t="n"/>
      <c r="S832" s="10" t="n"/>
      <c r="T832" s="10" t="n"/>
      <c r="U832" s="10" t="n"/>
      <c r="V832" s="10" t="n"/>
      <c r="W832" s="10" t="n"/>
      <c r="X832" s="10" t="n"/>
      <c r="Y832" s="10" t="n"/>
      <c r="Z832" s="10" t="n"/>
      <c r="AA832" s="10" t="n"/>
      <c r="AB832" s="10" t="n"/>
      <c r="AC832" s="10" t="n"/>
      <c r="AD832" s="10" t="n"/>
      <c r="AE832" s="10" t="n"/>
      <c r="AF832" s="10" t="n"/>
      <c r="AG832" s="10" t="n"/>
      <c r="AH832" s="10" t="n"/>
      <c r="AI832" s="10" t="n"/>
    </row>
    <row r="833" ht="15.75" customHeight="1" s="120">
      <c r="A833" s="10" t="n"/>
      <c r="B833" s="10" t="n"/>
      <c r="C833" s="10" t="n"/>
      <c r="D833" s="10" t="n"/>
      <c r="E833" s="10" t="n"/>
      <c r="F833" s="10" t="n"/>
      <c r="G833" s="10" t="n"/>
      <c r="H833" s="10" t="n"/>
      <c r="I833" s="10" t="n"/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0" t="n"/>
      <c r="X833" s="10" t="n"/>
      <c r="Y833" s="10" t="n"/>
      <c r="Z833" s="10" t="n"/>
      <c r="AA833" s="10" t="n"/>
      <c r="AB833" s="10" t="n"/>
      <c r="AC833" s="10" t="n"/>
      <c r="AD833" s="10" t="n"/>
      <c r="AE833" s="10" t="n"/>
      <c r="AF833" s="10" t="n"/>
      <c r="AG833" s="10" t="n"/>
      <c r="AH833" s="10" t="n"/>
      <c r="AI833" s="10" t="n"/>
    </row>
    <row r="834" ht="15.75" customHeight="1" s="120">
      <c r="A834" s="10" t="n"/>
      <c r="B834" s="10" t="n"/>
      <c r="C834" s="10" t="n"/>
      <c r="D834" s="10" t="n"/>
      <c r="E834" s="10" t="n"/>
      <c r="F834" s="10" t="n"/>
      <c r="G834" s="10" t="n"/>
      <c r="H834" s="10" t="n"/>
      <c r="I834" s="10" t="n"/>
      <c r="J834" s="10" t="n"/>
      <c r="K834" s="10" t="n"/>
      <c r="L834" s="10" t="n"/>
      <c r="M834" s="10" t="n"/>
      <c r="N834" s="10" t="n"/>
      <c r="O834" s="10" t="n"/>
      <c r="P834" s="10" t="n"/>
      <c r="Q834" s="10" t="n"/>
      <c r="R834" s="10" t="n"/>
      <c r="S834" s="10" t="n"/>
      <c r="T834" s="10" t="n"/>
      <c r="U834" s="10" t="n"/>
      <c r="V834" s="10" t="n"/>
      <c r="W834" s="10" t="n"/>
      <c r="X834" s="10" t="n"/>
      <c r="Y834" s="10" t="n"/>
      <c r="Z834" s="10" t="n"/>
      <c r="AA834" s="10" t="n"/>
      <c r="AB834" s="10" t="n"/>
      <c r="AC834" s="10" t="n"/>
      <c r="AD834" s="10" t="n"/>
      <c r="AE834" s="10" t="n"/>
      <c r="AF834" s="10" t="n"/>
      <c r="AG834" s="10" t="n"/>
      <c r="AH834" s="10" t="n"/>
      <c r="AI834" s="10" t="n"/>
    </row>
    <row r="835" ht="15.75" customHeight="1" s="120">
      <c r="A835" s="10" t="n"/>
      <c r="B835" s="10" t="n"/>
      <c r="C835" s="10" t="n"/>
      <c r="D835" s="10" t="n"/>
      <c r="E835" s="10" t="n"/>
      <c r="F835" s="10" t="n"/>
      <c r="G835" s="10" t="n"/>
      <c r="H835" s="10" t="n"/>
      <c r="I835" s="10" t="n"/>
      <c r="J835" s="10" t="n"/>
      <c r="K835" s="10" t="n"/>
      <c r="L835" s="10" t="n"/>
      <c r="M835" s="10" t="n"/>
      <c r="N835" s="10" t="n"/>
      <c r="O835" s="10" t="n"/>
      <c r="P835" s="10" t="n"/>
      <c r="Q835" s="10" t="n"/>
      <c r="R835" s="10" t="n"/>
      <c r="S835" s="10" t="n"/>
      <c r="T835" s="10" t="n"/>
      <c r="U835" s="10" t="n"/>
      <c r="V835" s="10" t="n"/>
      <c r="W835" s="10" t="n"/>
      <c r="X835" s="10" t="n"/>
      <c r="Y835" s="10" t="n"/>
      <c r="Z835" s="10" t="n"/>
      <c r="AA835" s="10" t="n"/>
      <c r="AB835" s="10" t="n"/>
      <c r="AC835" s="10" t="n"/>
      <c r="AD835" s="10" t="n"/>
      <c r="AE835" s="10" t="n"/>
      <c r="AF835" s="10" t="n"/>
      <c r="AG835" s="10" t="n"/>
      <c r="AH835" s="10" t="n"/>
      <c r="AI835" s="10" t="n"/>
    </row>
    <row r="836" ht="15.75" customHeight="1" s="120">
      <c r="A836" s="10" t="n"/>
      <c r="B836" s="10" t="n"/>
      <c r="C836" s="10" t="n"/>
      <c r="D836" s="10" t="n"/>
      <c r="E836" s="10" t="n"/>
      <c r="F836" s="10" t="n"/>
      <c r="G836" s="10" t="n"/>
      <c r="H836" s="10" t="n"/>
      <c r="I836" s="10" t="n"/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0" t="n"/>
      <c r="X836" s="10" t="n"/>
      <c r="Y836" s="10" t="n"/>
      <c r="Z836" s="10" t="n"/>
      <c r="AA836" s="10" t="n"/>
      <c r="AB836" s="10" t="n"/>
      <c r="AC836" s="10" t="n"/>
      <c r="AD836" s="10" t="n"/>
      <c r="AE836" s="10" t="n"/>
      <c r="AF836" s="10" t="n"/>
      <c r="AG836" s="10" t="n"/>
      <c r="AH836" s="10" t="n"/>
      <c r="AI836" s="10" t="n"/>
    </row>
    <row r="837" ht="15.75" customHeight="1" s="120">
      <c r="A837" s="10" t="n"/>
      <c r="B837" s="10" t="n"/>
      <c r="C837" s="10" t="n"/>
      <c r="D837" s="10" t="n"/>
      <c r="E837" s="10" t="n"/>
      <c r="F837" s="10" t="n"/>
      <c r="G837" s="10" t="n"/>
      <c r="H837" s="10" t="n"/>
      <c r="I837" s="10" t="n"/>
      <c r="J837" s="10" t="n"/>
      <c r="K837" s="10" t="n"/>
      <c r="L837" s="10" t="n"/>
      <c r="M837" s="10" t="n"/>
      <c r="N837" s="10" t="n"/>
      <c r="O837" s="10" t="n"/>
      <c r="P837" s="10" t="n"/>
      <c r="Q837" s="10" t="n"/>
      <c r="R837" s="10" t="n"/>
      <c r="S837" s="10" t="n"/>
      <c r="T837" s="10" t="n"/>
      <c r="U837" s="10" t="n"/>
      <c r="V837" s="10" t="n"/>
      <c r="W837" s="10" t="n"/>
      <c r="X837" s="10" t="n"/>
      <c r="Y837" s="10" t="n"/>
      <c r="Z837" s="10" t="n"/>
      <c r="AA837" s="10" t="n"/>
      <c r="AB837" s="10" t="n"/>
      <c r="AC837" s="10" t="n"/>
      <c r="AD837" s="10" t="n"/>
      <c r="AE837" s="10" t="n"/>
      <c r="AF837" s="10" t="n"/>
      <c r="AG837" s="10" t="n"/>
      <c r="AH837" s="10" t="n"/>
      <c r="AI837" s="10" t="n"/>
    </row>
    <row r="838" ht="15.75" customHeight="1" s="120">
      <c r="A838" s="10" t="n"/>
      <c r="B838" s="10" t="n"/>
      <c r="C838" s="10" t="n"/>
      <c r="D838" s="10" t="n"/>
      <c r="E838" s="10" t="n"/>
      <c r="F838" s="10" t="n"/>
      <c r="G838" s="10" t="n"/>
      <c r="H838" s="10" t="n"/>
      <c r="I838" s="10" t="n"/>
      <c r="J838" s="10" t="n"/>
      <c r="K838" s="10" t="n"/>
      <c r="L838" s="10" t="n"/>
      <c r="M838" s="10" t="n"/>
      <c r="N838" s="10" t="n"/>
      <c r="O838" s="10" t="n"/>
      <c r="P838" s="10" t="n"/>
      <c r="Q838" s="10" t="n"/>
      <c r="R838" s="10" t="n"/>
      <c r="S838" s="10" t="n"/>
      <c r="T838" s="10" t="n"/>
      <c r="U838" s="10" t="n"/>
      <c r="V838" s="10" t="n"/>
      <c r="W838" s="10" t="n"/>
      <c r="X838" s="10" t="n"/>
      <c r="Y838" s="10" t="n"/>
      <c r="Z838" s="10" t="n"/>
      <c r="AA838" s="10" t="n"/>
      <c r="AB838" s="10" t="n"/>
      <c r="AC838" s="10" t="n"/>
      <c r="AD838" s="10" t="n"/>
      <c r="AE838" s="10" t="n"/>
      <c r="AF838" s="10" t="n"/>
      <c r="AG838" s="10" t="n"/>
      <c r="AH838" s="10" t="n"/>
      <c r="AI838" s="10" t="n"/>
    </row>
    <row r="839" ht="15.75" customHeight="1" s="120">
      <c r="A839" s="10" t="n"/>
      <c r="B839" s="10" t="n"/>
      <c r="C839" s="10" t="n"/>
      <c r="D839" s="10" t="n"/>
      <c r="E839" s="10" t="n"/>
      <c r="F839" s="10" t="n"/>
      <c r="G839" s="10" t="n"/>
      <c r="H839" s="10" t="n"/>
      <c r="I839" s="10" t="n"/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0" t="n"/>
      <c r="X839" s="10" t="n"/>
      <c r="Y839" s="10" t="n"/>
      <c r="Z839" s="10" t="n"/>
      <c r="AA839" s="10" t="n"/>
      <c r="AB839" s="10" t="n"/>
      <c r="AC839" s="10" t="n"/>
      <c r="AD839" s="10" t="n"/>
      <c r="AE839" s="10" t="n"/>
      <c r="AF839" s="10" t="n"/>
      <c r="AG839" s="10" t="n"/>
      <c r="AH839" s="10" t="n"/>
      <c r="AI839" s="10" t="n"/>
    </row>
    <row r="840" ht="15.75" customHeight="1" s="120">
      <c r="A840" s="10" t="n"/>
      <c r="B840" s="10" t="n"/>
      <c r="C840" s="10" t="n"/>
      <c r="D840" s="10" t="n"/>
      <c r="E840" s="10" t="n"/>
      <c r="F840" s="10" t="n"/>
      <c r="G840" s="10" t="n"/>
      <c r="H840" s="10" t="n"/>
      <c r="I840" s="10" t="n"/>
      <c r="J840" s="10" t="n"/>
      <c r="K840" s="10" t="n"/>
      <c r="L840" s="10" t="n"/>
      <c r="M840" s="10" t="n"/>
      <c r="N840" s="10" t="n"/>
      <c r="O840" s="10" t="n"/>
      <c r="P840" s="10" t="n"/>
      <c r="Q840" s="10" t="n"/>
      <c r="R840" s="10" t="n"/>
      <c r="S840" s="10" t="n"/>
      <c r="T840" s="10" t="n"/>
      <c r="U840" s="10" t="n"/>
      <c r="V840" s="10" t="n"/>
      <c r="W840" s="10" t="n"/>
      <c r="X840" s="10" t="n"/>
      <c r="Y840" s="10" t="n"/>
      <c r="Z840" s="10" t="n"/>
      <c r="AA840" s="10" t="n"/>
      <c r="AB840" s="10" t="n"/>
      <c r="AC840" s="10" t="n"/>
      <c r="AD840" s="10" t="n"/>
      <c r="AE840" s="10" t="n"/>
      <c r="AF840" s="10" t="n"/>
      <c r="AG840" s="10" t="n"/>
      <c r="AH840" s="10" t="n"/>
      <c r="AI840" s="10" t="n"/>
    </row>
    <row r="841" ht="15.75" customHeight="1" s="120">
      <c r="A841" s="10" t="n"/>
      <c r="B841" s="10" t="n"/>
      <c r="C841" s="10" t="n"/>
      <c r="D841" s="10" t="n"/>
      <c r="E841" s="10" t="n"/>
      <c r="F841" s="10" t="n"/>
      <c r="G841" s="10" t="n"/>
      <c r="H841" s="10" t="n"/>
      <c r="I841" s="10" t="n"/>
      <c r="J841" s="10" t="n"/>
      <c r="K841" s="10" t="n"/>
      <c r="L841" s="10" t="n"/>
      <c r="M841" s="10" t="n"/>
      <c r="N841" s="10" t="n"/>
      <c r="O841" s="10" t="n"/>
      <c r="P841" s="10" t="n"/>
      <c r="Q841" s="10" t="n"/>
      <c r="R841" s="10" t="n"/>
      <c r="S841" s="10" t="n"/>
      <c r="T841" s="10" t="n"/>
      <c r="U841" s="10" t="n"/>
      <c r="V841" s="10" t="n"/>
      <c r="W841" s="10" t="n"/>
      <c r="X841" s="10" t="n"/>
      <c r="Y841" s="10" t="n"/>
      <c r="Z841" s="10" t="n"/>
      <c r="AA841" s="10" t="n"/>
      <c r="AB841" s="10" t="n"/>
      <c r="AC841" s="10" t="n"/>
      <c r="AD841" s="10" t="n"/>
      <c r="AE841" s="10" t="n"/>
      <c r="AF841" s="10" t="n"/>
      <c r="AG841" s="10" t="n"/>
      <c r="AH841" s="10" t="n"/>
      <c r="AI841" s="10" t="n"/>
    </row>
    <row r="842" ht="15.75" customHeight="1" s="120">
      <c r="A842" s="10" t="n"/>
      <c r="B842" s="10" t="n"/>
      <c r="C842" s="10" t="n"/>
      <c r="D842" s="10" t="n"/>
      <c r="E842" s="10" t="n"/>
      <c r="F842" s="10" t="n"/>
      <c r="G842" s="10" t="n"/>
      <c r="H842" s="10" t="n"/>
      <c r="I842" s="10" t="n"/>
      <c r="J842" s="10" t="n"/>
      <c r="K842" s="10" t="n"/>
      <c r="L842" s="10" t="n"/>
      <c r="M842" s="10" t="n"/>
      <c r="N842" s="10" t="n"/>
      <c r="O842" s="10" t="n"/>
      <c r="P842" s="10" t="n"/>
      <c r="Q842" s="10" t="n"/>
      <c r="R842" s="10" t="n"/>
      <c r="S842" s="10" t="n"/>
      <c r="T842" s="10" t="n"/>
      <c r="U842" s="10" t="n"/>
      <c r="V842" s="10" t="n"/>
      <c r="W842" s="10" t="n"/>
      <c r="X842" s="10" t="n"/>
      <c r="Y842" s="10" t="n"/>
      <c r="Z842" s="10" t="n"/>
      <c r="AA842" s="10" t="n"/>
      <c r="AB842" s="10" t="n"/>
      <c r="AC842" s="10" t="n"/>
      <c r="AD842" s="10" t="n"/>
      <c r="AE842" s="10" t="n"/>
      <c r="AF842" s="10" t="n"/>
      <c r="AG842" s="10" t="n"/>
      <c r="AH842" s="10" t="n"/>
      <c r="AI842" s="10" t="n"/>
    </row>
    <row r="843" ht="15.75" customHeight="1" s="120">
      <c r="A843" s="10" t="n"/>
      <c r="B843" s="10" t="n"/>
      <c r="C843" s="10" t="n"/>
      <c r="D843" s="10" t="n"/>
      <c r="E843" s="10" t="n"/>
      <c r="F843" s="10" t="n"/>
      <c r="G843" s="10" t="n"/>
      <c r="H843" s="10" t="n"/>
      <c r="I843" s="10" t="n"/>
      <c r="J843" s="10" t="n"/>
      <c r="K843" s="10" t="n"/>
      <c r="L843" s="10" t="n"/>
      <c r="M843" s="10" t="n"/>
      <c r="N843" s="10" t="n"/>
      <c r="O843" s="10" t="n"/>
      <c r="P843" s="10" t="n"/>
      <c r="Q843" s="10" t="n"/>
      <c r="R843" s="10" t="n"/>
      <c r="S843" s="10" t="n"/>
      <c r="T843" s="10" t="n"/>
      <c r="U843" s="10" t="n"/>
      <c r="V843" s="10" t="n"/>
      <c r="W843" s="10" t="n"/>
      <c r="X843" s="10" t="n"/>
      <c r="Y843" s="10" t="n"/>
      <c r="Z843" s="10" t="n"/>
      <c r="AA843" s="10" t="n"/>
      <c r="AB843" s="10" t="n"/>
      <c r="AC843" s="10" t="n"/>
      <c r="AD843" s="10" t="n"/>
      <c r="AE843" s="10" t="n"/>
      <c r="AF843" s="10" t="n"/>
      <c r="AG843" s="10" t="n"/>
      <c r="AH843" s="10" t="n"/>
      <c r="AI843" s="10" t="n"/>
    </row>
    <row r="844" ht="15.75" customHeight="1" s="120">
      <c r="A844" s="10" t="n"/>
      <c r="B844" s="10" t="n"/>
      <c r="C844" s="10" t="n"/>
      <c r="D844" s="10" t="n"/>
      <c r="E844" s="10" t="n"/>
      <c r="F844" s="10" t="n"/>
      <c r="G844" s="10" t="n"/>
      <c r="H844" s="10" t="n"/>
      <c r="I844" s="10" t="n"/>
      <c r="J844" s="10" t="n"/>
      <c r="K844" s="10" t="n"/>
      <c r="L844" s="10" t="n"/>
      <c r="M844" s="10" t="n"/>
      <c r="N844" s="10" t="n"/>
      <c r="O844" s="10" t="n"/>
      <c r="P844" s="10" t="n"/>
      <c r="Q844" s="10" t="n"/>
      <c r="R844" s="10" t="n"/>
      <c r="S844" s="10" t="n"/>
      <c r="T844" s="10" t="n"/>
      <c r="U844" s="10" t="n"/>
      <c r="V844" s="10" t="n"/>
      <c r="W844" s="10" t="n"/>
      <c r="X844" s="10" t="n"/>
      <c r="Y844" s="10" t="n"/>
      <c r="Z844" s="10" t="n"/>
      <c r="AA844" s="10" t="n"/>
      <c r="AB844" s="10" t="n"/>
      <c r="AC844" s="10" t="n"/>
      <c r="AD844" s="10" t="n"/>
      <c r="AE844" s="10" t="n"/>
      <c r="AF844" s="10" t="n"/>
      <c r="AG844" s="10" t="n"/>
      <c r="AH844" s="10" t="n"/>
      <c r="AI844" s="10" t="n"/>
    </row>
    <row r="845" ht="15.75" customHeight="1" s="120">
      <c r="A845" s="10" t="n"/>
      <c r="B845" s="10" t="n"/>
      <c r="C845" s="10" t="n"/>
      <c r="D845" s="10" t="n"/>
      <c r="E845" s="10" t="n"/>
      <c r="F845" s="10" t="n"/>
      <c r="G845" s="10" t="n"/>
      <c r="H845" s="10" t="n"/>
      <c r="I845" s="10" t="n"/>
      <c r="J845" s="10" t="n"/>
      <c r="K845" s="10" t="n"/>
      <c r="L845" s="10" t="n"/>
      <c r="M845" s="10" t="n"/>
      <c r="N845" s="10" t="n"/>
      <c r="O845" s="10" t="n"/>
      <c r="P845" s="10" t="n"/>
      <c r="Q845" s="10" t="n"/>
      <c r="R845" s="10" t="n"/>
      <c r="S845" s="10" t="n"/>
      <c r="T845" s="10" t="n"/>
      <c r="U845" s="10" t="n"/>
      <c r="V845" s="10" t="n"/>
      <c r="W845" s="10" t="n"/>
      <c r="X845" s="10" t="n"/>
      <c r="Y845" s="10" t="n"/>
      <c r="Z845" s="10" t="n"/>
      <c r="AA845" s="10" t="n"/>
      <c r="AB845" s="10" t="n"/>
      <c r="AC845" s="10" t="n"/>
      <c r="AD845" s="10" t="n"/>
      <c r="AE845" s="10" t="n"/>
      <c r="AF845" s="10" t="n"/>
      <c r="AG845" s="10" t="n"/>
      <c r="AH845" s="10" t="n"/>
      <c r="AI845" s="10" t="n"/>
    </row>
    <row r="846" ht="15.75" customHeight="1" s="120">
      <c r="A846" s="10" t="n"/>
      <c r="B846" s="10" t="n"/>
      <c r="C846" s="10" t="n"/>
      <c r="D846" s="10" t="n"/>
      <c r="E846" s="10" t="n"/>
      <c r="F846" s="10" t="n"/>
      <c r="G846" s="10" t="n"/>
      <c r="H846" s="10" t="n"/>
      <c r="I846" s="10" t="n"/>
      <c r="J846" s="10" t="n"/>
      <c r="K846" s="10" t="n"/>
      <c r="L846" s="10" t="n"/>
      <c r="M846" s="10" t="n"/>
      <c r="N846" s="10" t="n"/>
      <c r="O846" s="10" t="n"/>
      <c r="P846" s="10" t="n"/>
      <c r="Q846" s="10" t="n"/>
      <c r="R846" s="10" t="n"/>
      <c r="S846" s="10" t="n"/>
      <c r="T846" s="10" t="n"/>
      <c r="U846" s="10" t="n"/>
      <c r="V846" s="10" t="n"/>
      <c r="W846" s="10" t="n"/>
      <c r="X846" s="10" t="n"/>
      <c r="Y846" s="10" t="n"/>
      <c r="Z846" s="10" t="n"/>
      <c r="AA846" s="10" t="n"/>
      <c r="AB846" s="10" t="n"/>
      <c r="AC846" s="10" t="n"/>
      <c r="AD846" s="10" t="n"/>
      <c r="AE846" s="10" t="n"/>
      <c r="AF846" s="10" t="n"/>
      <c r="AG846" s="10" t="n"/>
      <c r="AH846" s="10" t="n"/>
      <c r="AI846" s="10" t="n"/>
    </row>
    <row r="847" ht="15.75" customHeight="1" s="120">
      <c r="A847" s="10" t="n"/>
      <c r="B847" s="10" t="n"/>
      <c r="C847" s="10" t="n"/>
      <c r="D847" s="10" t="n"/>
      <c r="E847" s="10" t="n"/>
      <c r="F847" s="10" t="n"/>
      <c r="G847" s="10" t="n"/>
      <c r="H847" s="10" t="n"/>
      <c r="I847" s="10" t="n"/>
      <c r="J847" s="10" t="n"/>
      <c r="K847" s="10" t="n"/>
      <c r="L847" s="10" t="n"/>
      <c r="M847" s="10" t="n"/>
      <c r="N847" s="10" t="n"/>
      <c r="O847" s="10" t="n"/>
      <c r="P847" s="10" t="n"/>
      <c r="Q847" s="10" t="n"/>
      <c r="R847" s="10" t="n"/>
      <c r="S847" s="10" t="n"/>
      <c r="T847" s="10" t="n"/>
      <c r="U847" s="10" t="n"/>
      <c r="V847" s="10" t="n"/>
      <c r="W847" s="10" t="n"/>
      <c r="X847" s="10" t="n"/>
      <c r="Y847" s="10" t="n"/>
      <c r="Z847" s="10" t="n"/>
      <c r="AA847" s="10" t="n"/>
      <c r="AB847" s="10" t="n"/>
      <c r="AC847" s="10" t="n"/>
      <c r="AD847" s="10" t="n"/>
      <c r="AE847" s="10" t="n"/>
      <c r="AF847" s="10" t="n"/>
      <c r="AG847" s="10" t="n"/>
      <c r="AH847" s="10" t="n"/>
      <c r="AI847" s="10" t="n"/>
    </row>
    <row r="848" ht="15.75" customHeight="1" s="120">
      <c r="A848" s="10" t="n"/>
      <c r="B848" s="10" t="n"/>
      <c r="C848" s="10" t="n"/>
      <c r="D848" s="10" t="n"/>
      <c r="E848" s="10" t="n"/>
      <c r="F848" s="10" t="n"/>
      <c r="G848" s="10" t="n"/>
      <c r="H848" s="10" t="n"/>
      <c r="I848" s="10" t="n"/>
      <c r="J848" s="10" t="n"/>
      <c r="K848" s="10" t="n"/>
      <c r="L848" s="10" t="n"/>
      <c r="M848" s="10" t="n"/>
      <c r="N848" s="10" t="n"/>
      <c r="O848" s="10" t="n"/>
      <c r="P848" s="10" t="n"/>
      <c r="Q848" s="10" t="n"/>
      <c r="R848" s="10" t="n"/>
      <c r="S848" s="10" t="n"/>
      <c r="T848" s="10" t="n"/>
      <c r="U848" s="10" t="n"/>
      <c r="V848" s="10" t="n"/>
      <c r="W848" s="10" t="n"/>
      <c r="X848" s="10" t="n"/>
      <c r="Y848" s="10" t="n"/>
      <c r="Z848" s="10" t="n"/>
      <c r="AA848" s="10" t="n"/>
      <c r="AB848" s="10" t="n"/>
      <c r="AC848" s="10" t="n"/>
      <c r="AD848" s="10" t="n"/>
      <c r="AE848" s="10" t="n"/>
      <c r="AF848" s="10" t="n"/>
      <c r="AG848" s="10" t="n"/>
      <c r="AH848" s="10" t="n"/>
      <c r="AI848" s="10" t="n"/>
    </row>
    <row r="849" ht="15.75" customHeight="1" s="120">
      <c r="A849" s="10" t="n"/>
      <c r="B849" s="10" t="n"/>
      <c r="C849" s="10" t="n"/>
      <c r="D849" s="10" t="n"/>
      <c r="E849" s="10" t="n"/>
      <c r="F849" s="10" t="n"/>
      <c r="G849" s="10" t="n"/>
      <c r="H849" s="10" t="n"/>
      <c r="I849" s="10" t="n"/>
      <c r="J849" s="10" t="n"/>
      <c r="K849" s="10" t="n"/>
      <c r="L849" s="10" t="n"/>
      <c r="M849" s="10" t="n"/>
      <c r="N849" s="10" t="n"/>
      <c r="O849" s="10" t="n"/>
      <c r="P849" s="10" t="n"/>
      <c r="Q849" s="10" t="n"/>
      <c r="R849" s="10" t="n"/>
      <c r="S849" s="10" t="n"/>
      <c r="T849" s="10" t="n"/>
      <c r="U849" s="10" t="n"/>
      <c r="V849" s="10" t="n"/>
      <c r="W849" s="10" t="n"/>
      <c r="X849" s="10" t="n"/>
      <c r="Y849" s="10" t="n"/>
      <c r="Z849" s="10" t="n"/>
      <c r="AA849" s="10" t="n"/>
      <c r="AB849" s="10" t="n"/>
      <c r="AC849" s="10" t="n"/>
      <c r="AD849" s="10" t="n"/>
      <c r="AE849" s="10" t="n"/>
      <c r="AF849" s="10" t="n"/>
      <c r="AG849" s="10" t="n"/>
      <c r="AH849" s="10" t="n"/>
      <c r="AI849" s="10" t="n"/>
    </row>
    <row r="850" ht="15.75" customHeight="1" s="120">
      <c r="A850" s="10" t="n"/>
      <c r="B850" s="10" t="n"/>
      <c r="C850" s="10" t="n"/>
      <c r="D850" s="10" t="n"/>
      <c r="E850" s="10" t="n"/>
      <c r="F850" s="10" t="n"/>
      <c r="G850" s="10" t="n"/>
      <c r="H850" s="10" t="n"/>
      <c r="I850" s="10" t="n"/>
      <c r="J850" s="10" t="n"/>
      <c r="K850" s="10" t="n"/>
      <c r="L850" s="10" t="n"/>
      <c r="M850" s="10" t="n"/>
      <c r="N850" s="10" t="n"/>
      <c r="O850" s="10" t="n"/>
      <c r="P850" s="10" t="n"/>
      <c r="Q850" s="10" t="n"/>
      <c r="R850" s="10" t="n"/>
      <c r="S850" s="10" t="n"/>
      <c r="T850" s="10" t="n"/>
      <c r="U850" s="10" t="n"/>
      <c r="V850" s="10" t="n"/>
      <c r="W850" s="10" t="n"/>
      <c r="X850" s="10" t="n"/>
      <c r="Y850" s="10" t="n"/>
      <c r="Z850" s="10" t="n"/>
      <c r="AA850" s="10" t="n"/>
      <c r="AB850" s="10" t="n"/>
      <c r="AC850" s="10" t="n"/>
      <c r="AD850" s="10" t="n"/>
      <c r="AE850" s="10" t="n"/>
      <c r="AF850" s="10" t="n"/>
      <c r="AG850" s="10" t="n"/>
      <c r="AH850" s="10" t="n"/>
      <c r="AI850" s="10" t="n"/>
    </row>
    <row r="851" ht="15.75" customHeight="1" s="120">
      <c r="A851" s="10" t="n"/>
      <c r="B851" s="10" t="n"/>
      <c r="C851" s="10" t="n"/>
      <c r="D851" s="10" t="n"/>
      <c r="E851" s="10" t="n"/>
      <c r="F851" s="10" t="n"/>
      <c r="G851" s="10" t="n"/>
      <c r="H851" s="10" t="n"/>
      <c r="I851" s="10" t="n"/>
      <c r="J851" s="10" t="n"/>
      <c r="K851" s="10" t="n"/>
      <c r="L851" s="10" t="n"/>
      <c r="M851" s="10" t="n"/>
      <c r="N851" s="10" t="n"/>
      <c r="O851" s="10" t="n"/>
      <c r="P851" s="10" t="n"/>
      <c r="Q851" s="10" t="n"/>
      <c r="R851" s="10" t="n"/>
      <c r="S851" s="10" t="n"/>
      <c r="T851" s="10" t="n"/>
      <c r="U851" s="10" t="n"/>
      <c r="V851" s="10" t="n"/>
      <c r="W851" s="10" t="n"/>
      <c r="X851" s="10" t="n"/>
      <c r="Y851" s="10" t="n"/>
      <c r="Z851" s="10" t="n"/>
      <c r="AA851" s="10" t="n"/>
      <c r="AB851" s="10" t="n"/>
      <c r="AC851" s="10" t="n"/>
      <c r="AD851" s="10" t="n"/>
      <c r="AE851" s="10" t="n"/>
      <c r="AF851" s="10" t="n"/>
      <c r="AG851" s="10" t="n"/>
      <c r="AH851" s="10" t="n"/>
      <c r="AI851" s="10" t="n"/>
    </row>
    <row r="852" ht="15.75" customHeight="1" s="120">
      <c r="A852" s="10" t="n"/>
      <c r="B852" s="10" t="n"/>
      <c r="C852" s="10" t="n"/>
      <c r="D852" s="10" t="n"/>
      <c r="E852" s="10" t="n"/>
      <c r="F852" s="10" t="n"/>
      <c r="G852" s="10" t="n"/>
      <c r="H852" s="10" t="n"/>
      <c r="I852" s="10" t="n"/>
      <c r="J852" s="10" t="n"/>
      <c r="K852" s="10" t="n"/>
      <c r="L852" s="10" t="n"/>
      <c r="M852" s="10" t="n"/>
      <c r="N852" s="10" t="n"/>
      <c r="O852" s="10" t="n"/>
      <c r="P852" s="10" t="n"/>
      <c r="Q852" s="10" t="n"/>
      <c r="R852" s="10" t="n"/>
      <c r="S852" s="10" t="n"/>
      <c r="T852" s="10" t="n"/>
      <c r="U852" s="10" t="n"/>
      <c r="V852" s="10" t="n"/>
      <c r="W852" s="10" t="n"/>
      <c r="X852" s="10" t="n"/>
      <c r="Y852" s="10" t="n"/>
      <c r="Z852" s="10" t="n"/>
      <c r="AA852" s="10" t="n"/>
      <c r="AB852" s="10" t="n"/>
      <c r="AC852" s="10" t="n"/>
      <c r="AD852" s="10" t="n"/>
      <c r="AE852" s="10" t="n"/>
      <c r="AF852" s="10" t="n"/>
      <c r="AG852" s="10" t="n"/>
      <c r="AH852" s="10" t="n"/>
      <c r="AI852" s="10" t="n"/>
    </row>
    <row r="853" ht="15.75" customHeight="1" s="120">
      <c r="A853" s="10" t="n"/>
      <c r="B853" s="10" t="n"/>
      <c r="C853" s="10" t="n"/>
      <c r="D853" s="10" t="n"/>
      <c r="E853" s="10" t="n"/>
      <c r="F853" s="10" t="n"/>
      <c r="G853" s="10" t="n"/>
      <c r="H853" s="10" t="n"/>
      <c r="I853" s="10" t="n"/>
      <c r="J853" s="10" t="n"/>
      <c r="K853" s="10" t="n"/>
      <c r="L853" s="10" t="n"/>
      <c r="M853" s="10" t="n"/>
      <c r="N853" s="10" t="n"/>
      <c r="O853" s="10" t="n"/>
      <c r="P853" s="10" t="n"/>
      <c r="Q853" s="10" t="n"/>
      <c r="R853" s="10" t="n"/>
      <c r="S853" s="10" t="n"/>
      <c r="T853" s="10" t="n"/>
      <c r="U853" s="10" t="n"/>
      <c r="V853" s="10" t="n"/>
      <c r="W853" s="10" t="n"/>
      <c r="X853" s="10" t="n"/>
      <c r="Y853" s="10" t="n"/>
      <c r="Z853" s="10" t="n"/>
      <c r="AA853" s="10" t="n"/>
      <c r="AB853" s="10" t="n"/>
      <c r="AC853" s="10" t="n"/>
      <c r="AD853" s="10" t="n"/>
      <c r="AE853" s="10" t="n"/>
      <c r="AF853" s="10" t="n"/>
      <c r="AG853" s="10" t="n"/>
      <c r="AH853" s="10" t="n"/>
      <c r="AI853" s="10" t="n"/>
    </row>
    <row r="854" ht="15.75" customHeight="1" s="120">
      <c r="A854" s="10" t="n"/>
      <c r="B854" s="10" t="n"/>
      <c r="C854" s="10" t="n"/>
      <c r="D854" s="10" t="n"/>
      <c r="E854" s="10" t="n"/>
      <c r="F854" s="10" t="n"/>
      <c r="G854" s="10" t="n"/>
      <c r="H854" s="10" t="n"/>
      <c r="I854" s="10" t="n"/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0" t="n"/>
      <c r="X854" s="10" t="n"/>
      <c r="Y854" s="10" t="n"/>
      <c r="Z854" s="10" t="n"/>
      <c r="AA854" s="10" t="n"/>
      <c r="AB854" s="10" t="n"/>
      <c r="AC854" s="10" t="n"/>
      <c r="AD854" s="10" t="n"/>
      <c r="AE854" s="10" t="n"/>
      <c r="AF854" s="10" t="n"/>
      <c r="AG854" s="10" t="n"/>
      <c r="AH854" s="10" t="n"/>
      <c r="AI854" s="10" t="n"/>
    </row>
    <row r="855" ht="15.75" customHeight="1" s="120">
      <c r="A855" s="10" t="n"/>
      <c r="B855" s="10" t="n"/>
      <c r="C855" s="10" t="n"/>
      <c r="D855" s="10" t="n"/>
      <c r="E855" s="10" t="n"/>
      <c r="F855" s="10" t="n"/>
      <c r="G855" s="10" t="n"/>
      <c r="H855" s="10" t="n"/>
      <c r="I855" s="10" t="n"/>
      <c r="J855" s="10" t="n"/>
      <c r="K855" s="10" t="n"/>
      <c r="L855" s="10" t="n"/>
      <c r="M855" s="10" t="n"/>
      <c r="N855" s="10" t="n"/>
      <c r="O855" s="10" t="n"/>
      <c r="P855" s="10" t="n"/>
      <c r="Q855" s="10" t="n"/>
      <c r="R855" s="10" t="n"/>
      <c r="S855" s="10" t="n"/>
      <c r="T855" s="10" t="n"/>
      <c r="U855" s="10" t="n"/>
      <c r="V855" s="10" t="n"/>
      <c r="W855" s="10" t="n"/>
      <c r="X855" s="10" t="n"/>
      <c r="Y855" s="10" t="n"/>
      <c r="Z855" s="10" t="n"/>
      <c r="AA855" s="10" t="n"/>
      <c r="AB855" s="10" t="n"/>
      <c r="AC855" s="10" t="n"/>
      <c r="AD855" s="10" t="n"/>
      <c r="AE855" s="10" t="n"/>
      <c r="AF855" s="10" t="n"/>
      <c r="AG855" s="10" t="n"/>
      <c r="AH855" s="10" t="n"/>
      <c r="AI855" s="10" t="n"/>
    </row>
    <row r="856" ht="15.75" customHeight="1" s="120">
      <c r="A856" s="10" t="n"/>
      <c r="B856" s="10" t="n"/>
      <c r="C856" s="10" t="n"/>
      <c r="D856" s="10" t="n"/>
      <c r="E856" s="10" t="n"/>
      <c r="F856" s="10" t="n"/>
      <c r="G856" s="10" t="n"/>
      <c r="H856" s="10" t="n"/>
      <c r="I856" s="10" t="n"/>
      <c r="J856" s="10" t="n"/>
      <c r="K856" s="10" t="n"/>
      <c r="L856" s="10" t="n"/>
      <c r="M856" s="10" t="n"/>
      <c r="N856" s="10" t="n"/>
      <c r="O856" s="10" t="n"/>
      <c r="P856" s="10" t="n"/>
      <c r="Q856" s="10" t="n"/>
      <c r="R856" s="10" t="n"/>
      <c r="S856" s="10" t="n"/>
      <c r="T856" s="10" t="n"/>
      <c r="U856" s="10" t="n"/>
      <c r="V856" s="10" t="n"/>
      <c r="W856" s="10" t="n"/>
      <c r="X856" s="10" t="n"/>
      <c r="Y856" s="10" t="n"/>
      <c r="Z856" s="10" t="n"/>
      <c r="AA856" s="10" t="n"/>
      <c r="AB856" s="10" t="n"/>
      <c r="AC856" s="10" t="n"/>
      <c r="AD856" s="10" t="n"/>
      <c r="AE856" s="10" t="n"/>
      <c r="AF856" s="10" t="n"/>
      <c r="AG856" s="10" t="n"/>
      <c r="AH856" s="10" t="n"/>
      <c r="AI856" s="10" t="n"/>
    </row>
    <row r="857" ht="15.75" customHeight="1" s="120">
      <c r="A857" s="10" t="n"/>
      <c r="B857" s="10" t="n"/>
      <c r="C857" s="10" t="n"/>
      <c r="D857" s="10" t="n"/>
      <c r="E857" s="10" t="n"/>
      <c r="F857" s="10" t="n"/>
      <c r="G857" s="10" t="n"/>
      <c r="H857" s="10" t="n"/>
      <c r="I857" s="10" t="n"/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0" t="n"/>
      <c r="X857" s="10" t="n"/>
      <c r="Y857" s="10" t="n"/>
      <c r="Z857" s="10" t="n"/>
      <c r="AA857" s="10" t="n"/>
      <c r="AB857" s="10" t="n"/>
      <c r="AC857" s="10" t="n"/>
      <c r="AD857" s="10" t="n"/>
      <c r="AE857" s="10" t="n"/>
      <c r="AF857" s="10" t="n"/>
      <c r="AG857" s="10" t="n"/>
      <c r="AH857" s="10" t="n"/>
      <c r="AI857" s="10" t="n"/>
    </row>
    <row r="858" ht="15.75" customHeight="1" s="120">
      <c r="A858" s="10" t="n"/>
      <c r="B858" s="10" t="n"/>
      <c r="C858" s="10" t="n"/>
      <c r="D858" s="10" t="n"/>
      <c r="E858" s="10" t="n"/>
      <c r="F858" s="10" t="n"/>
      <c r="G858" s="10" t="n"/>
      <c r="H858" s="10" t="n"/>
      <c r="I858" s="10" t="n"/>
      <c r="J858" s="10" t="n"/>
      <c r="K858" s="10" t="n"/>
      <c r="L858" s="10" t="n"/>
      <c r="M858" s="10" t="n"/>
      <c r="N858" s="10" t="n"/>
      <c r="O858" s="10" t="n"/>
      <c r="P858" s="10" t="n"/>
      <c r="Q858" s="10" t="n"/>
      <c r="R858" s="10" t="n"/>
      <c r="S858" s="10" t="n"/>
      <c r="T858" s="10" t="n"/>
      <c r="U858" s="10" t="n"/>
      <c r="V858" s="10" t="n"/>
      <c r="W858" s="10" t="n"/>
      <c r="X858" s="10" t="n"/>
      <c r="Y858" s="10" t="n"/>
      <c r="Z858" s="10" t="n"/>
      <c r="AA858" s="10" t="n"/>
      <c r="AB858" s="10" t="n"/>
      <c r="AC858" s="10" t="n"/>
      <c r="AD858" s="10" t="n"/>
      <c r="AE858" s="10" t="n"/>
      <c r="AF858" s="10" t="n"/>
      <c r="AG858" s="10" t="n"/>
      <c r="AH858" s="10" t="n"/>
      <c r="AI858" s="10" t="n"/>
    </row>
    <row r="859" ht="15.75" customHeight="1" s="120">
      <c r="A859" s="10" t="n"/>
      <c r="B859" s="10" t="n"/>
      <c r="C859" s="10" t="n"/>
      <c r="D859" s="10" t="n"/>
      <c r="E859" s="10" t="n"/>
      <c r="F859" s="10" t="n"/>
      <c r="G859" s="10" t="n"/>
      <c r="H859" s="10" t="n"/>
      <c r="I859" s="10" t="n"/>
      <c r="J859" s="10" t="n"/>
      <c r="K859" s="10" t="n"/>
      <c r="L859" s="10" t="n"/>
      <c r="M859" s="10" t="n"/>
      <c r="N859" s="10" t="n"/>
      <c r="O859" s="10" t="n"/>
      <c r="P859" s="10" t="n"/>
      <c r="Q859" s="10" t="n"/>
      <c r="R859" s="10" t="n"/>
      <c r="S859" s="10" t="n"/>
      <c r="T859" s="10" t="n"/>
      <c r="U859" s="10" t="n"/>
      <c r="V859" s="10" t="n"/>
      <c r="W859" s="10" t="n"/>
      <c r="X859" s="10" t="n"/>
      <c r="Y859" s="10" t="n"/>
      <c r="Z859" s="10" t="n"/>
      <c r="AA859" s="10" t="n"/>
      <c r="AB859" s="10" t="n"/>
      <c r="AC859" s="10" t="n"/>
      <c r="AD859" s="10" t="n"/>
      <c r="AE859" s="10" t="n"/>
      <c r="AF859" s="10" t="n"/>
      <c r="AG859" s="10" t="n"/>
      <c r="AH859" s="10" t="n"/>
      <c r="AI859" s="10" t="n"/>
    </row>
    <row r="860" ht="15.75" customHeight="1" s="120">
      <c r="A860" s="10" t="n"/>
      <c r="B860" s="10" t="n"/>
      <c r="C860" s="10" t="n"/>
      <c r="D860" s="10" t="n"/>
      <c r="E860" s="10" t="n"/>
      <c r="F860" s="10" t="n"/>
      <c r="G860" s="10" t="n"/>
      <c r="H860" s="10" t="n"/>
      <c r="I860" s="10" t="n"/>
      <c r="J860" s="10" t="n"/>
      <c r="K860" s="10" t="n"/>
      <c r="L860" s="10" t="n"/>
      <c r="M860" s="10" t="n"/>
      <c r="N860" s="10" t="n"/>
      <c r="O860" s="10" t="n"/>
      <c r="P860" s="10" t="n"/>
      <c r="Q860" s="10" t="n"/>
      <c r="R860" s="10" t="n"/>
      <c r="S860" s="10" t="n"/>
      <c r="T860" s="10" t="n"/>
      <c r="U860" s="10" t="n"/>
      <c r="V860" s="10" t="n"/>
      <c r="W860" s="10" t="n"/>
      <c r="X860" s="10" t="n"/>
      <c r="Y860" s="10" t="n"/>
      <c r="Z860" s="10" t="n"/>
      <c r="AA860" s="10" t="n"/>
      <c r="AB860" s="10" t="n"/>
      <c r="AC860" s="10" t="n"/>
      <c r="AD860" s="10" t="n"/>
      <c r="AE860" s="10" t="n"/>
      <c r="AF860" s="10" t="n"/>
      <c r="AG860" s="10" t="n"/>
      <c r="AH860" s="10" t="n"/>
      <c r="AI860" s="10" t="n"/>
    </row>
    <row r="861" ht="15.75" customHeight="1" s="120">
      <c r="A861" s="10" t="n"/>
      <c r="B861" s="10" t="n"/>
      <c r="C861" s="10" t="n"/>
      <c r="D861" s="10" t="n"/>
      <c r="E861" s="10" t="n"/>
      <c r="F861" s="10" t="n"/>
      <c r="G861" s="10" t="n"/>
      <c r="H861" s="10" t="n"/>
      <c r="I861" s="10" t="n"/>
      <c r="J861" s="10" t="n"/>
      <c r="K861" s="10" t="n"/>
      <c r="L861" s="10" t="n"/>
      <c r="M861" s="10" t="n"/>
      <c r="N861" s="10" t="n"/>
      <c r="O861" s="10" t="n"/>
      <c r="P861" s="10" t="n"/>
      <c r="Q861" s="10" t="n"/>
      <c r="R861" s="10" t="n"/>
      <c r="S861" s="10" t="n"/>
      <c r="T861" s="10" t="n"/>
      <c r="U861" s="10" t="n"/>
      <c r="V861" s="10" t="n"/>
      <c r="W861" s="10" t="n"/>
      <c r="X861" s="10" t="n"/>
      <c r="Y861" s="10" t="n"/>
      <c r="Z861" s="10" t="n"/>
      <c r="AA861" s="10" t="n"/>
      <c r="AB861" s="10" t="n"/>
      <c r="AC861" s="10" t="n"/>
      <c r="AD861" s="10" t="n"/>
      <c r="AE861" s="10" t="n"/>
      <c r="AF861" s="10" t="n"/>
      <c r="AG861" s="10" t="n"/>
      <c r="AH861" s="10" t="n"/>
      <c r="AI861" s="10" t="n"/>
    </row>
    <row r="862" ht="15.75" customHeight="1" s="120">
      <c r="A862" s="10" t="n"/>
      <c r="B862" s="10" t="n"/>
      <c r="C862" s="10" t="n"/>
      <c r="D862" s="10" t="n"/>
      <c r="E862" s="10" t="n"/>
      <c r="F862" s="10" t="n"/>
      <c r="G862" s="10" t="n"/>
      <c r="H862" s="10" t="n"/>
      <c r="I862" s="10" t="n"/>
      <c r="J862" s="10" t="n"/>
      <c r="K862" s="10" t="n"/>
      <c r="L862" s="10" t="n"/>
      <c r="M862" s="10" t="n"/>
      <c r="N862" s="10" t="n"/>
      <c r="O862" s="10" t="n"/>
      <c r="P862" s="10" t="n"/>
      <c r="Q862" s="10" t="n"/>
      <c r="R862" s="10" t="n"/>
      <c r="S862" s="10" t="n"/>
      <c r="T862" s="10" t="n"/>
      <c r="U862" s="10" t="n"/>
      <c r="V862" s="10" t="n"/>
      <c r="W862" s="10" t="n"/>
      <c r="X862" s="10" t="n"/>
      <c r="Y862" s="10" t="n"/>
      <c r="Z862" s="10" t="n"/>
      <c r="AA862" s="10" t="n"/>
      <c r="AB862" s="10" t="n"/>
      <c r="AC862" s="10" t="n"/>
      <c r="AD862" s="10" t="n"/>
      <c r="AE862" s="10" t="n"/>
      <c r="AF862" s="10" t="n"/>
      <c r="AG862" s="10" t="n"/>
      <c r="AH862" s="10" t="n"/>
      <c r="AI862" s="10" t="n"/>
    </row>
    <row r="863" ht="15.75" customHeight="1" s="120">
      <c r="A863" s="10" t="n"/>
      <c r="B863" s="10" t="n"/>
      <c r="C863" s="10" t="n"/>
      <c r="D863" s="10" t="n"/>
      <c r="E863" s="10" t="n"/>
      <c r="F863" s="10" t="n"/>
      <c r="G863" s="10" t="n"/>
      <c r="H863" s="10" t="n"/>
      <c r="I863" s="10" t="n"/>
      <c r="J863" s="10" t="n"/>
      <c r="K863" s="10" t="n"/>
      <c r="L863" s="10" t="n"/>
      <c r="M863" s="10" t="n"/>
      <c r="N863" s="10" t="n"/>
      <c r="O863" s="10" t="n"/>
      <c r="P863" s="10" t="n"/>
      <c r="Q863" s="10" t="n"/>
      <c r="R863" s="10" t="n"/>
      <c r="S863" s="10" t="n"/>
      <c r="T863" s="10" t="n"/>
      <c r="U863" s="10" t="n"/>
      <c r="V863" s="10" t="n"/>
      <c r="W863" s="10" t="n"/>
      <c r="X863" s="10" t="n"/>
      <c r="Y863" s="10" t="n"/>
      <c r="Z863" s="10" t="n"/>
      <c r="AA863" s="10" t="n"/>
      <c r="AB863" s="10" t="n"/>
      <c r="AC863" s="10" t="n"/>
      <c r="AD863" s="10" t="n"/>
      <c r="AE863" s="10" t="n"/>
      <c r="AF863" s="10" t="n"/>
      <c r="AG863" s="10" t="n"/>
      <c r="AH863" s="10" t="n"/>
      <c r="AI863" s="10" t="n"/>
    </row>
    <row r="864" ht="15.75" customHeight="1" s="120">
      <c r="A864" s="10" t="n"/>
      <c r="B864" s="10" t="n"/>
      <c r="C864" s="10" t="n"/>
      <c r="D864" s="10" t="n"/>
      <c r="E864" s="10" t="n"/>
      <c r="F864" s="10" t="n"/>
      <c r="G864" s="10" t="n"/>
      <c r="H864" s="10" t="n"/>
      <c r="I864" s="10" t="n"/>
      <c r="J864" s="10" t="n"/>
      <c r="K864" s="10" t="n"/>
      <c r="L864" s="10" t="n"/>
      <c r="M864" s="10" t="n"/>
      <c r="N864" s="10" t="n"/>
      <c r="O864" s="10" t="n"/>
      <c r="P864" s="10" t="n"/>
      <c r="Q864" s="10" t="n"/>
      <c r="R864" s="10" t="n"/>
      <c r="S864" s="10" t="n"/>
      <c r="T864" s="10" t="n"/>
      <c r="U864" s="10" t="n"/>
      <c r="V864" s="10" t="n"/>
      <c r="W864" s="10" t="n"/>
      <c r="X864" s="10" t="n"/>
      <c r="Y864" s="10" t="n"/>
      <c r="Z864" s="10" t="n"/>
      <c r="AA864" s="10" t="n"/>
      <c r="AB864" s="10" t="n"/>
      <c r="AC864" s="10" t="n"/>
      <c r="AD864" s="10" t="n"/>
      <c r="AE864" s="10" t="n"/>
      <c r="AF864" s="10" t="n"/>
      <c r="AG864" s="10" t="n"/>
      <c r="AH864" s="10" t="n"/>
      <c r="AI864" s="10" t="n"/>
    </row>
    <row r="865" ht="15.75" customHeight="1" s="120">
      <c r="A865" s="10" t="n"/>
      <c r="B865" s="10" t="n"/>
      <c r="C865" s="10" t="n"/>
      <c r="D865" s="10" t="n"/>
      <c r="E865" s="10" t="n"/>
      <c r="F865" s="10" t="n"/>
      <c r="G865" s="10" t="n"/>
      <c r="H865" s="10" t="n"/>
      <c r="I865" s="10" t="n"/>
      <c r="J865" s="10" t="n"/>
      <c r="K865" s="10" t="n"/>
      <c r="L865" s="10" t="n"/>
      <c r="M865" s="10" t="n"/>
      <c r="N865" s="10" t="n"/>
      <c r="O865" s="10" t="n"/>
      <c r="P865" s="10" t="n"/>
      <c r="Q865" s="10" t="n"/>
      <c r="R865" s="10" t="n"/>
      <c r="S865" s="10" t="n"/>
      <c r="T865" s="10" t="n"/>
      <c r="U865" s="10" t="n"/>
      <c r="V865" s="10" t="n"/>
      <c r="W865" s="10" t="n"/>
      <c r="X865" s="10" t="n"/>
      <c r="Y865" s="10" t="n"/>
      <c r="Z865" s="10" t="n"/>
      <c r="AA865" s="10" t="n"/>
      <c r="AB865" s="10" t="n"/>
      <c r="AC865" s="10" t="n"/>
      <c r="AD865" s="10" t="n"/>
      <c r="AE865" s="10" t="n"/>
      <c r="AF865" s="10" t="n"/>
      <c r="AG865" s="10" t="n"/>
      <c r="AH865" s="10" t="n"/>
      <c r="AI865" s="10" t="n"/>
    </row>
    <row r="866" ht="15.75" customHeight="1" s="120">
      <c r="A866" s="10" t="n"/>
      <c r="B866" s="10" t="n"/>
      <c r="C866" s="10" t="n"/>
      <c r="D866" s="10" t="n"/>
      <c r="E866" s="10" t="n"/>
      <c r="F866" s="10" t="n"/>
      <c r="G866" s="10" t="n"/>
      <c r="H866" s="10" t="n"/>
      <c r="I866" s="10" t="n"/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0" t="n"/>
      <c r="X866" s="10" t="n"/>
      <c r="Y866" s="10" t="n"/>
      <c r="Z866" s="10" t="n"/>
      <c r="AA866" s="10" t="n"/>
      <c r="AB866" s="10" t="n"/>
      <c r="AC866" s="10" t="n"/>
      <c r="AD866" s="10" t="n"/>
      <c r="AE866" s="10" t="n"/>
      <c r="AF866" s="10" t="n"/>
      <c r="AG866" s="10" t="n"/>
      <c r="AH866" s="10" t="n"/>
      <c r="AI866" s="10" t="n"/>
    </row>
    <row r="867" ht="15.75" customHeight="1" s="120">
      <c r="A867" s="10" t="n"/>
      <c r="B867" s="10" t="n"/>
      <c r="C867" s="10" t="n"/>
      <c r="D867" s="10" t="n"/>
      <c r="E867" s="10" t="n"/>
      <c r="F867" s="10" t="n"/>
      <c r="G867" s="10" t="n"/>
      <c r="H867" s="10" t="n"/>
      <c r="I867" s="10" t="n"/>
      <c r="J867" s="10" t="n"/>
      <c r="K867" s="10" t="n"/>
      <c r="L867" s="10" t="n"/>
      <c r="M867" s="10" t="n"/>
      <c r="N867" s="10" t="n"/>
      <c r="O867" s="10" t="n"/>
      <c r="P867" s="10" t="n"/>
      <c r="Q867" s="10" t="n"/>
      <c r="R867" s="10" t="n"/>
      <c r="S867" s="10" t="n"/>
      <c r="T867" s="10" t="n"/>
      <c r="U867" s="10" t="n"/>
      <c r="V867" s="10" t="n"/>
      <c r="W867" s="10" t="n"/>
      <c r="X867" s="10" t="n"/>
      <c r="Y867" s="10" t="n"/>
      <c r="Z867" s="10" t="n"/>
      <c r="AA867" s="10" t="n"/>
      <c r="AB867" s="10" t="n"/>
      <c r="AC867" s="10" t="n"/>
      <c r="AD867" s="10" t="n"/>
      <c r="AE867" s="10" t="n"/>
      <c r="AF867" s="10" t="n"/>
      <c r="AG867" s="10" t="n"/>
      <c r="AH867" s="10" t="n"/>
      <c r="AI867" s="10" t="n"/>
    </row>
    <row r="868" ht="15.75" customHeight="1" s="120">
      <c r="A868" s="10" t="n"/>
      <c r="B868" s="10" t="n"/>
      <c r="C868" s="10" t="n"/>
      <c r="D868" s="10" t="n"/>
      <c r="E868" s="10" t="n"/>
      <c r="F868" s="10" t="n"/>
      <c r="G868" s="10" t="n"/>
      <c r="H868" s="10" t="n"/>
      <c r="I868" s="10" t="n"/>
      <c r="J868" s="10" t="n"/>
      <c r="K868" s="10" t="n"/>
      <c r="L868" s="10" t="n"/>
      <c r="M868" s="10" t="n"/>
      <c r="N868" s="10" t="n"/>
      <c r="O868" s="10" t="n"/>
      <c r="P868" s="10" t="n"/>
      <c r="Q868" s="10" t="n"/>
      <c r="R868" s="10" t="n"/>
      <c r="S868" s="10" t="n"/>
      <c r="T868" s="10" t="n"/>
      <c r="U868" s="10" t="n"/>
      <c r="V868" s="10" t="n"/>
      <c r="W868" s="10" t="n"/>
      <c r="X868" s="10" t="n"/>
      <c r="Y868" s="10" t="n"/>
      <c r="Z868" s="10" t="n"/>
      <c r="AA868" s="10" t="n"/>
      <c r="AB868" s="10" t="n"/>
      <c r="AC868" s="10" t="n"/>
      <c r="AD868" s="10" t="n"/>
      <c r="AE868" s="10" t="n"/>
      <c r="AF868" s="10" t="n"/>
      <c r="AG868" s="10" t="n"/>
      <c r="AH868" s="10" t="n"/>
      <c r="AI868" s="10" t="n"/>
    </row>
    <row r="869" ht="15.75" customHeight="1" s="120">
      <c r="A869" s="10" t="n"/>
      <c r="B869" s="10" t="n"/>
      <c r="C869" s="10" t="n"/>
      <c r="D869" s="10" t="n"/>
      <c r="E869" s="10" t="n"/>
      <c r="F869" s="10" t="n"/>
      <c r="G869" s="10" t="n"/>
      <c r="H869" s="10" t="n"/>
      <c r="I869" s="10" t="n"/>
      <c r="J869" s="10" t="n"/>
      <c r="K869" s="10" t="n"/>
      <c r="L869" s="10" t="n"/>
      <c r="M869" s="10" t="n"/>
      <c r="N869" s="10" t="n"/>
      <c r="O869" s="10" t="n"/>
      <c r="P869" s="10" t="n"/>
      <c r="Q869" s="10" t="n"/>
      <c r="R869" s="10" t="n"/>
      <c r="S869" s="10" t="n"/>
      <c r="T869" s="10" t="n"/>
      <c r="U869" s="10" t="n"/>
      <c r="V869" s="10" t="n"/>
      <c r="W869" s="10" t="n"/>
      <c r="X869" s="10" t="n"/>
      <c r="Y869" s="10" t="n"/>
      <c r="Z869" s="10" t="n"/>
      <c r="AA869" s="10" t="n"/>
      <c r="AB869" s="10" t="n"/>
      <c r="AC869" s="10" t="n"/>
      <c r="AD869" s="10" t="n"/>
      <c r="AE869" s="10" t="n"/>
      <c r="AF869" s="10" t="n"/>
      <c r="AG869" s="10" t="n"/>
      <c r="AH869" s="10" t="n"/>
      <c r="AI869" s="10" t="n"/>
    </row>
    <row r="870" ht="15.75" customHeight="1" s="120">
      <c r="A870" s="10" t="n"/>
      <c r="B870" s="10" t="n"/>
      <c r="C870" s="10" t="n"/>
      <c r="D870" s="10" t="n"/>
      <c r="E870" s="10" t="n"/>
      <c r="F870" s="10" t="n"/>
      <c r="G870" s="10" t="n"/>
      <c r="H870" s="10" t="n"/>
      <c r="I870" s="10" t="n"/>
      <c r="J870" s="10" t="n"/>
      <c r="K870" s="10" t="n"/>
      <c r="L870" s="10" t="n"/>
      <c r="M870" s="10" t="n"/>
      <c r="N870" s="10" t="n"/>
      <c r="O870" s="10" t="n"/>
      <c r="P870" s="10" t="n"/>
      <c r="Q870" s="10" t="n"/>
      <c r="R870" s="10" t="n"/>
      <c r="S870" s="10" t="n"/>
      <c r="T870" s="10" t="n"/>
      <c r="U870" s="10" t="n"/>
      <c r="V870" s="10" t="n"/>
      <c r="W870" s="10" t="n"/>
      <c r="X870" s="10" t="n"/>
      <c r="Y870" s="10" t="n"/>
      <c r="Z870" s="10" t="n"/>
      <c r="AA870" s="10" t="n"/>
      <c r="AB870" s="10" t="n"/>
      <c r="AC870" s="10" t="n"/>
      <c r="AD870" s="10" t="n"/>
      <c r="AE870" s="10" t="n"/>
      <c r="AF870" s="10" t="n"/>
      <c r="AG870" s="10" t="n"/>
      <c r="AH870" s="10" t="n"/>
      <c r="AI870" s="10" t="n"/>
    </row>
    <row r="871" ht="15.75" customHeight="1" s="120">
      <c r="A871" s="10" t="n"/>
      <c r="B871" s="10" t="n"/>
      <c r="C871" s="10" t="n"/>
      <c r="D871" s="10" t="n"/>
      <c r="E871" s="10" t="n"/>
      <c r="F871" s="10" t="n"/>
      <c r="G871" s="10" t="n"/>
      <c r="H871" s="10" t="n"/>
      <c r="I871" s="10" t="n"/>
      <c r="J871" s="10" t="n"/>
      <c r="K871" s="10" t="n"/>
      <c r="L871" s="10" t="n"/>
      <c r="M871" s="10" t="n"/>
      <c r="N871" s="10" t="n"/>
      <c r="O871" s="10" t="n"/>
      <c r="P871" s="10" t="n"/>
      <c r="Q871" s="10" t="n"/>
      <c r="R871" s="10" t="n"/>
      <c r="S871" s="10" t="n"/>
      <c r="T871" s="10" t="n"/>
      <c r="U871" s="10" t="n"/>
      <c r="V871" s="10" t="n"/>
      <c r="W871" s="10" t="n"/>
      <c r="X871" s="10" t="n"/>
      <c r="Y871" s="10" t="n"/>
      <c r="Z871" s="10" t="n"/>
      <c r="AA871" s="10" t="n"/>
      <c r="AB871" s="10" t="n"/>
      <c r="AC871" s="10" t="n"/>
      <c r="AD871" s="10" t="n"/>
      <c r="AE871" s="10" t="n"/>
      <c r="AF871" s="10" t="n"/>
      <c r="AG871" s="10" t="n"/>
      <c r="AH871" s="10" t="n"/>
      <c r="AI871" s="10" t="n"/>
    </row>
    <row r="872" ht="15.75" customHeight="1" s="120">
      <c r="A872" s="10" t="n"/>
      <c r="B872" s="10" t="n"/>
      <c r="C872" s="10" t="n"/>
      <c r="D872" s="10" t="n"/>
      <c r="E872" s="10" t="n"/>
      <c r="F872" s="10" t="n"/>
      <c r="G872" s="10" t="n"/>
      <c r="H872" s="10" t="n"/>
      <c r="I872" s="10" t="n"/>
      <c r="J872" s="10" t="n"/>
      <c r="K872" s="10" t="n"/>
      <c r="L872" s="10" t="n"/>
      <c r="M872" s="10" t="n"/>
      <c r="N872" s="10" t="n"/>
      <c r="O872" s="10" t="n"/>
      <c r="P872" s="10" t="n"/>
      <c r="Q872" s="10" t="n"/>
      <c r="R872" s="10" t="n"/>
      <c r="S872" s="10" t="n"/>
      <c r="T872" s="10" t="n"/>
      <c r="U872" s="10" t="n"/>
      <c r="V872" s="10" t="n"/>
      <c r="W872" s="10" t="n"/>
      <c r="X872" s="10" t="n"/>
      <c r="Y872" s="10" t="n"/>
      <c r="Z872" s="10" t="n"/>
      <c r="AA872" s="10" t="n"/>
      <c r="AB872" s="10" t="n"/>
      <c r="AC872" s="10" t="n"/>
      <c r="AD872" s="10" t="n"/>
      <c r="AE872" s="10" t="n"/>
      <c r="AF872" s="10" t="n"/>
      <c r="AG872" s="10" t="n"/>
      <c r="AH872" s="10" t="n"/>
      <c r="AI872" s="10" t="n"/>
    </row>
    <row r="873" ht="15.75" customHeight="1" s="120">
      <c r="A873" s="10" t="n"/>
      <c r="B873" s="10" t="n"/>
      <c r="C873" s="10" t="n"/>
      <c r="D873" s="10" t="n"/>
      <c r="E873" s="10" t="n"/>
      <c r="F873" s="10" t="n"/>
      <c r="G873" s="10" t="n"/>
      <c r="H873" s="10" t="n"/>
      <c r="I873" s="10" t="n"/>
      <c r="J873" s="10" t="n"/>
      <c r="K873" s="10" t="n"/>
      <c r="L873" s="10" t="n"/>
      <c r="M873" s="10" t="n"/>
      <c r="N873" s="10" t="n"/>
      <c r="O873" s="10" t="n"/>
      <c r="P873" s="10" t="n"/>
      <c r="Q873" s="10" t="n"/>
      <c r="R873" s="10" t="n"/>
      <c r="S873" s="10" t="n"/>
      <c r="T873" s="10" t="n"/>
      <c r="U873" s="10" t="n"/>
      <c r="V873" s="10" t="n"/>
      <c r="W873" s="10" t="n"/>
      <c r="X873" s="10" t="n"/>
      <c r="Y873" s="10" t="n"/>
      <c r="Z873" s="10" t="n"/>
      <c r="AA873" s="10" t="n"/>
      <c r="AB873" s="10" t="n"/>
      <c r="AC873" s="10" t="n"/>
      <c r="AD873" s="10" t="n"/>
      <c r="AE873" s="10" t="n"/>
      <c r="AF873" s="10" t="n"/>
      <c r="AG873" s="10" t="n"/>
      <c r="AH873" s="10" t="n"/>
      <c r="AI873" s="10" t="n"/>
    </row>
    <row r="874" ht="15.75" customHeight="1" s="120">
      <c r="A874" s="10" t="n"/>
      <c r="B874" s="10" t="n"/>
      <c r="C874" s="10" t="n"/>
      <c r="D874" s="10" t="n"/>
      <c r="E874" s="10" t="n"/>
      <c r="F874" s="10" t="n"/>
      <c r="G874" s="10" t="n"/>
      <c r="H874" s="10" t="n"/>
      <c r="I874" s="10" t="n"/>
      <c r="J874" s="10" t="n"/>
      <c r="K874" s="10" t="n"/>
      <c r="L874" s="10" t="n"/>
      <c r="M874" s="10" t="n"/>
      <c r="N874" s="10" t="n"/>
      <c r="O874" s="10" t="n"/>
      <c r="P874" s="10" t="n"/>
      <c r="Q874" s="10" t="n"/>
      <c r="R874" s="10" t="n"/>
      <c r="S874" s="10" t="n"/>
      <c r="T874" s="10" t="n"/>
      <c r="U874" s="10" t="n"/>
      <c r="V874" s="10" t="n"/>
      <c r="W874" s="10" t="n"/>
      <c r="X874" s="10" t="n"/>
      <c r="Y874" s="10" t="n"/>
      <c r="Z874" s="10" t="n"/>
      <c r="AA874" s="10" t="n"/>
      <c r="AB874" s="10" t="n"/>
      <c r="AC874" s="10" t="n"/>
      <c r="AD874" s="10" t="n"/>
      <c r="AE874" s="10" t="n"/>
      <c r="AF874" s="10" t="n"/>
      <c r="AG874" s="10" t="n"/>
      <c r="AH874" s="10" t="n"/>
      <c r="AI874" s="10" t="n"/>
    </row>
    <row r="875" ht="15.75" customHeight="1" s="120">
      <c r="A875" s="10" t="n"/>
      <c r="B875" s="10" t="n"/>
      <c r="C875" s="10" t="n"/>
      <c r="D875" s="10" t="n"/>
      <c r="E875" s="10" t="n"/>
      <c r="F875" s="10" t="n"/>
      <c r="G875" s="10" t="n"/>
      <c r="H875" s="10" t="n"/>
      <c r="I875" s="10" t="n"/>
      <c r="J875" s="10" t="n"/>
      <c r="K875" s="10" t="n"/>
      <c r="L875" s="10" t="n"/>
      <c r="M875" s="10" t="n"/>
      <c r="N875" s="10" t="n"/>
      <c r="O875" s="10" t="n"/>
      <c r="P875" s="10" t="n"/>
      <c r="Q875" s="10" t="n"/>
      <c r="R875" s="10" t="n"/>
      <c r="S875" s="10" t="n"/>
      <c r="T875" s="10" t="n"/>
      <c r="U875" s="10" t="n"/>
      <c r="V875" s="10" t="n"/>
      <c r="W875" s="10" t="n"/>
      <c r="X875" s="10" t="n"/>
      <c r="Y875" s="10" t="n"/>
      <c r="Z875" s="10" t="n"/>
      <c r="AA875" s="10" t="n"/>
      <c r="AB875" s="10" t="n"/>
      <c r="AC875" s="10" t="n"/>
      <c r="AD875" s="10" t="n"/>
      <c r="AE875" s="10" t="n"/>
      <c r="AF875" s="10" t="n"/>
      <c r="AG875" s="10" t="n"/>
      <c r="AH875" s="10" t="n"/>
      <c r="AI875" s="10" t="n"/>
    </row>
    <row r="876" ht="15.75" customHeight="1" s="120">
      <c r="A876" s="10" t="n"/>
      <c r="B876" s="10" t="n"/>
      <c r="C876" s="10" t="n"/>
      <c r="D876" s="10" t="n"/>
      <c r="E876" s="10" t="n"/>
      <c r="F876" s="10" t="n"/>
      <c r="G876" s="10" t="n"/>
      <c r="H876" s="10" t="n"/>
      <c r="I876" s="10" t="n"/>
      <c r="J876" s="10" t="n"/>
      <c r="K876" s="10" t="n"/>
      <c r="L876" s="10" t="n"/>
      <c r="M876" s="10" t="n"/>
      <c r="N876" s="10" t="n"/>
      <c r="O876" s="10" t="n"/>
      <c r="P876" s="10" t="n"/>
      <c r="Q876" s="10" t="n"/>
      <c r="R876" s="10" t="n"/>
      <c r="S876" s="10" t="n"/>
      <c r="T876" s="10" t="n"/>
      <c r="U876" s="10" t="n"/>
      <c r="V876" s="10" t="n"/>
      <c r="W876" s="10" t="n"/>
      <c r="X876" s="10" t="n"/>
      <c r="Y876" s="10" t="n"/>
      <c r="Z876" s="10" t="n"/>
      <c r="AA876" s="10" t="n"/>
      <c r="AB876" s="10" t="n"/>
      <c r="AC876" s="10" t="n"/>
      <c r="AD876" s="10" t="n"/>
      <c r="AE876" s="10" t="n"/>
      <c r="AF876" s="10" t="n"/>
      <c r="AG876" s="10" t="n"/>
      <c r="AH876" s="10" t="n"/>
      <c r="AI876" s="10" t="n"/>
    </row>
    <row r="877" ht="15.75" customHeight="1" s="120">
      <c r="A877" s="10" t="n"/>
      <c r="B877" s="10" t="n"/>
      <c r="C877" s="10" t="n"/>
      <c r="D877" s="10" t="n"/>
      <c r="E877" s="10" t="n"/>
      <c r="F877" s="10" t="n"/>
      <c r="G877" s="10" t="n"/>
      <c r="H877" s="10" t="n"/>
      <c r="I877" s="10" t="n"/>
      <c r="J877" s="10" t="n"/>
      <c r="K877" s="10" t="n"/>
      <c r="L877" s="10" t="n"/>
      <c r="M877" s="10" t="n"/>
      <c r="N877" s="10" t="n"/>
      <c r="O877" s="10" t="n"/>
      <c r="P877" s="10" t="n"/>
      <c r="Q877" s="10" t="n"/>
      <c r="R877" s="10" t="n"/>
      <c r="S877" s="10" t="n"/>
      <c r="T877" s="10" t="n"/>
      <c r="U877" s="10" t="n"/>
      <c r="V877" s="10" t="n"/>
      <c r="W877" s="10" t="n"/>
      <c r="X877" s="10" t="n"/>
      <c r="Y877" s="10" t="n"/>
      <c r="Z877" s="10" t="n"/>
      <c r="AA877" s="10" t="n"/>
      <c r="AB877" s="10" t="n"/>
      <c r="AC877" s="10" t="n"/>
      <c r="AD877" s="10" t="n"/>
      <c r="AE877" s="10" t="n"/>
      <c r="AF877" s="10" t="n"/>
      <c r="AG877" s="10" t="n"/>
      <c r="AH877" s="10" t="n"/>
      <c r="AI877" s="10" t="n"/>
    </row>
    <row r="878" ht="15.75" customHeight="1" s="120">
      <c r="A878" s="10" t="n"/>
      <c r="B878" s="10" t="n"/>
      <c r="C878" s="10" t="n"/>
      <c r="D878" s="10" t="n"/>
      <c r="E878" s="10" t="n"/>
      <c r="F878" s="10" t="n"/>
      <c r="G878" s="10" t="n"/>
      <c r="H878" s="10" t="n"/>
      <c r="I878" s="10" t="n"/>
      <c r="J878" s="10" t="n"/>
      <c r="K878" s="10" t="n"/>
      <c r="L878" s="10" t="n"/>
      <c r="M878" s="10" t="n"/>
      <c r="N878" s="10" t="n"/>
      <c r="O878" s="10" t="n"/>
      <c r="P878" s="10" t="n"/>
      <c r="Q878" s="10" t="n"/>
      <c r="R878" s="10" t="n"/>
      <c r="S878" s="10" t="n"/>
      <c r="T878" s="10" t="n"/>
      <c r="U878" s="10" t="n"/>
      <c r="V878" s="10" t="n"/>
      <c r="W878" s="10" t="n"/>
      <c r="X878" s="10" t="n"/>
      <c r="Y878" s="10" t="n"/>
      <c r="Z878" s="10" t="n"/>
      <c r="AA878" s="10" t="n"/>
      <c r="AB878" s="10" t="n"/>
      <c r="AC878" s="10" t="n"/>
      <c r="AD878" s="10" t="n"/>
      <c r="AE878" s="10" t="n"/>
      <c r="AF878" s="10" t="n"/>
      <c r="AG878" s="10" t="n"/>
      <c r="AH878" s="10" t="n"/>
      <c r="AI878" s="10" t="n"/>
    </row>
    <row r="879" ht="15.75" customHeight="1" s="120">
      <c r="A879" s="10" t="n"/>
      <c r="B879" s="10" t="n"/>
      <c r="C879" s="10" t="n"/>
      <c r="D879" s="10" t="n"/>
      <c r="E879" s="10" t="n"/>
      <c r="F879" s="10" t="n"/>
      <c r="G879" s="10" t="n"/>
      <c r="H879" s="10" t="n"/>
      <c r="I879" s="10" t="n"/>
      <c r="J879" s="10" t="n"/>
      <c r="K879" s="10" t="n"/>
      <c r="L879" s="10" t="n"/>
      <c r="M879" s="10" t="n"/>
      <c r="N879" s="10" t="n"/>
      <c r="O879" s="10" t="n"/>
      <c r="P879" s="10" t="n"/>
      <c r="Q879" s="10" t="n"/>
      <c r="R879" s="10" t="n"/>
      <c r="S879" s="10" t="n"/>
      <c r="T879" s="10" t="n"/>
      <c r="U879" s="10" t="n"/>
      <c r="V879" s="10" t="n"/>
      <c r="W879" s="10" t="n"/>
      <c r="X879" s="10" t="n"/>
      <c r="Y879" s="10" t="n"/>
      <c r="Z879" s="10" t="n"/>
      <c r="AA879" s="10" t="n"/>
      <c r="AB879" s="10" t="n"/>
      <c r="AC879" s="10" t="n"/>
      <c r="AD879" s="10" t="n"/>
      <c r="AE879" s="10" t="n"/>
      <c r="AF879" s="10" t="n"/>
      <c r="AG879" s="10" t="n"/>
      <c r="AH879" s="10" t="n"/>
      <c r="AI879" s="10" t="n"/>
    </row>
    <row r="880" ht="15.75" customHeight="1" s="120">
      <c r="A880" s="10" t="n"/>
      <c r="B880" s="10" t="n"/>
      <c r="C880" s="10" t="n"/>
      <c r="D880" s="10" t="n"/>
      <c r="E880" s="10" t="n"/>
      <c r="F880" s="10" t="n"/>
      <c r="G880" s="10" t="n"/>
      <c r="H880" s="10" t="n"/>
      <c r="I880" s="10" t="n"/>
      <c r="J880" s="10" t="n"/>
      <c r="K880" s="10" t="n"/>
      <c r="L880" s="10" t="n"/>
      <c r="M880" s="10" t="n"/>
      <c r="N880" s="10" t="n"/>
      <c r="O880" s="10" t="n"/>
      <c r="P880" s="10" t="n"/>
      <c r="Q880" s="10" t="n"/>
      <c r="R880" s="10" t="n"/>
      <c r="S880" s="10" t="n"/>
      <c r="T880" s="10" t="n"/>
      <c r="U880" s="10" t="n"/>
      <c r="V880" s="10" t="n"/>
      <c r="W880" s="10" t="n"/>
      <c r="X880" s="10" t="n"/>
      <c r="Y880" s="10" t="n"/>
      <c r="Z880" s="10" t="n"/>
      <c r="AA880" s="10" t="n"/>
      <c r="AB880" s="10" t="n"/>
      <c r="AC880" s="10" t="n"/>
      <c r="AD880" s="10" t="n"/>
      <c r="AE880" s="10" t="n"/>
      <c r="AF880" s="10" t="n"/>
      <c r="AG880" s="10" t="n"/>
      <c r="AH880" s="10" t="n"/>
      <c r="AI880" s="10" t="n"/>
    </row>
    <row r="881" ht="15.75" customHeight="1" s="120">
      <c r="A881" s="10" t="n"/>
      <c r="B881" s="10" t="n"/>
      <c r="C881" s="10" t="n"/>
      <c r="D881" s="10" t="n"/>
      <c r="E881" s="10" t="n"/>
      <c r="F881" s="10" t="n"/>
      <c r="G881" s="10" t="n"/>
      <c r="H881" s="10" t="n"/>
      <c r="I881" s="10" t="n"/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0" t="n"/>
      <c r="X881" s="10" t="n"/>
      <c r="Y881" s="10" t="n"/>
      <c r="Z881" s="10" t="n"/>
      <c r="AA881" s="10" t="n"/>
      <c r="AB881" s="10" t="n"/>
      <c r="AC881" s="10" t="n"/>
      <c r="AD881" s="10" t="n"/>
      <c r="AE881" s="10" t="n"/>
      <c r="AF881" s="10" t="n"/>
      <c r="AG881" s="10" t="n"/>
      <c r="AH881" s="10" t="n"/>
      <c r="AI881" s="10" t="n"/>
    </row>
    <row r="882" ht="15.75" customHeight="1" s="120">
      <c r="A882" s="10" t="n"/>
      <c r="B882" s="10" t="n"/>
      <c r="C882" s="10" t="n"/>
      <c r="D882" s="10" t="n"/>
      <c r="E882" s="10" t="n"/>
      <c r="F882" s="10" t="n"/>
      <c r="G882" s="10" t="n"/>
      <c r="H882" s="10" t="n"/>
      <c r="I882" s="10" t="n"/>
      <c r="J882" s="10" t="n"/>
      <c r="K882" s="10" t="n"/>
      <c r="L882" s="10" t="n"/>
      <c r="M882" s="10" t="n"/>
      <c r="N882" s="10" t="n"/>
      <c r="O882" s="10" t="n"/>
      <c r="P882" s="10" t="n"/>
      <c r="Q882" s="10" t="n"/>
      <c r="R882" s="10" t="n"/>
      <c r="S882" s="10" t="n"/>
      <c r="T882" s="10" t="n"/>
      <c r="U882" s="10" t="n"/>
      <c r="V882" s="10" t="n"/>
      <c r="W882" s="10" t="n"/>
      <c r="X882" s="10" t="n"/>
      <c r="Y882" s="10" t="n"/>
      <c r="Z882" s="10" t="n"/>
      <c r="AA882" s="10" t="n"/>
      <c r="AB882" s="10" t="n"/>
      <c r="AC882" s="10" t="n"/>
      <c r="AD882" s="10" t="n"/>
      <c r="AE882" s="10" t="n"/>
      <c r="AF882" s="10" t="n"/>
      <c r="AG882" s="10" t="n"/>
      <c r="AH882" s="10" t="n"/>
      <c r="AI882" s="10" t="n"/>
    </row>
    <row r="883" ht="15.75" customHeight="1" s="120">
      <c r="A883" s="10" t="n"/>
      <c r="B883" s="10" t="n"/>
      <c r="C883" s="10" t="n"/>
      <c r="D883" s="10" t="n"/>
      <c r="E883" s="10" t="n"/>
      <c r="F883" s="10" t="n"/>
      <c r="G883" s="10" t="n"/>
      <c r="H883" s="10" t="n"/>
      <c r="I883" s="10" t="n"/>
      <c r="J883" s="10" t="n"/>
      <c r="K883" s="10" t="n"/>
      <c r="L883" s="10" t="n"/>
      <c r="M883" s="10" t="n"/>
      <c r="N883" s="10" t="n"/>
      <c r="O883" s="10" t="n"/>
      <c r="P883" s="10" t="n"/>
      <c r="Q883" s="10" t="n"/>
      <c r="R883" s="10" t="n"/>
      <c r="S883" s="10" t="n"/>
      <c r="T883" s="10" t="n"/>
      <c r="U883" s="10" t="n"/>
      <c r="V883" s="10" t="n"/>
      <c r="W883" s="10" t="n"/>
      <c r="X883" s="10" t="n"/>
      <c r="Y883" s="10" t="n"/>
      <c r="Z883" s="10" t="n"/>
      <c r="AA883" s="10" t="n"/>
      <c r="AB883" s="10" t="n"/>
      <c r="AC883" s="10" t="n"/>
      <c r="AD883" s="10" t="n"/>
      <c r="AE883" s="10" t="n"/>
      <c r="AF883" s="10" t="n"/>
      <c r="AG883" s="10" t="n"/>
      <c r="AH883" s="10" t="n"/>
      <c r="AI883" s="10" t="n"/>
    </row>
    <row r="884" ht="15.75" customHeight="1" s="120">
      <c r="A884" s="10" t="n"/>
      <c r="B884" s="10" t="n"/>
      <c r="C884" s="10" t="n"/>
      <c r="D884" s="10" t="n"/>
      <c r="E884" s="10" t="n"/>
      <c r="F884" s="10" t="n"/>
      <c r="G884" s="10" t="n"/>
      <c r="H884" s="10" t="n"/>
      <c r="I884" s="10" t="n"/>
      <c r="J884" s="10" t="n"/>
      <c r="K884" s="10" t="n"/>
      <c r="L884" s="10" t="n"/>
      <c r="M884" s="10" t="n"/>
      <c r="N884" s="10" t="n"/>
      <c r="O884" s="10" t="n"/>
      <c r="P884" s="10" t="n"/>
      <c r="Q884" s="10" t="n"/>
      <c r="R884" s="10" t="n"/>
      <c r="S884" s="10" t="n"/>
      <c r="T884" s="10" t="n"/>
      <c r="U884" s="10" t="n"/>
      <c r="V884" s="10" t="n"/>
      <c r="W884" s="10" t="n"/>
      <c r="X884" s="10" t="n"/>
      <c r="Y884" s="10" t="n"/>
      <c r="Z884" s="10" t="n"/>
      <c r="AA884" s="10" t="n"/>
      <c r="AB884" s="10" t="n"/>
      <c r="AC884" s="10" t="n"/>
      <c r="AD884" s="10" t="n"/>
      <c r="AE884" s="10" t="n"/>
      <c r="AF884" s="10" t="n"/>
      <c r="AG884" s="10" t="n"/>
      <c r="AH884" s="10" t="n"/>
      <c r="AI884" s="10" t="n"/>
    </row>
    <row r="885" ht="15.75" customHeight="1" s="120">
      <c r="A885" s="10" t="n"/>
      <c r="B885" s="10" t="n"/>
      <c r="C885" s="10" t="n"/>
      <c r="D885" s="10" t="n"/>
      <c r="E885" s="10" t="n"/>
      <c r="F885" s="10" t="n"/>
      <c r="G885" s="10" t="n"/>
      <c r="H885" s="10" t="n"/>
      <c r="I885" s="10" t="n"/>
      <c r="J885" s="10" t="n"/>
      <c r="K885" s="10" t="n"/>
      <c r="L885" s="10" t="n"/>
      <c r="M885" s="10" t="n"/>
      <c r="N885" s="10" t="n"/>
      <c r="O885" s="10" t="n"/>
      <c r="P885" s="10" t="n"/>
      <c r="Q885" s="10" t="n"/>
      <c r="R885" s="10" t="n"/>
      <c r="S885" s="10" t="n"/>
      <c r="T885" s="10" t="n"/>
      <c r="U885" s="10" t="n"/>
      <c r="V885" s="10" t="n"/>
      <c r="W885" s="10" t="n"/>
      <c r="X885" s="10" t="n"/>
      <c r="Y885" s="10" t="n"/>
      <c r="Z885" s="10" t="n"/>
      <c r="AA885" s="10" t="n"/>
      <c r="AB885" s="10" t="n"/>
      <c r="AC885" s="10" t="n"/>
      <c r="AD885" s="10" t="n"/>
      <c r="AE885" s="10" t="n"/>
      <c r="AF885" s="10" t="n"/>
      <c r="AG885" s="10" t="n"/>
      <c r="AH885" s="10" t="n"/>
      <c r="AI885" s="10" t="n"/>
    </row>
    <row r="886" ht="15.75" customHeight="1" s="120">
      <c r="A886" s="10" t="n"/>
      <c r="B886" s="10" t="n"/>
      <c r="C886" s="10" t="n"/>
      <c r="D886" s="10" t="n"/>
      <c r="E886" s="10" t="n"/>
      <c r="F886" s="10" t="n"/>
      <c r="G886" s="10" t="n"/>
      <c r="H886" s="10" t="n"/>
      <c r="I886" s="10" t="n"/>
      <c r="J886" s="10" t="n"/>
      <c r="K886" s="10" t="n"/>
      <c r="L886" s="10" t="n"/>
      <c r="M886" s="10" t="n"/>
      <c r="N886" s="10" t="n"/>
      <c r="O886" s="10" t="n"/>
      <c r="P886" s="10" t="n"/>
      <c r="Q886" s="10" t="n"/>
      <c r="R886" s="10" t="n"/>
      <c r="S886" s="10" t="n"/>
      <c r="T886" s="10" t="n"/>
      <c r="U886" s="10" t="n"/>
      <c r="V886" s="10" t="n"/>
      <c r="W886" s="10" t="n"/>
      <c r="X886" s="10" t="n"/>
      <c r="Y886" s="10" t="n"/>
      <c r="Z886" s="10" t="n"/>
      <c r="AA886" s="10" t="n"/>
      <c r="AB886" s="10" t="n"/>
      <c r="AC886" s="10" t="n"/>
      <c r="AD886" s="10" t="n"/>
      <c r="AE886" s="10" t="n"/>
      <c r="AF886" s="10" t="n"/>
      <c r="AG886" s="10" t="n"/>
      <c r="AH886" s="10" t="n"/>
      <c r="AI886" s="10" t="n"/>
    </row>
    <row r="887" ht="15.75" customHeight="1" s="120">
      <c r="A887" s="10" t="n"/>
      <c r="B887" s="10" t="n"/>
      <c r="C887" s="10" t="n"/>
      <c r="D887" s="10" t="n"/>
      <c r="E887" s="10" t="n"/>
      <c r="F887" s="10" t="n"/>
      <c r="G887" s="10" t="n"/>
      <c r="H887" s="10" t="n"/>
      <c r="I887" s="10" t="n"/>
      <c r="J887" s="10" t="n"/>
      <c r="K887" s="10" t="n"/>
      <c r="L887" s="10" t="n"/>
      <c r="M887" s="10" t="n"/>
      <c r="N887" s="10" t="n"/>
      <c r="O887" s="10" t="n"/>
      <c r="P887" s="10" t="n"/>
      <c r="Q887" s="10" t="n"/>
      <c r="R887" s="10" t="n"/>
      <c r="S887" s="10" t="n"/>
      <c r="T887" s="10" t="n"/>
      <c r="U887" s="10" t="n"/>
      <c r="V887" s="10" t="n"/>
      <c r="W887" s="10" t="n"/>
      <c r="X887" s="10" t="n"/>
      <c r="Y887" s="10" t="n"/>
      <c r="Z887" s="10" t="n"/>
      <c r="AA887" s="10" t="n"/>
      <c r="AB887" s="10" t="n"/>
      <c r="AC887" s="10" t="n"/>
      <c r="AD887" s="10" t="n"/>
      <c r="AE887" s="10" t="n"/>
      <c r="AF887" s="10" t="n"/>
      <c r="AG887" s="10" t="n"/>
      <c r="AH887" s="10" t="n"/>
      <c r="AI887" s="10" t="n"/>
    </row>
    <row r="888" ht="15.75" customHeight="1" s="120">
      <c r="A888" s="10" t="n"/>
      <c r="B888" s="10" t="n"/>
      <c r="C888" s="10" t="n"/>
      <c r="D888" s="10" t="n"/>
      <c r="E888" s="10" t="n"/>
      <c r="F888" s="10" t="n"/>
      <c r="G888" s="10" t="n"/>
      <c r="H888" s="10" t="n"/>
      <c r="I888" s="10" t="n"/>
      <c r="J888" s="10" t="n"/>
      <c r="K888" s="10" t="n"/>
      <c r="L888" s="10" t="n"/>
      <c r="M888" s="10" t="n"/>
      <c r="N888" s="10" t="n"/>
      <c r="O888" s="10" t="n"/>
      <c r="P888" s="10" t="n"/>
      <c r="Q888" s="10" t="n"/>
      <c r="R888" s="10" t="n"/>
      <c r="S888" s="10" t="n"/>
      <c r="T888" s="10" t="n"/>
      <c r="U888" s="10" t="n"/>
      <c r="V888" s="10" t="n"/>
      <c r="W888" s="10" t="n"/>
      <c r="X888" s="10" t="n"/>
      <c r="Y888" s="10" t="n"/>
      <c r="Z888" s="10" t="n"/>
      <c r="AA888" s="10" t="n"/>
      <c r="AB888" s="10" t="n"/>
      <c r="AC888" s="10" t="n"/>
      <c r="AD888" s="10" t="n"/>
      <c r="AE888" s="10" t="n"/>
      <c r="AF888" s="10" t="n"/>
      <c r="AG888" s="10" t="n"/>
      <c r="AH888" s="10" t="n"/>
      <c r="AI888" s="10" t="n"/>
    </row>
    <row r="889" ht="15.75" customHeight="1" s="120">
      <c r="A889" s="10" t="n"/>
      <c r="B889" s="10" t="n"/>
      <c r="C889" s="10" t="n"/>
      <c r="D889" s="10" t="n"/>
      <c r="E889" s="10" t="n"/>
      <c r="F889" s="10" t="n"/>
      <c r="G889" s="10" t="n"/>
      <c r="H889" s="10" t="n"/>
      <c r="I889" s="10" t="n"/>
      <c r="J889" s="10" t="n"/>
      <c r="K889" s="10" t="n"/>
      <c r="L889" s="10" t="n"/>
      <c r="M889" s="10" t="n"/>
      <c r="N889" s="10" t="n"/>
      <c r="O889" s="10" t="n"/>
      <c r="P889" s="10" t="n"/>
      <c r="Q889" s="10" t="n"/>
      <c r="R889" s="10" t="n"/>
      <c r="S889" s="10" t="n"/>
      <c r="T889" s="10" t="n"/>
      <c r="U889" s="10" t="n"/>
      <c r="V889" s="10" t="n"/>
      <c r="W889" s="10" t="n"/>
      <c r="X889" s="10" t="n"/>
      <c r="Y889" s="10" t="n"/>
      <c r="Z889" s="10" t="n"/>
      <c r="AA889" s="10" t="n"/>
      <c r="AB889" s="10" t="n"/>
      <c r="AC889" s="10" t="n"/>
      <c r="AD889" s="10" t="n"/>
      <c r="AE889" s="10" t="n"/>
      <c r="AF889" s="10" t="n"/>
      <c r="AG889" s="10" t="n"/>
      <c r="AH889" s="10" t="n"/>
      <c r="AI889" s="10" t="n"/>
    </row>
    <row r="890" ht="15.75" customHeight="1" s="120">
      <c r="A890" s="10" t="n"/>
      <c r="B890" s="10" t="n"/>
      <c r="C890" s="10" t="n"/>
      <c r="D890" s="10" t="n"/>
      <c r="E890" s="10" t="n"/>
      <c r="F890" s="10" t="n"/>
      <c r="G890" s="10" t="n"/>
      <c r="H890" s="10" t="n"/>
      <c r="I890" s="10" t="n"/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0" t="n"/>
      <c r="X890" s="10" t="n"/>
      <c r="Y890" s="10" t="n"/>
      <c r="Z890" s="10" t="n"/>
      <c r="AA890" s="10" t="n"/>
      <c r="AB890" s="10" t="n"/>
      <c r="AC890" s="10" t="n"/>
      <c r="AD890" s="10" t="n"/>
      <c r="AE890" s="10" t="n"/>
      <c r="AF890" s="10" t="n"/>
      <c r="AG890" s="10" t="n"/>
      <c r="AH890" s="10" t="n"/>
      <c r="AI890" s="10" t="n"/>
    </row>
    <row r="891" ht="15.75" customHeight="1" s="120">
      <c r="A891" s="10" t="n"/>
      <c r="B891" s="10" t="n"/>
      <c r="C891" s="10" t="n"/>
      <c r="D891" s="10" t="n"/>
      <c r="E891" s="10" t="n"/>
      <c r="F891" s="10" t="n"/>
      <c r="G891" s="10" t="n"/>
      <c r="H891" s="10" t="n"/>
      <c r="I891" s="10" t="n"/>
      <c r="J891" s="10" t="n"/>
      <c r="K891" s="10" t="n"/>
      <c r="L891" s="10" t="n"/>
      <c r="M891" s="10" t="n"/>
      <c r="N891" s="10" t="n"/>
      <c r="O891" s="10" t="n"/>
      <c r="P891" s="10" t="n"/>
      <c r="Q891" s="10" t="n"/>
      <c r="R891" s="10" t="n"/>
      <c r="S891" s="10" t="n"/>
      <c r="T891" s="10" t="n"/>
      <c r="U891" s="10" t="n"/>
      <c r="V891" s="10" t="n"/>
      <c r="W891" s="10" t="n"/>
      <c r="X891" s="10" t="n"/>
      <c r="Y891" s="10" t="n"/>
      <c r="Z891" s="10" t="n"/>
      <c r="AA891" s="10" t="n"/>
      <c r="AB891" s="10" t="n"/>
      <c r="AC891" s="10" t="n"/>
      <c r="AD891" s="10" t="n"/>
      <c r="AE891" s="10" t="n"/>
      <c r="AF891" s="10" t="n"/>
      <c r="AG891" s="10" t="n"/>
      <c r="AH891" s="10" t="n"/>
      <c r="AI891" s="10" t="n"/>
    </row>
    <row r="892" ht="15.75" customHeight="1" s="120">
      <c r="A892" s="10" t="n"/>
      <c r="B892" s="10" t="n"/>
      <c r="C892" s="10" t="n"/>
      <c r="D892" s="10" t="n"/>
      <c r="E892" s="10" t="n"/>
      <c r="F892" s="10" t="n"/>
      <c r="G892" s="10" t="n"/>
      <c r="H892" s="10" t="n"/>
      <c r="I892" s="10" t="n"/>
      <c r="J892" s="10" t="n"/>
      <c r="K892" s="10" t="n"/>
      <c r="L892" s="10" t="n"/>
      <c r="M892" s="10" t="n"/>
      <c r="N892" s="10" t="n"/>
      <c r="O892" s="10" t="n"/>
      <c r="P892" s="10" t="n"/>
      <c r="Q892" s="10" t="n"/>
      <c r="R892" s="10" t="n"/>
      <c r="S892" s="10" t="n"/>
      <c r="T892" s="10" t="n"/>
      <c r="U892" s="10" t="n"/>
      <c r="V892" s="10" t="n"/>
      <c r="W892" s="10" t="n"/>
      <c r="X892" s="10" t="n"/>
      <c r="Y892" s="10" t="n"/>
      <c r="Z892" s="10" t="n"/>
      <c r="AA892" s="10" t="n"/>
      <c r="AB892" s="10" t="n"/>
      <c r="AC892" s="10" t="n"/>
      <c r="AD892" s="10" t="n"/>
      <c r="AE892" s="10" t="n"/>
      <c r="AF892" s="10" t="n"/>
      <c r="AG892" s="10" t="n"/>
      <c r="AH892" s="10" t="n"/>
      <c r="AI892" s="10" t="n"/>
    </row>
    <row r="893" ht="15.75" customHeight="1" s="120">
      <c r="A893" s="10" t="n"/>
      <c r="B893" s="10" t="n"/>
      <c r="C893" s="10" t="n"/>
      <c r="D893" s="10" t="n"/>
      <c r="E893" s="10" t="n"/>
      <c r="F893" s="10" t="n"/>
      <c r="G893" s="10" t="n"/>
      <c r="H893" s="10" t="n"/>
      <c r="I893" s="10" t="n"/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0" t="n"/>
      <c r="X893" s="10" t="n"/>
      <c r="Y893" s="10" t="n"/>
      <c r="Z893" s="10" t="n"/>
      <c r="AA893" s="10" t="n"/>
      <c r="AB893" s="10" t="n"/>
      <c r="AC893" s="10" t="n"/>
      <c r="AD893" s="10" t="n"/>
      <c r="AE893" s="10" t="n"/>
      <c r="AF893" s="10" t="n"/>
      <c r="AG893" s="10" t="n"/>
      <c r="AH893" s="10" t="n"/>
      <c r="AI893" s="10" t="n"/>
    </row>
    <row r="894" ht="15.75" customHeight="1" s="120">
      <c r="A894" s="10" t="n"/>
      <c r="B894" s="10" t="n"/>
      <c r="C894" s="10" t="n"/>
      <c r="D894" s="10" t="n"/>
      <c r="E894" s="10" t="n"/>
      <c r="F894" s="10" t="n"/>
      <c r="G894" s="10" t="n"/>
      <c r="H894" s="10" t="n"/>
      <c r="I894" s="10" t="n"/>
      <c r="J894" s="10" t="n"/>
      <c r="K894" s="10" t="n"/>
      <c r="L894" s="10" t="n"/>
      <c r="M894" s="10" t="n"/>
      <c r="N894" s="10" t="n"/>
      <c r="O894" s="10" t="n"/>
      <c r="P894" s="10" t="n"/>
      <c r="Q894" s="10" t="n"/>
      <c r="R894" s="10" t="n"/>
      <c r="S894" s="10" t="n"/>
      <c r="T894" s="10" t="n"/>
      <c r="U894" s="10" t="n"/>
      <c r="V894" s="10" t="n"/>
      <c r="W894" s="10" t="n"/>
      <c r="X894" s="10" t="n"/>
      <c r="Y894" s="10" t="n"/>
      <c r="Z894" s="10" t="n"/>
      <c r="AA894" s="10" t="n"/>
      <c r="AB894" s="10" t="n"/>
      <c r="AC894" s="10" t="n"/>
      <c r="AD894" s="10" t="n"/>
      <c r="AE894" s="10" t="n"/>
      <c r="AF894" s="10" t="n"/>
      <c r="AG894" s="10" t="n"/>
      <c r="AH894" s="10" t="n"/>
      <c r="AI894" s="10" t="n"/>
    </row>
    <row r="895" ht="15.75" customHeight="1" s="120">
      <c r="A895" s="10" t="n"/>
      <c r="B895" s="10" t="n"/>
      <c r="C895" s="10" t="n"/>
      <c r="D895" s="10" t="n"/>
      <c r="E895" s="10" t="n"/>
      <c r="F895" s="10" t="n"/>
      <c r="G895" s="10" t="n"/>
      <c r="H895" s="10" t="n"/>
      <c r="I895" s="10" t="n"/>
      <c r="J895" s="10" t="n"/>
      <c r="K895" s="10" t="n"/>
      <c r="L895" s="10" t="n"/>
      <c r="M895" s="10" t="n"/>
      <c r="N895" s="10" t="n"/>
      <c r="O895" s="10" t="n"/>
      <c r="P895" s="10" t="n"/>
      <c r="Q895" s="10" t="n"/>
      <c r="R895" s="10" t="n"/>
      <c r="S895" s="10" t="n"/>
      <c r="T895" s="10" t="n"/>
      <c r="U895" s="10" t="n"/>
      <c r="V895" s="10" t="n"/>
      <c r="W895" s="10" t="n"/>
      <c r="X895" s="10" t="n"/>
      <c r="Y895" s="10" t="n"/>
      <c r="Z895" s="10" t="n"/>
      <c r="AA895" s="10" t="n"/>
      <c r="AB895" s="10" t="n"/>
      <c r="AC895" s="10" t="n"/>
      <c r="AD895" s="10" t="n"/>
      <c r="AE895" s="10" t="n"/>
      <c r="AF895" s="10" t="n"/>
      <c r="AG895" s="10" t="n"/>
      <c r="AH895" s="10" t="n"/>
      <c r="AI895" s="10" t="n"/>
    </row>
    <row r="896" ht="15.75" customHeight="1" s="120">
      <c r="A896" s="10" t="n"/>
      <c r="B896" s="10" t="n"/>
      <c r="C896" s="10" t="n"/>
      <c r="D896" s="10" t="n"/>
      <c r="E896" s="10" t="n"/>
      <c r="F896" s="10" t="n"/>
      <c r="G896" s="10" t="n"/>
      <c r="H896" s="10" t="n"/>
      <c r="I896" s="10" t="n"/>
      <c r="J896" s="10" t="n"/>
      <c r="K896" s="10" t="n"/>
      <c r="L896" s="10" t="n"/>
      <c r="M896" s="10" t="n"/>
      <c r="N896" s="10" t="n"/>
      <c r="O896" s="10" t="n"/>
      <c r="P896" s="10" t="n"/>
      <c r="Q896" s="10" t="n"/>
      <c r="R896" s="10" t="n"/>
      <c r="S896" s="10" t="n"/>
      <c r="T896" s="10" t="n"/>
      <c r="U896" s="10" t="n"/>
      <c r="V896" s="10" t="n"/>
      <c r="W896" s="10" t="n"/>
      <c r="X896" s="10" t="n"/>
      <c r="Y896" s="10" t="n"/>
      <c r="Z896" s="10" t="n"/>
      <c r="AA896" s="10" t="n"/>
      <c r="AB896" s="10" t="n"/>
      <c r="AC896" s="10" t="n"/>
      <c r="AD896" s="10" t="n"/>
      <c r="AE896" s="10" t="n"/>
      <c r="AF896" s="10" t="n"/>
      <c r="AG896" s="10" t="n"/>
      <c r="AH896" s="10" t="n"/>
      <c r="AI896" s="10" t="n"/>
    </row>
    <row r="897" ht="15.75" customHeight="1" s="120">
      <c r="A897" s="10" t="n"/>
      <c r="B897" s="10" t="n"/>
      <c r="C897" s="10" t="n"/>
      <c r="D897" s="10" t="n"/>
      <c r="E897" s="10" t="n"/>
      <c r="F897" s="10" t="n"/>
      <c r="G897" s="10" t="n"/>
      <c r="H897" s="10" t="n"/>
      <c r="I897" s="10" t="n"/>
      <c r="J897" s="10" t="n"/>
      <c r="K897" s="10" t="n"/>
      <c r="L897" s="10" t="n"/>
      <c r="M897" s="10" t="n"/>
      <c r="N897" s="10" t="n"/>
      <c r="O897" s="10" t="n"/>
      <c r="P897" s="10" t="n"/>
      <c r="Q897" s="10" t="n"/>
      <c r="R897" s="10" t="n"/>
      <c r="S897" s="10" t="n"/>
      <c r="T897" s="10" t="n"/>
      <c r="U897" s="10" t="n"/>
      <c r="V897" s="10" t="n"/>
      <c r="W897" s="10" t="n"/>
      <c r="X897" s="10" t="n"/>
      <c r="Y897" s="10" t="n"/>
      <c r="Z897" s="10" t="n"/>
      <c r="AA897" s="10" t="n"/>
      <c r="AB897" s="10" t="n"/>
      <c r="AC897" s="10" t="n"/>
      <c r="AD897" s="10" t="n"/>
      <c r="AE897" s="10" t="n"/>
      <c r="AF897" s="10" t="n"/>
      <c r="AG897" s="10" t="n"/>
      <c r="AH897" s="10" t="n"/>
      <c r="AI897" s="10" t="n"/>
    </row>
    <row r="898" ht="15.75" customHeight="1" s="120">
      <c r="A898" s="10" t="n"/>
      <c r="B898" s="10" t="n"/>
      <c r="C898" s="10" t="n"/>
      <c r="D898" s="10" t="n"/>
      <c r="E898" s="10" t="n"/>
      <c r="F898" s="10" t="n"/>
      <c r="G898" s="10" t="n"/>
      <c r="H898" s="10" t="n"/>
      <c r="I898" s="10" t="n"/>
      <c r="J898" s="10" t="n"/>
      <c r="K898" s="10" t="n"/>
      <c r="L898" s="10" t="n"/>
      <c r="M898" s="10" t="n"/>
      <c r="N898" s="10" t="n"/>
      <c r="O898" s="10" t="n"/>
      <c r="P898" s="10" t="n"/>
      <c r="Q898" s="10" t="n"/>
      <c r="R898" s="10" t="n"/>
      <c r="S898" s="10" t="n"/>
      <c r="T898" s="10" t="n"/>
      <c r="U898" s="10" t="n"/>
      <c r="V898" s="10" t="n"/>
      <c r="W898" s="10" t="n"/>
      <c r="X898" s="10" t="n"/>
      <c r="Y898" s="10" t="n"/>
      <c r="Z898" s="10" t="n"/>
      <c r="AA898" s="10" t="n"/>
      <c r="AB898" s="10" t="n"/>
      <c r="AC898" s="10" t="n"/>
      <c r="AD898" s="10" t="n"/>
      <c r="AE898" s="10" t="n"/>
      <c r="AF898" s="10" t="n"/>
      <c r="AG898" s="10" t="n"/>
      <c r="AH898" s="10" t="n"/>
      <c r="AI898" s="10" t="n"/>
    </row>
    <row r="899" ht="15.75" customHeight="1" s="120">
      <c r="A899" s="10" t="n"/>
      <c r="B899" s="10" t="n"/>
      <c r="C899" s="10" t="n"/>
      <c r="D899" s="10" t="n"/>
      <c r="E899" s="10" t="n"/>
      <c r="F899" s="10" t="n"/>
      <c r="G899" s="10" t="n"/>
      <c r="H899" s="10" t="n"/>
      <c r="I899" s="10" t="n"/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0" t="n"/>
      <c r="X899" s="10" t="n"/>
      <c r="Y899" s="10" t="n"/>
      <c r="Z899" s="10" t="n"/>
      <c r="AA899" s="10" t="n"/>
      <c r="AB899" s="10" t="n"/>
      <c r="AC899" s="10" t="n"/>
      <c r="AD899" s="10" t="n"/>
      <c r="AE899" s="10" t="n"/>
      <c r="AF899" s="10" t="n"/>
      <c r="AG899" s="10" t="n"/>
      <c r="AH899" s="10" t="n"/>
      <c r="AI899" s="10" t="n"/>
    </row>
    <row r="900" ht="15.75" customHeight="1" s="120">
      <c r="A900" s="10" t="n"/>
      <c r="B900" s="10" t="n"/>
      <c r="C900" s="10" t="n"/>
      <c r="D900" s="10" t="n"/>
      <c r="E900" s="10" t="n"/>
      <c r="F900" s="10" t="n"/>
      <c r="G900" s="10" t="n"/>
      <c r="H900" s="10" t="n"/>
      <c r="I900" s="10" t="n"/>
      <c r="J900" s="10" t="n"/>
      <c r="K900" s="10" t="n"/>
      <c r="L900" s="10" t="n"/>
      <c r="M900" s="10" t="n"/>
      <c r="N900" s="10" t="n"/>
      <c r="O900" s="10" t="n"/>
      <c r="P900" s="10" t="n"/>
      <c r="Q900" s="10" t="n"/>
      <c r="R900" s="10" t="n"/>
      <c r="S900" s="10" t="n"/>
      <c r="T900" s="10" t="n"/>
      <c r="U900" s="10" t="n"/>
      <c r="V900" s="10" t="n"/>
      <c r="W900" s="10" t="n"/>
      <c r="X900" s="10" t="n"/>
      <c r="Y900" s="10" t="n"/>
      <c r="Z900" s="10" t="n"/>
      <c r="AA900" s="10" t="n"/>
      <c r="AB900" s="10" t="n"/>
      <c r="AC900" s="10" t="n"/>
      <c r="AD900" s="10" t="n"/>
      <c r="AE900" s="10" t="n"/>
      <c r="AF900" s="10" t="n"/>
      <c r="AG900" s="10" t="n"/>
      <c r="AH900" s="10" t="n"/>
      <c r="AI900" s="10" t="n"/>
    </row>
    <row r="901" ht="15.75" customHeight="1" s="120">
      <c r="A901" s="10" t="n"/>
      <c r="B901" s="10" t="n"/>
      <c r="C901" s="10" t="n"/>
      <c r="D901" s="10" t="n"/>
      <c r="E901" s="10" t="n"/>
      <c r="F901" s="10" t="n"/>
      <c r="G901" s="10" t="n"/>
      <c r="H901" s="10" t="n"/>
      <c r="I901" s="10" t="n"/>
      <c r="J901" s="10" t="n"/>
      <c r="K901" s="10" t="n"/>
      <c r="L901" s="10" t="n"/>
      <c r="M901" s="10" t="n"/>
      <c r="N901" s="10" t="n"/>
      <c r="O901" s="10" t="n"/>
      <c r="P901" s="10" t="n"/>
      <c r="Q901" s="10" t="n"/>
      <c r="R901" s="10" t="n"/>
      <c r="S901" s="10" t="n"/>
      <c r="T901" s="10" t="n"/>
      <c r="U901" s="10" t="n"/>
      <c r="V901" s="10" t="n"/>
      <c r="W901" s="10" t="n"/>
      <c r="X901" s="10" t="n"/>
      <c r="Y901" s="10" t="n"/>
      <c r="Z901" s="10" t="n"/>
      <c r="AA901" s="10" t="n"/>
      <c r="AB901" s="10" t="n"/>
      <c r="AC901" s="10" t="n"/>
      <c r="AD901" s="10" t="n"/>
      <c r="AE901" s="10" t="n"/>
      <c r="AF901" s="10" t="n"/>
      <c r="AG901" s="10" t="n"/>
      <c r="AH901" s="10" t="n"/>
      <c r="AI901" s="10" t="n"/>
    </row>
    <row r="902" ht="15.75" customHeight="1" s="120">
      <c r="A902" s="10" t="n"/>
      <c r="B902" s="10" t="n"/>
      <c r="C902" s="10" t="n"/>
      <c r="D902" s="10" t="n"/>
      <c r="E902" s="10" t="n"/>
      <c r="F902" s="10" t="n"/>
      <c r="G902" s="10" t="n"/>
      <c r="H902" s="10" t="n"/>
      <c r="I902" s="10" t="n"/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0" t="n"/>
      <c r="X902" s="10" t="n"/>
      <c r="Y902" s="10" t="n"/>
      <c r="Z902" s="10" t="n"/>
      <c r="AA902" s="10" t="n"/>
      <c r="AB902" s="10" t="n"/>
      <c r="AC902" s="10" t="n"/>
      <c r="AD902" s="10" t="n"/>
      <c r="AE902" s="10" t="n"/>
      <c r="AF902" s="10" t="n"/>
      <c r="AG902" s="10" t="n"/>
      <c r="AH902" s="10" t="n"/>
      <c r="AI902" s="10" t="n"/>
    </row>
    <row r="903" ht="15.75" customHeight="1" s="120">
      <c r="A903" s="10" t="n"/>
      <c r="B903" s="10" t="n"/>
      <c r="C903" s="10" t="n"/>
      <c r="D903" s="10" t="n"/>
      <c r="E903" s="10" t="n"/>
      <c r="F903" s="10" t="n"/>
      <c r="G903" s="10" t="n"/>
      <c r="H903" s="10" t="n"/>
      <c r="I903" s="10" t="n"/>
      <c r="J903" s="10" t="n"/>
      <c r="K903" s="10" t="n"/>
      <c r="L903" s="10" t="n"/>
      <c r="M903" s="10" t="n"/>
      <c r="N903" s="10" t="n"/>
      <c r="O903" s="10" t="n"/>
      <c r="P903" s="10" t="n"/>
      <c r="Q903" s="10" t="n"/>
      <c r="R903" s="10" t="n"/>
      <c r="S903" s="10" t="n"/>
      <c r="T903" s="10" t="n"/>
      <c r="U903" s="10" t="n"/>
      <c r="V903" s="10" t="n"/>
      <c r="W903" s="10" t="n"/>
      <c r="X903" s="10" t="n"/>
      <c r="Y903" s="10" t="n"/>
      <c r="Z903" s="10" t="n"/>
      <c r="AA903" s="10" t="n"/>
      <c r="AB903" s="10" t="n"/>
      <c r="AC903" s="10" t="n"/>
      <c r="AD903" s="10" t="n"/>
      <c r="AE903" s="10" t="n"/>
      <c r="AF903" s="10" t="n"/>
      <c r="AG903" s="10" t="n"/>
      <c r="AH903" s="10" t="n"/>
      <c r="AI903" s="10" t="n"/>
    </row>
    <row r="904" ht="15.75" customHeight="1" s="120">
      <c r="A904" s="10" t="n"/>
      <c r="B904" s="10" t="n"/>
      <c r="C904" s="10" t="n"/>
      <c r="D904" s="10" t="n"/>
      <c r="E904" s="10" t="n"/>
      <c r="F904" s="10" t="n"/>
      <c r="G904" s="10" t="n"/>
      <c r="H904" s="10" t="n"/>
      <c r="I904" s="10" t="n"/>
      <c r="J904" s="10" t="n"/>
      <c r="K904" s="10" t="n"/>
      <c r="L904" s="10" t="n"/>
      <c r="M904" s="10" t="n"/>
      <c r="N904" s="10" t="n"/>
      <c r="O904" s="10" t="n"/>
      <c r="P904" s="10" t="n"/>
      <c r="Q904" s="10" t="n"/>
      <c r="R904" s="10" t="n"/>
      <c r="S904" s="10" t="n"/>
      <c r="T904" s="10" t="n"/>
      <c r="U904" s="10" t="n"/>
      <c r="V904" s="10" t="n"/>
      <c r="W904" s="10" t="n"/>
      <c r="X904" s="10" t="n"/>
      <c r="Y904" s="10" t="n"/>
      <c r="Z904" s="10" t="n"/>
      <c r="AA904" s="10" t="n"/>
      <c r="AB904" s="10" t="n"/>
      <c r="AC904" s="10" t="n"/>
      <c r="AD904" s="10" t="n"/>
      <c r="AE904" s="10" t="n"/>
      <c r="AF904" s="10" t="n"/>
      <c r="AG904" s="10" t="n"/>
      <c r="AH904" s="10" t="n"/>
      <c r="AI904" s="10" t="n"/>
    </row>
    <row r="905" ht="15.75" customHeight="1" s="120">
      <c r="A905" s="10" t="n"/>
      <c r="B905" s="10" t="n"/>
      <c r="C905" s="10" t="n"/>
      <c r="D905" s="10" t="n"/>
      <c r="E905" s="10" t="n"/>
      <c r="F905" s="10" t="n"/>
      <c r="G905" s="10" t="n"/>
      <c r="H905" s="10" t="n"/>
      <c r="I905" s="10" t="n"/>
      <c r="J905" s="10" t="n"/>
      <c r="K905" s="10" t="n"/>
      <c r="L905" s="10" t="n"/>
      <c r="M905" s="10" t="n"/>
      <c r="N905" s="10" t="n"/>
      <c r="O905" s="10" t="n"/>
      <c r="P905" s="10" t="n"/>
      <c r="Q905" s="10" t="n"/>
      <c r="R905" s="10" t="n"/>
      <c r="S905" s="10" t="n"/>
      <c r="T905" s="10" t="n"/>
      <c r="U905" s="10" t="n"/>
      <c r="V905" s="10" t="n"/>
      <c r="W905" s="10" t="n"/>
      <c r="X905" s="10" t="n"/>
      <c r="Y905" s="10" t="n"/>
      <c r="Z905" s="10" t="n"/>
      <c r="AA905" s="10" t="n"/>
      <c r="AB905" s="10" t="n"/>
      <c r="AC905" s="10" t="n"/>
      <c r="AD905" s="10" t="n"/>
      <c r="AE905" s="10" t="n"/>
      <c r="AF905" s="10" t="n"/>
      <c r="AG905" s="10" t="n"/>
      <c r="AH905" s="10" t="n"/>
      <c r="AI905" s="10" t="n"/>
    </row>
    <row r="906" ht="15.75" customHeight="1" s="120">
      <c r="A906" s="10" t="n"/>
      <c r="B906" s="10" t="n"/>
      <c r="C906" s="10" t="n"/>
      <c r="D906" s="10" t="n"/>
      <c r="E906" s="10" t="n"/>
      <c r="F906" s="10" t="n"/>
      <c r="G906" s="10" t="n"/>
      <c r="H906" s="10" t="n"/>
      <c r="I906" s="10" t="n"/>
      <c r="J906" s="10" t="n"/>
      <c r="K906" s="10" t="n"/>
      <c r="L906" s="10" t="n"/>
      <c r="M906" s="10" t="n"/>
      <c r="N906" s="10" t="n"/>
      <c r="O906" s="10" t="n"/>
      <c r="P906" s="10" t="n"/>
      <c r="Q906" s="10" t="n"/>
      <c r="R906" s="10" t="n"/>
      <c r="S906" s="10" t="n"/>
      <c r="T906" s="10" t="n"/>
      <c r="U906" s="10" t="n"/>
      <c r="V906" s="10" t="n"/>
      <c r="W906" s="10" t="n"/>
      <c r="X906" s="10" t="n"/>
      <c r="Y906" s="10" t="n"/>
      <c r="Z906" s="10" t="n"/>
      <c r="AA906" s="10" t="n"/>
      <c r="AB906" s="10" t="n"/>
      <c r="AC906" s="10" t="n"/>
      <c r="AD906" s="10" t="n"/>
      <c r="AE906" s="10" t="n"/>
      <c r="AF906" s="10" t="n"/>
      <c r="AG906" s="10" t="n"/>
      <c r="AH906" s="10" t="n"/>
      <c r="AI906" s="10" t="n"/>
    </row>
    <row r="907" ht="15.75" customHeight="1" s="120">
      <c r="A907" s="10" t="n"/>
      <c r="B907" s="10" t="n"/>
      <c r="C907" s="10" t="n"/>
      <c r="D907" s="10" t="n"/>
      <c r="E907" s="10" t="n"/>
      <c r="F907" s="10" t="n"/>
      <c r="G907" s="10" t="n"/>
      <c r="H907" s="10" t="n"/>
      <c r="I907" s="10" t="n"/>
      <c r="J907" s="10" t="n"/>
      <c r="K907" s="10" t="n"/>
      <c r="L907" s="10" t="n"/>
      <c r="M907" s="10" t="n"/>
      <c r="N907" s="10" t="n"/>
      <c r="O907" s="10" t="n"/>
      <c r="P907" s="10" t="n"/>
      <c r="Q907" s="10" t="n"/>
      <c r="R907" s="10" t="n"/>
      <c r="S907" s="10" t="n"/>
      <c r="T907" s="10" t="n"/>
      <c r="U907" s="10" t="n"/>
      <c r="V907" s="10" t="n"/>
      <c r="W907" s="10" t="n"/>
      <c r="X907" s="10" t="n"/>
      <c r="Y907" s="10" t="n"/>
      <c r="Z907" s="10" t="n"/>
      <c r="AA907" s="10" t="n"/>
      <c r="AB907" s="10" t="n"/>
      <c r="AC907" s="10" t="n"/>
      <c r="AD907" s="10" t="n"/>
      <c r="AE907" s="10" t="n"/>
      <c r="AF907" s="10" t="n"/>
      <c r="AG907" s="10" t="n"/>
      <c r="AH907" s="10" t="n"/>
      <c r="AI907" s="10" t="n"/>
    </row>
    <row r="908" ht="15.75" customHeight="1" s="120">
      <c r="A908" s="10" t="n"/>
      <c r="B908" s="10" t="n"/>
      <c r="C908" s="10" t="n"/>
      <c r="D908" s="10" t="n"/>
      <c r="E908" s="10" t="n"/>
      <c r="F908" s="10" t="n"/>
      <c r="G908" s="10" t="n"/>
      <c r="H908" s="10" t="n"/>
      <c r="I908" s="10" t="n"/>
      <c r="J908" s="10" t="n"/>
      <c r="K908" s="10" t="n"/>
      <c r="L908" s="10" t="n"/>
      <c r="M908" s="10" t="n"/>
      <c r="N908" s="10" t="n"/>
      <c r="O908" s="10" t="n"/>
      <c r="P908" s="10" t="n"/>
      <c r="Q908" s="10" t="n"/>
      <c r="R908" s="10" t="n"/>
      <c r="S908" s="10" t="n"/>
      <c r="T908" s="10" t="n"/>
      <c r="U908" s="10" t="n"/>
      <c r="V908" s="10" t="n"/>
      <c r="W908" s="10" t="n"/>
      <c r="X908" s="10" t="n"/>
      <c r="Y908" s="10" t="n"/>
      <c r="Z908" s="10" t="n"/>
      <c r="AA908" s="10" t="n"/>
      <c r="AB908" s="10" t="n"/>
      <c r="AC908" s="10" t="n"/>
      <c r="AD908" s="10" t="n"/>
      <c r="AE908" s="10" t="n"/>
      <c r="AF908" s="10" t="n"/>
      <c r="AG908" s="10" t="n"/>
      <c r="AH908" s="10" t="n"/>
      <c r="AI908" s="10" t="n"/>
    </row>
    <row r="909" ht="15.75" customHeight="1" s="120">
      <c r="A909" s="10" t="n"/>
      <c r="B909" s="10" t="n"/>
      <c r="C909" s="10" t="n"/>
      <c r="D909" s="10" t="n"/>
      <c r="E909" s="10" t="n"/>
      <c r="F909" s="10" t="n"/>
      <c r="G909" s="10" t="n"/>
      <c r="H909" s="10" t="n"/>
      <c r="I909" s="10" t="n"/>
      <c r="J909" s="10" t="n"/>
      <c r="K909" s="10" t="n"/>
      <c r="L909" s="10" t="n"/>
      <c r="M909" s="10" t="n"/>
      <c r="N909" s="10" t="n"/>
      <c r="O909" s="10" t="n"/>
      <c r="P909" s="10" t="n"/>
      <c r="Q909" s="10" t="n"/>
      <c r="R909" s="10" t="n"/>
      <c r="S909" s="10" t="n"/>
      <c r="T909" s="10" t="n"/>
      <c r="U909" s="10" t="n"/>
      <c r="V909" s="10" t="n"/>
      <c r="W909" s="10" t="n"/>
      <c r="X909" s="10" t="n"/>
      <c r="Y909" s="10" t="n"/>
      <c r="Z909" s="10" t="n"/>
      <c r="AA909" s="10" t="n"/>
      <c r="AB909" s="10" t="n"/>
      <c r="AC909" s="10" t="n"/>
      <c r="AD909" s="10" t="n"/>
      <c r="AE909" s="10" t="n"/>
      <c r="AF909" s="10" t="n"/>
      <c r="AG909" s="10" t="n"/>
      <c r="AH909" s="10" t="n"/>
      <c r="AI909" s="10" t="n"/>
    </row>
    <row r="910" ht="15.75" customHeight="1" s="120">
      <c r="A910" s="10" t="n"/>
      <c r="B910" s="10" t="n"/>
      <c r="C910" s="10" t="n"/>
      <c r="D910" s="10" t="n"/>
      <c r="E910" s="10" t="n"/>
      <c r="F910" s="10" t="n"/>
      <c r="G910" s="10" t="n"/>
      <c r="H910" s="10" t="n"/>
      <c r="I910" s="10" t="n"/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0" t="n"/>
      <c r="X910" s="10" t="n"/>
      <c r="Y910" s="10" t="n"/>
      <c r="Z910" s="10" t="n"/>
      <c r="AA910" s="10" t="n"/>
      <c r="AB910" s="10" t="n"/>
      <c r="AC910" s="10" t="n"/>
      <c r="AD910" s="10" t="n"/>
      <c r="AE910" s="10" t="n"/>
      <c r="AF910" s="10" t="n"/>
      <c r="AG910" s="10" t="n"/>
      <c r="AH910" s="10" t="n"/>
      <c r="AI910" s="10" t="n"/>
    </row>
    <row r="911" ht="15.75" customHeight="1" s="120">
      <c r="A911" s="10" t="n"/>
      <c r="B911" s="10" t="n"/>
      <c r="C911" s="10" t="n"/>
      <c r="D911" s="10" t="n"/>
      <c r="E911" s="10" t="n"/>
      <c r="F911" s="10" t="n"/>
      <c r="G911" s="10" t="n"/>
      <c r="H911" s="10" t="n"/>
      <c r="I911" s="10" t="n"/>
      <c r="J911" s="10" t="n"/>
      <c r="K911" s="10" t="n"/>
      <c r="L911" s="10" t="n"/>
      <c r="M911" s="10" t="n"/>
      <c r="N911" s="10" t="n"/>
      <c r="O911" s="10" t="n"/>
      <c r="P911" s="10" t="n"/>
      <c r="Q911" s="10" t="n"/>
      <c r="R911" s="10" t="n"/>
      <c r="S911" s="10" t="n"/>
      <c r="T911" s="10" t="n"/>
      <c r="U911" s="10" t="n"/>
      <c r="V911" s="10" t="n"/>
      <c r="W911" s="10" t="n"/>
      <c r="X911" s="10" t="n"/>
      <c r="Y911" s="10" t="n"/>
      <c r="Z911" s="10" t="n"/>
      <c r="AA911" s="10" t="n"/>
      <c r="AB911" s="10" t="n"/>
      <c r="AC911" s="10" t="n"/>
      <c r="AD911" s="10" t="n"/>
      <c r="AE911" s="10" t="n"/>
      <c r="AF911" s="10" t="n"/>
      <c r="AG911" s="10" t="n"/>
      <c r="AH911" s="10" t="n"/>
      <c r="AI911" s="10" t="n"/>
    </row>
    <row r="912" ht="15.75" customHeight="1" s="120">
      <c r="A912" s="10" t="n"/>
      <c r="B912" s="10" t="n"/>
      <c r="C912" s="10" t="n"/>
      <c r="D912" s="10" t="n"/>
      <c r="E912" s="10" t="n"/>
      <c r="F912" s="10" t="n"/>
      <c r="G912" s="10" t="n"/>
      <c r="H912" s="10" t="n"/>
      <c r="I912" s="10" t="n"/>
      <c r="J912" s="10" t="n"/>
      <c r="K912" s="10" t="n"/>
      <c r="L912" s="10" t="n"/>
      <c r="M912" s="10" t="n"/>
      <c r="N912" s="10" t="n"/>
      <c r="O912" s="10" t="n"/>
      <c r="P912" s="10" t="n"/>
      <c r="Q912" s="10" t="n"/>
      <c r="R912" s="10" t="n"/>
      <c r="S912" s="10" t="n"/>
      <c r="T912" s="10" t="n"/>
      <c r="U912" s="10" t="n"/>
      <c r="V912" s="10" t="n"/>
      <c r="W912" s="10" t="n"/>
      <c r="X912" s="10" t="n"/>
      <c r="Y912" s="10" t="n"/>
      <c r="Z912" s="10" t="n"/>
      <c r="AA912" s="10" t="n"/>
      <c r="AB912" s="10" t="n"/>
      <c r="AC912" s="10" t="n"/>
      <c r="AD912" s="10" t="n"/>
      <c r="AE912" s="10" t="n"/>
      <c r="AF912" s="10" t="n"/>
      <c r="AG912" s="10" t="n"/>
      <c r="AH912" s="10" t="n"/>
      <c r="AI912" s="10" t="n"/>
    </row>
    <row r="913" ht="15.75" customHeight="1" s="120">
      <c r="A913" s="10" t="n"/>
      <c r="B913" s="10" t="n"/>
      <c r="C913" s="10" t="n"/>
      <c r="D913" s="10" t="n"/>
      <c r="E913" s="10" t="n"/>
      <c r="F913" s="10" t="n"/>
      <c r="G913" s="10" t="n"/>
      <c r="H913" s="10" t="n"/>
      <c r="I913" s="10" t="n"/>
      <c r="J913" s="10" t="n"/>
      <c r="K913" s="10" t="n"/>
      <c r="L913" s="10" t="n"/>
      <c r="M913" s="10" t="n"/>
      <c r="N913" s="10" t="n"/>
      <c r="O913" s="10" t="n"/>
      <c r="P913" s="10" t="n"/>
      <c r="Q913" s="10" t="n"/>
      <c r="R913" s="10" t="n"/>
      <c r="S913" s="10" t="n"/>
      <c r="T913" s="10" t="n"/>
      <c r="U913" s="10" t="n"/>
      <c r="V913" s="10" t="n"/>
      <c r="W913" s="10" t="n"/>
      <c r="X913" s="10" t="n"/>
      <c r="Y913" s="10" t="n"/>
      <c r="Z913" s="10" t="n"/>
      <c r="AA913" s="10" t="n"/>
      <c r="AB913" s="10" t="n"/>
      <c r="AC913" s="10" t="n"/>
      <c r="AD913" s="10" t="n"/>
      <c r="AE913" s="10" t="n"/>
      <c r="AF913" s="10" t="n"/>
      <c r="AG913" s="10" t="n"/>
      <c r="AH913" s="10" t="n"/>
      <c r="AI913" s="10" t="n"/>
    </row>
    <row r="914" ht="15.75" customHeight="1" s="120">
      <c r="A914" s="10" t="n"/>
      <c r="B914" s="10" t="n"/>
      <c r="C914" s="10" t="n"/>
      <c r="D914" s="10" t="n"/>
      <c r="E914" s="10" t="n"/>
      <c r="F914" s="10" t="n"/>
      <c r="G914" s="10" t="n"/>
      <c r="H914" s="10" t="n"/>
      <c r="I914" s="10" t="n"/>
      <c r="J914" s="10" t="n"/>
      <c r="K914" s="10" t="n"/>
      <c r="L914" s="10" t="n"/>
      <c r="M914" s="10" t="n"/>
      <c r="N914" s="10" t="n"/>
      <c r="O914" s="10" t="n"/>
      <c r="P914" s="10" t="n"/>
      <c r="Q914" s="10" t="n"/>
      <c r="R914" s="10" t="n"/>
      <c r="S914" s="10" t="n"/>
      <c r="T914" s="10" t="n"/>
      <c r="U914" s="10" t="n"/>
      <c r="V914" s="10" t="n"/>
      <c r="W914" s="10" t="n"/>
      <c r="X914" s="10" t="n"/>
      <c r="Y914" s="10" t="n"/>
      <c r="Z914" s="10" t="n"/>
      <c r="AA914" s="10" t="n"/>
      <c r="AB914" s="10" t="n"/>
      <c r="AC914" s="10" t="n"/>
      <c r="AD914" s="10" t="n"/>
      <c r="AE914" s="10" t="n"/>
      <c r="AF914" s="10" t="n"/>
      <c r="AG914" s="10" t="n"/>
      <c r="AH914" s="10" t="n"/>
      <c r="AI914" s="10" t="n"/>
    </row>
    <row r="915" ht="15.75" customHeight="1" s="120">
      <c r="A915" s="10" t="n"/>
      <c r="B915" s="10" t="n"/>
      <c r="C915" s="10" t="n"/>
      <c r="D915" s="10" t="n"/>
      <c r="E915" s="10" t="n"/>
      <c r="F915" s="10" t="n"/>
      <c r="G915" s="10" t="n"/>
      <c r="H915" s="10" t="n"/>
      <c r="I915" s="10" t="n"/>
      <c r="J915" s="10" t="n"/>
      <c r="K915" s="10" t="n"/>
      <c r="L915" s="10" t="n"/>
      <c r="M915" s="10" t="n"/>
      <c r="N915" s="10" t="n"/>
      <c r="O915" s="10" t="n"/>
      <c r="P915" s="10" t="n"/>
      <c r="Q915" s="10" t="n"/>
      <c r="R915" s="10" t="n"/>
      <c r="S915" s="10" t="n"/>
      <c r="T915" s="10" t="n"/>
      <c r="U915" s="10" t="n"/>
      <c r="V915" s="10" t="n"/>
      <c r="W915" s="10" t="n"/>
      <c r="X915" s="10" t="n"/>
      <c r="Y915" s="10" t="n"/>
      <c r="Z915" s="10" t="n"/>
      <c r="AA915" s="10" t="n"/>
      <c r="AB915" s="10" t="n"/>
      <c r="AC915" s="10" t="n"/>
      <c r="AD915" s="10" t="n"/>
      <c r="AE915" s="10" t="n"/>
      <c r="AF915" s="10" t="n"/>
      <c r="AG915" s="10" t="n"/>
      <c r="AH915" s="10" t="n"/>
      <c r="AI915" s="10" t="n"/>
    </row>
    <row r="916" ht="15.75" customHeight="1" s="120">
      <c r="A916" s="10" t="n"/>
      <c r="B916" s="10" t="n"/>
      <c r="C916" s="10" t="n"/>
      <c r="D916" s="10" t="n"/>
      <c r="E916" s="10" t="n"/>
      <c r="F916" s="10" t="n"/>
      <c r="G916" s="10" t="n"/>
      <c r="H916" s="10" t="n"/>
      <c r="I916" s="10" t="n"/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0" t="n"/>
      <c r="X916" s="10" t="n"/>
      <c r="Y916" s="10" t="n"/>
      <c r="Z916" s="10" t="n"/>
      <c r="AA916" s="10" t="n"/>
      <c r="AB916" s="10" t="n"/>
      <c r="AC916" s="10" t="n"/>
      <c r="AD916" s="10" t="n"/>
      <c r="AE916" s="10" t="n"/>
      <c r="AF916" s="10" t="n"/>
      <c r="AG916" s="10" t="n"/>
      <c r="AH916" s="10" t="n"/>
      <c r="AI916" s="10" t="n"/>
    </row>
    <row r="917" ht="15.75" customHeight="1" s="120">
      <c r="A917" s="10" t="n"/>
      <c r="B917" s="10" t="n"/>
      <c r="C917" s="10" t="n"/>
      <c r="D917" s="10" t="n"/>
      <c r="E917" s="10" t="n"/>
      <c r="F917" s="10" t="n"/>
      <c r="G917" s="10" t="n"/>
      <c r="H917" s="10" t="n"/>
      <c r="I917" s="10" t="n"/>
      <c r="J917" s="10" t="n"/>
      <c r="K917" s="10" t="n"/>
      <c r="L917" s="10" t="n"/>
      <c r="M917" s="10" t="n"/>
      <c r="N917" s="10" t="n"/>
      <c r="O917" s="10" t="n"/>
      <c r="P917" s="10" t="n"/>
      <c r="Q917" s="10" t="n"/>
      <c r="R917" s="10" t="n"/>
      <c r="S917" s="10" t="n"/>
      <c r="T917" s="10" t="n"/>
      <c r="U917" s="10" t="n"/>
      <c r="V917" s="10" t="n"/>
      <c r="W917" s="10" t="n"/>
      <c r="X917" s="10" t="n"/>
      <c r="Y917" s="10" t="n"/>
      <c r="Z917" s="10" t="n"/>
      <c r="AA917" s="10" t="n"/>
      <c r="AB917" s="10" t="n"/>
      <c r="AC917" s="10" t="n"/>
      <c r="AD917" s="10" t="n"/>
      <c r="AE917" s="10" t="n"/>
      <c r="AF917" s="10" t="n"/>
      <c r="AG917" s="10" t="n"/>
      <c r="AH917" s="10" t="n"/>
      <c r="AI917" s="10" t="n"/>
    </row>
    <row r="918" ht="15.75" customHeight="1" s="120">
      <c r="A918" s="10" t="n"/>
      <c r="B918" s="10" t="n"/>
      <c r="C918" s="10" t="n"/>
      <c r="D918" s="10" t="n"/>
      <c r="E918" s="10" t="n"/>
      <c r="F918" s="10" t="n"/>
      <c r="G918" s="10" t="n"/>
      <c r="H918" s="10" t="n"/>
      <c r="I918" s="10" t="n"/>
      <c r="J918" s="10" t="n"/>
      <c r="K918" s="10" t="n"/>
      <c r="L918" s="10" t="n"/>
      <c r="M918" s="10" t="n"/>
      <c r="N918" s="10" t="n"/>
      <c r="O918" s="10" t="n"/>
      <c r="P918" s="10" t="n"/>
      <c r="Q918" s="10" t="n"/>
      <c r="R918" s="10" t="n"/>
      <c r="S918" s="10" t="n"/>
      <c r="T918" s="10" t="n"/>
      <c r="U918" s="10" t="n"/>
      <c r="V918" s="10" t="n"/>
      <c r="W918" s="10" t="n"/>
      <c r="X918" s="10" t="n"/>
      <c r="Y918" s="10" t="n"/>
      <c r="Z918" s="10" t="n"/>
      <c r="AA918" s="10" t="n"/>
      <c r="AB918" s="10" t="n"/>
      <c r="AC918" s="10" t="n"/>
      <c r="AD918" s="10" t="n"/>
      <c r="AE918" s="10" t="n"/>
      <c r="AF918" s="10" t="n"/>
      <c r="AG918" s="10" t="n"/>
      <c r="AH918" s="10" t="n"/>
      <c r="AI918" s="10" t="n"/>
    </row>
    <row r="919" ht="15.75" customHeight="1" s="120">
      <c r="A919" s="10" t="n"/>
      <c r="B919" s="10" t="n"/>
      <c r="C919" s="10" t="n"/>
      <c r="D919" s="10" t="n"/>
      <c r="E919" s="10" t="n"/>
      <c r="F919" s="10" t="n"/>
      <c r="G919" s="10" t="n"/>
      <c r="H919" s="10" t="n"/>
      <c r="I919" s="10" t="n"/>
      <c r="J919" s="10" t="n"/>
      <c r="K919" s="10" t="n"/>
      <c r="L919" s="10" t="n"/>
      <c r="M919" s="10" t="n"/>
      <c r="N919" s="10" t="n"/>
      <c r="O919" s="10" t="n"/>
      <c r="P919" s="10" t="n"/>
      <c r="Q919" s="10" t="n"/>
      <c r="R919" s="10" t="n"/>
      <c r="S919" s="10" t="n"/>
      <c r="T919" s="10" t="n"/>
      <c r="U919" s="10" t="n"/>
      <c r="V919" s="10" t="n"/>
      <c r="W919" s="10" t="n"/>
      <c r="X919" s="10" t="n"/>
      <c r="Y919" s="10" t="n"/>
      <c r="Z919" s="10" t="n"/>
      <c r="AA919" s="10" t="n"/>
      <c r="AB919" s="10" t="n"/>
      <c r="AC919" s="10" t="n"/>
      <c r="AD919" s="10" t="n"/>
      <c r="AE919" s="10" t="n"/>
      <c r="AF919" s="10" t="n"/>
      <c r="AG919" s="10" t="n"/>
      <c r="AH919" s="10" t="n"/>
      <c r="AI919" s="10" t="n"/>
    </row>
    <row r="920" ht="15.75" customHeight="1" s="120">
      <c r="A920" s="10" t="n"/>
      <c r="B920" s="10" t="n"/>
      <c r="C920" s="10" t="n"/>
      <c r="D920" s="10" t="n"/>
      <c r="E920" s="10" t="n"/>
      <c r="F920" s="10" t="n"/>
      <c r="G920" s="10" t="n"/>
      <c r="H920" s="10" t="n"/>
      <c r="I920" s="10" t="n"/>
      <c r="J920" s="10" t="n"/>
      <c r="K920" s="10" t="n"/>
      <c r="L920" s="10" t="n"/>
      <c r="M920" s="10" t="n"/>
      <c r="N920" s="10" t="n"/>
      <c r="O920" s="10" t="n"/>
      <c r="P920" s="10" t="n"/>
      <c r="Q920" s="10" t="n"/>
      <c r="R920" s="10" t="n"/>
      <c r="S920" s="10" t="n"/>
      <c r="T920" s="10" t="n"/>
      <c r="U920" s="10" t="n"/>
      <c r="V920" s="10" t="n"/>
      <c r="W920" s="10" t="n"/>
      <c r="X920" s="10" t="n"/>
      <c r="Y920" s="10" t="n"/>
      <c r="Z920" s="10" t="n"/>
      <c r="AA920" s="10" t="n"/>
      <c r="AB920" s="10" t="n"/>
      <c r="AC920" s="10" t="n"/>
      <c r="AD920" s="10" t="n"/>
      <c r="AE920" s="10" t="n"/>
      <c r="AF920" s="10" t="n"/>
      <c r="AG920" s="10" t="n"/>
      <c r="AH920" s="10" t="n"/>
      <c r="AI920" s="10" t="n"/>
    </row>
    <row r="921" ht="15.75" customHeight="1" s="120">
      <c r="A921" s="10" t="n"/>
      <c r="B921" s="10" t="n"/>
      <c r="C921" s="10" t="n"/>
      <c r="D921" s="10" t="n"/>
      <c r="E921" s="10" t="n"/>
      <c r="F921" s="10" t="n"/>
      <c r="G921" s="10" t="n"/>
      <c r="H921" s="10" t="n"/>
      <c r="I921" s="10" t="n"/>
      <c r="J921" s="10" t="n"/>
      <c r="K921" s="10" t="n"/>
      <c r="L921" s="10" t="n"/>
      <c r="M921" s="10" t="n"/>
      <c r="N921" s="10" t="n"/>
      <c r="O921" s="10" t="n"/>
      <c r="P921" s="10" t="n"/>
      <c r="Q921" s="10" t="n"/>
      <c r="R921" s="10" t="n"/>
      <c r="S921" s="10" t="n"/>
      <c r="T921" s="10" t="n"/>
      <c r="U921" s="10" t="n"/>
      <c r="V921" s="10" t="n"/>
      <c r="W921" s="10" t="n"/>
      <c r="X921" s="10" t="n"/>
      <c r="Y921" s="10" t="n"/>
      <c r="Z921" s="10" t="n"/>
      <c r="AA921" s="10" t="n"/>
      <c r="AB921" s="10" t="n"/>
      <c r="AC921" s="10" t="n"/>
      <c r="AD921" s="10" t="n"/>
      <c r="AE921" s="10" t="n"/>
      <c r="AF921" s="10" t="n"/>
      <c r="AG921" s="10" t="n"/>
      <c r="AH921" s="10" t="n"/>
      <c r="AI921" s="10" t="n"/>
    </row>
    <row r="922" ht="15.75" customHeight="1" s="120">
      <c r="A922" s="10" t="n"/>
      <c r="B922" s="10" t="n"/>
      <c r="C922" s="10" t="n"/>
      <c r="D922" s="10" t="n"/>
      <c r="E922" s="10" t="n"/>
      <c r="F922" s="10" t="n"/>
      <c r="G922" s="10" t="n"/>
      <c r="H922" s="10" t="n"/>
      <c r="I922" s="10" t="n"/>
      <c r="J922" s="10" t="n"/>
      <c r="K922" s="10" t="n"/>
      <c r="L922" s="10" t="n"/>
      <c r="M922" s="10" t="n"/>
      <c r="N922" s="10" t="n"/>
      <c r="O922" s="10" t="n"/>
      <c r="P922" s="10" t="n"/>
      <c r="Q922" s="10" t="n"/>
      <c r="R922" s="10" t="n"/>
      <c r="S922" s="10" t="n"/>
      <c r="T922" s="10" t="n"/>
      <c r="U922" s="10" t="n"/>
      <c r="V922" s="10" t="n"/>
      <c r="W922" s="10" t="n"/>
      <c r="X922" s="10" t="n"/>
      <c r="Y922" s="10" t="n"/>
      <c r="Z922" s="10" t="n"/>
      <c r="AA922" s="10" t="n"/>
      <c r="AB922" s="10" t="n"/>
      <c r="AC922" s="10" t="n"/>
      <c r="AD922" s="10" t="n"/>
      <c r="AE922" s="10" t="n"/>
      <c r="AF922" s="10" t="n"/>
      <c r="AG922" s="10" t="n"/>
      <c r="AH922" s="10" t="n"/>
      <c r="AI922" s="10" t="n"/>
    </row>
    <row r="923" ht="15.75" customHeight="1" s="120">
      <c r="A923" s="10" t="n"/>
      <c r="B923" s="10" t="n"/>
      <c r="C923" s="10" t="n"/>
      <c r="D923" s="10" t="n"/>
      <c r="E923" s="10" t="n"/>
      <c r="F923" s="10" t="n"/>
      <c r="G923" s="10" t="n"/>
      <c r="H923" s="10" t="n"/>
      <c r="I923" s="10" t="n"/>
      <c r="J923" s="10" t="n"/>
      <c r="K923" s="10" t="n"/>
      <c r="L923" s="10" t="n"/>
      <c r="M923" s="10" t="n"/>
      <c r="N923" s="10" t="n"/>
      <c r="O923" s="10" t="n"/>
      <c r="P923" s="10" t="n"/>
      <c r="Q923" s="10" t="n"/>
      <c r="R923" s="10" t="n"/>
      <c r="S923" s="10" t="n"/>
      <c r="T923" s="10" t="n"/>
      <c r="U923" s="10" t="n"/>
      <c r="V923" s="10" t="n"/>
      <c r="W923" s="10" t="n"/>
      <c r="X923" s="10" t="n"/>
      <c r="Y923" s="10" t="n"/>
      <c r="Z923" s="10" t="n"/>
      <c r="AA923" s="10" t="n"/>
      <c r="AB923" s="10" t="n"/>
      <c r="AC923" s="10" t="n"/>
      <c r="AD923" s="10" t="n"/>
      <c r="AE923" s="10" t="n"/>
      <c r="AF923" s="10" t="n"/>
      <c r="AG923" s="10" t="n"/>
      <c r="AH923" s="10" t="n"/>
      <c r="AI923" s="10" t="n"/>
    </row>
    <row r="924" ht="15.75" customHeight="1" s="120">
      <c r="A924" s="10" t="n"/>
      <c r="B924" s="10" t="n"/>
      <c r="C924" s="10" t="n"/>
      <c r="D924" s="10" t="n"/>
      <c r="E924" s="10" t="n"/>
      <c r="F924" s="10" t="n"/>
      <c r="G924" s="10" t="n"/>
      <c r="H924" s="10" t="n"/>
      <c r="I924" s="10" t="n"/>
      <c r="J924" s="10" t="n"/>
      <c r="K924" s="10" t="n"/>
      <c r="L924" s="10" t="n"/>
      <c r="M924" s="10" t="n"/>
      <c r="N924" s="10" t="n"/>
      <c r="O924" s="10" t="n"/>
      <c r="P924" s="10" t="n"/>
      <c r="Q924" s="10" t="n"/>
      <c r="R924" s="10" t="n"/>
      <c r="S924" s="10" t="n"/>
      <c r="T924" s="10" t="n"/>
      <c r="U924" s="10" t="n"/>
      <c r="V924" s="10" t="n"/>
      <c r="W924" s="10" t="n"/>
      <c r="X924" s="10" t="n"/>
      <c r="Y924" s="10" t="n"/>
      <c r="Z924" s="10" t="n"/>
      <c r="AA924" s="10" t="n"/>
      <c r="AB924" s="10" t="n"/>
      <c r="AC924" s="10" t="n"/>
      <c r="AD924" s="10" t="n"/>
      <c r="AE924" s="10" t="n"/>
      <c r="AF924" s="10" t="n"/>
      <c r="AG924" s="10" t="n"/>
      <c r="AH924" s="10" t="n"/>
      <c r="AI924" s="10" t="n"/>
    </row>
    <row r="925" ht="15.75" customHeight="1" s="120">
      <c r="A925" s="10" t="n"/>
      <c r="B925" s="10" t="n"/>
      <c r="C925" s="10" t="n"/>
      <c r="D925" s="10" t="n"/>
      <c r="E925" s="10" t="n"/>
      <c r="F925" s="10" t="n"/>
      <c r="G925" s="10" t="n"/>
      <c r="H925" s="10" t="n"/>
      <c r="I925" s="10" t="n"/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0" t="n"/>
      <c r="X925" s="10" t="n"/>
      <c r="Y925" s="10" t="n"/>
      <c r="Z925" s="10" t="n"/>
      <c r="AA925" s="10" t="n"/>
      <c r="AB925" s="10" t="n"/>
      <c r="AC925" s="10" t="n"/>
      <c r="AD925" s="10" t="n"/>
      <c r="AE925" s="10" t="n"/>
      <c r="AF925" s="10" t="n"/>
      <c r="AG925" s="10" t="n"/>
      <c r="AH925" s="10" t="n"/>
      <c r="AI925" s="10" t="n"/>
    </row>
    <row r="926" ht="15.75" customHeight="1" s="120">
      <c r="A926" s="10" t="n"/>
      <c r="B926" s="10" t="n"/>
      <c r="C926" s="10" t="n"/>
      <c r="D926" s="10" t="n"/>
      <c r="E926" s="10" t="n"/>
      <c r="F926" s="10" t="n"/>
      <c r="G926" s="10" t="n"/>
      <c r="H926" s="10" t="n"/>
      <c r="I926" s="10" t="n"/>
      <c r="J926" s="10" t="n"/>
      <c r="K926" s="10" t="n"/>
      <c r="L926" s="10" t="n"/>
      <c r="M926" s="10" t="n"/>
      <c r="N926" s="10" t="n"/>
      <c r="O926" s="10" t="n"/>
      <c r="P926" s="10" t="n"/>
      <c r="Q926" s="10" t="n"/>
      <c r="R926" s="10" t="n"/>
      <c r="S926" s="10" t="n"/>
      <c r="T926" s="10" t="n"/>
      <c r="U926" s="10" t="n"/>
      <c r="V926" s="10" t="n"/>
      <c r="W926" s="10" t="n"/>
      <c r="X926" s="10" t="n"/>
      <c r="Y926" s="10" t="n"/>
      <c r="Z926" s="10" t="n"/>
      <c r="AA926" s="10" t="n"/>
      <c r="AB926" s="10" t="n"/>
      <c r="AC926" s="10" t="n"/>
      <c r="AD926" s="10" t="n"/>
      <c r="AE926" s="10" t="n"/>
      <c r="AF926" s="10" t="n"/>
      <c r="AG926" s="10" t="n"/>
      <c r="AH926" s="10" t="n"/>
      <c r="AI926" s="10" t="n"/>
    </row>
    <row r="927" ht="15.75" customHeight="1" s="120">
      <c r="A927" s="10" t="n"/>
      <c r="B927" s="10" t="n"/>
      <c r="C927" s="10" t="n"/>
      <c r="D927" s="10" t="n"/>
      <c r="E927" s="10" t="n"/>
      <c r="F927" s="10" t="n"/>
      <c r="G927" s="10" t="n"/>
      <c r="H927" s="10" t="n"/>
      <c r="I927" s="10" t="n"/>
      <c r="J927" s="10" t="n"/>
      <c r="K927" s="10" t="n"/>
      <c r="L927" s="10" t="n"/>
      <c r="M927" s="10" t="n"/>
      <c r="N927" s="10" t="n"/>
      <c r="O927" s="10" t="n"/>
      <c r="P927" s="10" t="n"/>
      <c r="Q927" s="10" t="n"/>
      <c r="R927" s="10" t="n"/>
      <c r="S927" s="10" t="n"/>
      <c r="T927" s="10" t="n"/>
      <c r="U927" s="10" t="n"/>
      <c r="V927" s="10" t="n"/>
      <c r="W927" s="10" t="n"/>
      <c r="X927" s="10" t="n"/>
      <c r="Y927" s="10" t="n"/>
      <c r="Z927" s="10" t="n"/>
      <c r="AA927" s="10" t="n"/>
      <c r="AB927" s="10" t="n"/>
      <c r="AC927" s="10" t="n"/>
      <c r="AD927" s="10" t="n"/>
      <c r="AE927" s="10" t="n"/>
      <c r="AF927" s="10" t="n"/>
      <c r="AG927" s="10" t="n"/>
      <c r="AH927" s="10" t="n"/>
      <c r="AI927" s="10" t="n"/>
    </row>
    <row r="928" ht="15.75" customHeight="1" s="120">
      <c r="A928" s="10" t="n"/>
      <c r="B928" s="10" t="n"/>
      <c r="C928" s="10" t="n"/>
      <c r="D928" s="10" t="n"/>
      <c r="E928" s="10" t="n"/>
      <c r="F928" s="10" t="n"/>
      <c r="G928" s="10" t="n"/>
      <c r="H928" s="10" t="n"/>
      <c r="I928" s="10" t="n"/>
      <c r="J928" s="10" t="n"/>
      <c r="K928" s="10" t="n"/>
      <c r="L928" s="10" t="n"/>
      <c r="M928" s="10" t="n"/>
      <c r="N928" s="10" t="n"/>
      <c r="O928" s="10" t="n"/>
      <c r="P928" s="10" t="n"/>
      <c r="Q928" s="10" t="n"/>
      <c r="R928" s="10" t="n"/>
      <c r="S928" s="10" t="n"/>
      <c r="T928" s="10" t="n"/>
      <c r="U928" s="10" t="n"/>
      <c r="V928" s="10" t="n"/>
      <c r="W928" s="10" t="n"/>
      <c r="X928" s="10" t="n"/>
      <c r="Y928" s="10" t="n"/>
      <c r="Z928" s="10" t="n"/>
      <c r="AA928" s="10" t="n"/>
      <c r="AB928" s="10" t="n"/>
      <c r="AC928" s="10" t="n"/>
      <c r="AD928" s="10" t="n"/>
      <c r="AE928" s="10" t="n"/>
      <c r="AF928" s="10" t="n"/>
      <c r="AG928" s="10" t="n"/>
      <c r="AH928" s="10" t="n"/>
      <c r="AI928" s="10" t="n"/>
    </row>
    <row r="929" ht="15.75" customHeight="1" s="120">
      <c r="A929" s="10" t="n"/>
      <c r="B929" s="10" t="n"/>
      <c r="C929" s="10" t="n"/>
      <c r="D929" s="10" t="n"/>
      <c r="E929" s="10" t="n"/>
      <c r="F929" s="10" t="n"/>
      <c r="G929" s="10" t="n"/>
      <c r="H929" s="10" t="n"/>
      <c r="I929" s="10" t="n"/>
      <c r="J929" s="10" t="n"/>
      <c r="K929" s="10" t="n"/>
      <c r="L929" s="10" t="n"/>
      <c r="M929" s="10" t="n"/>
      <c r="N929" s="10" t="n"/>
      <c r="O929" s="10" t="n"/>
      <c r="P929" s="10" t="n"/>
      <c r="Q929" s="10" t="n"/>
      <c r="R929" s="10" t="n"/>
      <c r="S929" s="10" t="n"/>
      <c r="T929" s="10" t="n"/>
      <c r="U929" s="10" t="n"/>
      <c r="V929" s="10" t="n"/>
      <c r="W929" s="10" t="n"/>
      <c r="X929" s="10" t="n"/>
      <c r="Y929" s="10" t="n"/>
      <c r="Z929" s="10" t="n"/>
      <c r="AA929" s="10" t="n"/>
      <c r="AB929" s="10" t="n"/>
      <c r="AC929" s="10" t="n"/>
      <c r="AD929" s="10" t="n"/>
      <c r="AE929" s="10" t="n"/>
      <c r="AF929" s="10" t="n"/>
      <c r="AG929" s="10" t="n"/>
      <c r="AH929" s="10" t="n"/>
      <c r="AI929" s="10" t="n"/>
    </row>
    <row r="930" ht="15.75" customHeight="1" s="120">
      <c r="A930" s="10" t="n"/>
      <c r="B930" s="10" t="n"/>
      <c r="C930" s="10" t="n"/>
      <c r="D930" s="10" t="n"/>
      <c r="E930" s="10" t="n"/>
      <c r="F930" s="10" t="n"/>
      <c r="G930" s="10" t="n"/>
      <c r="H930" s="10" t="n"/>
      <c r="I930" s="10" t="n"/>
      <c r="J930" s="10" t="n"/>
      <c r="K930" s="10" t="n"/>
      <c r="L930" s="10" t="n"/>
      <c r="M930" s="10" t="n"/>
      <c r="N930" s="10" t="n"/>
      <c r="O930" s="10" t="n"/>
      <c r="P930" s="10" t="n"/>
      <c r="Q930" s="10" t="n"/>
      <c r="R930" s="10" t="n"/>
      <c r="S930" s="10" t="n"/>
      <c r="T930" s="10" t="n"/>
      <c r="U930" s="10" t="n"/>
      <c r="V930" s="10" t="n"/>
      <c r="W930" s="10" t="n"/>
      <c r="X930" s="10" t="n"/>
      <c r="Y930" s="10" t="n"/>
      <c r="Z930" s="10" t="n"/>
      <c r="AA930" s="10" t="n"/>
      <c r="AB930" s="10" t="n"/>
      <c r="AC930" s="10" t="n"/>
      <c r="AD930" s="10" t="n"/>
      <c r="AE930" s="10" t="n"/>
      <c r="AF930" s="10" t="n"/>
      <c r="AG930" s="10" t="n"/>
      <c r="AH930" s="10" t="n"/>
      <c r="AI930" s="10" t="n"/>
    </row>
    <row r="931" ht="15.75" customHeight="1" s="120">
      <c r="A931" s="10" t="n"/>
      <c r="B931" s="10" t="n"/>
      <c r="C931" s="10" t="n"/>
      <c r="D931" s="10" t="n"/>
      <c r="E931" s="10" t="n"/>
      <c r="F931" s="10" t="n"/>
      <c r="G931" s="10" t="n"/>
      <c r="H931" s="10" t="n"/>
      <c r="I931" s="10" t="n"/>
      <c r="J931" s="10" t="n"/>
      <c r="K931" s="10" t="n"/>
      <c r="L931" s="10" t="n"/>
      <c r="M931" s="10" t="n"/>
      <c r="N931" s="10" t="n"/>
      <c r="O931" s="10" t="n"/>
      <c r="P931" s="10" t="n"/>
      <c r="Q931" s="10" t="n"/>
      <c r="R931" s="10" t="n"/>
      <c r="S931" s="10" t="n"/>
      <c r="T931" s="10" t="n"/>
      <c r="U931" s="10" t="n"/>
      <c r="V931" s="10" t="n"/>
      <c r="W931" s="10" t="n"/>
      <c r="X931" s="10" t="n"/>
      <c r="Y931" s="10" t="n"/>
      <c r="Z931" s="10" t="n"/>
      <c r="AA931" s="10" t="n"/>
      <c r="AB931" s="10" t="n"/>
      <c r="AC931" s="10" t="n"/>
      <c r="AD931" s="10" t="n"/>
      <c r="AE931" s="10" t="n"/>
      <c r="AF931" s="10" t="n"/>
      <c r="AG931" s="10" t="n"/>
      <c r="AH931" s="10" t="n"/>
      <c r="AI931" s="10" t="n"/>
    </row>
    <row r="932" ht="15.75" customHeight="1" s="120">
      <c r="A932" s="10" t="n"/>
      <c r="B932" s="10" t="n"/>
      <c r="C932" s="10" t="n"/>
      <c r="D932" s="10" t="n"/>
      <c r="E932" s="10" t="n"/>
      <c r="F932" s="10" t="n"/>
      <c r="G932" s="10" t="n"/>
      <c r="H932" s="10" t="n"/>
      <c r="I932" s="10" t="n"/>
      <c r="J932" s="10" t="n"/>
      <c r="K932" s="10" t="n"/>
      <c r="L932" s="10" t="n"/>
      <c r="M932" s="10" t="n"/>
      <c r="N932" s="10" t="n"/>
      <c r="O932" s="10" t="n"/>
      <c r="P932" s="10" t="n"/>
      <c r="Q932" s="10" t="n"/>
      <c r="R932" s="10" t="n"/>
      <c r="S932" s="10" t="n"/>
      <c r="T932" s="10" t="n"/>
      <c r="U932" s="10" t="n"/>
      <c r="V932" s="10" t="n"/>
      <c r="W932" s="10" t="n"/>
      <c r="X932" s="10" t="n"/>
      <c r="Y932" s="10" t="n"/>
      <c r="Z932" s="10" t="n"/>
      <c r="AA932" s="10" t="n"/>
      <c r="AB932" s="10" t="n"/>
      <c r="AC932" s="10" t="n"/>
      <c r="AD932" s="10" t="n"/>
      <c r="AE932" s="10" t="n"/>
      <c r="AF932" s="10" t="n"/>
      <c r="AG932" s="10" t="n"/>
      <c r="AH932" s="10" t="n"/>
      <c r="AI932" s="10" t="n"/>
    </row>
    <row r="933" ht="15.75" customHeight="1" s="120">
      <c r="A933" s="10" t="n"/>
      <c r="B933" s="10" t="n"/>
      <c r="C933" s="10" t="n"/>
      <c r="D933" s="10" t="n"/>
      <c r="E933" s="10" t="n"/>
      <c r="F933" s="10" t="n"/>
      <c r="G933" s="10" t="n"/>
      <c r="H933" s="10" t="n"/>
      <c r="I933" s="10" t="n"/>
      <c r="J933" s="10" t="n"/>
      <c r="K933" s="10" t="n"/>
      <c r="L933" s="10" t="n"/>
      <c r="M933" s="10" t="n"/>
      <c r="N933" s="10" t="n"/>
      <c r="O933" s="10" t="n"/>
      <c r="P933" s="10" t="n"/>
      <c r="Q933" s="10" t="n"/>
      <c r="R933" s="10" t="n"/>
      <c r="S933" s="10" t="n"/>
      <c r="T933" s="10" t="n"/>
      <c r="U933" s="10" t="n"/>
      <c r="V933" s="10" t="n"/>
      <c r="W933" s="10" t="n"/>
      <c r="X933" s="10" t="n"/>
      <c r="Y933" s="10" t="n"/>
      <c r="Z933" s="10" t="n"/>
      <c r="AA933" s="10" t="n"/>
      <c r="AB933" s="10" t="n"/>
      <c r="AC933" s="10" t="n"/>
      <c r="AD933" s="10" t="n"/>
      <c r="AE933" s="10" t="n"/>
      <c r="AF933" s="10" t="n"/>
      <c r="AG933" s="10" t="n"/>
      <c r="AH933" s="10" t="n"/>
      <c r="AI933" s="10" t="n"/>
    </row>
    <row r="934" ht="15.75" customHeight="1" s="120">
      <c r="A934" s="10" t="n"/>
      <c r="B934" s="10" t="n"/>
      <c r="C934" s="10" t="n"/>
      <c r="D934" s="10" t="n"/>
      <c r="E934" s="10" t="n"/>
      <c r="F934" s="10" t="n"/>
      <c r="G934" s="10" t="n"/>
      <c r="H934" s="10" t="n"/>
      <c r="I934" s="10" t="n"/>
      <c r="J934" s="10" t="n"/>
      <c r="K934" s="10" t="n"/>
      <c r="L934" s="10" t="n"/>
      <c r="M934" s="10" t="n"/>
      <c r="N934" s="10" t="n"/>
      <c r="O934" s="10" t="n"/>
      <c r="P934" s="10" t="n"/>
      <c r="Q934" s="10" t="n"/>
      <c r="R934" s="10" t="n"/>
      <c r="S934" s="10" t="n"/>
      <c r="T934" s="10" t="n"/>
      <c r="U934" s="10" t="n"/>
      <c r="V934" s="10" t="n"/>
      <c r="W934" s="10" t="n"/>
      <c r="X934" s="10" t="n"/>
      <c r="Y934" s="10" t="n"/>
      <c r="Z934" s="10" t="n"/>
      <c r="AA934" s="10" t="n"/>
      <c r="AB934" s="10" t="n"/>
      <c r="AC934" s="10" t="n"/>
      <c r="AD934" s="10" t="n"/>
      <c r="AE934" s="10" t="n"/>
      <c r="AF934" s="10" t="n"/>
      <c r="AG934" s="10" t="n"/>
      <c r="AH934" s="10" t="n"/>
      <c r="AI934" s="10" t="n"/>
    </row>
    <row r="935" ht="15.75" customHeight="1" s="120">
      <c r="A935" s="10" t="n"/>
      <c r="B935" s="10" t="n"/>
      <c r="C935" s="10" t="n"/>
      <c r="D935" s="10" t="n"/>
      <c r="E935" s="10" t="n"/>
      <c r="F935" s="10" t="n"/>
      <c r="G935" s="10" t="n"/>
      <c r="H935" s="10" t="n"/>
      <c r="I935" s="10" t="n"/>
      <c r="J935" s="10" t="n"/>
      <c r="K935" s="10" t="n"/>
      <c r="L935" s="10" t="n"/>
      <c r="M935" s="10" t="n"/>
      <c r="N935" s="10" t="n"/>
      <c r="O935" s="10" t="n"/>
      <c r="P935" s="10" t="n"/>
      <c r="Q935" s="10" t="n"/>
      <c r="R935" s="10" t="n"/>
      <c r="S935" s="10" t="n"/>
      <c r="T935" s="10" t="n"/>
      <c r="U935" s="10" t="n"/>
      <c r="V935" s="10" t="n"/>
      <c r="W935" s="10" t="n"/>
      <c r="X935" s="10" t="n"/>
      <c r="Y935" s="10" t="n"/>
      <c r="Z935" s="10" t="n"/>
      <c r="AA935" s="10" t="n"/>
      <c r="AB935" s="10" t="n"/>
      <c r="AC935" s="10" t="n"/>
      <c r="AD935" s="10" t="n"/>
      <c r="AE935" s="10" t="n"/>
      <c r="AF935" s="10" t="n"/>
      <c r="AG935" s="10" t="n"/>
      <c r="AH935" s="10" t="n"/>
      <c r="AI935" s="10" t="n"/>
    </row>
    <row r="936" ht="15.75" customHeight="1" s="120">
      <c r="A936" s="10" t="n"/>
      <c r="B936" s="10" t="n"/>
      <c r="C936" s="10" t="n"/>
      <c r="D936" s="10" t="n"/>
      <c r="E936" s="10" t="n"/>
      <c r="F936" s="10" t="n"/>
      <c r="G936" s="10" t="n"/>
      <c r="H936" s="10" t="n"/>
      <c r="I936" s="10" t="n"/>
      <c r="J936" s="10" t="n"/>
      <c r="K936" s="10" t="n"/>
      <c r="L936" s="10" t="n"/>
      <c r="M936" s="10" t="n"/>
      <c r="N936" s="10" t="n"/>
      <c r="O936" s="10" t="n"/>
      <c r="P936" s="10" t="n"/>
      <c r="Q936" s="10" t="n"/>
      <c r="R936" s="10" t="n"/>
      <c r="S936" s="10" t="n"/>
      <c r="T936" s="10" t="n"/>
      <c r="U936" s="10" t="n"/>
      <c r="V936" s="10" t="n"/>
      <c r="W936" s="10" t="n"/>
      <c r="X936" s="10" t="n"/>
      <c r="Y936" s="10" t="n"/>
      <c r="Z936" s="10" t="n"/>
      <c r="AA936" s="10" t="n"/>
      <c r="AB936" s="10" t="n"/>
      <c r="AC936" s="10" t="n"/>
      <c r="AD936" s="10" t="n"/>
      <c r="AE936" s="10" t="n"/>
      <c r="AF936" s="10" t="n"/>
      <c r="AG936" s="10" t="n"/>
      <c r="AH936" s="10" t="n"/>
      <c r="AI936" s="10" t="n"/>
    </row>
    <row r="937" ht="15.75" customHeight="1" s="120">
      <c r="A937" s="10" t="n"/>
      <c r="B937" s="10" t="n"/>
      <c r="C937" s="10" t="n"/>
      <c r="D937" s="10" t="n"/>
      <c r="E937" s="10" t="n"/>
      <c r="F937" s="10" t="n"/>
      <c r="G937" s="10" t="n"/>
      <c r="H937" s="10" t="n"/>
      <c r="I937" s="10" t="n"/>
      <c r="J937" s="10" t="n"/>
      <c r="K937" s="10" t="n"/>
      <c r="L937" s="10" t="n"/>
      <c r="M937" s="10" t="n"/>
      <c r="N937" s="10" t="n"/>
      <c r="O937" s="10" t="n"/>
      <c r="P937" s="10" t="n"/>
      <c r="Q937" s="10" t="n"/>
      <c r="R937" s="10" t="n"/>
      <c r="S937" s="10" t="n"/>
      <c r="T937" s="10" t="n"/>
      <c r="U937" s="10" t="n"/>
      <c r="V937" s="10" t="n"/>
      <c r="W937" s="10" t="n"/>
      <c r="X937" s="10" t="n"/>
      <c r="Y937" s="10" t="n"/>
      <c r="Z937" s="10" t="n"/>
      <c r="AA937" s="10" t="n"/>
      <c r="AB937" s="10" t="n"/>
      <c r="AC937" s="10" t="n"/>
      <c r="AD937" s="10" t="n"/>
      <c r="AE937" s="10" t="n"/>
      <c r="AF937" s="10" t="n"/>
      <c r="AG937" s="10" t="n"/>
      <c r="AH937" s="10" t="n"/>
      <c r="AI937" s="10" t="n"/>
    </row>
    <row r="938" ht="15.75" customHeight="1" s="120">
      <c r="A938" s="10" t="n"/>
      <c r="B938" s="10" t="n"/>
      <c r="C938" s="10" t="n"/>
      <c r="D938" s="10" t="n"/>
      <c r="E938" s="10" t="n"/>
      <c r="F938" s="10" t="n"/>
      <c r="G938" s="10" t="n"/>
      <c r="H938" s="10" t="n"/>
      <c r="I938" s="10" t="n"/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0" t="n"/>
      <c r="X938" s="10" t="n"/>
      <c r="Y938" s="10" t="n"/>
      <c r="Z938" s="10" t="n"/>
      <c r="AA938" s="10" t="n"/>
      <c r="AB938" s="10" t="n"/>
      <c r="AC938" s="10" t="n"/>
      <c r="AD938" s="10" t="n"/>
      <c r="AE938" s="10" t="n"/>
      <c r="AF938" s="10" t="n"/>
      <c r="AG938" s="10" t="n"/>
      <c r="AH938" s="10" t="n"/>
      <c r="AI938" s="10" t="n"/>
    </row>
    <row r="939" ht="15.75" customHeight="1" s="120">
      <c r="A939" s="10" t="n"/>
      <c r="B939" s="10" t="n"/>
      <c r="C939" s="10" t="n"/>
      <c r="D939" s="10" t="n"/>
      <c r="E939" s="10" t="n"/>
      <c r="F939" s="10" t="n"/>
      <c r="G939" s="10" t="n"/>
      <c r="H939" s="10" t="n"/>
      <c r="I939" s="10" t="n"/>
      <c r="J939" s="10" t="n"/>
      <c r="K939" s="10" t="n"/>
      <c r="L939" s="10" t="n"/>
      <c r="M939" s="10" t="n"/>
      <c r="N939" s="10" t="n"/>
      <c r="O939" s="10" t="n"/>
      <c r="P939" s="10" t="n"/>
      <c r="Q939" s="10" t="n"/>
      <c r="R939" s="10" t="n"/>
      <c r="S939" s="10" t="n"/>
      <c r="T939" s="10" t="n"/>
      <c r="U939" s="10" t="n"/>
      <c r="V939" s="10" t="n"/>
      <c r="W939" s="10" t="n"/>
      <c r="X939" s="10" t="n"/>
      <c r="Y939" s="10" t="n"/>
      <c r="Z939" s="10" t="n"/>
      <c r="AA939" s="10" t="n"/>
      <c r="AB939" s="10" t="n"/>
      <c r="AC939" s="10" t="n"/>
      <c r="AD939" s="10" t="n"/>
      <c r="AE939" s="10" t="n"/>
      <c r="AF939" s="10" t="n"/>
      <c r="AG939" s="10" t="n"/>
      <c r="AH939" s="10" t="n"/>
      <c r="AI939" s="10" t="n"/>
    </row>
    <row r="940" ht="15.75" customHeight="1" s="120">
      <c r="A940" s="10" t="n"/>
      <c r="B940" s="10" t="n"/>
      <c r="C940" s="10" t="n"/>
      <c r="D940" s="10" t="n"/>
      <c r="E940" s="10" t="n"/>
      <c r="F940" s="10" t="n"/>
      <c r="G940" s="10" t="n"/>
      <c r="H940" s="10" t="n"/>
      <c r="I940" s="10" t="n"/>
      <c r="J940" s="10" t="n"/>
      <c r="K940" s="10" t="n"/>
      <c r="L940" s="10" t="n"/>
      <c r="M940" s="10" t="n"/>
      <c r="N940" s="10" t="n"/>
      <c r="O940" s="10" t="n"/>
      <c r="P940" s="10" t="n"/>
      <c r="Q940" s="10" t="n"/>
      <c r="R940" s="10" t="n"/>
      <c r="S940" s="10" t="n"/>
      <c r="T940" s="10" t="n"/>
      <c r="U940" s="10" t="n"/>
      <c r="V940" s="10" t="n"/>
      <c r="W940" s="10" t="n"/>
      <c r="X940" s="10" t="n"/>
      <c r="Y940" s="10" t="n"/>
      <c r="Z940" s="10" t="n"/>
      <c r="AA940" s="10" t="n"/>
      <c r="AB940" s="10" t="n"/>
      <c r="AC940" s="10" t="n"/>
      <c r="AD940" s="10" t="n"/>
      <c r="AE940" s="10" t="n"/>
      <c r="AF940" s="10" t="n"/>
      <c r="AG940" s="10" t="n"/>
      <c r="AH940" s="10" t="n"/>
      <c r="AI940" s="10" t="n"/>
    </row>
    <row r="941" ht="15.75" customHeight="1" s="120">
      <c r="A941" s="10" t="n"/>
      <c r="B941" s="10" t="n"/>
      <c r="C941" s="10" t="n"/>
      <c r="D941" s="10" t="n"/>
      <c r="E941" s="10" t="n"/>
      <c r="F941" s="10" t="n"/>
      <c r="G941" s="10" t="n"/>
      <c r="H941" s="10" t="n"/>
      <c r="I941" s="10" t="n"/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0" t="n"/>
      <c r="X941" s="10" t="n"/>
      <c r="Y941" s="10" t="n"/>
      <c r="Z941" s="10" t="n"/>
      <c r="AA941" s="10" t="n"/>
      <c r="AB941" s="10" t="n"/>
      <c r="AC941" s="10" t="n"/>
      <c r="AD941" s="10" t="n"/>
      <c r="AE941" s="10" t="n"/>
      <c r="AF941" s="10" t="n"/>
      <c r="AG941" s="10" t="n"/>
      <c r="AH941" s="10" t="n"/>
      <c r="AI941" s="10" t="n"/>
    </row>
    <row r="942" ht="15.75" customHeight="1" s="120">
      <c r="A942" s="10" t="n"/>
      <c r="B942" s="10" t="n"/>
      <c r="C942" s="10" t="n"/>
      <c r="D942" s="10" t="n"/>
      <c r="E942" s="10" t="n"/>
      <c r="F942" s="10" t="n"/>
      <c r="G942" s="10" t="n"/>
      <c r="H942" s="10" t="n"/>
      <c r="I942" s="10" t="n"/>
      <c r="J942" s="10" t="n"/>
      <c r="K942" s="10" t="n"/>
      <c r="L942" s="10" t="n"/>
      <c r="M942" s="10" t="n"/>
      <c r="N942" s="10" t="n"/>
      <c r="O942" s="10" t="n"/>
      <c r="P942" s="10" t="n"/>
      <c r="Q942" s="10" t="n"/>
      <c r="R942" s="10" t="n"/>
      <c r="S942" s="10" t="n"/>
      <c r="T942" s="10" t="n"/>
      <c r="U942" s="10" t="n"/>
      <c r="V942" s="10" t="n"/>
      <c r="W942" s="10" t="n"/>
      <c r="X942" s="10" t="n"/>
      <c r="Y942" s="10" t="n"/>
      <c r="Z942" s="10" t="n"/>
      <c r="AA942" s="10" t="n"/>
      <c r="AB942" s="10" t="n"/>
      <c r="AC942" s="10" t="n"/>
      <c r="AD942" s="10" t="n"/>
      <c r="AE942" s="10" t="n"/>
      <c r="AF942" s="10" t="n"/>
      <c r="AG942" s="10" t="n"/>
      <c r="AH942" s="10" t="n"/>
      <c r="AI942" s="10" t="n"/>
    </row>
    <row r="943" ht="15.75" customHeight="1" s="120">
      <c r="A943" s="10" t="n"/>
      <c r="B943" s="10" t="n"/>
      <c r="C943" s="10" t="n"/>
      <c r="D943" s="10" t="n"/>
      <c r="E943" s="10" t="n"/>
      <c r="F943" s="10" t="n"/>
      <c r="G943" s="10" t="n"/>
      <c r="H943" s="10" t="n"/>
      <c r="I943" s="10" t="n"/>
      <c r="J943" s="10" t="n"/>
      <c r="K943" s="10" t="n"/>
      <c r="L943" s="10" t="n"/>
      <c r="M943" s="10" t="n"/>
      <c r="N943" s="10" t="n"/>
      <c r="O943" s="10" t="n"/>
      <c r="P943" s="10" t="n"/>
      <c r="Q943" s="10" t="n"/>
      <c r="R943" s="10" t="n"/>
      <c r="S943" s="10" t="n"/>
      <c r="T943" s="10" t="n"/>
      <c r="U943" s="10" t="n"/>
      <c r="V943" s="10" t="n"/>
      <c r="W943" s="10" t="n"/>
      <c r="X943" s="10" t="n"/>
      <c r="Y943" s="10" t="n"/>
      <c r="Z943" s="10" t="n"/>
      <c r="AA943" s="10" t="n"/>
      <c r="AB943" s="10" t="n"/>
      <c r="AC943" s="10" t="n"/>
      <c r="AD943" s="10" t="n"/>
      <c r="AE943" s="10" t="n"/>
      <c r="AF943" s="10" t="n"/>
      <c r="AG943" s="10" t="n"/>
      <c r="AH943" s="10" t="n"/>
      <c r="AI943" s="10" t="n"/>
    </row>
    <row r="944" ht="15.75" customHeight="1" s="120">
      <c r="A944" s="10" t="n"/>
      <c r="B944" s="10" t="n"/>
      <c r="C944" s="10" t="n"/>
      <c r="D944" s="10" t="n"/>
      <c r="E944" s="10" t="n"/>
      <c r="F944" s="10" t="n"/>
      <c r="G944" s="10" t="n"/>
      <c r="H944" s="10" t="n"/>
      <c r="I944" s="10" t="n"/>
      <c r="J944" s="10" t="n"/>
      <c r="K944" s="10" t="n"/>
      <c r="L944" s="10" t="n"/>
      <c r="M944" s="10" t="n"/>
      <c r="N944" s="10" t="n"/>
      <c r="O944" s="10" t="n"/>
      <c r="P944" s="10" t="n"/>
      <c r="Q944" s="10" t="n"/>
      <c r="R944" s="10" t="n"/>
      <c r="S944" s="10" t="n"/>
      <c r="T944" s="10" t="n"/>
      <c r="U944" s="10" t="n"/>
      <c r="V944" s="10" t="n"/>
      <c r="W944" s="10" t="n"/>
      <c r="X944" s="10" t="n"/>
      <c r="Y944" s="10" t="n"/>
      <c r="Z944" s="10" t="n"/>
      <c r="AA944" s="10" t="n"/>
      <c r="AB944" s="10" t="n"/>
      <c r="AC944" s="10" t="n"/>
      <c r="AD944" s="10" t="n"/>
      <c r="AE944" s="10" t="n"/>
      <c r="AF944" s="10" t="n"/>
      <c r="AG944" s="10" t="n"/>
      <c r="AH944" s="10" t="n"/>
      <c r="AI944" s="10" t="n"/>
    </row>
    <row r="945" ht="15.75" customHeight="1" s="120">
      <c r="A945" s="10" t="n"/>
      <c r="B945" s="10" t="n"/>
      <c r="C945" s="10" t="n"/>
      <c r="D945" s="10" t="n"/>
      <c r="E945" s="10" t="n"/>
      <c r="F945" s="10" t="n"/>
      <c r="G945" s="10" t="n"/>
      <c r="H945" s="10" t="n"/>
      <c r="I945" s="10" t="n"/>
      <c r="J945" s="10" t="n"/>
      <c r="K945" s="10" t="n"/>
      <c r="L945" s="10" t="n"/>
      <c r="M945" s="10" t="n"/>
      <c r="N945" s="10" t="n"/>
      <c r="O945" s="10" t="n"/>
      <c r="P945" s="10" t="n"/>
      <c r="Q945" s="10" t="n"/>
      <c r="R945" s="10" t="n"/>
      <c r="S945" s="10" t="n"/>
      <c r="T945" s="10" t="n"/>
      <c r="U945" s="10" t="n"/>
      <c r="V945" s="10" t="n"/>
      <c r="W945" s="10" t="n"/>
      <c r="X945" s="10" t="n"/>
      <c r="Y945" s="10" t="n"/>
      <c r="Z945" s="10" t="n"/>
      <c r="AA945" s="10" t="n"/>
      <c r="AB945" s="10" t="n"/>
      <c r="AC945" s="10" t="n"/>
      <c r="AD945" s="10" t="n"/>
      <c r="AE945" s="10" t="n"/>
      <c r="AF945" s="10" t="n"/>
      <c r="AG945" s="10" t="n"/>
      <c r="AH945" s="10" t="n"/>
      <c r="AI945" s="10" t="n"/>
    </row>
    <row r="946" ht="15.75" customHeight="1" s="120">
      <c r="A946" s="10" t="n"/>
      <c r="B946" s="10" t="n"/>
      <c r="C946" s="10" t="n"/>
      <c r="D946" s="10" t="n"/>
      <c r="E946" s="10" t="n"/>
      <c r="F946" s="10" t="n"/>
      <c r="G946" s="10" t="n"/>
      <c r="H946" s="10" t="n"/>
      <c r="I946" s="10" t="n"/>
      <c r="J946" s="10" t="n"/>
      <c r="K946" s="10" t="n"/>
      <c r="L946" s="10" t="n"/>
      <c r="M946" s="10" t="n"/>
      <c r="N946" s="10" t="n"/>
      <c r="O946" s="10" t="n"/>
      <c r="P946" s="10" t="n"/>
      <c r="Q946" s="10" t="n"/>
      <c r="R946" s="10" t="n"/>
      <c r="S946" s="10" t="n"/>
      <c r="T946" s="10" t="n"/>
      <c r="U946" s="10" t="n"/>
      <c r="V946" s="10" t="n"/>
      <c r="W946" s="10" t="n"/>
      <c r="X946" s="10" t="n"/>
      <c r="Y946" s="10" t="n"/>
      <c r="Z946" s="10" t="n"/>
      <c r="AA946" s="10" t="n"/>
      <c r="AB946" s="10" t="n"/>
      <c r="AC946" s="10" t="n"/>
      <c r="AD946" s="10" t="n"/>
      <c r="AE946" s="10" t="n"/>
      <c r="AF946" s="10" t="n"/>
      <c r="AG946" s="10" t="n"/>
      <c r="AH946" s="10" t="n"/>
      <c r="AI946" s="10" t="n"/>
    </row>
    <row r="947" ht="15.75" customHeight="1" s="120">
      <c r="A947" s="10" t="n"/>
      <c r="B947" s="10" t="n"/>
      <c r="C947" s="10" t="n"/>
      <c r="D947" s="10" t="n"/>
      <c r="E947" s="10" t="n"/>
      <c r="F947" s="10" t="n"/>
      <c r="G947" s="10" t="n"/>
      <c r="H947" s="10" t="n"/>
      <c r="I947" s="10" t="n"/>
      <c r="J947" s="10" t="n"/>
      <c r="K947" s="10" t="n"/>
      <c r="L947" s="10" t="n"/>
      <c r="M947" s="10" t="n"/>
      <c r="N947" s="10" t="n"/>
      <c r="O947" s="10" t="n"/>
      <c r="P947" s="10" t="n"/>
      <c r="Q947" s="10" t="n"/>
      <c r="R947" s="10" t="n"/>
      <c r="S947" s="10" t="n"/>
      <c r="T947" s="10" t="n"/>
      <c r="U947" s="10" t="n"/>
      <c r="V947" s="10" t="n"/>
      <c r="W947" s="10" t="n"/>
      <c r="X947" s="10" t="n"/>
      <c r="Y947" s="10" t="n"/>
      <c r="Z947" s="10" t="n"/>
      <c r="AA947" s="10" t="n"/>
      <c r="AB947" s="10" t="n"/>
      <c r="AC947" s="10" t="n"/>
      <c r="AD947" s="10" t="n"/>
      <c r="AE947" s="10" t="n"/>
      <c r="AF947" s="10" t="n"/>
      <c r="AG947" s="10" t="n"/>
      <c r="AH947" s="10" t="n"/>
      <c r="AI947" s="10" t="n"/>
    </row>
    <row r="948" ht="15.75" customHeight="1" s="120">
      <c r="A948" s="10" t="n"/>
      <c r="B948" s="10" t="n"/>
      <c r="C948" s="10" t="n"/>
      <c r="D948" s="10" t="n"/>
      <c r="E948" s="10" t="n"/>
      <c r="F948" s="10" t="n"/>
      <c r="G948" s="10" t="n"/>
      <c r="H948" s="10" t="n"/>
      <c r="I948" s="10" t="n"/>
      <c r="J948" s="10" t="n"/>
      <c r="K948" s="10" t="n"/>
      <c r="L948" s="10" t="n"/>
      <c r="M948" s="10" t="n"/>
      <c r="N948" s="10" t="n"/>
      <c r="O948" s="10" t="n"/>
      <c r="P948" s="10" t="n"/>
      <c r="Q948" s="10" t="n"/>
      <c r="R948" s="10" t="n"/>
      <c r="S948" s="10" t="n"/>
      <c r="T948" s="10" t="n"/>
      <c r="U948" s="10" t="n"/>
      <c r="V948" s="10" t="n"/>
      <c r="W948" s="10" t="n"/>
      <c r="X948" s="10" t="n"/>
      <c r="Y948" s="10" t="n"/>
      <c r="Z948" s="10" t="n"/>
      <c r="AA948" s="10" t="n"/>
      <c r="AB948" s="10" t="n"/>
      <c r="AC948" s="10" t="n"/>
      <c r="AD948" s="10" t="n"/>
      <c r="AE948" s="10" t="n"/>
      <c r="AF948" s="10" t="n"/>
      <c r="AG948" s="10" t="n"/>
      <c r="AH948" s="10" t="n"/>
      <c r="AI948" s="10" t="n"/>
    </row>
    <row r="949" ht="15.75" customHeight="1" s="120">
      <c r="A949" s="10" t="n"/>
      <c r="B949" s="10" t="n"/>
      <c r="C949" s="10" t="n"/>
      <c r="D949" s="10" t="n"/>
      <c r="E949" s="10" t="n"/>
      <c r="F949" s="10" t="n"/>
      <c r="G949" s="10" t="n"/>
      <c r="H949" s="10" t="n"/>
      <c r="I949" s="10" t="n"/>
      <c r="J949" s="10" t="n"/>
      <c r="K949" s="10" t="n"/>
      <c r="L949" s="10" t="n"/>
      <c r="M949" s="10" t="n"/>
      <c r="N949" s="10" t="n"/>
      <c r="O949" s="10" t="n"/>
      <c r="P949" s="10" t="n"/>
      <c r="Q949" s="10" t="n"/>
      <c r="R949" s="10" t="n"/>
      <c r="S949" s="10" t="n"/>
      <c r="T949" s="10" t="n"/>
      <c r="U949" s="10" t="n"/>
      <c r="V949" s="10" t="n"/>
      <c r="W949" s="10" t="n"/>
      <c r="X949" s="10" t="n"/>
      <c r="Y949" s="10" t="n"/>
      <c r="Z949" s="10" t="n"/>
      <c r="AA949" s="10" t="n"/>
      <c r="AB949" s="10" t="n"/>
      <c r="AC949" s="10" t="n"/>
      <c r="AD949" s="10" t="n"/>
      <c r="AE949" s="10" t="n"/>
      <c r="AF949" s="10" t="n"/>
      <c r="AG949" s="10" t="n"/>
      <c r="AH949" s="10" t="n"/>
      <c r="AI949" s="10" t="n"/>
    </row>
    <row r="950" ht="15.75" customHeight="1" s="120">
      <c r="A950" s="10" t="n"/>
      <c r="B950" s="10" t="n"/>
      <c r="C950" s="10" t="n"/>
      <c r="D950" s="10" t="n"/>
      <c r="E950" s="10" t="n"/>
      <c r="F950" s="10" t="n"/>
      <c r="G950" s="10" t="n"/>
      <c r="H950" s="10" t="n"/>
      <c r="I950" s="10" t="n"/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0" t="n"/>
      <c r="X950" s="10" t="n"/>
      <c r="Y950" s="10" t="n"/>
      <c r="Z950" s="10" t="n"/>
      <c r="AA950" s="10" t="n"/>
      <c r="AB950" s="10" t="n"/>
      <c r="AC950" s="10" t="n"/>
      <c r="AD950" s="10" t="n"/>
      <c r="AE950" s="10" t="n"/>
      <c r="AF950" s="10" t="n"/>
      <c r="AG950" s="10" t="n"/>
      <c r="AH950" s="10" t="n"/>
      <c r="AI950" s="10" t="n"/>
    </row>
    <row r="951" ht="15.75" customHeight="1" s="120">
      <c r="A951" s="10" t="n"/>
      <c r="B951" s="10" t="n"/>
      <c r="C951" s="10" t="n"/>
      <c r="D951" s="10" t="n"/>
      <c r="E951" s="10" t="n"/>
      <c r="F951" s="10" t="n"/>
      <c r="G951" s="10" t="n"/>
      <c r="H951" s="10" t="n"/>
      <c r="I951" s="10" t="n"/>
      <c r="J951" s="10" t="n"/>
      <c r="K951" s="10" t="n"/>
      <c r="L951" s="10" t="n"/>
      <c r="M951" s="10" t="n"/>
      <c r="N951" s="10" t="n"/>
      <c r="O951" s="10" t="n"/>
      <c r="P951" s="10" t="n"/>
      <c r="Q951" s="10" t="n"/>
      <c r="R951" s="10" t="n"/>
      <c r="S951" s="10" t="n"/>
      <c r="T951" s="10" t="n"/>
      <c r="U951" s="10" t="n"/>
      <c r="V951" s="10" t="n"/>
      <c r="W951" s="10" t="n"/>
      <c r="X951" s="10" t="n"/>
      <c r="Y951" s="10" t="n"/>
      <c r="Z951" s="10" t="n"/>
      <c r="AA951" s="10" t="n"/>
      <c r="AB951" s="10" t="n"/>
      <c r="AC951" s="10" t="n"/>
      <c r="AD951" s="10" t="n"/>
      <c r="AE951" s="10" t="n"/>
      <c r="AF951" s="10" t="n"/>
      <c r="AG951" s="10" t="n"/>
      <c r="AH951" s="10" t="n"/>
      <c r="AI951" s="10" t="n"/>
    </row>
    <row r="952" ht="15.75" customHeight="1" s="120">
      <c r="A952" s="10" t="n"/>
      <c r="B952" s="10" t="n"/>
      <c r="C952" s="10" t="n"/>
      <c r="D952" s="10" t="n"/>
      <c r="E952" s="10" t="n"/>
      <c r="F952" s="10" t="n"/>
      <c r="G952" s="10" t="n"/>
      <c r="H952" s="10" t="n"/>
      <c r="I952" s="10" t="n"/>
      <c r="J952" s="10" t="n"/>
      <c r="K952" s="10" t="n"/>
      <c r="L952" s="10" t="n"/>
      <c r="M952" s="10" t="n"/>
      <c r="N952" s="10" t="n"/>
      <c r="O952" s="10" t="n"/>
      <c r="P952" s="10" t="n"/>
      <c r="Q952" s="10" t="n"/>
      <c r="R952" s="10" t="n"/>
      <c r="S952" s="10" t="n"/>
      <c r="T952" s="10" t="n"/>
      <c r="U952" s="10" t="n"/>
      <c r="V952" s="10" t="n"/>
      <c r="W952" s="10" t="n"/>
      <c r="X952" s="10" t="n"/>
      <c r="Y952" s="10" t="n"/>
      <c r="Z952" s="10" t="n"/>
      <c r="AA952" s="10" t="n"/>
      <c r="AB952" s="10" t="n"/>
      <c r="AC952" s="10" t="n"/>
      <c r="AD952" s="10" t="n"/>
      <c r="AE952" s="10" t="n"/>
      <c r="AF952" s="10" t="n"/>
      <c r="AG952" s="10" t="n"/>
      <c r="AH952" s="10" t="n"/>
      <c r="AI952" s="10" t="n"/>
    </row>
    <row r="953" ht="15.75" customHeight="1" s="120">
      <c r="A953" s="10" t="n"/>
      <c r="B953" s="10" t="n"/>
      <c r="C953" s="10" t="n"/>
      <c r="D953" s="10" t="n"/>
      <c r="E953" s="10" t="n"/>
      <c r="F953" s="10" t="n"/>
      <c r="G953" s="10" t="n"/>
      <c r="H953" s="10" t="n"/>
      <c r="I953" s="10" t="n"/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0" t="n"/>
      <c r="X953" s="10" t="n"/>
      <c r="Y953" s="10" t="n"/>
      <c r="Z953" s="10" t="n"/>
      <c r="AA953" s="10" t="n"/>
      <c r="AB953" s="10" t="n"/>
      <c r="AC953" s="10" t="n"/>
      <c r="AD953" s="10" t="n"/>
      <c r="AE953" s="10" t="n"/>
      <c r="AF953" s="10" t="n"/>
      <c r="AG953" s="10" t="n"/>
      <c r="AH953" s="10" t="n"/>
      <c r="AI953" s="10" t="n"/>
    </row>
    <row r="954" ht="15.75" customHeight="1" s="120">
      <c r="A954" s="10" t="n"/>
      <c r="B954" s="10" t="n"/>
      <c r="C954" s="10" t="n"/>
      <c r="D954" s="10" t="n"/>
      <c r="E954" s="10" t="n"/>
      <c r="F954" s="10" t="n"/>
      <c r="G954" s="10" t="n"/>
      <c r="H954" s="10" t="n"/>
      <c r="I954" s="10" t="n"/>
      <c r="J954" s="10" t="n"/>
      <c r="K954" s="10" t="n"/>
      <c r="L954" s="10" t="n"/>
      <c r="M954" s="10" t="n"/>
      <c r="N954" s="10" t="n"/>
      <c r="O954" s="10" t="n"/>
      <c r="P954" s="10" t="n"/>
      <c r="Q954" s="10" t="n"/>
      <c r="R954" s="10" t="n"/>
      <c r="S954" s="10" t="n"/>
      <c r="T954" s="10" t="n"/>
      <c r="U954" s="10" t="n"/>
      <c r="V954" s="10" t="n"/>
      <c r="W954" s="10" t="n"/>
      <c r="X954" s="10" t="n"/>
      <c r="Y954" s="10" t="n"/>
      <c r="Z954" s="10" t="n"/>
      <c r="AA954" s="10" t="n"/>
      <c r="AB954" s="10" t="n"/>
      <c r="AC954" s="10" t="n"/>
      <c r="AD954" s="10" t="n"/>
      <c r="AE954" s="10" t="n"/>
      <c r="AF954" s="10" t="n"/>
      <c r="AG954" s="10" t="n"/>
      <c r="AH954" s="10" t="n"/>
      <c r="AI954" s="10" t="n"/>
    </row>
    <row r="955" ht="15.75" customHeight="1" s="120">
      <c r="A955" s="10" t="n"/>
      <c r="B955" s="10" t="n"/>
      <c r="C955" s="10" t="n"/>
      <c r="D955" s="10" t="n"/>
      <c r="E955" s="10" t="n"/>
      <c r="F955" s="10" t="n"/>
      <c r="G955" s="10" t="n"/>
      <c r="H955" s="10" t="n"/>
      <c r="I955" s="10" t="n"/>
      <c r="J955" s="10" t="n"/>
      <c r="K955" s="10" t="n"/>
      <c r="L955" s="10" t="n"/>
      <c r="M955" s="10" t="n"/>
      <c r="N955" s="10" t="n"/>
      <c r="O955" s="10" t="n"/>
      <c r="P955" s="10" t="n"/>
      <c r="Q955" s="10" t="n"/>
      <c r="R955" s="10" t="n"/>
      <c r="S955" s="10" t="n"/>
      <c r="T955" s="10" t="n"/>
      <c r="U955" s="10" t="n"/>
      <c r="V955" s="10" t="n"/>
      <c r="W955" s="10" t="n"/>
      <c r="X955" s="10" t="n"/>
      <c r="Y955" s="10" t="n"/>
      <c r="Z955" s="10" t="n"/>
      <c r="AA955" s="10" t="n"/>
      <c r="AB955" s="10" t="n"/>
      <c r="AC955" s="10" t="n"/>
      <c r="AD955" s="10" t="n"/>
      <c r="AE955" s="10" t="n"/>
      <c r="AF955" s="10" t="n"/>
      <c r="AG955" s="10" t="n"/>
      <c r="AH955" s="10" t="n"/>
      <c r="AI955" s="10" t="n"/>
    </row>
    <row r="956" ht="15.75" customHeight="1" s="120">
      <c r="A956" s="10" t="n"/>
      <c r="B956" s="10" t="n"/>
      <c r="C956" s="10" t="n"/>
      <c r="D956" s="10" t="n"/>
      <c r="E956" s="10" t="n"/>
      <c r="F956" s="10" t="n"/>
      <c r="G956" s="10" t="n"/>
      <c r="H956" s="10" t="n"/>
      <c r="I956" s="10" t="n"/>
      <c r="J956" s="10" t="n"/>
      <c r="K956" s="10" t="n"/>
      <c r="L956" s="10" t="n"/>
      <c r="M956" s="10" t="n"/>
      <c r="N956" s="10" t="n"/>
      <c r="O956" s="10" t="n"/>
      <c r="P956" s="10" t="n"/>
      <c r="Q956" s="10" t="n"/>
      <c r="R956" s="10" t="n"/>
      <c r="S956" s="10" t="n"/>
      <c r="T956" s="10" t="n"/>
      <c r="U956" s="10" t="n"/>
      <c r="V956" s="10" t="n"/>
      <c r="W956" s="10" t="n"/>
      <c r="X956" s="10" t="n"/>
      <c r="Y956" s="10" t="n"/>
      <c r="Z956" s="10" t="n"/>
      <c r="AA956" s="10" t="n"/>
      <c r="AB956" s="10" t="n"/>
      <c r="AC956" s="10" t="n"/>
      <c r="AD956" s="10" t="n"/>
      <c r="AE956" s="10" t="n"/>
      <c r="AF956" s="10" t="n"/>
      <c r="AG956" s="10" t="n"/>
      <c r="AH956" s="10" t="n"/>
      <c r="AI956" s="10" t="n"/>
    </row>
    <row r="957" ht="15.75" customHeight="1" s="120">
      <c r="A957" s="10" t="n"/>
      <c r="B957" s="10" t="n"/>
      <c r="C957" s="10" t="n"/>
      <c r="D957" s="10" t="n"/>
      <c r="E957" s="10" t="n"/>
      <c r="F957" s="10" t="n"/>
      <c r="G957" s="10" t="n"/>
      <c r="H957" s="10" t="n"/>
      <c r="I957" s="10" t="n"/>
      <c r="J957" s="10" t="n"/>
      <c r="K957" s="10" t="n"/>
      <c r="L957" s="10" t="n"/>
      <c r="M957" s="10" t="n"/>
      <c r="N957" s="10" t="n"/>
      <c r="O957" s="10" t="n"/>
      <c r="P957" s="10" t="n"/>
      <c r="Q957" s="10" t="n"/>
      <c r="R957" s="10" t="n"/>
      <c r="S957" s="10" t="n"/>
      <c r="T957" s="10" t="n"/>
      <c r="U957" s="10" t="n"/>
      <c r="V957" s="10" t="n"/>
      <c r="W957" s="10" t="n"/>
      <c r="X957" s="10" t="n"/>
      <c r="Y957" s="10" t="n"/>
      <c r="Z957" s="10" t="n"/>
      <c r="AA957" s="10" t="n"/>
      <c r="AB957" s="10" t="n"/>
      <c r="AC957" s="10" t="n"/>
      <c r="AD957" s="10" t="n"/>
      <c r="AE957" s="10" t="n"/>
      <c r="AF957" s="10" t="n"/>
      <c r="AG957" s="10" t="n"/>
      <c r="AH957" s="10" t="n"/>
      <c r="AI957" s="10" t="n"/>
    </row>
    <row r="958" ht="15.75" customHeight="1" s="120">
      <c r="A958" s="10" t="n"/>
      <c r="B958" s="10" t="n"/>
      <c r="C958" s="10" t="n"/>
      <c r="D958" s="10" t="n"/>
      <c r="E958" s="10" t="n"/>
      <c r="F958" s="10" t="n"/>
      <c r="G958" s="10" t="n"/>
      <c r="H958" s="10" t="n"/>
      <c r="I958" s="10" t="n"/>
      <c r="J958" s="10" t="n"/>
      <c r="K958" s="10" t="n"/>
      <c r="L958" s="10" t="n"/>
      <c r="M958" s="10" t="n"/>
      <c r="N958" s="10" t="n"/>
      <c r="O958" s="10" t="n"/>
      <c r="P958" s="10" t="n"/>
      <c r="Q958" s="10" t="n"/>
      <c r="R958" s="10" t="n"/>
      <c r="S958" s="10" t="n"/>
      <c r="T958" s="10" t="n"/>
      <c r="U958" s="10" t="n"/>
      <c r="V958" s="10" t="n"/>
      <c r="W958" s="10" t="n"/>
      <c r="X958" s="10" t="n"/>
      <c r="Y958" s="10" t="n"/>
      <c r="Z958" s="10" t="n"/>
      <c r="AA958" s="10" t="n"/>
      <c r="AB958" s="10" t="n"/>
      <c r="AC958" s="10" t="n"/>
      <c r="AD958" s="10" t="n"/>
      <c r="AE958" s="10" t="n"/>
      <c r="AF958" s="10" t="n"/>
      <c r="AG958" s="10" t="n"/>
      <c r="AH958" s="10" t="n"/>
      <c r="AI958" s="10" t="n"/>
    </row>
    <row r="959" ht="15.75" customHeight="1" s="120">
      <c r="A959" s="10" t="n"/>
      <c r="B959" s="10" t="n"/>
      <c r="C959" s="10" t="n"/>
      <c r="D959" s="10" t="n"/>
      <c r="E959" s="10" t="n"/>
      <c r="F959" s="10" t="n"/>
      <c r="G959" s="10" t="n"/>
      <c r="H959" s="10" t="n"/>
      <c r="I959" s="10" t="n"/>
      <c r="J959" s="10" t="n"/>
      <c r="K959" s="10" t="n"/>
      <c r="L959" s="10" t="n"/>
      <c r="M959" s="10" t="n"/>
      <c r="N959" s="10" t="n"/>
      <c r="O959" s="10" t="n"/>
      <c r="P959" s="10" t="n"/>
      <c r="Q959" s="10" t="n"/>
      <c r="R959" s="10" t="n"/>
      <c r="S959" s="10" t="n"/>
      <c r="T959" s="10" t="n"/>
      <c r="U959" s="10" t="n"/>
      <c r="V959" s="10" t="n"/>
      <c r="W959" s="10" t="n"/>
      <c r="X959" s="10" t="n"/>
      <c r="Y959" s="10" t="n"/>
      <c r="Z959" s="10" t="n"/>
      <c r="AA959" s="10" t="n"/>
      <c r="AB959" s="10" t="n"/>
      <c r="AC959" s="10" t="n"/>
      <c r="AD959" s="10" t="n"/>
      <c r="AE959" s="10" t="n"/>
      <c r="AF959" s="10" t="n"/>
      <c r="AG959" s="10" t="n"/>
      <c r="AH959" s="10" t="n"/>
      <c r="AI959" s="10" t="n"/>
    </row>
    <row r="960" ht="15.75" customHeight="1" s="120">
      <c r="A960" s="10" t="n"/>
      <c r="B960" s="10" t="n"/>
      <c r="C960" s="10" t="n"/>
      <c r="D960" s="10" t="n"/>
      <c r="E960" s="10" t="n"/>
      <c r="F960" s="10" t="n"/>
      <c r="G960" s="10" t="n"/>
      <c r="H960" s="10" t="n"/>
      <c r="I960" s="10" t="n"/>
      <c r="J960" s="10" t="n"/>
      <c r="K960" s="10" t="n"/>
      <c r="L960" s="10" t="n"/>
      <c r="M960" s="10" t="n"/>
      <c r="N960" s="10" t="n"/>
      <c r="O960" s="10" t="n"/>
      <c r="P960" s="10" t="n"/>
      <c r="Q960" s="10" t="n"/>
      <c r="R960" s="10" t="n"/>
      <c r="S960" s="10" t="n"/>
      <c r="T960" s="10" t="n"/>
      <c r="U960" s="10" t="n"/>
      <c r="V960" s="10" t="n"/>
      <c r="W960" s="10" t="n"/>
      <c r="X960" s="10" t="n"/>
      <c r="Y960" s="10" t="n"/>
      <c r="Z960" s="10" t="n"/>
      <c r="AA960" s="10" t="n"/>
      <c r="AB960" s="10" t="n"/>
      <c r="AC960" s="10" t="n"/>
      <c r="AD960" s="10" t="n"/>
      <c r="AE960" s="10" t="n"/>
      <c r="AF960" s="10" t="n"/>
      <c r="AG960" s="10" t="n"/>
      <c r="AH960" s="10" t="n"/>
      <c r="AI960" s="10" t="n"/>
    </row>
    <row r="961" ht="15.75" customHeight="1" s="120">
      <c r="A961" s="10" t="n"/>
      <c r="B961" s="10" t="n"/>
      <c r="C961" s="10" t="n"/>
      <c r="D961" s="10" t="n"/>
      <c r="E961" s="10" t="n"/>
      <c r="F961" s="10" t="n"/>
      <c r="G961" s="10" t="n"/>
      <c r="H961" s="10" t="n"/>
      <c r="I961" s="10" t="n"/>
      <c r="J961" s="10" t="n"/>
      <c r="K961" s="10" t="n"/>
      <c r="L961" s="10" t="n"/>
      <c r="M961" s="10" t="n"/>
      <c r="N961" s="10" t="n"/>
      <c r="O961" s="10" t="n"/>
      <c r="P961" s="10" t="n"/>
      <c r="Q961" s="10" t="n"/>
      <c r="R961" s="10" t="n"/>
      <c r="S961" s="10" t="n"/>
      <c r="T961" s="10" t="n"/>
      <c r="U961" s="10" t="n"/>
      <c r="V961" s="10" t="n"/>
      <c r="W961" s="10" t="n"/>
      <c r="X961" s="10" t="n"/>
      <c r="Y961" s="10" t="n"/>
      <c r="Z961" s="10" t="n"/>
      <c r="AA961" s="10" t="n"/>
      <c r="AB961" s="10" t="n"/>
      <c r="AC961" s="10" t="n"/>
      <c r="AD961" s="10" t="n"/>
      <c r="AE961" s="10" t="n"/>
      <c r="AF961" s="10" t="n"/>
      <c r="AG961" s="10" t="n"/>
      <c r="AH961" s="10" t="n"/>
      <c r="AI961" s="10" t="n"/>
    </row>
    <row r="962" ht="15.75" customHeight="1" s="120">
      <c r="A962" s="10" t="n"/>
      <c r="B962" s="10" t="n"/>
      <c r="C962" s="10" t="n"/>
      <c r="D962" s="10" t="n"/>
      <c r="E962" s="10" t="n"/>
      <c r="F962" s="10" t="n"/>
      <c r="G962" s="10" t="n"/>
      <c r="H962" s="10" t="n"/>
      <c r="I962" s="10" t="n"/>
      <c r="J962" s="10" t="n"/>
      <c r="K962" s="10" t="n"/>
      <c r="L962" s="10" t="n"/>
      <c r="M962" s="10" t="n"/>
      <c r="N962" s="10" t="n"/>
      <c r="O962" s="10" t="n"/>
      <c r="P962" s="10" t="n"/>
      <c r="Q962" s="10" t="n"/>
      <c r="R962" s="10" t="n"/>
      <c r="S962" s="10" t="n"/>
      <c r="T962" s="10" t="n"/>
      <c r="U962" s="10" t="n"/>
      <c r="V962" s="10" t="n"/>
      <c r="W962" s="10" t="n"/>
      <c r="X962" s="10" t="n"/>
      <c r="Y962" s="10" t="n"/>
      <c r="Z962" s="10" t="n"/>
      <c r="AA962" s="10" t="n"/>
      <c r="AB962" s="10" t="n"/>
      <c r="AC962" s="10" t="n"/>
      <c r="AD962" s="10" t="n"/>
      <c r="AE962" s="10" t="n"/>
      <c r="AF962" s="10" t="n"/>
      <c r="AG962" s="10" t="n"/>
      <c r="AH962" s="10" t="n"/>
      <c r="AI962" s="10" t="n"/>
    </row>
    <row r="963" ht="15.75" customHeight="1" s="120">
      <c r="A963" s="10" t="n"/>
      <c r="B963" s="10" t="n"/>
      <c r="C963" s="10" t="n"/>
      <c r="D963" s="10" t="n"/>
      <c r="E963" s="10" t="n"/>
      <c r="F963" s="10" t="n"/>
      <c r="G963" s="10" t="n"/>
      <c r="H963" s="10" t="n"/>
      <c r="I963" s="10" t="n"/>
      <c r="J963" s="10" t="n"/>
      <c r="K963" s="10" t="n"/>
      <c r="L963" s="10" t="n"/>
      <c r="M963" s="10" t="n"/>
      <c r="N963" s="10" t="n"/>
      <c r="O963" s="10" t="n"/>
      <c r="P963" s="10" t="n"/>
      <c r="Q963" s="10" t="n"/>
      <c r="R963" s="10" t="n"/>
      <c r="S963" s="10" t="n"/>
      <c r="T963" s="10" t="n"/>
      <c r="U963" s="10" t="n"/>
      <c r="V963" s="10" t="n"/>
      <c r="W963" s="10" t="n"/>
      <c r="X963" s="10" t="n"/>
      <c r="Y963" s="10" t="n"/>
      <c r="Z963" s="10" t="n"/>
      <c r="AA963" s="10" t="n"/>
      <c r="AB963" s="10" t="n"/>
      <c r="AC963" s="10" t="n"/>
      <c r="AD963" s="10" t="n"/>
      <c r="AE963" s="10" t="n"/>
      <c r="AF963" s="10" t="n"/>
      <c r="AG963" s="10" t="n"/>
      <c r="AH963" s="10" t="n"/>
      <c r="AI963" s="10" t="n"/>
    </row>
    <row r="964" ht="15.75" customHeight="1" s="120">
      <c r="A964" s="10" t="n"/>
      <c r="B964" s="10" t="n"/>
      <c r="C964" s="10" t="n"/>
      <c r="D964" s="10" t="n"/>
      <c r="E964" s="10" t="n"/>
      <c r="F964" s="10" t="n"/>
      <c r="G964" s="10" t="n"/>
      <c r="H964" s="10" t="n"/>
      <c r="I964" s="10" t="n"/>
      <c r="J964" s="10" t="n"/>
      <c r="K964" s="10" t="n"/>
      <c r="L964" s="10" t="n"/>
      <c r="M964" s="10" t="n"/>
      <c r="N964" s="10" t="n"/>
      <c r="O964" s="10" t="n"/>
      <c r="P964" s="10" t="n"/>
      <c r="Q964" s="10" t="n"/>
      <c r="R964" s="10" t="n"/>
      <c r="S964" s="10" t="n"/>
      <c r="T964" s="10" t="n"/>
      <c r="U964" s="10" t="n"/>
      <c r="V964" s="10" t="n"/>
      <c r="W964" s="10" t="n"/>
      <c r="X964" s="10" t="n"/>
      <c r="Y964" s="10" t="n"/>
      <c r="Z964" s="10" t="n"/>
      <c r="AA964" s="10" t="n"/>
      <c r="AB964" s="10" t="n"/>
      <c r="AC964" s="10" t="n"/>
      <c r="AD964" s="10" t="n"/>
      <c r="AE964" s="10" t="n"/>
      <c r="AF964" s="10" t="n"/>
      <c r="AG964" s="10" t="n"/>
      <c r="AH964" s="10" t="n"/>
      <c r="AI964" s="10" t="n"/>
    </row>
    <row r="965" ht="15.75" customHeight="1" s="120">
      <c r="A965" s="10" t="n"/>
      <c r="B965" s="10" t="n"/>
      <c r="C965" s="10" t="n"/>
      <c r="D965" s="10" t="n"/>
      <c r="E965" s="10" t="n"/>
      <c r="F965" s="10" t="n"/>
      <c r="G965" s="10" t="n"/>
      <c r="H965" s="10" t="n"/>
      <c r="I965" s="10" t="n"/>
      <c r="J965" s="10" t="n"/>
      <c r="K965" s="10" t="n"/>
      <c r="L965" s="10" t="n"/>
      <c r="M965" s="10" t="n"/>
      <c r="N965" s="10" t="n"/>
      <c r="O965" s="10" t="n"/>
      <c r="P965" s="10" t="n"/>
      <c r="Q965" s="10" t="n"/>
      <c r="R965" s="10" t="n"/>
      <c r="S965" s="10" t="n"/>
      <c r="T965" s="10" t="n"/>
      <c r="U965" s="10" t="n"/>
      <c r="V965" s="10" t="n"/>
      <c r="W965" s="10" t="n"/>
      <c r="X965" s="10" t="n"/>
      <c r="Y965" s="10" t="n"/>
      <c r="Z965" s="10" t="n"/>
      <c r="AA965" s="10" t="n"/>
      <c r="AB965" s="10" t="n"/>
      <c r="AC965" s="10" t="n"/>
      <c r="AD965" s="10" t="n"/>
      <c r="AE965" s="10" t="n"/>
      <c r="AF965" s="10" t="n"/>
      <c r="AG965" s="10" t="n"/>
      <c r="AH965" s="10" t="n"/>
      <c r="AI965" s="10" t="n"/>
    </row>
    <row r="966" ht="15.75" customHeight="1" s="120">
      <c r="A966" s="10" t="n"/>
      <c r="B966" s="10" t="n"/>
      <c r="C966" s="10" t="n"/>
      <c r="D966" s="10" t="n"/>
      <c r="E966" s="10" t="n"/>
      <c r="F966" s="10" t="n"/>
      <c r="G966" s="10" t="n"/>
      <c r="H966" s="10" t="n"/>
      <c r="I966" s="10" t="n"/>
      <c r="J966" s="10" t="n"/>
      <c r="K966" s="10" t="n"/>
      <c r="L966" s="10" t="n"/>
      <c r="M966" s="10" t="n"/>
      <c r="N966" s="10" t="n"/>
      <c r="O966" s="10" t="n"/>
      <c r="P966" s="10" t="n"/>
      <c r="Q966" s="10" t="n"/>
      <c r="R966" s="10" t="n"/>
      <c r="S966" s="10" t="n"/>
      <c r="T966" s="10" t="n"/>
      <c r="U966" s="10" t="n"/>
      <c r="V966" s="10" t="n"/>
      <c r="W966" s="10" t="n"/>
      <c r="X966" s="10" t="n"/>
      <c r="Y966" s="10" t="n"/>
      <c r="Z966" s="10" t="n"/>
      <c r="AA966" s="10" t="n"/>
      <c r="AB966" s="10" t="n"/>
      <c r="AC966" s="10" t="n"/>
      <c r="AD966" s="10" t="n"/>
      <c r="AE966" s="10" t="n"/>
      <c r="AF966" s="10" t="n"/>
      <c r="AG966" s="10" t="n"/>
      <c r="AH966" s="10" t="n"/>
      <c r="AI966" s="10" t="n"/>
    </row>
    <row r="967" ht="15.75" customHeight="1" s="120">
      <c r="A967" s="10" t="n"/>
      <c r="B967" s="10" t="n"/>
      <c r="C967" s="10" t="n"/>
      <c r="D967" s="10" t="n"/>
      <c r="E967" s="10" t="n"/>
      <c r="F967" s="10" t="n"/>
      <c r="G967" s="10" t="n"/>
      <c r="H967" s="10" t="n"/>
      <c r="I967" s="10" t="n"/>
      <c r="J967" s="10" t="n"/>
      <c r="K967" s="10" t="n"/>
      <c r="L967" s="10" t="n"/>
      <c r="M967" s="10" t="n"/>
      <c r="N967" s="10" t="n"/>
      <c r="O967" s="10" t="n"/>
      <c r="P967" s="10" t="n"/>
      <c r="Q967" s="10" t="n"/>
      <c r="R967" s="10" t="n"/>
      <c r="S967" s="10" t="n"/>
      <c r="T967" s="10" t="n"/>
      <c r="U967" s="10" t="n"/>
      <c r="V967" s="10" t="n"/>
      <c r="W967" s="10" t="n"/>
      <c r="X967" s="10" t="n"/>
      <c r="Y967" s="10" t="n"/>
      <c r="Z967" s="10" t="n"/>
      <c r="AA967" s="10" t="n"/>
      <c r="AB967" s="10" t="n"/>
      <c r="AC967" s="10" t="n"/>
      <c r="AD967" s="10" t="n"/>
      <c r="AE967" s="10" t="n"/>
      <c r="AF967" s="10" t="n"/>
      <c r="AG967" s="10" t="n"/>
      <c r="AH967" s="10" t="n"/>
      <c r="AI967" s="10" t="n"/>
    </row>
    <row r="968" ht="15.75" customHeight="1" s="120">
      <c r="A968" s="10" t="n"/>
      <c r="B968" s="10" t="n"/>
      <c r="C968" s="10" t="n"/>
      <c r="D968" s="10" t="n"/>
      <c r="E968" s="10" t="n"/>
      <c r="F968" s="10" t="n"/>
      <c r="G968" s="10" t="n"/>
      <c r="H968" s="10" t="n"/>
      <c r="I968" s="10" t="n"/>
      <c r="J968" s="10" t="n"/>
      <c r="K968" s="10" t="n"/>
      <c r="L968" s="10" t="n"/>
      <c r="M968" s="10" t="n"/>
      <c r="N968" s="10" t="n"/>
      <c r="O968" s="10" t="n"/>
      <c r="P968" s="10" t="n"/>
      <c r="Q968" s="10" t="n"/>
      <c r="R968" s="10" t="n"/>
      <c r="S968" s="10" t="n"/>
      <c r="T968" s="10" t="n"/>
      <c r="U968" s="10" t="n"/>
      <c r="V968" s="10" t="n"/>
      <c r="W968" s="10" t="n"/>
      <c r="X968" s="10" t="n"/>
      <c r="Y968" s="10" t="n"/>
      <c r="Z968" s="10" t="n"/>
      <c r="AA968" s="10" t="n"/>
      <c r="AB968" s="10" t="n"/>
      <c r="AC968" s="10" t="n"/>
      <c r="AD968" s="10" t="n"/>
      <c r="AE968" s="10" t="n"/>
      <c r="AF968" s="10" t="n"/>
      <c r="AG968" s="10" t="n"/>
      <c r="AH968" s="10" t="n"/>
      <c r="AI968" s="10" t="n"/>
    </row>
    <row r="969" ht="15.75" customHeight="1" s="120">
      <c r="A969" s="10" t="n"/>
      <c r="B969" s="10" t="n"/>
      <c r="C969" s="10" t="n"/>
      <c r="D969" s="10" t="n"/>
      <c r="E969" s="10" t="n"/>
      <c r="F969" s="10" t="n"/>
      <c r="G969" s="10" t="n"/>
      <c r="H969" s="10" t="n"/>
      <c r="I969" s="10" t="n"/>
      <c r="J969" s="10" t="n"/>
      <c r="K969" s="10" t="n"/>
      <c r="L969" s="10" t="n"/>
      <c r="M969" s="10" t="n"/>
      <c r="N969" s="10" t="n"/>
      <c r="O969" s="10" t="n"/>
      <c r="P969" s="10" t="n"/>
      <c r="Q969" s="10" t="n"/>
      <c r="R969" s="10" t="n"/>
      <c r="S969" s="10" t="n"/>
      <c r="T969" s="10" t="n"/>
      <c r="U969" s="10" t="n"/>
      <c r="V969" s="10" t="n"/>
      <c r="W969" s="10" t="n"/>
      <c r="X969" s="10" t="n"/>
      <c r="Y969" s="10" t="n"/>
      <c r="Z969" s="10" t="n"/>
      <c r="AA969" s="10" t="n"/>
      <c r="AB969" s="10" t="n"/>
      <c r="AC969" s="10" t="n"/>
      <c r="AD969" s="10" t="n"/>
      <c r="AE969" s="10" t="n"/>
      <c r="AF969" s="10" t="n"/>
      <c r="AG969" s="10" t="n"/>
      <c r="AH969" s="10" t="n"/>
      <c r="AI969" s="10" t="n"/>
    </row>
    <row r="970" ht="15.75" customHeight="1" s="120">
      <c r="A970" s="10" t="n"/>
      <c r="B970" s="10" t="n"/>
      <c r="C970" s="10" t="n"/>
      <c r="D970" s="10" t="n"/>
      <c r="E970" s="10" t="n"/>
      <c r="F970" s="10" t="n"/>
      <c r="G970" s="10" t="n"/>
      <c r="H970" s="10" t="n"/>
      <c r="I970" s="10" t="n"/>
      <c r="J970" s="10" t="n"/>
      <c r="K970" s="10" t="n"/>
      <c r="L970" s="10" t="n"/>
      <c r="M970" s="10" t="n"/>
      <c r="N970" s="10" t="n"/>
      <c r="O970" s="10" t="n"/>
      <c r="P970" s="10" t="n"/>
      <c r="Q970" s="10" t="n"/>
      <c r="R970" s="10" t="n"/>
      <c r="S970" s="10" t="n"/>
      <c r="T970" s="10" t="n"/>
      <c r="U970" s="10" t="n"/>
      <c r="V970" s="10" t="n"/>
      <c r="W970" s="10" t="n"/>
      <c r="X970" s="10" t="n"/>
      <c r="Y970" s="10" t="n"/>
      <c r="Z970" s="10" t="n"/>
      <c r="AA970" s="10" t="n"/>
      <c r="AB970" s="10" t="n"/>
      <c r="AC970" s="10" t="n"/>
      <c r="AD970" s="10" t="n"/>
      <c r="AE970" s="10" t="n"/>
      <c r="AF970" s="10" t="n"/>
      <c r="AG970" s="10" t="n"/>
      <c r="AH970" s="10" t="n"/>
      <c r="AI970" s="10" t="n"/>
    </row>
    <row r="971" ht="15.75" customHeight="1" s="120">
      <c r="A971" s="10" t="n"/>
      <c r="B971" s="10" t="n"/>
      <c r="C971" s="10" t="n"/>
      <c r="D971" s="10" t="n"/>
      <c r="E971" s="10" t="n"/>
      <c r="F971" s="10" t="n"/>
      <c r="G971" s="10" t="n"/>
      <c r="H971" s="10" t="n"/>
      <c r="I971" s="10" t="n"/>
      <c r="J971" s="10" t="n"/>
      <c r="K971" s="10" t="n"/>
      <c r="L971" s="10" t="n"/>
      <c r="M971" s="10" t="n"/>
      <c r="N971" s="10" t="n"/>
      <c r="O971" s="10" t="n"/>
      <c r="P971" s="10" t="n"/>
      <c r="Q971" s="10" t="n"/>
      <c r="R971" s="10" t="n"/>
      <c r="S971" s="10" t="n"/>
      <c r="T971" s="10" t="n"/>
      <c r="U971" s="10" t="n"/>
      <c r="V971" s="10" t="n"/>
      <c r="W971" s="10" t="n"/>
      <c r="X971" s="10" t="n"/>
      <c r="Y971" s="10" t="n"/>
      <c r="Z971" s="10" t="n"/>
      <c r="AA971" s="10" t="n"/>
      <c r="AB971" s="10" t="n"/>
      <c r="AC971" s="10" t="n"/>
      <c r="AD971" s="10" t="n"/>
      <c r="AE971" s="10" t="n"/>
      <c r="AF971" s="10" t="n"/>
      <c r="AG971" s="10" t="n"/>
      <c r="AH971" s="10" t="n"/>
      <c r="AI971" s="10" t="n"/>
    </row>
    <row r="972" ht="15.75" customHeight="1" s="120">
      <c r="A972" s="10" t="n"/>
      <c r="B972" s="10" t="n"/>
      <c r="C972" s="10" t="n"/>
      <c r="D972" s="10" t="n"/>
      <c r="E972" s="10" t="n"/>
      <c r="F972" s="10" t="n"/>
      <c r="G972" s="10" t="n"/>
      <c r="H972" s="10" t="n"/>
      <c r="I972" s="10" t="n"/>
      <c r="J972" s="10" t="n"/>
      <c r="K972" s="10" t="n"/>
      <c r="L972" s="10" t="n"/>
      <c r="M972" s="10" t="n"/>
      <c r="N972" s="10" t="n"/>
      <c r="O972" s="10" t="n"/>
      <c r="P972" s="10" t="n"/>
      <c r="Q972" s="10" t="n"/>
      <c r="R972" s="10" t="n"/>
      <c r="S972" s="10" t="n"/>
      <c r="T972" s="10" t="n"/>
      <c r="U972" s="10" t="n"/>
      <c r="V972" s="10" t="n"/>
      <c r="W972" s="10" t="n"/>
      <c r="X972" s="10" t="n"/>
      <c r="Y972" s="10" t="n"/>
      <c r="Z972" s="10" t="n"/>
      <c r="AA972" s="10" t="n"/>
      <c r="AB972" s="10" t="n"/>
      <c r="AC972" s="10" t="n"/>
      <c r="AD972" s="10" t="n"/>
      <c r="AE972" s="10" t="n"/>
      <c r="AF972" s="10" t="n"/>
      <c r="AG972" s="10" t="n"/>
      <c r="AH972" s="10" t="n"/>
      <c r="AI972" s="10" t="n"/>
    </row>
    <row r="973" ht="15.75" customHeight="1" s="120">
      <c r="A973" s="10" t="n"/>
      <c r="B973" s="10" t="n"/>
      <c r="C973" s="10" t="n"/>
      <c r="D973" s="10" t="n"/>
      <c r="E973" s="10" t="n"/>
      <c r="F973" s="10" t="n"/>
      <c r="G973" s="10" t="n"/>
      <c r="H973" s="10" t="n"/>
      <c r="I973" s="10" t="n"/>
      <c r="J973" s="10" t="n"/>
      <c r="K973" s="10" t="n"/>
      <c r="L973" s="10" t="n"/>
      <c r="M973" s="10" t="n"/>
      <c r="N973" s="10" t="n"/>
      <c r="O973" s="10" t="n"/>
      <c r="P973" s="10" t="n"/>
      <c r="Q973" s="10" t="n"/>
      <c r="R973" s="10" t="n"/>
      <c r="S973" s="10" t="n"/>
      <c r="T973" s="10" t="n"/>
      <c r="U973" s="10" t="n"/>
      <c r="V973" s="10" t="n"/>
      <c r="W973" s="10" t="n"/>
      <c r="X973" s="10" t="n"/>
      <c r="Y973" s="10" t="n"/>
      <c r="Z973" s="10" t="n"/>
      <c r="AA973" s="10" t="n"/>
      <c r="AB973" s="10" t="n"/>
      <c r="AC973" s="10" t="n"/>
      <c r="AD973" s="10" t="n"/>
      <c r="AE973" s="10" t="n"/>
      <c r="AF973" s="10" t="n"/>
      <c r="AG973" s="10" t="n"/>
      <c r="AH973" s="10" t="n"/>
      <c r="AI973" s="10" t="n"/>
    </row>
    <row r="974" ht="15.75" customHeight="1" s="120">
      <c r="A974" s="10" t="n"/>
      <c r="B974" s="10" t="n"/>
      <c r="C974" s="10" t="n"/>
      <c r="D974" s="10" t="n"/>
      <c r="E974" s="10" t="n"/>
      <c r="F974" s="10" t="n"/>
      <c r="G974" s="10" t="n"/>
      <c r="H974" s="10" t="n"/>
      <c r="I974" s="10" t="n"/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0" t="n"/>
      <c r="X974" s="10" t="n"/>
      <c r="Y974" s="10" t="n"/>
      <c r="Z974" s="10" t="n"/>
      <c r="AA974" s="10" t="n"/>
      <c r="AB974" s="10" t="n"/>
      <c r="AC974" s="10" t="n"/>
      <c r="AD974" s="10" t="n"/>
      <c r="AE974" s="10" t="n"/>
      <c r="AF974" s="10" t="n"/>
      <c r="AG974" s="10" t="n"/>
      <c r="AH974" s="10" t="n"/>
      <c r="AI974" s="10" t="n"/>
    </row>
    <row r="975" ht="15.75" customHeight="1" s="120">
      <c r="A975" s="10" t="n"/>
      <c r="B975" s="10" t="n"/>
      <c r="C975" s="10" t="n"/>
      <c r="D975" s="10" t="n"/>
      <c r="E975" s="10" t="n"/>
      <c r="F975" s="10" t="n"/>
      <c r="G975" s="10" t="n"/>
      <c r="H975" s="10" t="n"/>
      <c r="I975" s="10" t="n"/>
      <c r="J975" s="10" t="n"/>
      <c r="K975" s="10" t="n"/>
      <c r="L975" s="10" t="n"/>
      <c r="M975" s="10" t="n"/>
      <c r="N975" s="10" t="n"/>
      <c r="O975" s="10" t="n"/>
      <c r="P975" s="10" t="n"/>
      <c r="Q975" s="10" t="n"/>
      <c r="R975" s="10" t="n"/>
      <c r="S975" s="10" t="n"/>
      <c r="T975" s="10" t="n"/>
      <c r="U975" s="10" t="n"/>
      <c r="V975" s="10" t="n"/>
      <c r="W975" s="10" t="n"/>
      <c r="X975" s="10" t="n"/>
      <c r="Y975" s="10" t="n"/>
      <c r="Z975" s="10" t="n"/>
      <c r="AA975" s="10" t="n"/>
      <c r="AB975" s="10" t="n"/>
      <c r="AC975" s="10" t="n"/>
      <c r="AD975" s="10" t="n"/>
      <c r="AE975" s="10" t="n"/>
      <c r="AF975" s="10" t="n"/>
      <c r="AG975" s="10" t="n"/>
      <c r="AH975" s="10" t="n"/>
      <c r="AI975" s="10" t="n"/>
    </row>
    <row r="976" ht="15.75" customHeight="1" s="120">
      <c r="A976" s="10" t="n"/>
      <c r="B976" s="10" t="n"/>
      <c r="C976" s="10" t="n"/>
      <c r="D976" s="10" t="n"/>
      <c r="E976" s="10" t="n"/>
      <c r="F976" s="10" t="n"/>
      <c r="G976" s="10" t="n"/>
      <c r="H976" s="10" t="n"/>
      <c r="I976" s="10" t="n"/>
      <c r="J976" s="10" t="n"/>
      <c r="K976" s="10" t="n"/>
      <c r="L976" s="10" t="n"/>
      <c r="M976" s="10" t="n"/>
      <c r="N976" s="10" t="n"/>
      <c r="O976" s="10" t="n"/>
      <c r="P976" s="10" t="n"/>
      <c r="Q976" s="10" t="n"/>
      <c r="R976" s="10" t="n"/>
      <c r="S976" s="10" t="n"/>
      <c r="T976" s="10" t="n"/>
      <c r="U976" s="10" t="n"/>
      <c r="V976" s="10" t="n"/>
      <c r="W976" s="10" t="n"/>
      <c r="X976" s="10" t="n"/>
      <c r="Y976" s="10" t="n"/>
      <c r="Z976" s="10" t="n"/>
      <c r="AA976" s="10" t="n"/>
      <c r="AB976" s="10" t="n"/>
      <c r="AC976" s="10" t="n"/>
      <c r="AD976" s="10" t="n"/>
      <c r="AE976" s="10" t="n"/>
      <c r="AF976" s="10" t="n"/>
      <c r="AG976" s="10" t="n"/>
      <c r="AH976" s="10" t="n"/>
      <c r="AI976" s="10" t="n"/>
    </row>
    <row r="977" ht="15.75" customHeight="1" s="120">
      <c r="A977" s="10" t="n"/>
      <c r="B977" s="10" t="n"/>
      <c r="C977" s="10" t="n"/>
      <c r="D977" s="10" t="n"/>
      <c r="E977" s="10" t="n"/>
      <c r="F977" s="10" t="n"/>
      <c r="G977" s="10" t="n"/>
      <c r="H977" s="10" t="n"/>
      <c r="I977" s="10" t="n"/>
      <c r="J977" s="10" t="n"/>
      <c r="K977" s="10" t="n"/>
      <c r="L977" s="10" t="n"/>
      <c r="M977" s="10" t="n"/>
      <c r="N977" s="10" t="n"/>
      <c r="O977" s="10" t="n"/>
      <c r="P977" s="10" t="n"/>
      <c r="Q977" s="10" t="n"/>
      <c r="R977" s="10" t="n"/>
      <c r="S977" s="10" t="n"/>
      <c r="T977" s="10" t="n"/>
      <c r="U977" s="10" t="n"/>
      <c r="V977" s="10" t="n"/>
      <c r="W977" s="10" t="n"/>
      <c r="X977" s="10" t="n"/>
      <c r="Y977" s="10" t="n"/>
      <c r="Z977" s="10" t="n"/>
      <c r="AA977" s="10" t="n"/>
      <c r="AB977" s="10" t="n"/>
      <c r="AC977" s="10" t="n"/>
      <c r="AD977" s="10" t="n"/>
      <c r="AE977" s="10" t="n"/>
      <c r="AF977" s="10" t="n"/>
      <c r="AG977" s="10" t="n"/>
      <c r="AH977" s="10" t="n"/>
      <c r="AI977" s="10" t="n"/>
    </row>
    <row r="978" ht="15.75" customHeight="1" s="120">
      <c r="A978" s="10" t="n"/>
      <c r="B978" s="10" t="n"/>
      <c r="C978" s="10" t="n"/>
      <c r="D978" s="10" t="n"/>
      <c r="E978" s="10" t="n"/>
      <c r="F978" s="10" t="n"/>
      <c r="G978" s="10" t="n"/>
      <c r="H978" s="10" t="n"/>
      <c r="I978" s="10" t="n"/>
      <c r="J978" s="10" t="n"/>
      <c r="K978" s="10" t="n"/>
      <c r="L978" s="10" t="n"/>
      <c r="M978" s="10" t="n"/>
      <c r="N978" s="10" t="n"/>
      <c r="O978" s="10" t="n"/>
      <c r="P978" s="10" t="n"/>
      <c r="Q978" s="10" t="n"/>
      <c r="R978" s="10" t="n"/>
      <c r="S978" s="10" t="n"/>
      <c r="T978" s="10" t="n"/>
      <c r="U978" s="10" t="n"/>
      <c r="V978" s="10" t="n"/>
      <c r="W978" s="10" t="n"/>
      <c r="X978" s="10" t="n"/>
      <c r="Y978" s="10" t="n"/>
      <c r="Z978" s="10" t="n"/>
      <c r="AA978" s="10" t="n"/>
      <c r="AB978" s="10" t="n"/>
      <c r="AC978" s="10" t="n"/>
      <c r="AD978" s="10" t="n"/>
      <c r="AE978" s="10" t="n"/>
      <c r="AF978" s="10" t="n"/>
      <c r="AG978" s="10" t="n"/>
      <c r="AH978" s="10" t="n"/>
      <c r="AI978" s="10" t="n"/>
    </row>
    <row r="979" ht="15.75" customHeight="1" s="120">
      <c r="A979" s="10" t="n"/>
      <c r="B979" s="10" t="n"/>
      <c r="C979" s="10" t="n"/>
      <c r="D979" s="10" t="n"/>
      <c r="E979" s="10" t="n"/>
      <c r="F979" s="10" t="n"/>
      <c r="G979" s="10" t="n"/>
      <c r="H979" s="10" t="n"/>
      <c r="I979" s="10" t="n"/>
      <c r="J979" s="10" t="n"/>
      <c r="K979" s="10" t="n"/>
      <c r="L979" s="10" t="n"/>
      <c r="M979" s="10" t="n"/>
      <c r="N979" s="10" t="n"/>
      <c r="O979" s="10" t="n"/>
      <c r="P979" s="10" t="n"/>
      <c r="Q979" s="10" t="n"/>
      <c r="R979" s="10" t="n"/>
      <c r="S979" s="10" t="n"/>
      <c r="T979" s="10" t="n"/>
      <c r="U979" s="10" t="n"/>
      <c r="V979" s="10" t="n"/>
      <c r="W979" s="10" t="n"/>
      <c r="X979" s="10" t="n"/>
      <c r="Y979" s="10" t="n"/>
      <c r="Z979" s="10" t="n"/>
      <c r="AA979" s="10" t="n"/>
      <c r="AB979" s="10" t="n"/>
      <c r="AC979" s="10" t="n"/>
      <c r="AD979" s="10" t="n"/>
      <c r="AE979" s="10" t="n"/>
      <c r="AF979" s="10" t="n"/>
      <c r="AG979" s="10" t="n"/>
      <c r="AH979" s="10" t="n"/>
      <c r="AI979" s="10" t="n"/>
    </row>
    <row r="980" ht="15.75" customHeight="1" s="120">
      <c r="A980" s="10" t="n"/>
      <c r="B980" s="10" t="n"/>
      <c r="C980" s="10" t="n"/>
      <c r="D980" s="10" t="n"/>
      <c r="E980" s="10" t="n"/>
      <c r="F980" s="10" t="n"/>
      <c r="G980" s="10" t="n"/>
      <c r="H980" s="10" t="n"/>
      <c r="I980" s="10" t="n"/>
      <c r="J980" s="10" t="n"/>
      <c r="K980" s="10" t="n"/>
      <c r="L980" s="10" t="n"/>
      <c r="M980" s="10" t="n"/>
      <c r="N980" s="10" t="n"/>
      <c r="O980" s="10" t="n"/>
      <c r="P980" s="10" t="n"/>
      <c r="Q980" s="10" t="n"/>
      <c r="R980" s="10" t="n"/>
      <c r="S980" s="10" t="n"/>
      <c r="T980" s="10" t="n"/>
      <c r="U980" s="10" t="n"/>
      <c r="V980" s="10" t="n"/>
      <c r="W980" s="10" t="n"/>
      <c r="X980" s="10" t="n"/>
      <c r="Y980" s="10" t="n"/>
      <c r="Z980" s="10" t="n"/>
      <c r="AA980" s="10" t="n"/>
      <c r="AB980" s="10" t="n"/>
      <c r="AC980" s="10" t="n"/>
      <c r="AD980" s="10" t="n"/>
      <c r="AE980" s="10" t="n"/>
      <c r="AF980" s="10" t="n"/>
      <c r="AG980" s="10" t="n"/>
      <c r="AH980" s="10" t="n"/>
      <c r="AI980" s="10" t="n"/>
    </row>
    <row r="981" ht="15.75" customHeight="1" s="120">
      <c r="A981" s="10" t="n"/>
      <c r="B981" s="10" t="n"/>
      <c r="C981" s="10" t="n"/>
      <c r="D981" s="10" t="n"/>
      <c r="E981" s="10" t="n"/>
      <c r="F981" s="10" t="n"/>
      <c r="G981" s="10" t="n"/>
      <c r="H981" s="10" t="n"/>
      <c r="I981" s="10" t="n"/>
      <c r="J981" s="10" t="n"/>
      <c r="K981" s="10" t="n"/>
      <c r="L981" s="10" t="n"/>
      <c r="M981" s="10" t="n"/>
      <c r="N981" s="10" t="n"/>
      <c r="O981" s="10" t="n"/>
      <c r="P981" s="10" t="n"/>
      <c r="Q981" s="10" t="n"/>
      <c r="R981" s="10" t="n"/>
      <c r="S981" s="10" t="n"/>
      <c r="T981" s="10" t="n"/>
      <c r="U981" s="10" t="n"/>
      <c r="V981" s="10" t="n"/>
      <c r="W981" s="10" t="n"/>
      <c r="X981" s="10" t="n"/>
      <c r="Y981" s="10" t="n"/>
      <c r="Z981" s="10" t="n"/>
      <c r="AA981" s="10" t="n"/>
      <c r="AB981" s="10" t="n"/>
      <c r="AC981" s="10" t="n"/>
      <c r="AD981" s="10" t="n"/>
      <c r="AE981" s="10" t="n"/>
      <c r="AF981" s="10" t="n"/>
      <c r="AG981" s="10" t="n"/>
      <c r="AH981" s="10" t="n"/>
      <c r="AI981" s="10" t="n"/>
    </row>
    <row r="982" ht="15.75" customHeight="1" s="120">
      <c r="A982" s="10" t="n"/>
      <c r="B982" s="10" t="n"/>
      <c r="C982" s="10" t="n"/>
      <c r="D982" s="10" t="n"/>
      <c r="E982" s="10" t="n"/>
      <c r="F982" s="10" t="n"/>
      <c r="G982" s="10" t="n"/>
      <c r="H982" s="10" t="n"/>
      <c r="I982" s="10" t="n"/>
      <c r="J982" s="10" t="n"/>
      <c r="K982" s="10" t="n"/>
      <c r="L982" s="10" t="n"/>
      <c r="M982" s="10" t="n"/>
      <c r="N982" s="10" t="n"/>
      <c r="O982" s="10" t="n"/>
      <c r="P982" s="10" t="n"/>
      <c r="Q982" s="10" t="n"/>
      <c r="R982" s="10" t="n"/>
      <c r="S982" s="10" t="n"/>
      <c r="T982" s="10" t="n"/>
      <c r="U982" s="10" t="n"/>
      <c r="V982" s="10" t="n"/>
      <c r="W982" s="10" t="n"/>
      <c r="X982" s="10" t="n"/>
      <c r="Y982" s="10" t="n"/>
      <c r="Z982" s="10" t="n"/>
      <c r="AA982" s="10" t="n"/>
      <c r="AB982" s="10" t="n"/>
      <c r="AC982" s="10" t="n"/>
      <c r="AD982" s="10" t="n"/>
      <c r="AE982" s="10" t="n"/>
      <c r="AF982" s="10" t="n"/>
      <c r="AG982" s="10" t="n"/>
      <c r="AH982" s="10" t="n"/>
      <c r="AI982" s="10" t="n"/>
    </row>
    <row r="983" ht="15.75" customHeight="1" s="120">
      <c r="A983" s="10" t="n"/>
      <c r="B983" s="10" t="n"/>
      <c r="C983" s="10" t="n"/>
      <c r="D983" s="10" t="n"/>
      <c r="E983" s="10" t="n"/>
      <c r="F983" s="10" t="n"/>
      <c r="G983" s="10" t="n"/>
      <c r="H983" s="10" t="n"/>
      <c r="I983" s="10" t="n"/>
      <c r="J983" s="10" t="n"/>
      <c r="K983" s="10" t="n"/>
      <c r="L983" s="10" t="n"/>
      <c r="M983" s="10" t="n"/>
      <c r="N983" s="10" t="n"/>
      <c r="O983" s="10" t="n"/>
      <c r="P983" s="10" t="n"/>
      <c r="Q983" s="10" t="n"/>
      <c r="R983" s="10" t="n"/>
      <c r="S983" s="10" t="n"/>
      <c r="T983" s="10" t="n"/>
      <c r="U983" s="10" t="n"/>
      <c r="V983" s="10" t="n"/>
      <c r="W983" s="10" t="n"/>
      <c r="X983" s="10" t="n"/>
      <c r="Y983" s="10" t="n"/>
      <c r="Z983" s="10" t="n"/>
      <c r="AA983" s="10" t="n"/>
      <c r="AB983" s="10" t="n"/>
      <c r="AC983" s="10" t="n"/>
      <c r="AD983" s="10" t="n"/>
      <c r="AE983" s="10" t="n"/>
      <c r="AF983" s="10" t="n"/>
      <c r="AG983" s="10" t="n"/>
      <c r="AH983" s="10" t="n"/>
      <c r="AI983" s="10" t="n"/>
    </row>
    <row r="984" ht="15.75" customHeight="1" s="120">
      <c r="A984" s="10" t="n"/>
      <c r="B984" s="10" t="n"/>
      <c r="C984" s="10" t="n"/>
      <c r="D984" s="10" t="n"/>
      <c r="E984" s="10" t="n"/>
      <c r="F984" s="10" t="n"/>
      <c r="G984" s="10" t="n"/>
      <c r="H984" s="10" t="n"/>
      <c r="I984" s="10" t="n"/>
      <c r="J984" s="10" t="n"/>
      <c r="K984" s="10" t="n"/>
      <c r="L984" s="10" t="n"/>
      <c r="M984" s="10" t="n"/>
      <c r="N984" s="10" t="n"/>
      <c r="O984" s="10" t="n"/>
      <c r="P984" s="10" t="n"/>
      <c r="Q984" s="10" t="n"/>
      <c r="R984" s="10" t="n"/>
      <c r="S984" s="10" t="n"/>
      <c r="T984" s="10" t="n"/>
      <c r="U984" s="10" t="n"/>
      <c r="V984" s="10" t="n"/>
      <c r="W984" s="10" t="n"/>
      <c r="X984" s="10" t="n"/>
      <c r="Y984" s="10" t="n"/>
      <c r="Z984" s="10" t="n"/>
      <c r="AA984" s="10" t="n"/>
      <c r="AB984" s="10" t="n"/>
      <c r="AC984" s="10" t="n"/>
      <c r="AD984" s="10" t="n"/>
      <c r="AE984" s="10" t="n"/>
      <c r="AF984" s="10" t="n"/>
      <c r="AG984" s="10" t="n"/>
      <c r="AH984" s="10" t="n"/>
      <c r="AI984" s="10" t="n"/>
    </row>
    <row r="985" ht="15.75" customHeight="1" s="120">
      <c r="A985" s="10" t="n"/>
      <c r="B985" s="10" t="n"/>
      <c r="C985" s="10" t="n"/>
      <c r="D985" s="10" t="n"/>
      <c r="E985" s="10" t="n"/>
      <c r="F985" s="10" t="n"/>
      <c r="G985" s="10" t="n"/>
      <c r="H985" s="10" t="n"/>
      <c r="I985" s="10" t="n"/>
      <c r="J985" s="10" t="n"/>
      <c r="K985" s="10" t="n"/>
      <c r="L985" s="10" t="n"/>
      <c r="M985" s="10" t="n"/>
      <c r="N985" s="10" t="n"/>
      <c r="O985" s="10" t="n"/>
      <c r="P985" s="10" t="n"/>
      <c r="Q985" s="10" t="n"/>
      <c r="R985" s="10" t="n"/>
      <c r="S985" s="10" t="n"/>
      <c r="T985" s="10" t="n"/>
      <c r="U985" s="10" t="n"/>
      <c r="V985" s="10" t="n"/>
      <c r="W985" s="10" t="n"/>
      <c r="X985" s="10" t="n"/>
      <c r="Y985" s="10" t="n"/>
      <c r="Z985" s="10" t="n"/>
      <c r="AA985" s="10" t="n"/>
      <c r="AB985" s="10" t="n"/>
      <c r="AC985" s="10" t="n"/>
      <c r="AD985" s="10" t="n"/>
      <c r="AE985" s="10" t="n"/>
      <c r="AF985" s="10" t="n"/>
      <c r="AG985" s="10" t="n"/>
      <c r="AH985" s="10" t="n"/>
      <c r="AI985" s="10" t="n"/>
    </row>
    <row r="986" ht="15.75" customHeight="1" s="120">
      <c r="A986" s="10" t="n"/>
      <c r="B986" s="10" t="n"/>
      <c r="C986" s="10" t="n"/>
      <c r="D986" s="10" t="n"/>
      <c r="E986" s="10" t="n"/>
      <c r="F986" s="10" t="n"/>
      <c r="G986" s="10" t="n"/>
      <c r="H986" s="10" t="n"/>
      <c r="I986" s="10" t="n"/>
      <c r="J986" s="10" t="n"/>
      <c r="K986" s="10" t="n"/>
      <c r="L986" s="10" t="n"/>
      <c r="M986" s="10" t="n"/>
      <c r="N986" s="10" t="n"/>
      <c r="O986" s="10" t="n"/>
      <c r="P986" s="10" t="n"/>
      <c r="Q986" s="10" t="n"/>
      <c r="R986" s="10" t="n"/>
      <c r="S986" s="10" t="n"/>
      <c r="T986" s="10" t="n"/>
      <c r="U986" s="10" t="n"/>
      <c r="V986" s="10" t="n"/>
      <c r="W986" s="10" t="n"/>
      <c r="X986" s="10" t="n"/>
      <c r="Y986" s="10" t="n"/>
      <c r="Z986" s="10" t="n"/>
      <c r="AA986" s="10" t="n"/>
      <c r="AB986" s="10" t="n"/>
      <c r="AC986" s="10" t="n"/>
      <c r="AD986" s="10" t="n"/>
      <c r="AE986" s="10" t="n"/>
      <c r="AF986" s="10" t="n"/>
      <c r="AG986" s="10" t="n"/>
      <c r="AH986" s="10" t="n"/>
      <c r="AI986" s="10" t="n"/>
    </row>
    <row r="987" ht="15.75" customHeight="1" s="120">
      <c r="A987" s="10" t="n"/>
      <c r="B987" s="10" t="n"/>
      <c r="C987" s="10" t="n"/>
      <c r="D987" s="10" t="n"/>
      <c r="E987" s="10" t="n"/>
      <c r="F987" s="10" t="n"/>
      <c r="G987" s="10" t="n"/>
      <c r="H987" s="10" t="n"/>
      <c r="I987" s="10" t="n"/>
      <c r="J987" s="10" t="n"/>
      <c r="K987" s="10" t="n"/>
      <c r="L987" s="10" t="n"/>
      <c r="M987" s="10" t="n"/>
      <c r="N987" s="10" t="n"/>
      <c r="O987" s="10" t="n"/>
      <c r="P987" s="10" t="n"/>
      <c r="Q987" s="10" t="n"/>
      <c r="R987" s="10" t="n"/>
      <c r="S987" s="10" t="n"/>
      <c r="T987" s="10" t="n"/>
      <c r="U987" s="10" t="n"/>
      <c r="V987" s="10" t="n"/>
      <c r="W987" s="10" t="n"/>
      <c r="X987" s="10" t="n"/>
      <c r="Y987" s="10" t="n"/>
      <c r="Z987" s="10" t="n"/>
      <c r="AA987" s="10" t="n"/>
      <c r="AB987" s="10" t="n"/>
      <c r="AC987" s="10" t="n"/>
      <c r="AD987" s="10" t="n"/>
      <c r="AE987" s="10" t="n"/>
      <c r="AF987" s="10" t="n"/>
      <c r="AG987" s="10" t="n"/>
      <c r="AH987" s="10" t="n"/>
      <c r="AI987" s="10" t="n"/>
    </row>
    <row r="988" ht="15.75" customHeight="1" s="120">
      <c r="A988" s="10" t="n"/>
      <c r="B988" s="10" t="n"/>
      <c r="C988" s="10" t="n"/>
      <c r="D988" s="10" t="n"/>
      <c r="E988" s="10" t="n"/>
      <c r="F988" s="10" t="n"/>
      <c r="G988" s="10" t="n"/>
      <c r="H988" s="10" t="n"/>
      <c r="I988" s="10" t="n"/>
      <c r="J988" s="10" t="n"/>
      <c r="K988" s="10" t="n"/>
      <c r="L988" s="10" t="n"/>
      <c r="M988" s="10" t="n"/>
      <c r="N988" s="10" t="n"/>
      <c r="O988" s="10" t="n"/>
      <c r="P988" s="10" t="n"/>
      <c r="Q988" s="10" t="n"/>
      <c r="R988" s="10" t="n"/>
      <c r="S988" s="10" t="n"/>
      <c r="T988" s="10" t="n"/>
      <c r="U988" s="10" t="n"/>
      <c r="V988" s="10" t="n"/>
      <c r="W988" s="10" t="n"/>
      <c r="X988" s="10" t="n"/>
      <c r="Y988" s="10" t="n"/>
      <c r="Z988" s="10" t="n"/>
      <c r="AA988" s="10" t="n"/>
      <c r="AB988" s="10" t="n"/>
      <c r="AC988" s="10" t="n"/>
      <c r="AD988" s="10" t="n"/>
      <c r="AE988" s="10" t="n"/>
      <c r="AF988" s="10" t="n"/>
      <c r="AG988" s="10" t="n"/>
      <c r="AH988" s="10" t="n"/>
      <c r="AI988" s="10" t="n"/>
    </row>
    <row r="989" ht="15.75" customHeight="1" s="120">
      <c r="A989" s="10" t="n"/>
      <c r="B989" s="10" t="n"/>
      <c r="C989" s="10" t="n"/>
      <c r="D989" s="10" t="n"/>
      <c r="E989" s="10" t="n"/>
      <c r="F989" s="10" t="n"/>
      <c r="G989" s="10" t="n"/>
      <c r="H989" s="10" t="n"/>
      <c r="I989" s="10" t="n"/>
      <c r="J989" s="10" t="n"/>
      <c r="K989" s="10" t="n"/>
      <c r="L989" s="10" t="n"/>
      <c r="M989" s="10" t="n"/>
      <c r="N989" s="10" t="n"/>
      <c r="O989" s="10" t="n"/>
      <c r="P989" s="10" t="n"/>
      <c r="Q989" s="10" t="n"/>
      <c r="R989" s="10" t="n"/>
      <c r="S989" s="10" t="n"/>
      <c r="T989" s="10" t="n"/>
      <c r="U989" s="10" t="n"/>
      <c r="V989" s="10" t="n"/>
      <c r="W989" s="10" t="n"/>
      <c r="X989" s="10" t="n"/>
      <c r="Y989" s="10" t="n"/>
      <c r="Z989" s="10" t="n"/>
      <c r="AA989" s="10" t="n"/>
      <c r="AB989" s="10" t="n"/>
      <c r="AC989" s="10" t="n"/>
      <c r="AD989" s="10" t="n"/>
      <c r="AE989" s="10" t="n"/>
      <c r="AF989" s="10" t="n"/>
      <c r="AG989" s="10" t="n"/>
      <c r="AH989" s="10" t="n"/>
      <c r="AI989" s="10" t="n"/>
    </row>
    <row r="990" ht="15.75" customHeight="1" s="120">
      <c r="A990" s="10" t="n"/>
      <c r="B990" s="10" t="n"/>
      <c r="C990" s="10" t="n"/>
      <c r="D990" s="10" t="n"/>
      <c r="E990" s="10" t="n"/>
      <c r="F990" s="10" t="n"/>
      <c r="G990" s="10" t="n"/>
      <c r="H990" s="10" t="n"/>
      <c r="I990" s="10" t="n"/>
      <c r="J990" s="10" t="n"/>
      <c r="K990" s="10" t="n"/>
      <c r="L990" s="10" t="n"/>
      <c r="M990" s="10" t="n"/>
      <c r="N990" s="10" t="n"/>
      <c r="O990" s="10" t="n"/>
      <c r="P990" s="10" t="n"/>
      <c r="Q990" s="10" t="n"/>
      <c r="R990" s="10" t="n"/>
      <c r="S990" s="10" t="n"/>
      <c r="T990" s="10" t="n"/>
      <c r="U990" s="10" t="n"/>
      <c r="V990" s="10" t="n"/>
      <c r="W990" s="10" t="n"/>
      <c r="X990" s="10" t="n"/>
      <c r="Y990" s="10" t="n"/>
      <c r="Z990" s="10" t="n"/>
      <c r="AA990" s="10" t="n"/>
      <c r="AB990" s="10" t="n"/>
      <c r="AC990" s="10" t="n"/>
      <c r="AD990" s="10" t="n"/>
      <c r="AE990" s="10" t="n"/>
      <c r="AF990" s="10" t="n"/>
      <c r="AG990" s="10" t="n"/>
      <c r="AH990" s="10" t="n"/>
      <c r="AI990" s="10" t="n"/>
    </row>
    <row r="991" ht="15.75" customHeight="1" s="120">
      <c r="A991" s="10" t="n"/>
      <c r="B991" s="10" t="n"/>
      <c r="C991" s="10" t="n"/>
      <c r="D991" s="10" t="n"/>
      <c r="E991" s="10" t="n"/>
      <c r="F991" s="10" t="n"/>
      <c r="G991" s="10" t="n"/>
      <c r="H991" s="10" t="n"/>
      <c r="I991" s="10" t="n"/>
      <c r="J991" s="10" t="n"/>
      <c r="K991" s="10" t="n"/>
      <c r="L991" s="10" t="n"/>
      <c r="M991" s="10" t="n"/>
      <c r="N991" s="10" t="n"/>
      <c r="O991" s="10" t="n"/>
      <c r="P991" s="10" t="n"/>
      <c r="Q991" s="10" t="n"/>
      <c r="R991" s="10" t="n"/>
      <c r="S991" s="10" t="n"/>
      <c r="T991" s="10" t="n"/>
      <c r="U991" s="10" t="n"/>
      <c r="V991" s="10" t="n"/>
      <c r="W991" s="10" t="n"/>
      <c r="X991" s="10" t="n"/>
      <c r="Y991" s="10" t="n"/>
      <c r="Z991" s="10" t="n"/>
      <c r="AA991" s="10" t="n"/>
      <c r="AB991" s="10" t="n"/>
      <c r="AC991" s="10" t="n"/>
      <c r="AD991" s="10" t="n"/>
      <c r="AE991" s="10" t="n"/>
      <c r="AF991" s="10" t="n"/>
      <c r="AG991" s="10" t="n"/>
      <c r="AH991" s="10" t="n"/>
      <c r="AI991" s="10" t="n"/>
    </row>
    <row r="992" ht="15.75" customHeight="1" s="120">
      <c r="A992" s="10" t="n"/>
      <c r="B992" s="10" t="n"/>
      <c r="C992" s="10" t="n"/>
      <c r="D992" s="10" t="n"/>
      <c r="E992" s="10" t="n"/>
      <c r="F992" s="10" t="n"/>
      <c r="G992" s="10" t="n"/>
      <c r="H992" s="10" t="n"/>
      <c r="I992" s="10" t="n"/>
      <c r="J992" s="10" t="n"/>
      <c r="K992" s="10" t="n"/>
      <c r="L992" s="10" t="n"/>
      <c r="M992" s="10" t="n"/>
      <c r="N992" s="10" t="n"/>
      <c r="O992" s="10" t="n"/>
      <c r="P992" s="10" t="n"/>
      <c r="Q992" s="10" t="n"/>
      <c r="R992" s="10" t="n"/>
      <c r="S992" s="10" t="n"/>
      <c r="T992" s="10" t="n"/>
      <c r="U992" s="10" t="n"/>
      <c r="V992" s="10" t="n"/>
      <c r="W992" s="10" t="n"/>
      <c r="X992" s="10" t="n"/>
      <c r="Y992" s="10" t="n"/>
      <c r="Z992" s="10" t="n"/>
      <c r="AA992" s="10" t="n"/>
      <c r="AB992" s="10" t="n"/>
      <c r="AC992" s="10" t="n"/>
      <c r="AD992" s="10" t="n"/>
      <c r="AE992" s="10" t="n"/>
      <c r="AF992" s="10" t="n"/>
      <c r="AG992" s="10" t="n"/>
      <c r="AH992" s="10" t="n"/>
      <c r="AI992" s="10" t="n"/>
    </row>
    <row r="993" ht="15.75" customHeight="1" s="120">
      <c r="A993" s="10" t="n"/>
      <c r="B993" s="10" t="n"/>
      <c r="C993" s="10" t="n"/>
      <c r="D993" s="10" t="n"/>
      <c r="E993" s="10" t="n"/>
      <c r="F993" s="10" t="n"/>
      <c r="G993" s="10" t="n"/>
      <c r="H993" s="10" t="n"/>
      <c r="I993" s="10" t="n"/>
      <c r="J993" s="10" t="n"/>
      <c r="K993" s="10" t="n"/>
      <c r="L993" s="10" t="n"/>
      <c r="M993" s="10" t="n"/>
      <c r="N993" s="10" t="n"/>
      <c r="O993" s="10" t="n"/>
      <c r="P993" s="10" t="n"/>
      <c r="Q993" s="10" t="n"/>
      <c r="R993" s="10" t="n"/>
      <c r="S993" s="10" t="n"/>
      <c r="T993" s="10" t="n"/>
      <c r="U993" s="10" t="n"/>
      <c r="V993" s="10" t="n"/>
      <c r="W993" s="10" t="n"/>
      <c r="X993" s="10" t="n"/>
      <c r="Y993" s="10" t="n"/>
      <c r="Z993" s="10" t="n"/>
      <c r="AA993" s="10" t="n"/>
      <c r="AB993" s="10" t="n"/>
      <c r="AC993" s="10" t="n"/>
      <c r="AD993" s="10" t="n"/>
      <c r="AE993" s="10" t="n"/>
      <c r="AF993" s="10" t="n"/>
      <c r="AG993" s="10" t="n"/>
      <c r="AH993" s="10" t="n"/>
      <c r="AI993" s="10" t="n"/>
    </row>
    <row r="994" ht="15.75" customHeight="1" s="120">
      <c r="A994" s="10" t="n"/>
      <c r="B994" s="10" t="n"/>
      <c r="C994" s="10" t="n"/>
      <c r="D994" s="10" t="n"/>
      <c r="E994" s="10" t="n"/>
      <c r="F994" s="10" t="n"/>
      <c r="G994" s="10" t="n"/>
      <c r="H994" s="10" t="n"/>
      <c r="I994" s="10" t="n"/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0" t="n"/>
      <c r="X994" s="10" t="n"/>
      <c r="Y994" s="10" t="n"/>
      <c r="Z994" s="10" t="n"/>
      <c r="AA994" s="10" t="n"/>
      <c r="AB994" s="10" t="n"/>
      <c r="AC994" s="10" t="n"/>
      <c r="AD994" s="10" t="n"/>
      <c r="AE994" s="10" t="n"/>
      <c r="AF994" s="10" t="n"/>
      <c r="AG994" s="10" t="n"/>
      <c r="AH994" s="10" t="n"/>
      <c r="AI994" s="10" t="n"/>
    </row>
    <row r="995" ht="15.75" customHeight="1" s="120">
      <c r="A995" s="10" t="n"/>
      <c r="B995" s="10" t="n"/>
      <c r="C995" s="10" t="n"/>
      <c r="D995" s="10" t="n"/>
      <c r="E995" s="10" t="n"/>
      <c r="F995" s="10" t="n"/>
      <c r="G995" s="10" t="n"/>
      <c r="H995" s="10" t="n"/>
      <c r="I995" s="10" t="n"/>
      <c r="J995" s="10" t="n"/>
      <c r="K995" s="10" t="n"/>
      <c r="L995" s="10" t="n"/>
      <c r="M995" s="10" t="n"/>
      <c r="N995" s="10" t="n"/>
      <c r="O995" s="10" t="n"/>
      <c r="P995" s="10" t="n"/>
      <c r="Q995" s="10" t="n"/>
      <c r="R995" s="10" t="n"/>
      <c r="S995" s="10" t="n"/>
      <c r="T995" s="10" t="n"/>
      <c r="U995" s="10" t="n"/>
      <c r="V995" s="10" t="n"/>
      <c r="W995" s="10" t="n"/>
      <c r="X995" s="10" t="n"/>
      <c r="Y995" s="10" t="n"/>
      <c r="Z995" s="10" t="n"/>
      <c r="AA995" s="10" t="n"/>
      <c r="AB995" s="10" t="n"/>
      <c r="AC995" s="10" t="n"/>
      <c r="AD995" s="10" t="n"/>
      <c r="AE995" s="10" t="n"/>
      <c r="AF995" s="10" t="n"/>
      <c r="AG995" s="10" t="n"/>
      <c r="AH995" s="10" t="n"/>
      <c r="AI995" s="10" t="n"/>
    </row>
    <row r="996" ht="15.75" customHeight="1" s="120">
      <c r="A996" s="10" t="n"/>
      <c r="B996" s="10" t="n"/>
      <c r="C996" s="10" t="n"/>
      <c r="D996" s="10" t="n"/>
      <c r="E996" s="10" t="n"/>
      <c r="F996" s="10" t="n"/>
      <c r="G996" s="10" t="n"/>
      <c r="H996" s="10" t="n"/>
      <c r="I996" s="10" t="n"/>
      <c r="J996" s="10" t="n"/>
      <c r="K996" s="10" t="n"/>
      <c r="L996" s="10" t="n"/>
      <c r="M996" s="10" t="n"/>
      <c r="N996" s="10" t="n"/>
      <c r="O996" s="10" t="n"/>
      <c r="P996" s="10" t="n"/>
      <c r="Q996" s="10" t="n"/>
      <c r="R996" s="10" t="n"/>
      <c r="S996" s="10" t="n"/>
      <c r="T996" s="10" t="n"/>
      <c r="U996" s="10" t="n"/>
      <c r="V996" s="10" t="n"/>
      <c r="W996" s="10" t="n"/>
      <c r="X996" s="10" t="n"/>
      <c r="Y996" s="10" t="n"/>
      <c r="Z996" s="10" t="n"/>
      <c r="AA996" s="10" t="n"/>
      <c r="AB996" s="10" t="n"/>
      <c r="AC996" s="10" t="n"/>
      <c r="AD996" s="10" t="n"/>
      <c r="AE996" s="10" t="n"/>
      <c r="AF996" s="10" t="n"/>
      <c r="AG996" s="10" t="n"/>
      <c r="AH996" s="10" t="n"/>
      <c r="AI996" s="10" t="n"/>
    </row>
    <row r="997" ht="15.75" customHeight="1" s="120">
      <c r="A997" s="10" t="n"/>
      <c r="B997" s="10" t="n"/>
      <c r="C997" s="10" t="n"/>
      <c r="D997" s="10" t="n"/>
      <c r="E997" s="10" t="n"/>
      <c r="F997" s="10" t="n"/>
      <c r="G997" s="10" t="n"/>
      <c r="H997" s="10" t="n"/>
      <c r="I997" s="10" t="n"/>
      <c r="J997" s="10" t="n"/>
      <c r="K997" s="10" t="n"/>
      <c r="L997" s="10" t="n"/>
      <c r="M997" s="10" t="n"/>
      <c r="N997" s="10" t="n"/>
      <c r="O997" s="10" t="n"/>
      <c r="P997" s="10" t="n"/>
      <c r="Q997" s="10" t="n"/>
      <c r="R997" s="10" t="n"/>
      <c r="S997" s="10" t="n"/>
      <c r="T997" s="10" t="n"/>
      <c r="U997" s="10" t="n"/>
      <c r="V997" s="10" t="n"/>
      <c r="W997" s="10" t="n"/>
      <c r="X997" s="10" t="n"/>
      <c r="Y997" s="10" t="n"/>
      <c r="Z997" s="10" t="n"/>
      <c r="AA997" s="10" t="n"/>
      <c r="AB997" s="10" t="n"/>
      <c r="AC997" s="10" t="n"/>
      <c r="AD997" s="10" t="n"/>
      <c r="AE997" s="10" t="n"/>
      <c r="AF997" s="10" t="n"/>
      <c r="AG997" s="10" t="n"/>
      <c r="AH997" s="10" t="n"/>
      <c r="AI997" s="10" t="n"/>
    </row>
    <row r="998" ht="15.75" customHeight="1" s="120">
      <c r="A998" s="10" t="n"/>
      <c r="B998" s="10" t="n"/>
      <c r="C998" s="10" t="n"/>
      <c r="D998" s="10" t="n"/>
      <c r="E998" s="10" t="n"/>
      <c r="F998" s="10" t="n"/>
      <c r="G998" s="10" t="n"/>
      <c r="H998" s="10" t="n"/>
      <c r="I998" s="10" t="n"/>
      <c r="J998" s="10" t="n"/>
      <c r="K998" s="10" t="n"/>
      <c r="L998" s="10" t="n"/>
      <c r="M998" s="10" t="n"/>
      <c r="N998" s="10" t="n"/>
      <c r="O998" s="10" t="n"/>
      <c r="P998" s="10" t="n"/>
      <c r="Q998" s="10" t="n"/>
      <c r="R998" s="10" t="n"/>
      <c r="S998" s="10" t="n"/>
      <c r="T998" s="10" t="n"/>
      <c r="U998" s="10" t="n"/>
      <c r="V998" s="10" t="n"/>
      <c r="W998" s="10" t="n"/>
      <c r="X998" s="10" t="n"/>
      <c r="Y998" s="10" t="n"/>
      <c r="Z998" s="10" t="n"/>
      <c r="AA998" s="10" t="n"/>
      <c r="AB998" s="10" t="n"/>
      <c r="AC998" s="10" t="n"/>
      <c r="AD998" s="10" t="n"/>
      <c r="AE998" s="10" t="n"/>
      <c r="AF998" s="10" t="n"/>
      <c r="AG998" s="10" t="n"/>
      <c r="AH998" s="10" t="n"/>
      <c r="AI998" s="10" t="n"/>
    </row>
    <row r="999" ht="15.75" customHeight="1" s="120">
      <c r="A999" s="10" t="n"/>
      <c r="B999" s="10" t="n"/>
      <c r="C999" s="10" t="n"/>
      <c r="D999" s="10" t="n"/>
      <c r="E999" s="10" t="n"/>
      <c r="F999" s="10" t="n"/>
      <c r="G999" s="10" t="n"/>
      <c r="H999" s="10" t="n"/>
      <c r="I999" s="10" t="n"/>
      <c r="J999" s="10" t="n"/>
      <c r="K999" s="10" t="n"/>
      <c r="L999" s="10" t="n"/>
      <c r="M999" s="10" t="n"/>
      <c r="N999" s="10" t="n"/>
      <c r="O999" s="10" t="n"/>
      <c r="P999" s="10" t="n"/>
      <c r="Q999" s="10" t="n"/>
      <c r="R999" s="10" t="n"/>
      <c r="S999" s="10" t="n"/>
      <c r="T999" s="10" t="n"/>
      <c r="U999" s="10" t="n"/>
      <c r="V999" s="10" t="n"/>
      <c r="W999" s="10" t="n"/>
      <c r="X999" s="10" t="n"/>
      <c r="Y999" s="10" t="n"/>
      <c r="Z999" s="10" t="n"/>
      <c r="AA999" s="10" t="n"/>
      <c r="AB999" s="10" t="n"/>
      <c r="AC999" s="10" t="n"/>
      <c r="AD999" s="10" t="n"/>
      <c r="AE999" s="10" t="n"/>
      <c r="AF999" s="10" t="n"/>
      <c r="AG999" s="10" t="n"/>
      <c r="AH999" s="10" t="n"/>
      <c r="AI999" s="10" t="n"/>
    </row>
    <row r="1000" ht="15.75" customHeight="1" s="120">
      <c r="A1000" s="10" t="n"/>
      <c r="B1000" s="10" t="n"/>
      <c r="C1000" s="10" t="n"/>
      <c r="D1000" s="10" t="n"/>
      <c r="E1000" s="10" t="n"/>
      <c r="F1000" s="10" t="n"/>
      <c r="G1000" s="10" t="n"/>
      <c r="H1000" s="10" t="n"/>
      <c r="I1000" s="10" t="n"/>
      <c r="J1000" s="10" t="n"/>
      <c r="K1000" s="10" t="n"/>
      <c r="L1000" s="10" t="n"/>
      <c r="M1000" s="10" t="n"/>
      <c r="N1000" s="10" t="n"/>
      <c r="O1000" s="10" t="n"/>
      <c r="P1000" s="10" t="n"/>
      <c r="Q1000" s="10" t="n"/>
      <c r="R1000" s="10" t="n"/>
      <c r="S1000" s="10" t="n"/>
      <c r="T1000" s="10" t="n"/>
      <c r="U1000" s="10" t="n"/>
      <c r="V1000" s="10" t="n"/>
      <c r="W1000" s="10" t="n"/>
      <c r="X1000" s="10" t="n"/>
      <c r="Y1000" s="10" t="n"/>
      <c r="Z1000" s="10" t="n"/>
      <c r="AA1000" s="10" t="n"/>
      <c r="AB1000" s="10" t="n"/>
      <c r="AC1000" s="10" t="n"/>
      <c r="AD1000" s="10" t="n"/>
      <c r="AE1000" s="10" t="n"/>
      <c r="AF1000" s="10" t="n"/>
      <c r="AG1000" s="10" t="n"/>
      <c r="AH1000" s="10" t="n"/>
      <c r="AI1000" s="10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2020-12-15T18:21:13Z</dcterms:modified>
  <cp:lastModifiedBy>Microsoft Office User</cp:lastModifiedBy>
</cp:coreProperties>
</file>