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72F35872-CA20-4DA8-B72E-C8AF80EC881C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E23" i="17" l="1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E22" i="17" l="1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81" i="35" l="1"/>
  <c r="H181" i="35"/>
  <c r="I179" i="35"/>
  <c r="H179" i="35"/>
  <c r="I180" i="35"/>
  <c r="I182" i="35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37"/>
  <c r="I94" i="37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85" i="58" l="1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E26" i="17" l="1"/>
  <c r="E24" i="17"/>
  <c r="D26" i="17"/>
  <c r="D24" i="17"/>
  <c r="E27" i="17"/>
  <c r="E25" i="17"/>
  <c r="D27" i="17"/>
  <c r="D25" i="17"/>
  <c r="Q10" i="9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D28" i="17" l="1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G16" i="18" s="1" a="1"/>
  <c r="G16" i="18" s="1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H15" i="35" l="1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18" i="18" l="1"/>
  <c r="J18" i="18" s="1"/>
  <c r="I27" i="18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F17" i="18" l="1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I47" i="58" s="1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35" i="37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J22" i="58" s="1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G12" i="39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I54" i="58" s="1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42" i="37"/>
  <c r="H21" i="37"/>
  <c r="J71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I65" i="58"/>
  <c r="I65" i="37"/>
  <c r="I53" i="58"/>
  <c r="I53" i="37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58"/>
  <c r="I58" i="37"/>
  <c r="I58" i="58"/>
  <c r="H58" i="37"/>
  <c r="H58" i="58"/>
  <c r="H22" i="37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63" i="58"/>
  <c r="I63" i="37"/>
  <c r="I51" i="37"/>
  <c r="I51" i="58"/>
  <c r="I39" i="37"/>
  <c r="I39" i="58"/>
  <c r="I27" i="37"/>
  <c r="I15" i="58"/>
  <c r="I15" i="37"/>
  <c r="H54" i="58"/>
  <c r="H54" i="37"/>
  <c r="H42" i="37"/>
  <c r="H30" i="37"/>
  <c r="J65" i="37"/>
  <c r="J47" i="37"/>
  <c r="J47" i="58"/>
  <c r="J42" i="37"/>
  <c r="J26" i="58"/>
  <c r="J26" i="37"/>
  <c r="J21" i="37"/>
  <c r="J21" i="58"/>
  <c r="J15" i="37"/>
  <c r="J15" i="58"/>
  <c r="J24" i="58" l="1"/>
  <c r="H66" i="58"/>
  <c r="I29" i="58"/>
  <c r="H47" i="58"/>
  <c r="I49" i="37"/>
  <c r="J65" i="58"/>
  <c r="H18" i="58"/>
  <c r="J18" i="58"/>
  <c r="J71" i="37"/>
  <c r="H40" i="58"/>
  <c r="H22" i="58"/>
  <c r="J37" i="58"/>
  <c r="I22" i="58"/>
  <c r="J61" i="58"/>
  <c r="H59" i="37"/>
  <c r="J46" i="37"/>
  <c r="H45" i="37"/>
  <c r="I35" i="58"/>
  <c r="J18" i="37"/>
  <c r="H45" i="58"/>
  <c r="H18" i="37"/>
  <c r="I66" i="58"/>
  <c r="J34" i="37"/>
  <c r="H69" i="58"/>
  <c r="H40" i="37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H27" i="41" s="1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I25" i="41" l="1"/>
  <c r="J37" i="41"/>
  <c r="J23" i="4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442" i="37" l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Q289" i="66"/>
  <c r="R289" i="66" s="1"/>
  <c r="T289" i="66" s="1"/>
  <c r="O211" i="66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X217" i="66" s="1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X287" i="66" s="1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84" i="66" l="1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241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58" l="1"/>
  <c r="I4" i="37"/>
  <c r="J4" i="58"/>
  <c r="J4" i="37"/>
  <c r="E31" i="53" l="1"/>
  <c r="F101" i="66"/>
  <c r="J4" i="41"/>
  <c r="E45" i="39" s="1"/>
  <c r="H4" i="37"/>
  <c r="H4" i="58"/>
  <c r="O4" i="58"/>
  <c r="F245" i="66"/>
  <c r="E37" i="53"/>
  <c r="M45" i="39"/>
  <c r="I4" i="41"/>
  <c r="D45" i="39" s="1"/>
  <c r="F53" i="66"/>
  <c r="E19" i="53"/>
  <c r="E25" i="53"/>
  <c r="N4" i="58"/>
  <c r="F197" i="66"/>
  <c r="L45" i="39"/>
  <c r="D59" i="39" l="1"/>
  <c r="D60" i="39" s="1"/>
  <c r="D56" i="39"/>
  <c r="E107" i="38"/>
  <c r="M59" i="39"/>
  <c r="M60" i="39" s="1"/>
  <c r="M56" i="39"/>
  <c r="E175" i="38"/>
  <c r="M4" i="58"/>
  <c r="E13" i="53"/>
  <c r="F149" i="66"/>
  <c r="L59" i="39"/>
  <c r="L60" i="39" s="1"/>
  <c r="E158" i="38"/>
  <c r="L56" i="39"/>
  <c r="F5" i="66"/>
  <c r="E7" i="53"/>
  <c r="H4" i="41"/>
  <c r="K45" i="39" s="1"/>
  <c r="E59" i="39"/>
  <c r="E60" i="39" s="1"/>
  <c r="E124" i="38"/>
  <c r="E56" i="39"/>
  <c r="C45" i="39" l="1"/>
  <c r="C59" i="39" s="1"/>
  <c r="C60" i="39" s="1"/>
  <c r="J444" i="37"/>
  <c r="D31" i="53"/>
  <c r="F31" i="53" s="1"/>
  <c r="H37" i="53" s="1"/>
  <c r="J452" i="37"/>
  <c r="J101" i="66"/>
  <c r="E57" i="39"/>
  <c r="E58" i="39"/>
  <c r="J444" i="58"/>
  <c r="D37" i="53"/>
  <c r="F37" i="53" s="1"/>
  <c r="J452" i="58"/>
  <c r="J245" i="66"/>
  <c r="M57" i="39"/>
  <c r="M58" i="39"/>
  <c r="K56" i="39"/>
  <c r="K59" i="39"/>
  <c r="K60" i="39" s="1"/>
  <c r="E141" i="38"/>
  <c r="D19" i="53"/>
  <c r="F19" i="53" s="1"/>
  <c r="H25" i="53" s="1"/>
  <c r="J53" i="66"/>
  <c r="I452" i="37"/>
  <c r="I444" i="37"/>
  <c r="D57" i="39"/>
  <c r="D58" i="39"/>
  <c r="L57" i="39"/>
  <c r="L58" i="39"/>
  <c r="J197" i="66"/>
  <c r="D25" i="53"/>
  <c r="F25" i="53" s="1"/>
  <c r="I444" i="58"/>
  <c r="I452" i="58"/>
  <c r="C56" i="39" l="1"/>
  <c r="E90" i="38"/>
  <c r="I457" i="37"/>
  <c r="F55" i="66"/>
  <c r="I452" i="41"/>
  <c r="J457" i="58"/>
  <c r="F247" i="66"/>
  <c r="W245" i="66"/>
  <c r="S245" i="66"/>
  <c r="W53" i="66"/>
  <c r="S53" i="66"/>
  <c r="G37" i="53"/>
  <c r="H31" i="53"/>
  <c r="G31" i="53" s="1"/>
  <c r="I457" i="58"/>
  <c r="F199" i="66"/>
  <c r="F246" i="66"/>
  <c r="J467" i="58"/>
  <c r="F54" i="66"/>
  <c r="I467" i="37"/>
  <c r="I444" i="41"/>
  <c r="F198" i="66"/>
  <c r="I467" i="58"/>
  <c r="J149" i="66"/>
  <c r="D13" i="53"/>
  <c r="F13" i="53" s="1"/>
  <c r="H7" i="53" s="1"/>
  <c r="H444" i="58"/>
  <c r="H452" i="58"/>
  <c r="H19" i="53"/>
  <c r="G19" i="53" s="1"/>
  <c r="G25" i="53"/>
  <c r="S197" i="66"/>
  <c r="W197" i="66"/>
  <c r="K57" i="39"/>
  <c r="K58" i="39"/>
  <c r="W101" i="66"/>
  <c r="S101" i="66"/>
  <c r="J452" i="41"/>
  <c r="J457" i="37"/>
  <c r="F103" i="66"/>
  <c r="C58" i="39"/>
  <c r="C57" i="39"/>
  <c r="F102" i="66"/>
  <c r="J467" i="37"/>
  <c r="J444" i="41"/>
  <c r="H444" i="37"/>
  <c r="D7" i="53"/>
  <c r="F7" i="53" s="1"/>
  <c r="H452" i="37"/>
  <c r="J5" i="66"/>
  <c r="J467" i="41" l="1"/>
  <c r="O3" i="41" s="1"/>
  <c r="L198" i="66"/>
  <c r="P198" i="66" s="1"/>
  <c r="L102" i="66"/>
  <c r="P102" i="66" s="1"/>
  <c r="I467" i="41"/>
  <c r="L54" i="66"/>
  <c r="P54" i="66" s="1"/>
  <c r="E366" i="38"/>
  <c r="K103" i="66" s="1"/>
  <c r="N103" i="66" s="1"/>
  <c r="J457" i="41"/>
  <c r="J458" i="37"/>
  <c r="E325" i="38"/>
  <c r="M197" i="66" s="1"/>
  <c r="E319" i="38"/>
  <c r="L246" i="66"/>
  <c r="P246" i="66" s="1"/>
  <c r="S5" i="66"/>
  <c r="W5" i="66"/>
  <c r="E307" i="38"/>
  <c r="E313" i="38"/>
  <c r="H457" i="37"/>
  <c r="H452" i="41"/>
  <c r="F7" i="66"/>
  <c r="F151" i="66"/>
  <c r="H457" i="58"/>
  <c r="E378" i="38"/>
  <c r="K199" i="66" s="1"/>
  <c r="N199" i="66" s="1"/>
  <c r="I458" i="58"/>
  <c r="E379" i="38" s="1"/>
  <c r="K218" i="66" s="1"/>
  <c r="N218" i="66" s="1"/>
  <c r="J458" i="58"/>
  <c r="E385" i="38" s="1"/>
  <c r="K266" i="66" s="1"/>
  <c r="N266" i="66" s="1"/>
  <c r="E384" i="38"/>
  <c r="K247" i="66" s="1"/>
  <c r="N247" i="66" s="1"/>
  <c r="G7" i="53"/>
  <c r="H13" i="53"/>
  <c r="G13" i="53" s="1"/>
  <c r="H467" i="58"/>
  <c r="F150" i="66"/>
  <c r="E337" i="38"/>
  <c r="E331" i="38"/>
  <c r="F6" i="66"/>
  <c r="H467" i="37"/>
  <c r="H444" i="41"/>
  <c r="E349" i="38"/>
  <c r="M245" i="66" s="1"/>
  <c r="E343" i="38"/>
  <c r="S149" i="66"/>
  <c r="W149" i="66"/>
  <c r="I457" i="41"/>
  <c r="E360" i="38"/>
  <c r="K55" i="66" s="1"/>
  <c r="N55" i="66" s="1"/>
  <c r="I458" i="37"/>
  <c r="N102" i="66" l="1"/>
  <c r="N54" i="66"/>
  <c r="Y55" i="66"/>
  <c r="Y199" i="66"/>
  <c r="Z199" i="66"/>
  <c r="Z55" i="66"/>
  <c r="J464" i="37"/>
  <c r="L101" i="66"/>
  <c r="L197" i="66"/>
  <c r="I464" i="58"/>
  <c r="L150" i="66"/>
  <c r="P150" i="66" s="1"/>
  <c r="V150" i="66" s="1"/>
  <c r="X150" i="66" s="1"/>
  <c r="H457" i="41"/>
  <c r="H458" i="37"/>
  <c r="E354" i="38"/>
  <c r="K7" i="66" s="1"/>
  <c r="N7" i="66" s="1"/>
  <c r="J458" i="41"/>
  <c r="E367" i="38"/>
  <c r="K122" i="66" s="1"/>
  <c r="N122" i="66" s="1"/>
  <c r="D22" i="8"/>
  <c r="M101" i="66"/>
  <c r="G18" i="39" s="1"/>
  <c r="M53" i="66"/>
  <c r="F18" i="39" s="1"/>
  <c r="C22" i="8"/>
  <c r="E301" i="38"/>
  <c r="M149" i="66" s="1"/>
  <c r="E295" i="38"/>
  <c r="L53" i="66"/>
  <c r="I464" i="37"/>
  <c r="Y247" i="66"/>
  <c r="Z247" i="66"/>
  <c r="Y103" i="66"/>
  <c r="Z103" i="66"/>
  <c r="E289" i="38"/>
  <c r="E283" i="38"/>
  <c r="L245" i="66"/>
  <c r="J464" i="58"/>
  <c r="H467" i="41"/>
  <c r="M3" i="41" s="1"/>
  <c r="E372" i="38"/>
  <c r="K151" i="66" s="1"/>
  <c r="N151" i="66" s="1"/>
  <c r="H458" i="58"/>
  <c r="E373" i="38" s="1"/>
  <c r="K170" i="66" s="1"/>
  <c r="N170" i="66" s="1"/>
  <c r="N246" i="66"/>
  <c r="O246" i="66" s="1"/>
  <c r="N198" i="66"/>
  <c r="O198" i="66" s="1"/>
  <c r="E361" i="38"/>
  <c r="K74" i="66" s="1"/>
  <c r="N74" i="66" s="1"/>
  <c r="I458" i="41"/>
  <c r="L6" i="66"/>
  <c r="P6" i="66" s="1"/>
  <c r="V6" i="66" s="1"/>
  <c r="X6" i="66" s="1"/>
  <c r="Z246" i="66" l="1"/>
  <c r="N150" i="66"/>
  <c r="Z102" i="66"/>
  <c r="Y198" i="66"/>
  <c r="O102" i="66"/>
  <c r="U102" i="66" s="1"/>
  <c r="Y246" i="66"/>
  <c r="Y102" i="66"/>
  <c r="I464" i="41"/>
  <c r="Y218" i="66"/>
  <c r="Y74" i="66"/>
  <c r="Z74" i="66"/>
  <c r="Z218" i="66"/>
  <c r="P245" i="66"/>
  <c r="N245" i="66"/>
  <c r="N53" i="66"/>
  <c r="P53" i="66"/>
  <c r="Q246" i="66"/>
  <c r="V246" i="66"/>
  <c r="X246" i="66" s="1"/>
  <c r="U246" i="66"/>
  <c r="Z198" i="66"/>
  <c r="H464" i="58"/>
  <c r="L149" i="66"/>
  <c r="V198" i="66"/>
  <c r="X198" i="66" s="1"/>
  <c r="U198" i="66"/>
  <c r="Q198" i="66"/>
  <c r="Z54" i="66"/>
  <c r="O54" i="66"/>
  <c r="Y54" i="66"/>
  <c r="P197" i="66"/>
  <c r="N197" i="66"/>
  <c r="L5" i="66"/>
  <c r="H464" i="37"/>
  <c r="P101" i="66"/>
  <c r="N101" i="66"/>
  <c r="B22" i="8"/>
  <c r="M5" i="66"/>
  <c r="J464" i="41"/>
  <c r="Y266" i="66"/>
  <c r="Y122" i="66"/>
  <c r="Z266" i="66"/>
  <c r="Z122" i="66"/>
  <c r="N6" i="66"/>
  <c r="O150" i="66" s="1"/>
  <c r="Z7" i="66"/>
  <c r="Y7" i="66"/>
  <c r="Y151" i="66"/>
  <c r="Z151" i="66"/>
  <c r="H458" i="41"/>
  <c r="E355" i="38"/>
  <c r="K26" i="66" s="1"/>
  <c r="N26" i="66" s="1"/>
  <c r="V102" i="66" l="1"/>
  <c r="X102" i="66" s="1"/>
  <c r="Q102" i="66"/>
  <c r="O197" i="66"/>
  <c r="Q197" i="66" s="1"/>
  <c r="R197" i="66" s="1"/>
  <c r="T197" i="66" s="1"/>
  <c r="O245" i="66"/>
  <c r="V245" i="66" s="1"/>
  <c r="X245" i="66" s="1"/>
  <c r="Q150" i="66"/>
  <c r="U150" i="66"/>
  <c r="V54" i="66"/>
  <c r="X54" i="66" s="1"/>
  <c r="Q54" i="66"/>
  <c r="U54" i="66"/>
  <c r="Z101" i="66"/>
  <c r="Y245" i="66"/>
  <c r="O101" i="66"/>
  <c r="Z245" i="66"/>
  <c r="Y101" i="66"/>
  <c r="Z197" i="66"/>
  <c r="Z53" i="66"/>
  <c r="O53" i="66"/>
  <c r="Y53" i="66"/>
  <c r="Y197" i="66"/>
  <c r="H464" i="41"/>
  <c r="Z6" i="66"/>
  <c r="Z150" i="66"/>
  <c r="O6" i="66"/>
  <c r="Y6" i="66"/>
  <c r="Y150" i="66"/>
  <c r="P5" i="66"/>
  <c r="V5" i="66" s="1"/>
  <c r="X5" i="66" s="1"/>
  <c r="R5" i="66"/>
  <c r="T5" i="66" s="1"/>
  <c r="N5" i="66"/>
  <c r="P149" i="66"/>
  <c r="V149" i="66" s="1"/>
  <c r="X149" i="66" s="1"/>
  <c r="R149" i="66"/>
  <c r="T149" i="66" s="1"/>
  <c r="N149" i="66"/>
  <c r="Y170" i="66"/>
  <c r="Z170" i="66"/>
  <c r="Y26" i="66"/>
  <c r="Z26" i="66"/>
  <c r="O149" i="66" l="1"/>
  <c r="U149" i="66" s="1"/>
  <c r="V197" i="66"/>
  <c r="X197" i="66" s="1"/>
  <c r="U197" i="66"/>
  <c r="U245" i="66"/>
  <c r="Q245" i="66"/>
  <c r="R245" i="66" s="1"/>
  <c r="T245" i="66" s="1"/>
  <c r="O5" i="66"/>
  <c r="Z149" i="66"/>
  <c r="Z5" i="66"/>
  <c r="Y5" i="66"/>
  <c r="Y149" i="66"/>
  <c r="U53" i="66"/>
  <c r="V53" i="66"/>
  <c r="X53" i="66" s="1"/>
  <c r="Q53" i="66"/>
  <c r="R53" i="66" s="1"/>
  <c r="T53" i="66" s="1"/>
  <c r="Q6" i="66"/>
  <c r="U6" i="66"/>
  <c r="V101" i="66"/>
  <c r="X101" i="66" s="1"/>
  <c r="U101" i="66"/>
  <c r="Q101" i="66"/>
  <c r="R101" i="66" s="1"/>
  <c r="T101" i="66" s="1"/>
  <c r="Q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<sst xmlns="http://schemas.openxmlformats.org/spreadsheetml/2006/main" count="4030" uniqueCount="339">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</sst>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1-42BE-A1A1-3BE3A5456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992426.54344299308</c:v>
                </c:pt>
                <c:pt idx="17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992426.54344299308</c:v>
                </c:pt>
                <c:pt idx="2">
                  <c:v>959372.73153594765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E-464B-8225-0220F0894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49073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4953701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18518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53240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76388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59953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22685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18634259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620537.39357630478"/>
    <n v="0"/>
    <n v="0"/>
    <n v="-620537.3935763047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97110.0145929947"/>
    <n v="0"/>
    <n v="0"/>
    <n v="-597110.0145929947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71889.1498666883"/>
    <n v="0"/>
    <n v="0"/>
    <n v="-371889.149866688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62262.716942953"/>
    <n v="0"/>
    <n v="0"/>
    <n v="-362262.71694295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n v="17711207.128625918"/>
  </r>
  <r>
    <x v="5"/>
    <s v="Vestdanmark"/>
    <x v="38"/>
    <x v="1"/>
    <n v="620537.39357630478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n v="17222483.674164686"/>
  </r>
  <r>
    <x v="5"/>
    <s v="Vestdanmark"/>
    <x v="38"/>
    <x v="2"/>
    <n v="597110.0145929947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n v="3047051.4177026679"/>
  </r>
  <r>
    <x v="5"/>
    <s v="Østdanmark"/>
    <x v="38"/>
    <x v="1"/>
    <n v="371889.1498666883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n v="3027912.4262798992"/>
  </r>
  <r>
    <x v="5"/>
    <s v="Østdanmark"/>
    <x v="38"/>
    <x v="2"/>
    <n v="362262.71694295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A4" sqref="A4:B4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x14ac:dyDescent="0.25">
      <c r="A2" s="6" t="s">
        <v>0</v>
      </c>
      <c r="B2" s="227" t="s">
        <v>311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314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5" sqref="E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335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334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328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312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319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338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597110.0145929947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362262.716942953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120557385.71915281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95537602.33487916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57962034.710872479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153499637.04575163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O57*IFERROR(VLOOKUP(A57,[1]Tørstofindhold!A$2:B$24,2,FALSE),0)</f>
        <v>247290.58522062816</v>
      </c>
      <c r="V57" s="192">
        <f>IF(D57=År1,P57,SUM(O57,P57))*IFERROR(VLOOKUP(A57,[1]Tørstofindhold!A$2:B$24,2,FALSE),0)</f>
        <v>645229.45798945508</v>
      </c>
      <c r="W57" s="192">
        <f>J57*IFERROR(VLOOKUP(A57,[1]Tørstofindhold!A$2:B$24,2,FALSE),0)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O59*IFERROR(VLOOKUP(A59,[1]Tørstofindhold!A$2:B$24,2,FALSE),0)</f>
        <v>63.821854936922954</v>
      </c>
      <c r="V59" s="192">
        <f>IF(D59=År1,P59,SUM(O59,P59))*IFERROR(VLOOKUP(A59,[1]Tørstofindhold!A$2:B$24,2,FALSE),0)</f>
        <v>326.61772820660565</v>
      </c>
      <c r="W59" s="192">
        <f>J59*IFERROR(VLOOKUP(A59,[1]Tørstofindhold!A$2:B$24,2,FALSE),0)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O64*IFERROR(VLOOKUP(A64,[1]Tørstofindhold!A$2:B$24,2,FALSE),0)</f>
        <v>1162016.6973759723</v>
      </c>
      <c r="V64" s="192">
        <f>IF(D64=År1,P64,SUM(O64,P64))*IFERROR(VLOOKUP(A64,[1]Tørstofindhold!A$2:B$24,2,FALSE),0)</f>
        <v>1183188.6340533185</v>
      </c>
      <c r="W64" s="192">
        <f>J64*IFERROR(VLOOKUP(A64,[1]Tørstofindhold!A$2:B$24,2,FALSE),0)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968254.92414087534</v>
      </c>
      <c r="W67" s="192">
        <f>J67*IFERROR(VLOOKUP(A67,[1]Tørstofindhold!A$2:B$24,2,FALSE),0)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O70*IFERROR(VLOOKUP(A70,[1]Tørstofindhold!A$2:B$24,2,FALSE),0)</f>
        <v>0.12191656307782978</v>
      </c>
      <c r="V70" s="192">
        <f>IF(D70=År1,P70,SUM(O70,P70))*IFERROR(VLOOKUP(A70,[1]Tørstofindhold!A$2:B$24,2,FALSE),0)</f>
        <v>219684.11693071382</v>
      </c>
      <c r="W70" s="192">
        <f>J70*IFERROR(VLOOKUP(A70,[1]Tørstofindhold!A$2:B$24,2,FALSE),0)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O73*IFERROR(VLOOKUP(A73,[1]Tørstofindhold!A$2:B$24,2,FALSE),0)</f>
        <v>307884.12028066954</v>
      </c>
      <c r="V73" s="192">
        <f>IF(D73=År1,P73,SUM(O73,P73))*IFERROR(VLOOKUP(A73,[1]Tørstofindhold!A$2:B$24,2,FALSE),0)</f>
        <v>308762.63962529838</v>
      </c>
      <c r="W73" s="192">
        <f>J73*IFERROR(VLOOKUP(A73,[1]Tørstofindhold!A$2:B$24,2,FALSE),0)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O75*IFERROR(VLOOKUP(A75,[1]Tørstofindhold!A$2:B$24,2,FALSE),0)</f>
        <v>79926.405754983047</v>
      </c>
      <c r="V75" s="192">
        <f>IF(D75=År1,P75,SUM(O75,P75))*IFERROR(VLOOKUP(A75,[1]Tørstofindhold!A$2:B$24,2,FALSE),0)</f>
        <v>829853.17580173782</v>
      </c>
      <c r="W75" s="192">
        <f>J75*IFERROR(VLOOKUP(A75,[1]Tørstofindhold!A$2:B$24,2,FALSE),0)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O77*IFERROR(VLOOKUP(A77,[1]Tørstofindhold!A$2:B$24,2,FALSE),0)</f>
        <v>507260.7225168352</v>
      </c>
      <c r="V77" s="192">
        <f>IF(D77=År1,P77,SUM(O77,P77))*IFERROR(VLOOKUP(A77,[1]Tørstofindhold!A$2:B$24,2,FALSE),0)</f>
        <v>601668.41656791279</v>
      </c>
      <c r="W77" s="192">
        <f>J77*IFERROR(VLOOKUP(A77,[1]Tørstofindhold!A$2:B$24,2,FALSE),0)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O92*IFERROR(VLOOKUP(A92,[1]Tørstofindhold!A$2:B$24,2,FALSE),0)</f>
        <v>148008.59070735812</v>
      </c>
      <c r="V92" s="192">
        <f>IF(D92=År1,P92,SUM(O92,P92))*IFERROR(VLOOKUP(A92,[1]Tørstofindhold!A$2:B$24,2,FALSE),0)</f>
        <v>238434.65985028198</v>
      </c>
      <c r="W92" s="192">
        <f>J92*IFERROR(VLOOKUP(A92,[1]Tørstofindhold!A$2:B$24,2,FALSE),0)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399483.0791608484</v>
      </c>
      <c r="W93" s="192">
        <f>J93*IFERROR(VLOOKUP(A93,[1]Tørstofindhold!A$2:B$24,2,FALSE),0)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498129173.15808135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2602582.122502137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O105*IFERROR(VLOOKUP(A105,[1]Tørstofindhold!A$2:B$24,2,FALSE),0)</f>
        <v>258947.20961668508</v>
      </c>
      <c r="V105" s="192">
        <f>IF(D105=År1,P105,SUM(O105,P105))*IFERROR(VLOOKUP(A105,[1]Tørstofindhold!A$2:B$24,2,FALSE),0)</f>
        <v>675643.8687699713</v>
      </c>
      <c r="W105" s="192">
        <f>J105*IFERROR(VLOOKUP(A105,[1]Tørstofindhold!A$2:B$24,2,FALSE),0)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O107*IFERROR(VLOOKUP(A107,[1]Tørstofindhold!A$2:B$24,2,FALSE),0)</f>
        <v>65.908817676990523</v>
      </c>
      <c r="V107" s="192">
        <f>IF(D107=År1,P107,SUM(O107,P107))*IFERROR(VLOOKUP(A107,[1]Tørstofindhold!A$2:B$24,2,FALSE),0)</f>
        <v>337.2980669351868</v>
      </c>
      <c r="W107" s="192">
        <f>J107*IFERROR(VLOOKUP(A107,[1]Tørstofindhold!A$2:B$24,2,FALSE),0)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O112*IFERROR(VLOOKUP(A112,[1]Tørstofindhold!A$2:B$24,2,FALSE),0)</f>
        <v>1060299.1248603666</v>
      </c>
      <c r="V112" s="192">
        <f>IF(D112=År1,P112,SUM(O112,P112))*IFERROR(VLOOKUP(A112,[1]Tørstofindhold!A$2:B$24,2,FALSE),0)</f>
        <v>1081446.6998903584</v>
      </c>
      <c r="W112" s="192">
        <f>J112*IFERROR(VLOOKUP(A112,[1]Tørstofindhold!A$2:B$24,2,FALSE),0)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898433.02703945397</v>
      </c>
      <c r="W115" s="192">
        <f>J115*IFERROR(VLOOKUP(A115,[1]Tørstofindhold!A$2:B$24,2,FALSE),0)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218272.80429387951</v>
      </c>
      <c r="W118" s="192">
        <f>J118*IFERROR(VLOOKUP(A118,[1]Tørstofindhold!A$2:B$24,2,FALSE),0)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O121*IFERROR(VLOOKUP(A121,[1]Tørstofindhold!A$2:B$24,2,FALSE),0)</f>
        <v>234384.23277917522</v>
      </c>
      <c r="V121" s="192">
        <f>IF(D121=År1,P121,SUM(O121,P121))*IFERROR(VLOOKUP(A121,[1]Tørstofindhold!A$2:B$24,2,FALSE),0)</f>
        <v>235260.21714590353</v>
      </c>
      <c r="W121" s="192">
        <f>J121*IFERROR(VLOOKUP(A121,[1]Tørstofindhold!A$2:B$24,2,FALSE),0)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597110.0145929947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-597110.0145929947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O123*IFERROR(VLOOKUP(A123,[1]Tørstofindhold!A$2:B$24,2,FALSE),0)</f>
        <v>78399.16242969672</v>
      </c>
      <c r="V123" s="192">
        <f>IF(D123=År1,P123,SUM(O123,P123))*IFERROR(VLOOKUP(A123,[1]Tørstofindhold!A$2:B$24,2,FALSE),0)</f>
        <v>813996.24201697449</v>
      </c>
      <c r="W123" s="192">
        <f>J123*IFERROR(VLOOKUP(A123,[1]Tørstofindhold!A$2:B$24,2,FALSE),0)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O125*IFERROR(VLOOKUP(A125,[1]Tørstofindhold!A$2:B$24,2,FALSE),0)</f>
        <v>446659.5700016304</v>
      </c>
      <c r="V125" s="192">
        <f>IF(D125=År1,P125,SUM(O125,P125))*IFERROR(VLOOKUP(A125,[1]Tørstofindhold!A$2:B$24,2,FALSE),0)</f>
        <v>541017.10737547115</v>
      </c>
      <c r="W125" s="192">
        <f>J125*IFERROR(VLOOKUP(A125,[1]Tørstofindhold!A$2:B$24,2,FALSE),0)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O140*IFERROR(VLOOKUP(A140,[1]Tørstofindhold!A$2:B$24,2,FALSE),0)</f>
        <v>153517.94096865808</v>
      </c>
      <c r="V140" s="192">
        <f>IF(D140=År1,P140,SUM(O140,P140))*IFERROR(VLOOKUP(A140,[1]Tørstofindhold!A$2:B$24,2,FALSE),0)</f>
        <v>247309.9558670274</v>
      </c>
      <c r="W140" s="192">
        <f>J140*IFERROR(VLOOKUP(A140,[1]Tørstofindhold!A$2:B$24,2,FALSE),0)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382455.73184085841</v>
      </c>
      <c r="W141" s="192">
        <f>J141*IFERROR(VLOOKUP(A141,[1]Tørstofindhold!A$2:B$24,2,FALSE),0)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O201*IFERROR(VLOOKUP(A201,[1]Tørstofindhold!A$2:B$24,2,FALSE),0)</f>
        <v>33375.851286985482</v>
      </c>
      <c r="V201" s="192">
        <f>IF(D201=År1,P201,SUM(O201,P201))*IFERROR(VLOOKUP(A201,[1]Tørstofindhold!A$2:B$24,2,FALSE),0)</f>
        <v>87084.117725812714</v>
      </c>
      <c r="W201" s="192">
        <f>J201*IFERROR(VLOOKUP(A201,[1]Tørstofindhold!A$2:B$24,2,FALSE),0)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O203*IFERROR(VLOOKUP(A203,[1]Tørstofindhold!A$2:B$24,2,FALSE),0)</f>
        <v>5.356544727419335</v>
      </c>
      <c r="V203" s="192">
        <f>IF(D203=År1,P203,SUM(O203,P203))*IFERROR(VLOOKUP(A203,[1]Tørstofindhold!A$2:B$24,2,FALSE),0)</f>
        <v>27.412905369734258</v>
      </c>
      <c r="W203" s="192">
        <f>J203*IFERROR(VLOOKUP(A203,[1]Tørstofindhold!A$2:B$24,2,FALSE),0)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O208*IFERROR(VLOOKUP(A208,[1]Tørstofindhold!A$2:B$24,2,FALSE),0)</f>
        <v>190081.25222121915</v>
      </c>
      <c r="V208" s="192">
        <f>IF(D208=År1,P208,SUM(O208,P208))*IFERROR(VLOOKUP(A208,[1]Tørstofindhold!A$2:B$24,2,FALSE),0)</f>
        <v>192898.87554387318</v>
      </c>
      <c r="W208" s="192">
        <f>J208*IFERROR(VLOOKUP(A208,[1]Tørstofindhold!A$2:B$24,2,FALSE),0)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628442.9790172386</v>
      </c>
      <c r="W211" s="192">
        <f>J211*IFERROR(VLOOKUP(A211,[1]Tørstofindhold!A$2:B$24,2,FALSE),0)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O214*IFERROR(VLOOKUP(A214,[1]Tørstofindhold!A$2:B$24,2,FALSE),0)</f>
        <v>4.7295399101567451E-2</v>
      </c>
      <c r="V214" s="192">
        <f>IF(D214=År1,P214,SUM(O214,P214))*IFERROR(VLOOKUP(A214,[1]Tørstofindhold!A$2:B$24,2,FALSE),0)</f>
        <v>85222.612281248264</v>
      </c>
      <c r="W214" s="192">
        <f>J214*IFERROR(VLOOKUP(A214,[1]Tørstofindhold!A$2:B$24,2,FALSE),0)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O217*IFERROR(VLOOKUP(A217,[1]Tørstofindhold!A$2:B$24,2,FALSE),0)</f>
        <v>443411.16316987784</v>
      </c>
      <c r="V217" s="192">
        <f>IF(D217=År1,P217,SUM(O217,P217))*IFERROR(VLOOKUP(A217,[1]Tørstofindhold!A$2:B$24,2,FALSE),0)</f>
        <v>443706.30382524902</v>
      </c>
      <c r="W217" s="192">
        <f>J217*IFERROR(VLOOKUP(A217,[1]Tørstofindhold!A$2:B$24,2,FALSE),0)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O219*IFERROR(VLOOKUP(A219,[1]Tørstofindhold!A$2:B$24,2,FALSE),0)</f>
        <v>5680.6901469331833</v>
      </c>
      <c r="V219" s="192">
        <f>IF(D219=År1,P219,SUM(O219,P219))*IFERROR(VLOOKUP(A219,[1]Tørstofindhold!A$2:B$24,2,FALSE),0)</f>
        <v>58980.992760133413</v>
      </c>
      <c r="W219" s="192">
        <f>J219*IFERROR(VLOOKUP(A219,[1]Tørstofindhold!A$2:B$24,2,FALSE),0)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O233*IFERROR(VLOOKUP(A233,[1]Tørstofindhold!A$2:B$24,2,FALSE),0)</f>
        <v>360755.85237070313</v>
      </c>
      <c r="V233" s="192">
        <f>IF(D233=År1,P233,SUM(O233,P233))*IFERROR(VLOOKUP(A233,[1]Tørstofindhold!A$2:B$24,2,FALSE),0)</f>
        <v>365669.70821404835</v>
      </c>
      <c r="W233" s="192">
        <f>J233*IFERROR(VLOOKUP(A233,[1]Tørstofindhold!A$2:B$24,2,FALSE),0)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O236*IFERROR(VLOOKUP(A236,[1]Tørstofindhold!A$2:B$24,2,FALSE),0)</f>
        <v>124549.52653292398</v>
      </c>
      <c r="V236" s="192">
        <f>IF(D236=År1,P236,SUM(O236,P236))*IFERROR(VLOOKUP(A236,[1]Tørstofindhold!A$2:B$24,2,FALSE),0)</f>
        <v>200643.245445854</v>
      </c>
      <c r="W236" s="192">
        <f>J236*IFERROR(VLOOKUP(A236,[1]Tørstofindhold!A$2:B$24,2,FALSE),0)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57883.945708135427</v>
      </c>
      <c r="W237" s="192">
        <f>J237*IFERROR(VLOOKUP(A237,[1]Tørstofindhold!A$2:B$24,2,FALSE),0)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109846697.94483337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457564.1294385111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O249*IFERROR(VLOOKUP(A249,[1]Tørstofindhold!A$2:B$24,2,FALSE),0)</f>
        <v>35147.202118277128</v>
      </c>
      <c r="V249" s="192">
        <f>IF(D249=År1,P249,SUM(O249,P249))*IFERROR(VLOOKUP(A249,[1]Tørstofindhold!A$2:B$24,2,FALSE),0)</f>
        <v>91705.91817067712</v>
      </c>
      <c r="W249" s="192">
        <f>J249*IFERROR(VLOOKUP(A249,[1]Tørstofindhold!A$2:B$24,2,FALSE),0)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O251*IFERROR(VLOOKUP(A251,[1]Tørstofindhold!A$2:B$24,2,FALSE),0)</f>
        <v>5.5317027398694378</v>
      </c>
      <c r="V251" s="192">
        <f>IF(D251=År1,P251,SUM(O251,P251))*IFERROR(VLOOKUP(A251,[1]Tørstofindhold!A$2:B$24,2,FALSE),0)</f>
        <v>28.30930225697886</v>
      </c>
      <c r="W251" s="192">
        <f>J251*IFERROR(VLOOKUP(A251,[1]Tørstofindhold!A$2:B$24,2,FALSE),0)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O256*IFERROR(VLOOKUP(A256,[1]Tørstofindhold!A$2:B$24,2,FALSE),0)</f>
        <v>182401.03357898974</v>
      </c>
      <c r="V256" s="192">
        <f>IF(D256=År1,P256,SUM(O256,P256))*IFERROR(VLOOKUP(A256,[1]Tørstofindhold!A$2:B$24,2,FALSE),0)</f>
        <v>185243.01854899799</v>
      </c>
      <c r="W256" s="192">
        <f>J256*IFERROR(VLOOKUP(A256,[1]Tørstofindhold!A$2:B$24,2,FALSE),0)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611804.83588331472</v>
      </c>
      <c r="W259" s="192">
        <f>J259*IFERROR(VLOOKUP(A259,[1]Tørstofindhold!A$2:B$24,2,FALSE),0)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85400.635706120564</v>
      </c>
      <c r="W262" s="192">
        <f>J262*IFERROR(VLOOKUP(A262,[1]Tørstofindhold!A$2:B$24,2,FALSE),0)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O265*IFERROR(VLOOKUP(A265,[1]Tørstofindhold!A$2:B$24,2,FALSE),0)</f>
        <v>424516.64075196284</v>
      </c>
      <c r="V265" s="192">
        <f>IF(D265=År1,P265,SUM(O265,P265))*IFERROR(VLOOKUP(A265,[1]Tørstofindhold!A$2:B$24,2,FALSE),0)</f>
        <v>424814.31638523459</v>
      </c>
      <c r="W265" s="192">
        <f>J265*IFERROR(VLOOKUP(A265,[1]Tørstofindhold!A$2:B$24,2,FALSE),0)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362262.716942953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-362262.716942953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O267*IFERROR(VLOOKUP(A267,[1]Tørstofindhold!A$2:B$24,2,FALSE),0)</f>
        <v>5572.142839845219</v>
      </c>
      <c r="V267" s="192">
        <f>IF(D267=År1,P267,SUM(O267,P267))*IFERROR(VLOOKUP(A267,[1]Tørstofindhold!A$2:B$24,2,FALSE),0)</f>
        <v>57853.976892713887</v>
      </c>
      <c r="W267" s="192">
        <f>J267*IFERROR(VLOOKUP(A267,[1]Tørstofindhold!A$2:B$24,2,FALSE),0)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O281*IFERROR(VLOOKUP(A281,[1]Tørstofindhold!A$2:B$24,2,FALSE),0)</f>
        <v>346056.01956505154</v>
      </c>
      <c r="V281" s="192">
        <f>IF(D281=År1,P281,SUM(O281,P281))*IFERROR(VLOOKUP(A281,[1]Tørstofindhold!A$2:B$24,2,FALSE),0)</f>
        <v>350978.20540992566</v>
      </c>
      <c r="W281" s="192">
        <f>J281*IFERROR(VLOOKUP(A281,[1]Tørstofindhold!A$2:B$24,2,FALSE),0)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O284*IFERROR(VLOOKUP(A284,[1]Tørstofindhold!A$2:B$24,2,FALSE),0)</f>
        <v>130368.22692085565</v>
      </c>
      <c r="V284" s="192">
        <f>IF(D284=År1,P284,SUM(O284,P284))*IFERROR(VLOOKUP(A284,[1]Tørstofindhold!A$2:B$24,2,FALSE),0)</f>
        <v>210016.88951027396</v>
      </c>
      <c r="W284" s="192">
        <f>J284*IFERROR(VLOOKUP(A284,[1]Tørstofindhold!A$2:B$24,2,FALSE),0)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55416.732203387648</v>
      </c>
      <c r="W285" s="192">
        <f>J285*IFERROR(VLOOKUP(A285,[1]Tørstofindhold!A$2:B$24,2,FALSE),0)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282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25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3840095.3813778022</v>
      </c>
      <c r="F5" s="242"/>
      <c r="G5" s="242">
        <v>13632.279090274656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25289114.74956274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8334841.759060693</v>
      </c>
      <c r="AB5" s="242">
        <v>20819659.111597929</v>
      </c>
      <c r="AC5" s="242"/>
      <c r="AD5" s="242"/>
      <c r="AE5" s="242"/>
      <c r="AF5" s="242"/>
      <c r="AG5" s="242"/>
      <c r="AH5" s="242"/>
      <c r="AI5" s="242"/>
      <c r="AJ5" s="242">
        <v>64205567.280689433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1505490.464025514</v>
      </c>
      <c r="F7" s="242"/>
      <c r="G7" s="242">
        <v>4521.4640303491688</v>
      </c>
      <c r="H7" s="242"/>
      <c r="I7" s="242"/>
      <c r="J7" s="242">
        <v>142742</v>
      </c>
      <c r="K7" s="242">
        <v>85677.000000000029</v>
      </c>
      <c r="L7" s="242"/>
      <c r="M7" s="242">
        <v>75933.999999999985</v>
      </c>
      <c r="N7" s="242">
        <v>78</v>
      </c>
      <c r="O7" s="242"/>
      <c r="P7" s="242">
        <v>725967.99999999977</v>
      </c>
      <c r="Q7" s="242"/>
      <c r="R7" s="242">
        <v>3786.0000000000009</v>
      </c>
      <c r="S7" s="242">
        <v>10568777.271841513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2775329.8009308982</v>
      </c>
      <c r="AB7" s="242">
        <v>9147340.4973796755</v>
      </c>
      <c r="AC7" s="242"/>
      <c r="AD7" s="242"/>
      <c r="AE7" s="242"/>
      <c r="AF7" s="242"/>
      <c r="AG7" s="242"/>
      <c r="AH7" s="242"/>
      <c r="AI7" s="242"/>
      <c r="AJ7" s="242">
        <v>25758310.498207949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1577517.9173522878</v>
      </c>
      <c r="F8" s="242"/>
      <c r="G8" s="242">
        <v>4669.3150599254868</v>
      </c>
      <c r="H8" s="242"/>
      <c r="I8" s="242"/>
      <c r="J8" s="242">
        <v>142742</v>
      </c>
      <c r="K8" s="242">
        <v>85677</v>
      </c>
      <c r="L8" s="242"/>
      <c r="M8" s="242">
        <v>75934</v>
      </c>
      <c r="N8" s="242">
        <v>78</v>
      </c>
      <c r="O8" s="242"/>
      <c r="P8" s="242">
        <v>723032.00000000023</v>
      </c>
      <c r="Q8" s="242"/>
      <c r="R8" s="242">
        <v>3786</v>
      </c>
      <c r="S8" s="242">
        <v>10366827.811054559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2890677.9581297943</v>
      </c>
      <c r="AB8" s="242">
        <v>8757449.2808849197</v>
      </c>
      <c r="AC8" s="242"/>
      <c r="AD8" s="242"/>
      <c r="AE8" s="242"/>
      <c r="AF8" s="242"/>
      <c r="AG8" s="242"/>
      <c r="AH8" s="242"/>
      <c r="AI8" s="242"/>
      <c r="AJ8" s="242">
        <v>25356839.282481484</v>
      </c>
    </row>
    <row r="9" spans="1:36" x14ac:dyDescent="0.25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/>
      <c r="K9" s="242">
        <v>41219273.95581004</v>
      </c>
      <c r="L9" s="242"/>
      <c r="M9" s="242">
        <v>2603926.024732016</v>
      </c>
      <c r="N9" s="242"/>
      <c r="O9" s="242">
        <v>16263222.796414331</v>
      </c>
      <c r="P9" s="242"/>
      <c r="Q9" s="242">
        <v>0</v>
      </c>
      <c r="R9" s="242">
        <v>19802510.429103382</v>
      </c>
      <c r="S9" s="242"/>
      <c r="T9" s="242">
        <v>5105264.0021397118</v>
      </c>
      <c r="U9" s="242">
        <v>19054221.142737754</v>
      </c>
      <c r="V9" s="242"/>
      <c r="W9" s="242"/>
      <c r="X9" s="242"/>
      <c r="Y9" s="242">
        <v>2833240.4834569679</v>
      </c>
      <c r="Z9" s="242">
        <v>132761.00241970882</v>
      </c>
      <c r="AA9" s="242"/>
      <c r="AB9" s="242"/>
      <c r="AC9" s="242"/>
      <c r="AD9" s="242"/>
      <c r="AE9" s="242"/>
      <c r="AF9" s="242">
        <v>721133.62677978189</v>
      </c>
      <c r="AG9" s="242"/>
      <c r="AH9" s="242"/>
      <c r="AI9" s="242"/>
      <c r="AJ9" s="242">
        <v>107952798.74028048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/>
      <c r="K11" s="242">
        <v>13739757.985270012</v>
      </c>
      <c r="L11" s="242"/>
      <c r="M11" s="242">
        <v>867975.34157733864</v>
      </c>
      <c r="N11" s="242"/>
      <c r="O11" s="242">
        <v>5421074.2654714435</v>
      </c>
      <c r="P11" s="242"/>
      <c r="Q11" s="242">
        <v>0</v>
      </c>
      <c r="R11" s="242">
        <v>6600836.809701127</v>
      </c>
      <c r="S11" s="242"/>
      <c r="T11" s="242">
        <v>1701754.6673799036</v>
      </c>
      <c r="U11" s="242">
        <v>6351407.0475792503</v>
      </c>
      <c r="V11" s="242"/>
      <c r="W11" s="242"/>
      <c r="X11" s="242"/>
      <c r="Y11" s="242">
        <v>944413.49448565592</v>
      </c>
      <c r="Z11" s="242">
        <v>44253.667473236274</v>
      </c>
      <c r="AA11" s="242"/>
      <c r="AB11" s="242"/>
      <c r="AC11" s="242"/>
      <c r="AD11" s="242"/>
      <c r="AE11" s="242"/>
      <c r="AF11" s="242">
        <v>240377.87559326063</v>
      </c>
      <c r="AG11" s="242"/>
      <c r="AH11" s="242"/>
      <c r="AI11" s="242"/>
      <c r="AJ11" s="242">
        <v>35984266.246760152</v>
      </c>
    </row>
    <row r="12" spans="1:36" x14ac:dyDescent="0.25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/>
      <c r="K12" s="242">
        <v>13739757.985270012</v>
      </c>
      <c r="L12" s="242"/>
      <c r="M12" s="242">
        <v>867975.34157733864</v>
      </c>
      <c r="N12" s="242"/>
      <c r="O12" s="242">
        <v>5421074.2654714435</v>
      </c>
      <c r="P12" s="242"/>
      <c r="Q12" s="242">
        <v>0</v>
      </c>
      <c r="R12" s="242">
        <v>6600836.809701127</v>
      </c>
      <c r="S12" s="242"/>
      <c r="T12" s="242">
        <v>1701754.6673799036</v>
      </c>
      <c r="U12" s="242">
        <v>6351407.0475792503</v>
      </c>
      <c r="V12" s="242"/>
      <c r="W12" s="242"/>
      <c r="X12" s="242"/>
      <c r="Y12" s="242">
        <v>944413.49448565592</v>
      </c>
      <c r="Z12" s="242">
        <v>44253.667473236274</v>
      </c>
      <c r="AA12" s="242"/>
      <c r="AB12" s="242"/>
      <c r="AC12" s="242"/>
      <c r="AD12" s="242"/>
      <c r="AE12" s="242"/>
      <c r="AF12" s="242">
        <v>240377.87559326063</v>
      </c>
      <c r="AG12" s="242"/>
      <c r="AH12" s="242"/>
      <c r="AI12" s="242"/>
      <c r="AJ12" s="242">
        <v>35984266.246760152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5397115.7608660124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17988525.970206413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1802534.1213624873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6078857.7674137698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1700816.4269679631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5700264.0497422656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1990903.880093025</v>
      </c>
      <c r="F25" s="242"/>
      <c r="G25" s="242">
        <v>10321.582739779382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10803873.803965537</v>
      </c>
      <c r="T25" s="242"/>
      <c r="U25" s="242"/>
      <c r="V25" s="242"/>
      <c r="W25" s="242"/>
      <c r="X25" s="242"/>
      <c r="Y25" s="242"/>
      <c r="Z25" s="242"/>
      <c r="AA25" s="242"/>
      <c r="AB25" s="242">
        <v>30619963.111542813</v>
      </c>
      <c r="AC25" s="242"/>
      <c r="AD25" s="242"/>
      <c r="AE25" s="242"/>
      <c r="AF25" s="242"/>
      <c r="AG25" s="242"/>
      <c r="AH25" s="242">
        <v>49812146.382281654</v>
      </c>
      <c r="AI25" s="242">
        <v>3060289.8289715229</v>
      </c>
      <c r="AJ25" s="242">
        <v>96297498.589594334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569935.67566680163</v>
      </c>
      <c r="F27" s="242"/>
      <c r="G27" s="242">
        <v>3423.3941944072276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2211099.4555563163</v>
      </c>
      <c r="T27" s="242"/>
      <c r="U27" s="242"/>
      <c r="V27" s="242"/>
      <c r="W27" s="242"/>
      <c r="X27" s="242"/>
      <c r="Y27" s="242"/>
      <c r="Z27" s="242"/>
      <c r="AA27" s="242"/>
      <c r="AB27" s="242">
        <v>8111792.5165442396</v>
      </c>
      <c r="AC27" s="242"/>
      <c r="AD27" s="242"/>
      <c r="AE27" s="242"/>
      <c r="AF27" s="242"/>
      <c r="AG27" s="242"/>
      <c r="AH27" s="242">
        <v>20758258.546328586</v>
      </c>
      <c r="AI27" s="242">
        <v>992426.54344299308</v>
      </c>
      <c r="AJ27" s="242">
        <v>32646936.131733343</v>
      </c>
    </row>
    <row r="28" spans="1:36" x14ac:dyDescent="0.25">
      <c r="A28" s="79">
        <v>2050</v>
      </c>
      <c r="B28" s="242"/>
      <c r="C28" s="242"/>
      <c r="D28" s="242"/>
      <c r="E28" s="242">
        <v>597203.21156908036</v>
      </c>
      <c r="F28" s="242"/>
      <c r="G28" s="242">
        <v>3535.3385453721544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2168849.5025758878</v>
      </c>
      <c r="T28" s="242"/>
      <c r="U28" s="242"/>
      <c r="V28" s="242"/>
      <c r="W28" s="242"/>
      <c r="X28" s="242"/>
      <c r="Y28" s="242"/>
      <c r="Z28" s="242"/>
      <c r="AA28" s="242"/>
      <c r="AB28" s="242">
        <v>7766039.9283319106</v>
      </c>
      <c r="AC28" s="242"/>
      <c r="AD28" s="242"/>
      <c r="AE28" s="242"/>
      <c r="AF28" s="242"/>
      <c r="AG28" s="242"/>
      <c r="AH28" s="242">
        <v>20250396.100444585</v>
      </c>
      <c r="AI28" s="242">
        <v>959372.73153594765</v>
      </c>
      <c r="AJ28" s="242">
        <v>31745396.813002784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217245.27668679622</v>
      </c>
      <c r="D33" s="242">
        <v>1462906</v>
      </c>
      <c r="E33" s="242">
        <v>5830999.2614708273</v>
      </c>
      <c r="F33" s="242">
        <v>281468.55244752642</v>
      </c>
      <c r="G33" s="242">
        <v>23953.861830054037</v>
      </c>
      <c r="H33" s="242">
        <v>197788.71253069426</v>
      </c>
      <c r="I33" s="242">
        <v>1445379.0531089196</v>
      </c>
      <c r="J33" s="242">
        <v>428226</v>
      </c>
      <c r="K33" s="242">
        <v>41476304.95581004</v>
      </c>
      <c r="L33" s="242">
        <v>1513844.376677237</v>
      </c>
      <c r="M33" s="242">
        <v>8228843.7855980285</v>
      </c>
      <c r="N33" s="242">
        <v>2948427</v>
      </c>
      <c r="O33" s="242">
        <v>16263222.796414331</v>
      </c>
      <c r="P33" s="242">
        <v>2444654</v>
      </c>
      <c r="Q33" s="242">
        <v>692260.49385742994</v>
      </c>
      <c r="R33" s="242">
        <v>21472250.711091511</v>
      </c>
      <c r="S33" s="242">
        <v>36092988.553528279</v>
      </c>
      <c r="T33" s="242">
        <v>5105264.0021397118</v>
      </c>
      <c r="U33" s="242">
        <v>20044299.142737754</v>
      </c>
      <c r="V33" s="242">
        <v>2647325.8446415998</v>
      </c>
      <c r="W33" s="242">
        <v>336392.95646566537</v>
      </c>
      <c r="X33" s="242">
        <v>2078809.4493015073</v>
      </c>
      <c r="Y33" s="242">
        <v>2919175.4834569679</v>
      </c>
      <c r="Z33" s="242">
        <v>132761.00241970882</v>
      </c>
      <c r="AA33" s="242">
        <v>8334841.759060693</v>
      </c>
      <c r="AB33" s="242">
        <v>51439622.223140746</v>
      </c>
      <c r="AC33" s="242">
        <v>682979.63888483576</v>
      </c>
      <c r="AD33" s="242">
        <v>636963.68412800436</v>
      </c>
      <c r="AE33" s="242">
        <v>8445237.9421698824</v>
      </c>
      <c r="AF33" s="242">
        <v>721133.62677978189</v>
      </c>
      <c r="AG33" s="242">
        <v>665219.02377648233</v>
      </c>
      <c r="AH33" s="242">
        <v>49812146.382281654</v>
      </c>
      <c r="AI33" s="242">
        <v>3060289.8289715229</v>
      </c>
      <c r="AJ33" s="242">
        <v>298265799.57759029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316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992426.54344299308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7204651.9737839419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959372.73153594765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7231180.0584089663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3060289.8289715229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22385210.167326469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3.85546875" style="171" bestFit="1" customWidth="1"/>
    <col min="24" max="24" width="10.140625" style="171" bestFit="1" customWidth="1"/>
    <col min="25" max="25" width="12.140625" style="171" bestFit="1" customWidth="1"/>
    <col min="26" max="26" width="16" style="171" bestFit="1" customWidth="1"/>
    <col min="27" max="28" width="9.85546875" style="171" bestFit="1" customWidth="1"/>
    <col min="29" max="29" width="9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119</v>
      </c>
      <c r="X5" s="171" t="s">
        <v>137</v>
      </c>
      <c r="Y5" s="171" t="s">
        <v>138</v>
      </c>
      <c r="Z5" s="171" t="s">
        <v>141</v>
      </c>
      <c r="AA5" s="171" t="s">
        <v>56</v>
      </c>
      <c r="AB5" s="171" t="s">
        <v>55</v>
      </c>
      <c r="AC5" s="171" t="s">
        <v>240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827693.20492220437</v>
      </c>
      <c r="X6" s="98">
        <v>3272565.4875000007</v>
      </c>
      <c r="Y6" s="98">
        <v>1078.6499999999999</v>
      </c>
      <c r="Z6" s="98">
        <v>4368323.901678659</v>
      </c>
      <c r="AA6" s="98">
        <v>911574.64248506655</v>
      </c>
      <c r="AB6" s="98">
        <v>2005102.1714007764</v>
      </c>
      <c r="AC6" s="98">
        <v>98826.033045954537</v>
      </c>
      <c r="AD6" s="98">
        <v>38726531.363933533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783291.25515859458</v>
      </c>
      <c r="X7" s="98">
        <v>1126409.156604161</v>
      </c>
      <c r="Y7" s="98">
        <v>1098.0698359419412</v>
      </c>
      <c r="Z7" s="98">
        <v>4542635.2873380352</v>
      </c>
      <c r="AA7" s="98">
        <v>954977.96501922607</v>
      </c>
      <c r="AB7" s="98">
        <v>2101303.8465657956</v>
      </c>
      <c r="AC7" s="98">
        <v>115721.37262677713</v>
      </c>
      <c r="AD7" s="98">
        <v>38013621.305071242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712825.86568798381</v>
      </c>
      <c r="X8" s="98">
        <v>1104885.5956518676</v>
      </c>
      <c r="Y8" s="98">
        <v>1133.9765145533327</v>
      </c>
      <c r="Z8" s="98">
        <v>4731436.1314918958</v>
      </c>
      <c r="AA8" s="98">
        <v>922616.4144434646</v>
      </c>
      <c r="AB8" s="98">
        <v>2030965.6070747143</v>
      </c>
      <c r="AC8" s="98">
        <v>103723.69219824017</v>
      </c>
      <c r="AD8" s="98">
        <v>36849740.25688234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2323810.3257687828</v>
      </c>
      <c r="X9" s="98">
        <v>5503860.23975603</v>
      </c>
      <c r="Y9" s="98">
        <v>3310.6963504952737</v>
      </c>
      <c r="Z9" s="98">
        <v>13642395.32050859</v>
      </c>
      <c r="AA9" s="98">
        <v>2789169.0219477573</v>
      </c>
      <c r="AB9" s="98">
        <v>6137371.6250412865</v>
      </c>
      <c r="AC9" s="98">
        <v>318271.09787097183</v>
      </c>
      <c r="AD9" s="98">
        <v>113589892.92588711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19.810752704992638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>
        <v>122.58070580623001</v>
      </c>
    </row>
    <row r="8" spans="1:11" x14ac:dyDescent="0.25">
      <c r="A8" s="79">
        <v>2050</v>
      </c>
      <c r="B8" s="240">
        <v>19.90496446847807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>
        <v>114.93696176813614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5.299004640736527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>
        <v>21.87486216057394</v>
      </c>
    </row>
    <row r="12" spans="1:11" x14ac:dyDescent="0.25">
      <c r="A12" s="79">
        <v>2050</v>
      </c>
      <c r="B12" s="240">
        <v>5.3654495190523503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>
        <v>21.826333772594644</v>
      </c>
    </row>
    <row r="13" spans="1:11" x14ac:dyDescent="0.25">
      <c r="A13" s="78" t="s">
        <v>296</v>
      </c>
      <c r="B13" s="240">
        <v>57.259647697973008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19.635545406488042</v>
      </c>
      <c r="I13" s="240">
        <v>134.12176978623643</v>
      </c>
      <c r="J13" s="240">
        <v>0</v>
      </c>
      <c r="K13" s="240">
        <v>326.07533063959704</v>
      </c>
    </row>
    <row r="14" spans="1:11" x14ac:dyDescent="0.25">
      <c r="A14" s="78" t="s">
        <v>248</v>
      </c>
      <c r="B14" s="240">
        <v>18.147608863995877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1140745.9345080981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1498974.2460576054</v>
      </c>
      <c r="I4" s="241">
        <v>9569459.4125331454</v>
      </c>
    </row>
    <row r="5" spans="1:9" x14ac:dyDescent="0.25">
      <c r="A5" s="78">
        <v>2050</v>
      </c>
      <c r="B5" s="241">
        <v>1159380.5453773015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2077438.0772637753</v>
      </c>
      <c r="H5" s="241">
        <v>1366366.1366558613</v>
      </c>
      <c r="I5" s="241">
        <v>9105318.8376625311</v>
      </c>
    </row>
    <row r="6" spans="1:9" x14ac:dyDescent="0.25">
      <c r="A6" s="78" t="s">
        <v>61</v>
      </c>
      <c r="B6" s="241">
        <v>3377431.4198853993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4860322.9928768082</v>
      </c>
      <c r="H6" s="241">
        <v>4441213.8611446423</v>
      </c>
      <c r="I6" s="241">
        <v>23964584.935115412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321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529225647449493</vt:r8>
  </property>
</Properties>
</file>