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5D8150D9-0D10-4581-B09A-F27DA30EDA94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" r:id="rId37"/>
    <pivotCache cacheId="16" r:id="rId38"/>
    <pivotCache cacheId="21" r:id="rId39"/>
    <pivotCache cacheId="26" r:id="rId40"/>
    <pivotCache cacheId="32" r:id="rId41"/>
    <pivotCache cacheId="37" r:id="rId42"/>
    <pivotCache cacheId="42" r:id="rId43"/>
    <pivotCache cacheId="4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E425" i="37"/>
  <c r="E425" i="41" s="1"/>
  <c r="F425" i="37"/>
  <c r="F425" i="41" s="1"/>
  <c r="G425" i="37"/>
  <c r="G425" i="41" s="1"/>
  <c r="D425" i="4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I119" i="41" s="1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01" i="41" l="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H474" i="37" s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H466" i="37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J5" i="66" l="1"/>
  <c r="S5" i="66" s="1"/>
  <c r="D7" i="53"/>
  <c r="F7" i="53" s="1"/>
  <c r="H13" i="53" s="1"/>
  <c r="G13" i="53" s="1"/>
  <c r="G62" i="72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E360" i="38"/>
  <c r="K55" i="66" s="1"/>
  <c r="N55" i="66" s="1"/>
  <c r="I480" i="37"/>
  <c r="I479" i="41"/>
  <c r="W5" i="66" l="1"/>
  <c r="G7" i="53"/>
  <c r="G187" i="72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2" i="41" s="1"/>
  <c r="J74" i="37"/>
  <c r="J74" i="41" s="1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28" i="41" l="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5" i="41" s="1"/>
  <c r="J64" i="37"/>
  <c r="J63" i="37"/>
  <c r="J66" i="37"/>
  <c r="J66" i="41" s="1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18" i="41" s="1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I17" i="41" l="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<sst xmlns="http://schemas.openxmlformats.org/spreadsheetml/2006/main" count="4675" uniqueCount="343">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</sst>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24" sqref="B24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5" t="s">
        <v>276</v>
      </c>
      <c r="B1" s="345"/>
      <c r="D1" s="75" t="s">
        <v>289</v>
      </c>
    </row>
    <row r="2" spans="1:6" x14ac:dyDescent="0.25">
      <c r="A2" s="6" t="s">
        <v>0</v>
      </c>
      <c r="B2" s="225" t="s">
        <v>308</v>
      </c>
    </row>
    <row r="4" spans="1:6" ht="30" customHeight="1" thickBot="1" x14ac:dyDescent="0.3">
      <c r="A4" s="344" t="s">
        <v>275</v>
      </c>
      <c r="B4" s="344"/>
      <c r="D4" s="75"/>
    </row>
    <row r="5" spans="1:6" ht="15.75" thickTop="1" x14ac:dyDescent="0.25">
      <c r="A5" s="257" t="s">
        <v>86</v>
      </c>
      <c r="B5" s="256" t="s">
        <v>310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6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6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311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Q39" sqref="Q3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303</v>
      </c>
      <c r="B1" s="254"/>
      <c r="C1" s="347" t="s">
        <v>302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</row>
    <row r="2" spans="1:17" ht="15" customHeight="1" x14ac:dyDescent="0.25">
      <c r="A2" s="254"/>
      <c r="B2" s="254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312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C2" sqref="C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0" t="s">
        <v>332</v>
      </c>
      <c r="C20" s="25"/>
      <c r="D20" s="25"/>
      <c r="E20" s="25"/>
      <c r="F20" s="12"/>
      <c r="I20" s="1"/>
    </row>
    <row r="21" spans="2:11" ht="29.45" customHeight="1" x14ac:dyDescent="0.25">
      <c r="B21" s="3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8" t="s">
        <v>331</v>
      </c>
      <c r="C30" s="25"/>
      <c r="D30" s="25"/>
      <c r="E30" s="25"/>
      <c r="K30" s="12"/>
    </row>
    <row r="31" spans="2:11" x14ac:dyDescent="0.25">
      <c r="B31" s="3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322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323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324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1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336</v>
      </c>
    </row>
    <row r="48" spans="1:10" hidden="1" x14ac:dyDescent="0.25">
      <c r="A48" s="35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339</v>
      </c>
      <c r="E1" s="171" t="s">
        <v>338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3" t="s">
        <v>325</v>
      </c>
      <c r="D2" s="353"/>
      <c r="E2" s="35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326</v>
      </c>
      <c r="G3" s="12" t="s">
        <v>322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4" t="s">
        <v>327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309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321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9" t="s">
        <v>333</v>
      </c>
      <c r="G2" s="36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7" t="s">
        <v>211</v>
      </c>
      <c r="D10" s="357"/>
      <c r="E10" s="357"/>
      <c r="F10" s="356" t="s">
        <v>334</v>
      </c>
      <c r="G10" s="356"/>
      <c r="J10" s="358" t="s">
        <v>212</v>
      </c>
      <c r="K10" s="358"/>
      <c r="L10" s="35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9147340.4973796736</v>
      </c>
      <c r="E12" s="133">
        <f>SUMIFS('Resultater - Danmark'!J$3:J$504,'Resultater - Danmark'!$F$3:$F$504,$A12)*D3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10568777.271841515</v>
      </c>
      <c r="E13" s="136">
        <f>SUMIFS('Resultater - Danmark'!J$3:J$504,'Resultater - Danmark'!$F$3:$F$504,$A13)*D4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4521.4640303491688</v>
      </c>
      <c r="E14" s="136">
        <f>SUMIFS('Resultater - Danmark'!J$3:J$504,'Resultater - Danmark'!$F$3:$F$504,$A14)*D5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2775329.8009308982</v>
      </c>
      <c r="E15" s="136">
        <f>SUMIFS('Resultater - Danmark'!J$3:J$504,'Resultater - Danmark'!$F$3:$F$504,$A15)*D6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1505490.464025514</v>
      </c>
      <c r="E16" s="136">
        <f>SUMIFS('Resultater - Danmark'!J$3:J$504,'Resultater - Danmark'!$F$3:$F$504,$A16)*D7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7989661.5832169671</v>
      </c>
      <c r="E39" s="133">
        <f>SUMIFS('Resultater - Vestdanmark'!J$3:J$504,'Resultater - Vestdanmark'!$F$3:$F$504,$A39)*D3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1157678.9141627084</v>
      </c>
      <c r="M39" s="133">
        <f>SUMIFS('Resultater - Østdanmark'!J$3:J$504,'Resultater - Østdanmark'!$F$3:$F$504,$A39)*D3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9867457.5006151944</v>
      </c>
      <c r="E40" s="136">
        <f>SUMIFS('Resultater - Vestdanmark'!J$3:J$504,'Resultater - Vestdanmark'!$F$3:$F$504,$A40)*D4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701319.77122631879</v>
      </c>
      <c r="M40" s="136">
        <f>SUMIFS('Resultater - Østdanmark'!J$3:J$504,'Resultater - Østdanmark'!$F$3:$F$504,$A40)*D4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4171.3630677727415</v>
      </c>
      <c r="E41" s="136">
        <f>SUMIFS('Resultater - Vestdanmark'!J$3:J$504,'Resultater - Vestdanmark'!$F$3:$F$504,$A41)*D5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350.10096257642732</v>
      </c>
      <c r="M41" s="136">
        <f>SUMIFS('Resultater - Østdanmark'!J$3:J$504,'Resultater - Østdanmark'!$F$3:$F$504,$A41)*D5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1507101.1523820646</v>
      </c>
      <c r="E42" s="136">
        <f>SUMIFS('Resultater - Vestdanmark'!J$3:J$504,'Resultater - Vestdanmark'!$F$3:$F$504,$A42)*D6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1268228.6485488336</v>
      </c>
      <c r="M42" s="136">
        <f>SUMIFS('Resultater - Østdanmark'!J$3:J$504,'Resultater - Østdanmark'!$F$3:$F$504,$A42)*D6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1326462.9092294232</v>
      </c>
      <c r="E43" s="136">
        <f>SUMIFS('Resultater - Vestdanmark'!J$3:J$504,'Resultater - Vestdanmark'!$F$3:$F$504,$A43)*D7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179027.55479609076</v>
      </c>
      <c r="M43" s="136">
        <f>SUMIFS('Resultater - Østdanmark'!J$3:J$504,'Resultater - Østdanmark'!$F$3:$F$504,$A43)*D7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523057.13098607323</v>
      </c>
      <c r="E46" s="136">
        <f>SUMIFS('Resultater - Vestdanmark'!J$3:J$504,'Resultater - Vestdanmark'!$F$3:$F$504,$A46)/SUMIFS('Resultater - Danmark'!J$3:J$504,'Resultater - Danmark'!$F$3:$F$504,$A46)*E19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202910.8690139266</v>
      </c>
      <c r="M46" s="136">
        <f>SUMIFS('Resultater - Østdanmark'!J$3:J$504,'Resultater - Østdanmark'!$F$3:$F$504,$A46)/SUMIFS('Resultater - Danmark'!J$3:J$504,'Resultater - Danmark'!$F$3:$F$504,$A46)*E19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52868.994212030084</v>
      </c>
      <c r="E47" s="136">
        <f>SUMIFS('Resultater - Vestdanmark'!J$3:J$504,'Resultater - Vestdanmark'!$F$3:$F$504,$A47)/SUMIFS('Resultater - Danmark'!J$3:J$504,'Resultater - Danmark'!$F$3:$F$504,$A47)*E20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23065.005787969905</v>
      </c>
      <c r="M47" s="136">
        <f>SUMIFS('Resultater - Østdanmark'!J$3:J$504,'Resultater - Østdanmark'!$F$3:$F$504,$A47)/SUMIFS('Resultater - Danmark'!J$3:J$504,'Resultater - Danmark'!$F$3:$F$504,$A47)*E20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316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335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317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318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318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318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318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318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318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314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315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314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315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314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315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314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315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314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315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314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315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6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123978449.90038142</v>
      </c>
      <c r="J479" s="286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90865585.786047965</v>
      </c>
      <c r="J480" s="286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17.95514043588404</v>
      </c>
      <c r="J489" s="286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6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21329359.923918676</v>
      </c>
      <c r="J479" s="286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58903701.423146039</v>
      </c>
      <c r="J480" s="286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3.9043771930182185</v>
      </c>
      <c r="J489" s="286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15999150.813625321</v>
      </c>
      <c r="J95" s="280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17259133.013923913</v>
      </c>
      <c r="J96" s="280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2212496.3231022703</v>
      </c>
      <c r="J97" s="280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180842.33064159585</v>
      </c>
      <c r="J98" s="280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-9873830973.0375652</v>
      </c>
      <c r="J99" s="280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-758309.11069770774</v>
      </c>
      <c r="J100" s="280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1292986.1856153444</v>
      </c>
      <c r="J101" s="280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357783.20368173748</v>
      </c>
      <c r="J102" s="280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387808.6943211896</v>
      </c>
      <c r="J104" s="280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11860.773358404118</v>
      </c>
      <c r="J105" s="280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-647587713.20243311</v>
      </c>
      <c r="J106" s="280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-43716.542295393781</v>
      </c>
      <c r="J107" s="280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93282.350728364167</v>
      </c>
      <c r="J108" s="280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429380.51670086844</v>
      </c>
      <c r="J109" s="280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12459928.725099757</v>
      </c>
      <c r="J110" s="280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244179.71462680344</v>
      </c>
      <c r="J111" s="280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4664128.8082849663</v>
      </c>
      <c r="J112" s="280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53133.792066791335</v>
      </c>
      <c r="J113" s="280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-3232755733.3365173</v>
      </c>
      <c r="J114" s="280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-13521.266340731423</v>
      </c>
      <c r="J115" s="280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3496658.6661670199</v>
      </c>
      <c r="J116" s="280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26765.328207443497</v>
      </c>
      <c r="J117" s="280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1446357.1589022353</v>
      </c>
      <c r="J118" s="280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11941.454123320946</v>
      </c>
      <c r="J119" s="280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552463.82582030806</v>
      </c>
      <c r="J120" s="280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11041.967933208674</v>
      </c>
      <c r="J121" s="280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-671813242.66348267</v>
      </c>
      <c r="J122" s="280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-3387.2936604881475</v>
      </c>
      <c r="J123" s="280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607665.13693930302</v>
      </c>
      <c r="J124" s="280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3349973.4189923876</v>
      </c>
      <c r="J426" s="280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130414.81585263187</v>
      </c>
      <c r="J427" s="280">
        <f>'Resultater - Vestdanmark'!J427+'Resultater - Østdanmark'!J427</f>
        <v>127992.32571203879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17136.506803035827</v>
      </c>
      <c r="J428" s="280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1736204.3992602557</v>
      </c>
      <c r="J429" s="280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1577683.1378100975</v>
      </c>
      <c r="J430" s="280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30225.931677220276</v>
      </c>
      <c r="J431" s="280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140703.85058470169</v>
      </c>
      <c r="J432" s="280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138832.55174855303</v>
      </c>
      <c r="J433" s="280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113713.9338619913</v>
      </c>
      <c r="J434" s="280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55152.179429823183</v>
      </c>
      <c r="J435" s="280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7279.9033833851809</v>
      </c>
      <c r="J436" s="280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74826.348700110961</v>
      </c>
      <c r="J437" s="280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196872.93522310784</v>
      </c>
      <c r="J438" s="280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726.16257554479</v>
      </c>
      <c r="J439" s="283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5940049093.1121225</v>
      </c>
      <c r="J440" s="277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164945487.85478973</v>
      </c>
      <c r="J441" s="280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78449683.248009741</v>
      </c>
      <c r="J443" s="280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143824419.28801787</v>
      </c>
      <c r="J444" s="280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1682645129.1528244</v>
      </c>
      <c r="J445" s="280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242389405.93295318</v>
      </c>
      <c r="J446" s="280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2285098465.8907452</v>
      </c>
      <c r="J449" s="280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163939722.68494344</v>
      </c>
      <c r="J450" s="280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121697585.55139977</v>
      </c>
      <c r="J453" s="280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4029095270.4041934</v>
      </c>
      <c r="J454" s="280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12195000.399999999</v>
      </c>
      <c r="J455" s="280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109768085.96855611</v>
      </c>
      <c r="J458" s="280">
        <f>'Resultater - Vestdanmark'!J458+'Resultater - Østdanmark'!J458</f>
        <v>105089391.37061904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-116423.69132734301</v>
      </c>
      <c r="J459" s="286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149019759.53296533</v>
      </c>
      <c r="J460" s="280">
        <f>'Resultater - Vestdanmark'!J460+'Resultater - Østdanmark'!J460</f>
        <v>146172272.13586926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-311000.58922072942</v>
      </c>
      <c r="J461" s="286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59231.178797574103</v>
      </c>
      <c r="J462" s="280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90329427.84153083</v>
      </c>
      <c r="J463" s="280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74480686.959999979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38577084.232939482</v>
      </c>
      <c r="J473" s="280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23679614.841002572</v>
      </c>
      <c r="J474" s="286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42992500.337684467</v>
      </c>
      <c r="J475" s="286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26700068.897283822</v>
      </c>
      <c r="J476" s="286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31650.248212444181</v>
      </c>
      <c r="J477" s="286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7979099.4593352228</v>
      </c>
      <c r="J478" s="286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145307809.82430008</v>
      </c>
      <c r="J479" s="286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149769287.209194</v>
      </c>
      <c r="J480" s="286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18.63064359808439</v>
      </c>
      <c r="J481" s="290">
        <f>'Resultater - Vestdanmark'!J481+'Resultater - Østdanmark'!J481</f>
        <v>17.579309207559337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21.85951762890226</v>
      </c>
      <c r="J489" s="293">
        <f ca="1">'Resultater - Vestdanmark'!J489+'Resultater - Østdanmark'!J489</f>
        <v>21.811380730995147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4" t="s">
        <v>251</v>
      </c>
      <c r="B1" s="364"/>
      <c r="C1" s="364"/>
      <c r="F1" s="365" t="s">
        <v>253</v>
      </c>
      <c r="G1" s="365"/>
      <c r="H1" s="365"/>
      <c r="I1" s="365"/>
      <c r="J1" s="365"/>
      <c r="K1" s="365"/>
      <c r="L1" s="365"/>
      <c r="M1" s="366"/>
      <c r="N1" s="367" t="s">
        <v>254</v>
      </c>
      <c r="O1" s="368"/>
      <c r="P1" s="369"/>
      <c r="Q1" s="361" t="s">
        <v>123</v>
      </c>
      <c r="R1" s="361"/>
      <c r="S1" s="361"/>
      <c r="T1" s="362"/>
      <c r="U1" s="363" t="s">
        <v>230</v>
      </c>
      <c r="V1" s="361"/>
      <c r="W1" s="361"/>
      <c r="X1" s="362"/>
    </row>
    <row r="2" spans="1:26" x14ac:dyDescent="0.25">
      <c r="A2" s="197" t="s">
        <v>129</v>
      </c>
      <c r="B2" s="197" t="s">
        <v>319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314</v>
      </c>
      <c r="B35" s="192" t="s">
        <v>320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315</v>
      </c>
      <c r="B36" s="192" t="s">
        <v>320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314</v>
      </c>
      <c r="B179" s="192" t="s">
        <v>320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315</v>
      </c>
      <c r="B180" s="192" t="s">
        <v>320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4" t="s">
        <v>23</v>
      </c>
      <c r="B2" s="375"/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0" t="s">
        <v>7</v>
      </c>
      <c r="D3" s="371"/>
      <c r="E3" s="371"/>
      <c r="F3" s="371"/>
      <c r="G3" s="371"/>
      <c r="H3" s="371"/>
      <c r="I3" s="371"/>
      <c r="J3" s="371"/>
      <c r="K3" s="372"/>
      <c r="L3" s="370" t="s">
        <v>8</v>
      </c>
      <c r="M3" s="371"/>
      <c r="N3" s="371"/>
      <c r="O3" s="371"/>
      <c r="P3" s="371"/>
      <c r="Q3" s="371"/>
      <c r="R3" s="371"/>
      <c r="S3" s="371"/>
      <c r="T3" s="372"/>
      <c r="U3" s="71"/>
      <c r="W3" s="31" t="s">
        <v>279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0" t="s">
        <v>7</v>
      </c>
      <c r="D22" s="371"/>
      <c r="E22" s="372"/>
      <c r="F22" s="373" t="s">
        <v>8</v>
      </c>
      <c r="G22" s="371"/>
      <c r="H22" s="37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7" t="s">
        <v>24</v>
      </c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9"/>
    </row>
    <row r="30" spans="1:21" x14ac:dyDescent="0.25">
      <c r="A30" s="56"/>
      <c r="B30" s="53"/>
      <c r="C30" s="380" t="s">
        <v>7</v>
      </c>
      <c r="D30" s="381"/>
      <c r="E30" s="381"/>
      <c r="F30" s="381"/>
      <c r="G30" s="381"/>
      <c r="H30" s="381"/>
      <c r="I30" s="381"/>
      <c r="J30" s="381"/>
      <c r="K30" s="382"/>
      <c r="L30" s="380" t="s">
        <v>8</v>
      </c>
      <c r="M30" s="381"/>
      <c r="N30" s="381"/>
      <c r="O30" s="381"/>
      <c r="P30" s="381"/>
      <c r="Q30" s="381"/>
      <c r="R30" s="381"/>
      <c r="S30" s="381"/>
      <c r="T30" s="382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0" t="s">
        <v>7</v>
      </c>
      <c r="D49" s="371"/>
      <c r="E49" s="372"/>
      <c r="F49" s="373" t="s">
        <v>8</v>
      </c>
      <c r="G49" s="371"/>
      <c r="H49" s="37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313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320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318</v>
      </c>
      <c r="I2" s="171" t="s">
        <v>342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E12" sqref="A12:U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341</v>
      </c>
      <c r="E9" s="171" t="s">
        <v>342</v>
      </c>
      <c r="G9" s="171" t="s">
        <v>340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318</v>
      </c>
      <c r="E11" s="171" t="s">
        <v>318</v>
      </c>
      <c r="G11" s="171" t="s">
        <v>318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341</v>
      </c>
      <c r="E19" s="98" t="str">
        <f t="shared" si="4"/>
        <v>Træprodukter</v>
      </c>
      <c r="G19" s="171" t="s">
        <v>340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341</v>
      </c>
      <c r="E29" s="98" t="str">
        <f t="shared" si="4"/>
        <v>Træprodukter</v>
      </c>
      <c r="G29" s="171" t="s">
        <v>340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341</v>
      </c>
      <c r="E39" s="98" t="str">
        <f t="shared" si="4"/>
        <v>Træprodukter</v>
      </c>
      <c r="G39" s="171" t="s">
        <v>340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341</v>
      </c>
      <c r="E49" s="98" t="str">
        <f t="shared" si="4"/>
        <v>Træprodukter</v>
      </c>
      <c r="G49" s="171" t="s">
        <v>340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341</v>
      </c>
      <c r="E59" s="98" t="str">
        <f t="shared" si="4"/>
        <v>Træprodukter</v>
      </c>
      <c r="G59" s="171" t="s">
        <v>340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2021-09-21T15:04:37Z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527959167957305</vt:r8>
  </property>
</Properties>
</file>